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X_data_analysis\2022\June\JEHDX3_Rab-WDR-Fip_June2022\Processed Data\"/>
    </mc:Choice>
  </mc:AlternateContent>
  <bookViews>
    <workbookView xWindow="0" yWindow="0" windowWidth="26760" windowHeight="11970" activeTab="4"/>
  </bookViews>
  <sheets>
    <sheet name="Raw Data" sheetId="1" r:id="rId1"/>
    <sheet name="T-TEST" sheetId="2" r:id="rId2"/>
    <sheet name="# D" sheetId="3" r:id="rId3"/>
    <sheet name="%D" sheetId="5" r:id="rId4"/>
    <sheet name="# D vs % D" sheetId="6" r:id="rId5"/>
    <sheet name="Protein Coverage" sheetId="7" r:id="rId6"/>
    <sheet name="#D graphs" sheetId="4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hE8IBAp6D4IOPIMNt+m7g3ZzmMQ=="/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4" i="4"/>
  <c r="Z5" i="6" l="1"/>
  <c r="AA5" i="6"/>
  <c r="AB5" i="6"/>
  <c r="AC5" i="6"/>
  <c r="AD5" i="6"/>
  <c r="AE5" i="6"/>
  <c r="Z6" i="6"/>
  <c r="AA6" i="6"/>
  <c r="AB6" i="6"/>
  <c r="AC6" i="6"/>
  <c r="AD6" i="6"/>
  <c r="AE6" i="6"/>
  <c r="Z7" i="6"/>
  <c r="AA7" i="6"/>
  <c r="AB7" i="6"/>
  <c r="AC7" i="6"/>
  <c r="AD7" i="6"/>
  <c r="AE7" i="6"/>
  <c r="Z8" i="6"/>
  <c r="AA8" i="6"/>
  <c r="AB8" i="6"/>
  <c r="AC8" i="6"/>
  <c r="AD8" i="6"/>
  <c r="AE8" i="6"/>
  <c r="Z9" i="6"/>
  <c r="AA9" i="6"/>
  <c r="AB9" i="6"/>
  <c r="AC9" i="6"/>
  <c r="AD9" i="6"/>
  <c r="AE9" i="6"/>
  <c r="Z10" i="6"/>
  <c r="AA10" i="6"/>
  <c r="AB10" i="6"/>
  <c r="AC10" i="6"/>
  <c r="AD10" i="6"/>
  <c r="AE10" i="6"/>
  <c r="Z11" i="6"/>
  <c r="AA11" i="6"/>
  <c r="AB11" i="6"/>
  <c r="AC11" i="6"/>
  <c r="AD11" i="6"/>
  <c r="AE11" i="6"/>
  <c r="Z12" i="6"/>
  <c r="AA12" i="6"/>
  <c r="AB12" i="6"/>
  <c r="AC12" i="6"/>
  <c r="AD12" i="6"/>
  <c r="AE12" i="6"/>
  <c r="Z13" i="6"/>
  <c r="AA13" i="6"/>
  <c r="AB13" i="6"/>
  <c r="AC13" i="6"/>
  <c r="AD13" i="6"/>
  <c r="AE13" i="6"/>
  <c r="Z14" i="6"/>
  <c r="AA14" i="6"/>
  <c r="AB14" i="6"/>
  <c r="AC14" i="6"/>
  <c r="AD14" i="6"/>
  <c r="AE14" i="6"/>
  <c r="Z15" i="6"/>
  <c r="AA15" i="6"/>
  <c r="AB15" i="6"/>
  <c r="AC15" i="6"/>
  <c r="AD15" i="6"/>
  <c r="AE15" i="6"/>
  <c r="Z16" i="6"/>
  <c r="AA16" i="6"/>
  <c r="AB16" i="6"/>
  <c r="AC16" i="6"/>
  <c r="AD16" i="6"/>
  <c r="AE16" i="6"/>
  <c r="Z17" i="6"/>
  <c r="AA17" i="6"/>
  <c r="AB17" i="6"/>
  <c r="AC17" i="6"/>
  <c r="AD17" i="6"/>
  <c r="AE17" i="6"/>
  <c r="Z18" i="6"/>
  <c r="AA18" i="6"/>
  <c r="AB18" i="6"/>
  <c r="AC18" i="6"/>
  <c r="AD18" i="6"/>
  <c r="AE18" i="6"/>
  <c r="Z19" i="6"/>
  <c r="AA19" i="6"/>
  <c r="AB19" i="6"/>
  <c r="AC19" i="6"/>
  <c r="AD19" i="6"/>
  <c r="AE19" i="6"/>
  <c r="Z20" i="6"/>
  <c r="AA20" i="6"/>
  <c r="AB20" i="6"/>
  <c r="AC20" i="6"/>
  <c r="AD20" i="6"/>
  <c r="AE20" i="6"/>
  <c r="Z21" i="6"/>
  <c r="AA21" i="6"/>
  <c r="AB21" i="6"/>
  <c r="AC21" i="6"/>
  <c r="AD21" i="6"/>
  <c r="AE21" i="6"/>
  <c r="Z22" i="6"/>
  <c r="AA22" i="6"/>
  <c r="AB22" i="6"/>
  <c r="AC22" i="6"/>
  <c r="AD22" i="6"/>
  <c r="AE22" i="6"/>
  <c r="Z23" i="6"/>
  <c r="AA23" i="6"/>
  <c r="AB23" i="6"/>
  <c r="AC23" i="6"/>
  <c r="AD23" i="6"/>
  <c r="AE23" i="6"/>
  <c r="Z24" i="6"/>
  <c r="AA24" i="6"/>
  <c r="AB24" i="6"/>
  <c r="AC24" i="6"/>
  <c r="AD24" i="6"/>
  <c r="AE24" i="6"/>
  <c r="Z25" i="6"/>
  <c r="AA25" i="6"/>
  <c r="AB25" i="6"/>
  <c r="AC25" i="6"/>
  <c r="AD25" i="6"/>
  <c r="AE25" i="6"/>
  <c r="Z26" i="6"/>
  <c r="AA26" i="6"/>
  <c r="AB26" i="6"/>
  <c r="AC26" i="6"/>
  <c r="AD26" i="6"/>
  <c r="AE26" i="6"/>
  <c r="Z27" i="6"/>
  <c r="AA27" i="6"/>
  <c r="AB27" i="6"/>
  <c r="AC27" i="6"/>
  <c r="AD27" i="6"/>
  <c r="AE27" i="6"/>
  <c r="Z28" i="6"/>
  <c r="AA28" i="6"/>
  <c r="AB28" i="6"/>
  <c r="AC28" i="6"/>
  <c r="AD28" i="6"/>
  <c r="AE28" i="6"/>
  <c r="Z29" i="6"/>
  <c r="AA29" i="6"/>
  <c r="AB29" i="6"/>
  <c r="AC29" i="6"/>
  <c r="AD29" i="6"/>
  <c r="AE29" i="6"/>
  <c r="Z30" i="6"/>
  <c r="AA30" i="6"/>
  <c r="AB30" i="6"/>
  <c r="AC30" i="6"/>
  <c r="AD30" i="6"/>
  <c r="AE30" i="6"/>
  <c r="Z31" i="6"/>
  <c r="AA31" i="6"/>
  <c r="AB31" i="6"/>
  <c r="AC31" i="6"/>
  <c r="AD31" i="6"/>
  <c r="AE31" i="6"/>
  <c r="Z32" i="6"/>
  <c r="AA32" i="6"/>
  <c r="AB32" i="6"/>
  <c r="AC32" i="6"/>
  <c r="AD32" i="6"/>
  <c r="AE32" i="6"/>
  <c r="Z33" i="6"/>
  <c r="AA33" i="6"/>
  <c r="AB33" i="6"/>
  <c r="AC33" i="6"/>
  <c r="AD33" i="6"/>
  <c r="AE33" i="6"/>
  <c r="Z34" i="6"/>
  <c r="AA34" i="6"/>
  <c r="AB34" i="6"/>
  <c r="AC34" i="6"/>
  <c r="AD34" i="6"/>
  <c r="AE34" i="6"/>
  <c r="Z35" i="6"/>
  <c r="AA35" i="6"/>
  <c r="AB35" i="6"/>
  <c r="AC35" i="6"/>
  <c r="AD35" i="6"/>
  <c r="AE35" i="6"/>
  <c r="Z36" i="6"/>
  <c r="AA36" i="6"/>
  <c r="AB36" i="6"/>
  <c r="AC36" i="6"/>
  <c r="AD36" i="6"/>
  <c r="AE36" i="6"/>
  <c r="Z37" i="6"/>
  <c r="AA37" i="6"/>
  <c r="AB37" i="6"/>
  <c r="AC37" i="6"/>
  <c r="AD37" i="6"/>
  <c r="AE37" i="6"/>
  <c r="Z38" i="6"/>
  <c r="AA38" i="6"/>
  <c r="AB38" i="6"/>
  <c r="AC38" i="6"/>
  <c r="AD38" i="6"/>
  <c r="AE38" i="6"/>
  <c r="Z39" i="6"/>
  <c r="AA39" i="6"/>
  <c r="AB39" i="6"/>
  <c r="AC39" i="6"/>
  <c r="AD39" i="6"/>
  <c r="AE39" i="6"/>
  <c r="Z40" i="6"/>
  <c r="AA40" i="6"/>
  <c r="AB40" i="6"/>
  <c r="AC40" i="6"/>
  <c r="AD40" i="6"/>
  <c r="AE40" i="6"/>
  <c r="Z41" i="6"/>
  <c r="AA41" i="6"/>
  <c r="AB41" i="6"/>
  <c r="AC41" i="6"/>
  <c r="AD41" i="6"/>
  <c r="AE41" i="6"/>
  <c r="Z42" i="6"/>
  <c r="AA42" i="6"/>
  <c r="AB42" i="6"/>
  <c r="AC42" i="6"/>
  <c r="AD42" i="6"/>
  <c r="AE42" i="6"/>
  <c r="Z43" i="6"/>
  <c r="AA43" i="6"/>
  <c r="AB43" i="6"/>
  <c r="AC43" i="6"/>
  <c r="AD43" i="6"/>
  <c r="AE43" i="6"/>
  <c r="Z44" i="6"/>
  <c r="AA44" i="6"/>
  <c r="AB44" i="6"/>
  <c r="AC44" i="6"/>
  <c r="AD44" i="6"/>
  <c r="AE44" i="6"/>
  <c r="Z45" i="6"/>
  <c r="AA45" i="6"/>
  <c r="AB45" i="6"/>
  <c r="AC45" i="6"/>
  <c r="AD45" i="6"/>
  <c r="AE45" i="6"/>
  <c r="Z46" i="6"/>
  <c r="AA46" i="6"/>
  <c r="AB46" i="6"/>
  <c r="AC46" i="6"/>
  <c r="AD46" i="6"/>
  <c r="AE46" i="6"/>
  <c r="Z47" i="6"/>
  <c r="AA47" i="6"/>
  <c r="AB47" i="6"/>
  <c r="AC47" i="6"/>
  <c r="AD47" i="6"/>
  <c r="AE47" i="6"/>
  <c r="Z48" i="6"/>
  <c r="AA48" i="6"/>
  <c r="AB48" i="6"/>
  <c r="AC48" i="6"/>
  <c r="AD48" i="6"/>
  <c r="AE48" i="6"/>
  <c r="Z49" i="6"/>
  <c r="AA49" i="6"/>
  <c r="AB49" i="6"/>
  <c r="AC49" i="6"/>
  <c r="AD49" i="6"/>
  <c r="AE49" i="6"/>
  <c r="Z50" i="6"/>
  <c r="AA50" i="6"/>
  <c r="AB50" i="6"/>
  <c r="AC50" i="6"/>
  <c r="AD50" i="6"/>
  <c r="AE50" i="6"/>
  <c r="Z51" i="6"/>
  <c r="AA51" i="6"/>
  <c r="AB51" i="6"/>
  <c r="AC51" i="6"/>
  <c r="AD51" i="6"/>
  <c r="AE51" i="6"/>
  <c r="Z52" i="6"/>
  <c r="AA52" i="6"/>
  <c r="AB52" i="6"/>
  <c r="AC52" i="6"/>
  <c r="AD52" i="6"/>
  <c r="AE52" i="6"/>
  <c r="Z53" i="6"/>
  <c r="AA53" i="6"/>
  <c r="AB53" i="6"/>
  <c r="AC53" i="6"/>
  <c r="AD53" i="6"/>
  <c r="AE53" i="6"/>
  <c r="Z54" i="6"/>
  <c r="AA54" i="6"/>
  <c r="AB54" i="6"/>
  <c r="AC54" i="6"/>
  <c r="AD54" i="6"/>
  <c r="AE54" i="6"/>
  <c r="Z55" i="6"/>
  <c r="AA55" i="6"/>
  <c r="AB55" i="6"/>
  <c r="AC55" i="6"/>
  <c r="AD55" i="6"/>
  <c r="AE55" i="6"/>
  <c r="Z56" i="6"/>
  <c r="AA56" i="6"/>
  <c r="AB56" i="6"/>
  <c r="AC56" i="6"/>
  <c r="AD56" i="6"/>
  <c r="AE56" i="6"/>
  <c r="Z57" i="6"/>
  <c r="AA57" i="6"/>
  <c r="AB57" i="6"/>
  <c r="AC57" i="6"/>
  <c r="AD57" i="6"/>
  <c r="AE57" i="6"/>
  <c r="Z58" i="6"/>
  <c r="AA58" i="6"/>
  <c r="AB58" i="6"/>
  <c r="AC58" i="6"/>
  <c r="AD58" i="6"/>
  <c r="AE58" i="6"/>
  <c r="Z59" i="6"/>
  <c r="AA59" i="6"/>
  <c r="AB59" i="6"/>
  <c r="AC59" i="6"/>
  <c r="AD59" i="6"/>
  <c r="AE59" i="6"/>
  <c r="Z60" i="6"/>
  <c r="AA60" i="6"/>
  <c r="AB60" i="6"/>
  <c r="AC60" i="6"/>
  <c r="AD60" i="6"/>
  <c r="AE60" i="6"/>
  <c r="Z61" i="6"/>
  <c r="AA61" i="6"/>
  <c r="AB61" i="6"/>
  <c r="AC61" i="6"/>
  <c r="AD61" i="6"/>
  <c r="AE61" i="6"/>
  <c r="Z62" i="6"/>
  <c r="AA62" i="6"/>
  <c r="AB62" i="6"/>
  <c r="AC62" i="6"/>
  <c r="AD62" i="6"/>
  <c r="AE62" i="6"/>
  <c r="Z63" i="6"/>
  <c r="AA63" i="6"/>
  <c r="AB63" i="6"/>
  <c r="AC63" i="6"/>
  <c r="AD63" i="6"/>
  <c r="AE63" i="6"/>
  <c r="Z64" i="6"/>
  <c r="AA64" i="6"/>
  <c r="AB64" i="6"/>
  <c r="AC64" i="6"/>
  <c r="AD64" i="6"/>
  <c r="AE64" i="6"/>
  <c r="Z65" i="6"/>
  <c r="AA65" i="6"/>
  <c r="AB65" i="6"/>
  <c r="AC65" i="6"/>
  <c r="AD65" i="6"/>
  <c r="AE65" i="6"/>
  <c r="Z66" i="6"/>
  <c r="AA66" i="6"/>
  <c r="AB66" i="6"/>
  <c r="AC66" i="6"/>
  <c r="AD66" i="6"/>
  <c r="AE66" i="6"/>
  <c r="Z67" i="6"/>
  <c r="AA67" i="6"/>
  <c r="AB67" i="6"/>
  <c r="AC67" i="6"/>
  <c r="AD67" i="6"/>
  <c r="AE67" i="6"/>
  <c r="Z68" i="6"/>
  <c r="AA68" i="6"/>
  <c r="AB68" i="6"/>
  <c r="AC68" i="6"/>
  <c r="AD68" i="6"/>
  <c r="AE68" i="6"/>
  <c r="Z69" i="6"/>
  <c r="AA69" i="6"/>
  <c r="AB69" i="6"/>
  <c r="AC69" i="6"/>
  <c r="AD69" i="6"/>
  <c r="AE69" i="6"/>
  <c r="Z70" i="6"/>
  <c r="AA70" i="6"/>
  <c r="AB70" i="6"/>
  <c r="AC70" i="6"/>
  <c r="AD70" i="6"/>
  <c r="AE70" i="6"/>
  <c r="Z71" i="6"/>
  <c r="AA71" i="6"/>
  <c r="AB71" i="6"/>
  <c r="AC71" i="6"/>
  <c r="AD71" i="6"/>
  <c r="AE71" i="6"/>
  <c r="Z72" i="6"/>
  <c r="AA72" i="6"/>
  <c r="AB72" i="6"/>
  <c r="AC72" i="6"/>
  <c r="AD72" i="6"/>
  <c r="AE72" i="6"/>
  <c r="Z73" i="6"/>
  <c r="AA73" i="6"/>
  <c r="AB73" i="6"/>
  <c r="AC73" i="6"/>
  <c r="AD73" i="6"/>
  <c r="AE73" i="6"/>
  <c r="Z74" i="6"/>
  <c r="AA74" i="6"/>
  <c r="AB74" i="6"/>
  <c r="AC74" i="6"/>
  <c r="AD74" i="6"/>
  <c r="AE74" i="6"/>
  <c r="Z75" i="6"/>
  <c r="AA75" i="6"/>
  <c r="AB75" i="6"/>
  <c r="AC75" i="6"/>
  <c r="AD75" i="6"/>
  <c r="AE75" i="6"/>
  <c r="Z76" i="6"/>
  <c r="AA76" i="6"/>
  <c r="AB76" i="6"/>
  <c r="AC76" i="6"/>
  <c r="AD76" i="6"/>
  <c r="AE76" i="6"/>
  <c r="Z77" i="6"/>
  <c r="AA77" i="6"/>
  <c r="AB77" i="6"/>
  <c r="AC77" i="6"/>
  <c r="AD77" i="6"/>
  <c r="AE77" i="6"/>
  <c r="Z78" i="6"/>
  <c r="AA78" i="6"/>
  <c r="AB78" i="6"/>
  <c r="AC78" i="6"/>
  <c r="AD78" i="6"/>
  <c r="AE78" i="6"/>
  <c r="Z79" i="6"/>
  <c r="AA79" i="6"/>
  <c r="AB79" i="6"/>
  <c r="AC79" i="6"/>
  <c r="AD79" i="6"/>
  <c r="AE79" i="6"/>
  <c r="Z80" i="6"/>
  <c r="AA80" i="6"/>
  <c r="AB80" i="6"/>
  <c r="AC80" i="6"/>
  <c r="AD80" i="6"/>
  <c r="AE80" i="6"/>
  <c r="Z81" i="6"/>
  <c r="AA81" i="6"/>
  <c r="AB81" i="6"/>
  <c r="AC81" i="6"/>
  <c r="AD81" i="6"/>
  <c r="AE81" i="6"/>
  <c r="Z82" i="6"/>
  <c r="AA82" i="6"/>
  <c r="AB82" i="6"/>
  <c r="AC82" i="6"/>
  <c r="AD82" i="6"/>
  <c r="AE82" i="6"/>
  <c r="Z83" i="6"/>
  <c r="AA83" i="6"/>
  <c r="AB83" i="6"/>
  <c r="AC83" i="6"/>
  <c r="AD83" i="6"/>
  <c r="AE83" i="6"/>
  <c r="Z84" i="6"/>
  <c r="AA84" i="6"/>
  <c r="AB84" i="6"/>
  <c r="AC84" i="6"/>
  <c r="AD84" i="6"/>
  <c r="AE84" i="6"/>
  <c r="Z85" i="6"/>
  <c r="AA85" i="6"/>
  <c r="AB85" i="6"/>
  <c r="AC85" i="6"/>
  <c r="AD85" i="6"/>
  <c r="AE85" i="6"/>
  <c r="Z86" i="6"/>
  <c r="AA86" i="6"/>
  <c r="AB86" i="6"/>
  <c r="AC86" i="6"/>
  <c r="AD86" i="6"/>
  <c r="AE86" i="6"/>
  <c r="Z87" i="6"/>
  <c r="AA87" i="6"/>
  <c r="AB87" i="6"/>
  <c r="AC87" i="6"/>
  <c r="AD87" i="6"/>
  <c r="AE87" i="6"/>
  <c r="Z88" i="6"/>
  <c r="AA88" i="6"/>
  <c r="AB88" i="6"/>
  <c r="AC88" i="6"/>
  <c r="AD88" i="6"/>
  <c r="AE88" i="6"/>
  <c r="Z89" i="6"/>
  <c r="AA89" i="6"/>
  <c r="AB89" i="6"/>
  <c r="AC89" i="6"/>
  <c r="AD89" i="6"/>
  <c r="AE89" i="6"/>
  <c r="Z90" i="6"/>
  <c r="AA90" i="6"/>
  <c r="AB90" i="6"/>
  <c r="AC90" i="6"/>
  <c r="AD90" i="6"/>
  <c r="AE90" i="6"/>
  <c r="Z91" i="6"/>
  <c r="AA91" i="6"/>
  <c r="AB91" i="6"/>
  <c r="AC91" i="6"/>
  <c r="AD91" i="6"/>
  <c r="AE91" i="6"/>
  <c r="Z92" i="6"/>
  <c r="AA92" i="6"/>
  <c r="AB92" i="6"/>
  <c r="AC92" i="6"/>
  <c r="AD92" i="6"/>
  <c r="AE92" i="6"/>
  <c r="Z93" i="6"/>
  <c r="AA93" i="6"/>
  <c r="AB93" i="6"/>
  <c r="AC93" i="6"/>
  <c r="AD93" i="6"/>
  <c r="AE93" i="6"/>
  <c r="Z94" i="6"/>
  <c r="AA94" i="6"/>
  <c r="AB94" i="6"/>
  <c r="AC94" i="6"/>
  <c r="AD94" i="6"/>
  <c r="AE94" i="6"/>
  <c r="Z95" i="6"/>
  <c r="AA95" i="6"/>
  <c r="AB95" i="6"/>
  <c r="AC95" i="6"/>
  <c r="AD95" i="6"/>
  <c r="AE95" i="6"/>
  <c r="Z96" i="6"/>
  <c r="AA96" i="6"/>
  <c r="AB96" i="6"/>
  <c r="AC96" i="6"/>
  <c r="AD96" i="6"/>
  <c r="AE96" i="6"/>
  <c r="Z97" i="6"/>
  <c r="AA97" i="6"/>
  <c r="AB97" i="6"/>
  <c r="AC97" i="6"/>
  <c r="AD97" i="6"/>
  <c r="AE97" i="6"/>
  <c r="Z98" i="6"/>
  <c r="AA98" i="6"/>
  <c r="AB98" i="6"/>
  <c r="AC98" i="6"/>
  <c r="AD98" i="6"/>
  <c r="AE98" i="6"/>
  <c r="Z99" i="6"/>
  <c r="AA99" i="6"/>
  <c r="AB99" i="6"/>
  <c r="AC99" i="6"/>
  <c r="AD99" i="6"/>
  <c r="AE99" i="6"/>
  <c r="Z100" i="6"/>
  <c r="AA100" i="6"/>
  <c r="AB100" i="6"/>
  <c r="AC100" i="6"/>
  <c r="AD100" i="6"/>
  <c r="AE100" i="6"/>
  <c r="Z101" i="6"/>
  <c r="AA101" i="6"/>
  <c r="AB101" i="6"/>
  <c r="AC101" i="6"/>
  <c r="AD101" i="6"/>
  <c r="AE101" i="6"/>
  <c r="Z102" i="6"/>
  <c r="AA102" i="6"/>
  <c r="AB102" i="6"/>
  <c r="AC102" i="6"/>
  <c r="AD102" i="6"/>
  <c r="AE102" i="6"/>
  <c r="Z103" i="6"/>
  <c r="AA103" i="6"/>
  <c r="AB103" i="6"/>
  <c r="AC103" i="6"/>
  <c r="AD103" i="6"/>
  <c r="AE103" i="6"/>
  <c r="Z104" i="6"/>
  <c r="AA104" i="6"/>
  <c r="AB104" i="6"/>
  <c r="AC104" i="6"/>
  <c r="AD104" i="6"/>
  <c r="AE104" i="6"/>
  <c r="Z105" i="6"/>
  <c r="AA105" i="6"/>
  <c r="AB105" i="6"/>
  <c r="AC105" i="6"/>
  <c r="AD105" i="6"/>
  <c r="AE105" i="6"/>
  <c r="AF4" i="5"/>
  <c r="AG4" i="5"/>
  <c r="AH4" i="5"/>
  <c r="AI4" i="5"/>
  <c r="AJ4" i="5"/>
  <c r="AK4" i="5"/>
  <c r="AF5" i="5"/>
  <c r="AG5" i="5"/>
  <c r="AH5" i="5"/>
  <c r="AI5" i="5"/>
  <c r="AJ5" i="5"/>
  <c r="AK5" i="5"/>
  <c r="AF6" i="5"/>
  <c r="AG6" i="5"/>
  <c r="AH6" i="5"/>
  <c r="AI6" i="5"/>
  <c r="AJ6" i="5"/>
  <c r="AK6" i="5"/>
  <c r="AF7" i="5"/>
  <c r="AG7" i="5"/>
  <c r="AH7" i="5"/>
  <c r="AI7" i="5"/>
  <c r="AJ7" i="5"/>
  <c r="AK7" i="5"/>
  <c r="AF8" i="5"/>
  <c r="AG8" i="5"/>
  <c r="AH8" i="5"/>
  <c r="AI8" i="5"/>
  <c r="AJ8" i="5"/>
  <c r="AK8" i="5"/>
  <c r="AF9" i="5"/>
  <c r="AG9" i="5"/>
  <c r="AH9" i="5"/>
  <c r="AI9" i="5"/>
  <c r="AJ9" i="5"/>
  <c r="AK9" i="5"/>
  <c r="AF10" i="5"/>
  <c r="AG10" i="5"/>
  <c r="AH10" i="5"/>
  <c r="AI10" i="5"/>
  <c r="AJ10" i="5"/>
  <c r="AK10" i="5"/>
  <c r="AF11" i="5"/>
  <c r="AG11" i="5"/>
  <c r="AH11" i="5"/>
  <c r="AI11" i="5"/>
  <c r="AJ11" i="5"/>
  <c r="AK11" i="5"/>
  <c r="AF12" i="5"/>
  <c r="AG12" i="5"/>
  <c r="AH12" i="5"/>
  <c r="AI12" i="5"/>
  <c r="AJ12" i="5"/>
  <c r="AK12" i="5"/>
  <c r="AF13" i="5"/>
  <c r="AG13" i="5"/>
  <c r="AH13" i="5"/>
  <c r="AI13" i="5"/>
  <c r="AJ13" i="5"/>
  <c r="AK13" i="5"/>
  <c r="AF14" i="5"/>
  <c r="AG14" i="5"/>
  <c r="AH14" i="5"/>
  <c r="AI14" i="5"/>
  <c r="AJ14" i="5"/>
  <c r="AK14" i="5"/>
  <c r="AF15" i="5"/>
  <c r="AG15" i="5"/>
  <c r="AH15" i="5"/>
  <c r="AI15" i="5"/>
  <c r="AJ15" i="5"/>
  <c r="AK15" i="5"/>
  <c r="AF16" i="5"/>
  <c r="AG16" i="5"/>
  <c r="AH16" i="5"/>
  <c r="AI16" i="5"/>
  <c r="AJ16" i="5"/>
  <c r="AK16" i="5"/>
  <c r="AF17" i="5"/>
  <c r="AG17" i="5"/>
  <c r="AH17" i="5"/>
  <c r="AI17" i="5"/>
  <c r="AJ17" i="5"/>
  <c r="AK17" i="5"/>
  <c r="AF18" i="5"/>
  <c r="AG18" i="5"/>
  <c r="AH18" i="5"/>
  <c r="AI18" i="5"/>
  <c r="AJ18" i="5"/>
  <c r="AK18" i="5"/>
  <c r="AF19" i="5"/>
  <c r="AG19" i="5"/>
  <c r="AH19" i="5"/>
  <c r="AI19" i="5"/>
  <c r="AJ19" i="5"/>
  <c r="AK19" i="5"/>
  <c r="AF20" i="5"/>
  <c r="AG20" i="5"/>
  <c r="AH20" i="5"/>
  <c r="AI20" i="5"/>
  <c r="AJ20" i="5"/>
  <c r="AK20" i="5"/>
  <c r="AF21" i="5"/>
  <c r="AG21" i="5"/>
  <c r="AH21" i="5"/>
  <c r="AI21" i="5"/>
  <c r="AJ21" i="5"/>
  <c r="AK21" i="5"/>
  <c r="AF22" i="5"/>
  <c r="AG22" i="5"/>
  <c r="AH22" i="5"/>
  <c r="AI22" i="5"/>
  <c r="AJ22" i="5"/>
  <c r="AK22" i="5"/>
  <c r="AF23" i="5"/>
  <c r="AG23" i="5"/>
  <c r="AH23" i="5"/>
  <c r="AI23" i="5"/>
  <c r="AJ23" i="5"/>
  <c r="AK23" i="5"/>
  <c r="AF24" i="5"/>
  <c r="AG24" i="5"/>
  <c r="AH24" i="5"/>
  <c r="AI24" i="5"/>
  <c r="AJ24" i="5"/>
  <c r="AK24" i="5"/>
  <c r="AF25" i="5"/>
  <c r="AG25" i="5"/>
  <c r="AH25" i="5"/>
  <c r="AI25" i="5"/>
  <c r="AJ25" i="5"/>
  <c r="AK25" i="5"/>
  <c r="AF26" i="5"/>
  <c r="AG26" i="5"/>
  <c r="AH26" i="5"/>
  <c r="AI26" i="5"/>
  <c r="AJ26" i="5"/>
  <c r="AK26" i="5"/>
  <c r="AF27" i="5"/>
  <c r="AG27" i="5"/>
  <c r="AH27" i="5"/>
  <c r="AI27" i="5"/>
  <c r="AJ27" i="5"/>
  <c r="AK27" i="5"/>
  <c r="AF28" i="5"/>
  <c r="AG28" i="5"/>
  <c r="AH28" i="5"/>
  <c r="AI28" i="5"/>
  <c r="AJ28" i="5"/>
  <c r="AK28" i="5"/>
  <c r="AF29" i="5"/>
  <c r="AG29" i="5"/>
  <c r="AH29" i="5"/>
  <c r="AI29" i="5"/>
  <c r="AJ29" i="5"/>
  <c r="AK29" i="5"/>
  <c r="AF30" i="5"/>
  <c r="AG30" i="5"/>
  <c r="AH30" i="5"/>
  <c r="AI30" i="5"/>
  <c r="AJ30" i="5"/>
  <c r="AK30" i="5"/>
  <c r="AF31" i="5"/>
  <c r="AG31" i="5"/>
  <c r="AH31" i="5"/>
  <c r="AI31" i="5"/>
  <c r="AJ31" i="5"/>
  <c r="AK31" i="5"/>
  <c r="AF32" i="5"/>
  <c r="AG32" i="5"/>
  <c r="AH32" i="5"/>
  <c r="AI32" i="5"/>
  <c r="AJ32" i="5"/>
  <c r="AK32" i="5"/>
  <c r="AF33" i="5"/>
  <c r="AG33" i="5"/>
  <c r="AH33" i="5"/>
  <c r="AI33" i="5"/>
  <c r="AJ33" i="5"/>
  <c r="AK33" i="5"/>
  <c r="AF34" i="5"/>
  <c r="AG34" i="5"/>
  <c r="AH34" i="5"/>
  <c r="AI34" i="5"/>
  <c r="AJ34" i="5"/>
  <c r="AK34" i="5"/>
  <c r="AF35" i="5"/>
  <c r="AG35" i="5"/>
  <c r="AH35" i="5"/>
  <c r="AI35" i="5"/>
  <c r="AJ35" i="5"/>
  <c r="AK35" i="5"/>
  <c r="AF36" i="5"/>
  <c r="AG36" i="5"/>
  <c r="AH36" i="5"/>
  <c r="AI36" i="5"/>
  <c r="AJ36" i="5"/>
  <c r="AK36" i="5"/>
  <c r="AF37" i="5"/>
  <c r="AG37" i="5"/>
  <c r="AH37" i="5"/>
  <c r="AI37" i="5"/>
  <c r="AJ37" i="5"/>
  <c r="AK37" i="5"/>
  <c r="AF38" i="5"/>
  <c r="AG38" i="5"/>
  <c r="AH38" i="5"/>
  <c r="AI38" i="5"/>
  <c r="AJ38" i="5"/>
  <c r="AK38" i="5"/>
  <c r="AF39" i="5"/>
  <c r="AG39" i="5"/>
  <c r="AH39" i="5"/>
  <c r="AI39" i="5"/>
  <c r="AJ39" i="5"/>
  <c r="AK39" i="5"/>
  <c r="AF40" i="5"/>
  <c r="AG40" i="5"/>
  <c r="AH40" i="5"/>
  <c r="AI40" i="5"/>
  <c r="AJ40" i="5"/>
  <c r="AK40" i="5"/>
  <c r="AF41" i="5"/>
  <c r="AG41" i="5"/>
  <c r="AH41" i="5"/>
  <c r="AI41" i="5"/>
  <c r="AJ41" i="5"/>
  <c r="AK41" i="5"/>
  <c r="AF42" i="5"/>
  <c r="AG42" i="5"/>
  <c r="AH42" i="5"/>
  <c r="AI42" i="5"/>
  <c r="AJ42" i="5"/>
  <c r="AK42" i="5"/>
  <c r="AF43" i="5"/>
  <c r="AG43" i="5"/>
  <c r="AH43" i="5"/>
  <c r="AI43" i="5"/>
  <c r="AJ43" i="5"/>
  <c r="AK43" i="5"/>
  <c r="AF44" i="5"/>
  <c r="AG44" i="5"/>
  <c r="AH44" i="5"/>
  <c r="AI44" i="5"/>
  <c r="AJ44" i="5"/>
  <c r="AK44" i="5"/>
  <c r="AF45" i="5"/>
  <c r="AG45" i="5"/>
  <c r="AH45" i="5"/>
  <c r="AI45" i="5"/>
  <c r="AJ45" i="5"/>
  <c r="AK45" i="5"/>
  <c r="AF46" i="5"/>
  <c r="AG46" i="5"/>
  <c r="AH46" i="5"/>
  <c r="AI46" i="5"/>
  <c r="AJ46" i="5"/>
  <c r="AK46" i="5"/>
  <c r="AF47" i="5"/>
  <c r="AG47" i="5"/>
  <c r="AH47" i="5"/>
  <c r="AI47" i="5"/>
  <c r="AJ47" i="5"/>
  <c r="AK47" i="5"/>
  <c r="AF48" i="5"/>
  <c r="AG48" i="5"/>
  <c r="AH48" i="5"/>
  <c r="AI48" i="5"/>
  <c r="AJ48" i="5"/>
  <c r="AK48" i="5"/>
  <c r="AF49" i="5"/>
  <c r="AG49" i="5"/>
  <c r="AH49" i="5"/>
  <c r="AI49" i="5"/>
  <c r="AJ49" i="5"/>
  <c r="AK49" i="5"/>
  <c r="AF50" i="5"/>
  <c r="AG50" i="5"/>
  <c r="AH50" i="5"/>
  <c r="AI50" i="5"/>
  <c r="AJ50" i="5"/>
  <c r="AK50" i="5"/>
  <c r="AF51" i="5"/>
  <c r="AG51" i="5"/>
  <c r="AH51" i="5"/>
  <c r="AI51" i="5"/>
  <c r="AJ51" i="5"/>
  <c r="AK51" i="5"/>
  <c r="AF52" i="5"/>
  <c r="AG52" i="5"/>
  <c r="AH52" i="5"/>
  <c r="AI52" i="5"/>
  <c r="AJ52" i="5"/>
  <c r="AK52" i="5"/>
  <c r="AF53" i="5"/>
  <c r="AG53" i="5"/>
  <c r="AH53" i="5"/>
  <c r="AI53" i="5"/>
  <c r="AJ53" i="5"/>
  <c r="AK53" i="5"/>
  <c r="AF54" i="5"/>
  <c r="AG54" i="5"/>
  <c r="AH54" i="5"/>
  <c r="AI54" i="5"/>
  <c r="AJ54" i="5"/>
  <c r="AK54" i="5"/>
  <c r="AF55" i="5"/>
  <c r="AG55" i="5"/>
  <c r="AH55" i="5"/>
  <c r="AI55" i="5"/>
  <c r="AJ55" i="5"/>
  <c r="AK55" i="5"/>
  <c r="AF56" i="5"/>
  <c r="AG56" i="5"/>
  <c r="AH56" i="5"/>
  <c r="AI56" i="5"/>
  <c r="AJ56" i="5"/>
  <c r="AK56" i="5"/>
  <c r="AF57" i="5"/>
  <c r="AG57" i="5"/>
  <c r="AH57" i="5"/>
  <c r="AI57" i="5"/>
  <c r="AJ57" i="5"/>
  <c r="AK57" i="5"/>
  <c r="AF58" i="5"/>
  <c r="AG58" i="5"/>
  <c r="AH58" i="5"/>
  <c r="AI58" i="5"/>
  <c r="AJ58" i="5"/>
  <c r="AK58" i="5"/>
  <c r="AF59" i="5"/>
  <c r="AG59" i="5"/>
  <c r="AH59" i="5"/>
  <c r="AI59" i="5"/>
  <c r="AJ59" i="5"/>
  <c r="AK59" i="5"/>
  <c r="AF60" i="5"/>
  <c r="AG60" i="5"/>
  <c r="AH60" i="5"/>
  <c r="AI60" i="5"/>
  <c r="AJ60" i="5"/>
  <c r="AK60" i="5"/>
  <c r="AF61" i="5"/>
  <c r="AG61" i="5"/>
  <c r="AH61" i="5"/>
  <c r="AI61" i="5"/>
  <c r="AJ61" i="5"/>
  <c r="AK61" i="5"/>
  <c r="AF62" i="5"/>
  <c r="AG62" i="5"/>
  <c r="AH62" i="5"/>
  <c r="AI62" i="5"/>
  <c r="AJ62" i="5"/>
  <c r="AK62" i="5"/>
  <c r="AF63" i="5"/>
  <c r="AG63" i="5"/>
  <c r="AH63" i="5"/>
  <c r="AI63" i="5"/>
  <c r="AJ63" i="5"/>
  <c r="AK63" i="5"/>
  <c r="AF64" i="5"/>
  <c r="AG64" i="5"/>
  <c r="AH64" i="5"/>
  <c r="AI64" i="5"/>
  <c r="AJ64" i="5"/>
  <c r="AK64" i="5"/>
  <c r="AF65" i="5"/>
  <c r="AG65" i="5"/>
  <c r="AH65" i="5"/>
  <c r="AI65" i="5"/>
  <c r="AJ65" i="5"/>
  <c r="AK65" i="5"/>
  <c r="AF66" i="5"/>
  <c r="AG66" i="5"/>
  <c r="AH66" i="5"/>
  <c r="AI66" i="5"/>
  <c r="AJ66" i="5"/>
  <c r="AK66" i="5"/>
  <c r="AF67" i="5"/>
  <c r="AG67" i="5"/>
  <c r="AH67" i="5"/>
  <c r="AI67" i="5"/>
  <c r="AJ67" i="5"/>
  <c r="AK67" i="5"/>
  <c r="AF68" i="5"/>
  <c r="AG68" i="5"/>
  <c r="AH68" i="5"/>
  <c r="AI68" i="5"/>
  <c r="AJ68" i="5"/>
  <c r="AK68" i="5"/>
  <c r="AF69" i="5"/>
  <c r="AG69" i="5"/>
  <c r="AH69" i="5"/>
  <c r="AI69" i="5"/>
  <c r="AJ69" i="5"/>
  <c r="AK69" i="5"/>
  <c r="AF70" i="5"/>
  <c r="AG70" i="5"/>
  <c r="AH70" i="5"/>
  <c r="AI70" i="5"/>
  <c r="AJ70" i="5"/>
  <c r="AK70" i="5"/>
  <c r="AF71" i="5"/>
  <c r="AG71" i="5"/>
  <c r="AH71" i="5"/>
  <c r="AI71" i="5"/>
  <c r="AJ71" i="5"/>
  <c r="AK71" i="5"/>
  <c r="AF72" i="5"/>
  <c r="AG72" i="5"/>
  <c r="AH72" i="5"/>
  <c r="AI72" i="5"/>
  <c r="AJ72" i="5"/>
  <c r="AK72" i="5"/>
  <c r="AF73" i="5"/>
  <c r="AG73" i="5"/>
  <c r="AH73" i="5"/>
  <c r="AI73" i="5"/>
  <c r="AJ73" i="5"/>
  <c r="AK73" i="5"/>
  <c r="AF74" i="5"/>
  <c r="AG74" i="5"/>
  <c r="AH74" i="5"/>
  <c r="AI74" i="5"/>
  <c r="AJ74" i="5"/>
  <c r="AK74" i="5"/>
  <c r="AF75" i="5"/>
  <c r="AG75" i="5"/>
  <c r="AH75" i="5"/>
  <c r="AI75" i="5"/>
  <c r="AJ75" i="5"/>
  <c r="AK75" i="5"/>
  <c r="AF76" i="5"/>
  <c r="AG76" i="5"/>
  <c r="AH76" i="5"/>
  <c r="AI76" i="5"/>
  <c r="AJ76" i="5"/>
  <c r="AK76" i="5"/>
  <c r="AF77" i="5"/>
  <c r="AG77" i="5"/>
  <c r="AH77" i="5"/>
  <c r="AI77" i="5"/>
  <c r="AJ77" i="5"/>
  <c r="AK77" i="5"/>
  <c r="AF78" i="5"/>
  <c r="AG78" i="5"/>
  <c r="AH78" i="5"/>
  <c r="AI78" i="5"/>
  <c r="AJ78" i="5"/>
  <c r="AK78" i="5"/>
  <c r="AF79" i="5"/>
  <c r="AG79" i="5"/>
  <c r="AH79" i="5"/>
  <c r="AI79" i="5"/>
  <c r="AJ79" i="5"/>
  <c r="AK79" i="5"/>
  <c r="AF80" i="5"/>
  <c r="AG80" i="5"/>
  <c r="AH80" i="5"/>
  <c r="AI80" i="5"/>
  <c r="AJ80" i="5"/>
  <c r="AK80" i="5"/>
  <c r="AF81" i="5"/>
  <c r="AG81" i="5"/>
  <c r="AH81" i="5"/>
  <c r="AI81" i="5"/>
  <c r="AJ81" i="5"/>
  <c r="AK81" i="5"/>
  <c r="AF82" i="5"/>
  <c r="AG82" i="5"/>
  <c r="AH82" i="5"/>
  <c r="AI82" i="5"/>
  <c r="AJ82" i="5"/>
  <c r="AK82" i="5"/>
  <c r="AF83" i="5"/>
  <c r="AG83" i="5"/>
  <c r="AH83" i="5"/>
  <c r="AI83" i="5"/>
  <c r="AJ83" i="5"/>
  <c r="AK83" i="5"/>
  <c r="AF84" i="5"/>
  <c r="AG84" i="5"/>
  <c r="AH84" i="5"/>
  <c r="AI84" i="5"/>
  <c r="AJ84" i="5"/>
  <c r="AK84" i="5"/>
  <c r="AF85" i="5"/>
  <c r="AG85" i="5"/>
  <c r="AH85" i="5"/>
  <c r="AI85" i="5"/>
  <c r="AJ85" i="5"/>
  <c r="AK85" i="5"/>
  <c r="AF86" i="5"/>
  <c r="AG86" i="5"/>
  <c r="AH86" i="5"/>
  <c r="AI86" i="5"/>
  <c r="AJ86" i="5"/>
  <c r="AK86" i="5"/>
  <c r="AF87" i="5"/>
  <c r="AG87" i="5"/>
  <c r="AH87" i="5"/>
  <c r="AI87" i="5"/>
  <c r="AJ87" i="5"/>
  <c r="AK87" i="5"/>
  <c r="AF88" i="5"/>
  <c r="AG88" i="5"/>
  <c r="AH88" i="5"/>
  <c r="AI88" i="5"/>
  <c r="AJ88" i="5"/>
  <c r="AK88" i="5"/>
  <c r="AF89" i="5"/>
  <c r="AG89" i="5"/>
  <c r="AH89" i="5"/>
  <c r="AI89" i="5"/>
  <c r="AJ89" i="5"/>
  <c r="AK89" i="5"/>
  <c r="AF90" i="5"/>
  <c r="AG90" i="5"/>
  <c r="AH90" i="5"/>
  <c r="AI90" i="5"/>
  <c r="AJ90" i="5"/>
  <c r="AK90" i="5"/>
  <c r="AF91" i="5"/>
  <c r="AG91" i="5"/>
  <c r="AH91" i="5"/>
  <c r="AI91" i="5"/>
  <c r="AJ91" i="5"/>
  <c r="AK91" i="5"/>
  <c r="AF92" i="5"/>
  <c r="AG92" i="5"/>
  <c r="AH92" i="5"/>
  <c r="AI92" i="5"/>
  <c r="AJ92" i="5"/>
  <c r="AK92" i="5"/>
  <c r="AF93" i="5"/>
  <c r="AG93" i="5"/>
  <c r="AH93" i="5"/>
  <c r="AI93" i="5"/>
  <c r="AJ93" i="5"/>
  <c r="AK93" i="5"/>
  <c r="AF94" i="5"/>
  <c r="AG94" i="5"/>
  <c r="AH94" i="5"/>
  <c r="AI94" i="5"/>
  <c r="AJ94" i="5"/>
  <c r="AK94" i="5"/>
  <c r="AF95" i="5"/>
  <c r="AG95" i="5"/>
  <c r="AH95" i="5"/>
  <c r="AI95" i="5"/>
  <c r="AJ95" i="5"/>
  <c r="AK95" i="5"/>
  <c r="AF96" i="5"/>
  <c r="AG96" i="5"/>
  <c r="AH96" i="5"/>
  <c r="AI96" i="5"/>
  <c r="AJ96" i="5"/>
  <c r="AK96" i="5"/>
  <c r="AF97" i="5"/>
  <c r="AG97" i="5"/>
  <c r="AH97" i="5"/>
  <c r="AI97" i="5"/>
  <c r="AJ97" i="5"/>
  <c r="AK97" i="5"/>
  <c r="AF98" i="5"/>
  <c r="AG98" i="5"/>
  <c r="AH98" i="5"/>
  <c r="AI98" i="5"/>
  <c r="AJ98" i="5"/>
  <c r="AK98" i="5"/>
  <c r="AF99" i="5"/>
  <c r="AG99" i="5"/>
  <c r="AH99" i="5"/>
  <c r="AI99" i="5"/>
  <c r="AJ99" i="5"/>
  <c r="AK99" i="5"/>
  <c r="AF100" i="5"/>
  <c r="AG100" i="5"/>
  <c r="AH100" i="5"/>
  <c r="AI100" i="5"/>
  <c r="AJ100" i="5"/>
  <c r="AK100" i="5"/>
  <c r="AF101" i="5"/>
  <c r="AG101" i="5"/>
  <c r="AH101" i="5"/>
  <c r="AI101" i="5"/>
  <c r="AJ101" i="5"/>
  <c r="AK101" i="5"/>
  <c r="AF102" i="5"/>
  <c r="AG102" i="5"/>
  <c r="AH102" i="5"/>
  <c r="AI102" i="5"/>
  <c r="AJ102" i="5"/>
  <c r="AK102" i="5"/>
  <c r="AF103" i="5"/>
  <c r="AG103" i="5"/>
  <c r="AH103" i="5"/>
  <c r="AI103" i="5"/>
  <c r="AJ103" i="5"/>
  <c r="AK103" i="5"/>
  <c r="AF104" i="5"/>
  <c r="AG104" i="5"/>
  <c r="AH104" i="5"/>
  <c r="AI104" i="5"/>
  <c r="AJ104" i="5"/>
  <c r="AK104" i="5"/>
  <c r="AK3" i="5"/>
  <c r="AJ3" i="5"/>
  <c r="AI3" i="5"/>
  <c r="AH3" i="5"/>
  <c r="AG3" i="5"/>
  <c r="AF3" i="5"/>
  <c r="AM4" i="5"/>
  <c r="AN4" i="5"/>
  <c r="AO4" i="5"/>
  <c r="AP4" i="5"/>
  <c r="AQ4" i="5"/>
  <c r="AR4" i="5"/>
  <c r="AM5" i="5"/>
  <c r="AN5" i="5"/>
  <c r="AO5" i="5"/>
  <c r="AP5" i="5"/>
  <c r="AQ5" i="5"/>
  <c r="AR5" i="5"/>
  <c r="AM6" i="5"/>
  <c r="AN6" i="5"/>
  <c r="AO6" i="5"/>
  <c r="AP6" i="5"/>
  <c r="AQ6" i="5"/>
  <c r="AR6" i="5"/>
  <c r="AM7" i="5"/>
  <c r="AN7" i="5"/>
  <c r="AO7" i="5"/>
  <c r="AP7" i="5"/>
  <c r="AQ7" i="5"/>
  <c r="AR7" i="5"/>
  <c r="AM8" i="5"/>
  <c r="AN8" i="5"/>
  <c r="AO8" i="5"/>
  <c r="AP8" i="5"/>
  <c r="AQ8" i="5"/>
  <c r="AR8" i="5"/>
  <c r="AM9" i="5"/>
  <c r="AN9" i="5"/>
  <c r="AO9" i="5"/>
  <c r="AP9" i="5"/>
  <c r="AQ9" i="5"/>
  <c r="AR9" i="5"/>
  <c r="AM10" i="5"/>
  <c r="AN10" i="5"/>
  <c r="AO10" i="5"/>
  <c r="AP10" i="5"/>
  <c r="AQ10" i="5"/>
  <c r="AR10" i="5"/>
  <c r="AM11" i="5"/>
  <c r="AN11" i="5"/>
  <c r="AO11" i="5"/>
  <c r="AP11" i="5"/>
  <c r="AQ11" i="5"/>
  <c r="AR11" i="5"/>
  <c r="AM12" i="5"/>
  <c r="AN12" i="5"/>
  <c r="AO12" i="5"/>
  <c r="AP12" i="5"/>
  <c r="AQ12" i="5"/>
  <c r="AR12" i="5"/>
  <c r="AM13" i="5"/>
  <c r="AN13" i="5"/>
  <c r="AO13" i="5"/>
  <c r="AP13" i="5"/>
  <c r="AQ13" i="5"/>
  <c r="AR13" i="5"/>
  <c r="AM14" i="5"/>
  <c r="AN14" i="5"/>
  <c r="AO14" i="5"/>
  <c r="AP14" i="5"/>
  <c r="AQ14" i="5"/>
  <c r="AR14" i="5"/>
  <c r="AM15" i="5"/>
  <c r="AN15" i="5"/>
  <c r="AO15" i="5"/>
  <c r="AP15" i="5"/>
  <c r="AQ15" i="5"/>
  <c r="AR15" i="5"/>
  <c r="AM16" i="5"/>
  <c r="AN16" i="5"/>
  <c r="AO16" i="5"/>
  <c r="AP16" i="5"/>
  <c r="AQ16" i="5"/>
  <c r="AR16" i="5"/>
  <c r="AM17" i="5"/>
  <c r="AN17" i="5"/>
  <c r="AO17" i="5"/>
  <c r="AP17" i="5"/>
  <c r="AQ17" i="5"/>
  <c r="AR17" i="5"/>
  <c r="AM18" i="5"/>
  <c r="AN18" i="5"/>
  <c r="AO18" i="5"/>
  <c r="AP18" i="5"/>
  <c r="AQ18" i="5"/>
  <c r="AR18" i="5"/>
  <c r="AM19" i="5"/>
  <c r="AN19" i="5"/>
  <c r="AO19" i="5"/>
  <c r="AP19" i="5"/>
  <c r="AQ19" i="5"/>
  <c r="AR19" i="5"/>
  <c r="AM20" i="5"/>
  <c r="AN20" i="5"/>
  <c r="AO20" i="5"/>
  <c r="AP20" i="5"/>
  <c r="AQ20" i="5"/>
  <c r="AR20" i="5"/>
  <c r="AM21" i="5"/>
  <c r="AN21" i="5"/>
  <c r="AO21" i="5"/>
  <c r="AP21" i="5"/>
  <c r="AQ21" i="5"/>
  <c r="AR21" i="5"/>
  <c r="AM22" i="5"/>
  <c r="AN22" i="5"/>
  <c r="AO22" i="5"/>
  <c r="AP22" i="5"/>
  <c r="AQ22" i="5"/>
  <c r="AR22" i="5"/>
  <c r="AM23" i="5"/>
  <c r="AN23" i="5"/>
  <c r="AO23" i="5"/>
  <c r="AP23" i="5"/>
  <c r="AQ23" i="5"/>
  <c r="AR23" i="5"/>
  <c r="AM24" i="5"/>
  <c r="AN24" i="5"/>
  <c r="AO24" i="5"/>
  <c r="AP24" i="5"/>
  <c r="AQ24" i="5"/>
  <c r="AR24" i="5"/>
  <c r="AM25" i="5"/>
  <c r="AN25" i="5"/>
  <c r="AO25" i="5"/>
  <c r="AP25" i="5"/>
  <c r="AQ25" i="5"/>
  <c r="AR25" i="5"/>
  <c r="AM26" i="5"/>
  <c r="AN26" i="5"/>
  <c r="AO26" i="5"/>
  <c r="AP26" i="5"/>
  <c r="AQ26" i="5"/>
  <c r="AR26" i="5"/>
  <c r="AM27" i="5"/>
  <c r="AN27" i="5"/>
  <c r="AO27" i="5"/>
  <c r="AP27" i="5"/>
  <c r="AQ27" i="5"/>
  <c r="AR27" i="5"/>
  <c r="AM28" i="5"/>
  <c r="AN28" i="5"/>
  <c r="AO28" i="5"/>
  <c r="AP28" i="5"/>
  <c r="AQ28" i="5"/>
  <c r="AR28" i="5"/>
  <c r="AM29" i="5"/>
  <c r="AN29" i="5"/>
  <c r="AO29" i="5"/>
  <c r="AP29" i="5"/>
  <c r="AQ29" i="5"/>
  <c r="AR29" i="5"/>
  <c r="AM30" i="5"/>
  <c r="AN30" i="5"/>
  <c r="AO30" i="5"/>
  <c r="AP30" i="5"/>
  <c r="AQ30" i="5"/>
  <c r="AR30" i="5"/>
  <c r="AM31" i="5"/>
  <c r="AN31" i="5"/>
  <c r="AO31" i="5"/>
  <c r="AP31" i="5"/>
  <c r="AQ31" i="5"/>
  <c r="AR31" i="5"/>
  <c r="AM32" i="5"/>
  <c r="AN32" i="5"/>
  <c r="AO32" i="5"/>
  <c r="AP32" i="5"/>
  <c r="AQ32" i="5"/>
  <c r="AR32" i="5"/>
  <c r="AM33" i="5"/>
  <c r="AN33" i="5"/>
  <c r="AO33" i="5"/>
  <c r="AP33" i="5"/>
  <c r="AQ33" i="5"/>
  <c r="AR33" i="5"/>
  <c r="AM34" i="5"/>
  <c r="AN34" i="5"/>
  <c r="AO34" i="5"/>
  <c r="AP34" i="5"/>
  <c r="AQ34" i="5"/>
  <c r="AR34" i="5"/>
  <c r="AM35" i="5"/>
  <c r="AN35" i="5"/>
  <c r="AO35" i="5"/>
  <c r="AP35" i="5"/>
  <c r="AQ35" i="5"/>
  <c r="AR35" i="5"/>
  <c r="AM36" i="5"/>
  <c r="AN36" i="5"/>
  <c r="AO36" i="5"/>
  <c r="AP36" i="5"/>
  <c r="AQ36" i="5"/>
  <c r="AR36" i="5"/>
  <c r="AM37" i="5"/>
  <c r="AN37" i="5"/>
  <c r="AO37" i="5"/>
  <c r="AP37" i="5"/>
  <c r="AQ37" i="5"/>
  <c r="AR37" i="5"/>
  <c r="AM38" i="5"/>
  <c r="AN38" i="5"/>
  <c r="AO38" i="5"/>
  <c r="AP38" i="5"/>
  <c r="AQ38" i="5"/>
  <c r="AR38" i="5"/>
  <c r="AM39" i="5"/>
  <c r="AN39" i="5"/>
  <c r="AO39" i="5"/>
  <c r="AP39" i="5"/>
  <c r="AQ39" i="5"/>
  <c r="AR39" i="5"/>
  <c r="AM40" i="5"/>
  <c r="AN40" i="5"/>
  <c r="AO40" i="5"/>
  <c r="AP40" i="5"/>
  <c r="AQ40" i="5"/>
  <c r="AR40" i="5"/>
  <c r="AM41" i="5"/>
  <c r="AN41" i="5"/>
  <c r="AO41" i="5"/>
  <c r="AP41" i="5"/>
  <c r="AQ41" i="5"/>
  <c r="AR41" i="5"/>
  <c r="AM42" i="5"/>
  <c r="AN42" i="5"/>
  <c r="AO42" i="5"/>
  <c r="AP42" i="5"/>
  <c r="AQ42" i="5"/>
  <c r="AR42" i="5"/>
  <c r="AM43" i="5"/>
  <c r="AN43" i="5"/>
  <c r="AO43" i="5"/>
  <c r="AP43" i="5"/>
  <c r="AQ43" i="5"/>
  <c r="AR43" i="5"/>
  <c r="AM44" i="5"/>
  <c r="AN44" i="5"/>
  <c r="AO44" i="5"/>
  <c r="AP44" i="5"/>
  <c r="AQ44" i="5"/>
  <c r="AR44" i="5"/>
  <c r="AM45" i="5"/>
  <c r="AN45" i="5"/>
  <c r="AO45" i="5"/>
  <c r="AP45" i="5"/>
  <c r="AQ45" i="5"/>
  <c r="AR45" i="5"/>
  <c r="AM46" i="5"/>
  <c r="AN46" i="5"/>
  <c r="AO46" i="5"/>
  <c r="AP46" i="5"/>
  <c r="AQ46" i="5"/>
  <c r="AR46" i="5"/>
  <c r="AM47" i="5"/>
  <c r="AN47" i="5"/>
  <c r="AO47" i="5"/>
  <c r="AP47" i="5"/>
  <c r="AQ47" i="5"/>
  <c r="AR47" i="5"/>
  <c r="AM48" i="5"/>
  <c r="AN48" i="5"/>
  <c r="AO48" i="5"/>
  <c r="AP48" i="5"/>
  <c r="AQ48" i="5"/>
  <c r="AR48" i="5"/>
  <c r="AM49" i="5"/>
  <c r="AN49" i="5"/>
  <c r="AO49" i="5"/>
  <c r="AP49" i="5"/>
  <c r="AQ49" i="5"/>
  <c r="AR49" i="5"/>
  <c r="AM50" i="5"/>
  <c r="AN50" i="5"/>
  <c r="AO50" i="5"/>
  <c r="AP50" i="5"/>
  <c r="AQ50" i="5"/>
  <c r="AR50" i="5"/>
  <c r="AM51" i="5"/>
  <c r="AN51" i="5"/>
  <c r="AO51" i="5"/>
  <c r="AP51" i="5"/>
  <c r="AQ51" i="5"/>
  <c r="AR51" i="5"/>
  <c r="AM52" i="5"/>
  <c r="AN52" i="5"/>
  <c r="AO52" i="5"/>
  <c r="AP52" i="5"/>
  <c r="AQ52" i="5"/>
  <c r="AR52" i="5"/>
  <c r="AM53" i="5"/>
  <c r="AN53" i="5"/>
  <c r="AO53" i="5"/>
  <c r="AP53" i="5"/>
  <c r="AQ53" i="5"/>
  <c r="AR53" i="5"/>
  <c r="AM54" i="5"/>
  <c r="AN54" i="5"/>
  <c r="AO54" i="5"/>
  <c r="AP54" i="5"/>
  <c r="AQ54" i="5"/>
  <c r="AR54" i="5"/>
  <c r="AM55" i="5"/>
  <c r="AN55" i="5"/>
  <c r="AO55" i="5"/>
  <c r="AP55" i="5"/>
  <c r="AQ55" i="5"/>
  <c r="AR55" i="5"/>
  <c r="AM56" i="5"/>
  <c r="AN56" i="5"/>
  <c r="AO56" i="5"/>
  <c r="AP56" i="5"/>
  <c r="AQ56" i="5"/>
  <c r="AR56" i="5"/>
  <c r="AM57" i="5"/>
  <c r="AN57" i="5"/>
  <c r="AO57" i="5"/>
  <c r="AP57" i="5"/>
  <c r="AQ57" i="5"/>
  <c r="AR57" i="5"/>
  <c r="AM58" i="5"/>
  <c r="AN58" i="5"/>
  <c r="AO58" i="5"/>
  <c r="AP58" i="5"/>
  <c r="AQ58" i="5"/>
  <c r="AR58" i="5"/>
  <c r="AM59" i="5"/>
  <c r="AN59" i="5"/>
  <c r="AO59" i="5"/>
  <c r="AP59" i="5"/>
  <c r="AQ59" i="5"/>
  <c r="AR59" i="5"/>
  <c r="AM60" i="5"/>
  <c r="AN60" i="5"/>
  <c r="AO60" i="5"/>
  <c r="AP60" i="5"/>
  <c r="AQ60" i="5"/>
  <c r="AR60" i="5"/>
  <c r="AM61" i="5"/>
  <c r="AN61" i="5"/>
  <c r="AO61" i="5"/>
  <c r="AP61" i="5"/>
  <c r="AQ61" i="5"/>
  <c r="AR61" i="5"/>
  <c r="AM62" i="5"/>
  <c r="AN62" i="5"/>
  <c r="AO62" i="5"/>
  <c r="AP62" i="5"/>
  <c r="AQ62" i="5"/>
  <c r="AR62" i="5"/>
  <c r="AM63" i="5"/>
  <c r="AN63" i="5"/>
  <c r="AO63" i="5"/>
  <c r="AP63" i="5"/>
  <c r="AQ63" i="5"/>
  <c r="AR63" i="5"/>
  <c r="AM64" i="5"/>
  <c r="AN64" i="5"/>
  <c r="AO64" i="5"/>
  <c r="AP64" i="5"/>
  <c r="AQ64" i="5"/>
  <c r="AR64" i="5"/>
  <c r="AM65" i="5"/>
  <c r="AN65" i="5"/>
  <c r="AO65" i="5"/>
  <c r="AP65" i="5"/>
  <c r="AQ65" i="5"/>
  <c r="AR65" i="5"/>
  <c r="AM66" i="5"/>
  <c r="AN66" i="5"/>
  <c r="AO66" i="5"/>
  <c r="AP66" i="5"/>
  <c r="AQ66" i="5"/>
  <c r="AR66" i="5"/>
  <c r="AM67" i="5"/>
  <c r="AN67" i="5"/>
  <c r="AO67" i="5"/>
  <c r="AP67" i="5"/>
  <c r="AQ67" i="5"/>
  <c r="AR67" i="5"/>
  <c r="AM68" i="5"/>
  <c r="AN68" i="5"/>
  <c r="AO68" i="5"/>
  <c r="AP68" i="5"/>
  <c r="AQ68" i="5"/>
  <c r="AR68" i="5"/>
  <c r="AM69" i="5"/>
  <c r="AN69" i="5"/>
  <c r="AO69" i="5"/>
  <c r="AP69" i="5"/>
  <c r="AQ69" i="5"/>
  <c r="AR69" i="5"/>
  <c r="AM70" i="5"/>
  <c r="AN70" i="5"/>
  <c r="AO70" i="5"/>
  <c r="AP70" i="5"/>
  <c r="AQ70" i="5"/>
  <c r="AR70" i="5"/>
  <c r="AM71" i="5"/>
  <c r="AN71" i="5"/>
  <c r="AO71" i="5"/>
  <c r="AP71" i="5"/>
  <c r="AQ71" i="5"/>
  <c r="AR71" i="5"/>
  <c r="AM72" i="5"/>
  <c r="AN72" i="5"/>
  <c r="AO72" i="5"/>
  <c r="AP72" i="5"/>
  <c r="AQ72" i="5"/>
  <c r="AR72" i="5"/>
  <c r="AM73" i="5"/>
  <c r="AN73" i="5"/>
  <c r="AO73" i="5"/>
  <c r="AP73" i="5"/>
  <c r="AQ73" i="5"/>
  <c r="AR73" i="5"/>
  <c r="AM74" i="5"/>
  <c r="AN74" i="5"/>
  <c r="AO74" i="5"/>
  <c r="AP74" i="5"/>
  <c r="AQ74" i="5"/>
  <c r="AR74" i="5"/>
  <c r="AM75" i="5"/>
  <c r="AN75" i="5"/>
  <c r="AO75" i="5"/>
  <c r="AP75" i="5"/>
  <c r="AQ75" i="5"/>
  <c r="AR75" i="5"/>
  <c r="AM76" i="5"/>
  <c r="AN76" i="5"/>
  <c r="AO76" i="5"/>
  <c r="AP76" i="5"/>
  <c r="AQ76" i="5"/>
  <c r="AR76" i="5"/>
  <c r="AM77" i="5"/>
  <c r="AN77" i="5"/>
  <c r="AO77" i="5"/>
  <c r="AP77" i="5"/>
  <c r="AQ77" i="5"/>
  <c r="AR77" i="5"/>
  <c r="AM78" i="5"/>
  <c r="AN78" i="5"/>
  <c r="AO78" i="5"/>
  <c r="AP78" i="5"/>
  <c r="AQ78" i="5"/>
  <c r="AR78" i="5"/>
  <c r="AM79" i="5"/>
  <c r="AN79" i="5"/>
  <c r="AO79" i="5"/>
  <c r="AP79" i="5"/>
  <c r="AQ79" i="5"/>
  <c r="AR79" i="5"/>
  <c r="AM80" i="5"/>
  <c r="AN80" i="5"/>
  <c r="AO80" i="5"/>
  <c r="AP80" i="5"/>
  <c r="AQ80" i="5"/>
  <c r="AR80" i="5"/>
  <c r="AM81" i="5"/>
  <c r="AN81" i="5"/>
  <c r="AO81" i="5"/>
  <c r="AP81" i="5"/>
  <c r="AQ81" i="5"/>
  <c r="AR81" i="5"/>
  <c r="AM82" i="5"/>
  <c r="AN82" i="5"/>
  <c r="AO82" i="5"/>
  <c r="AP82" i="5"/>
  <c r="AQ82" i="5"/>
  <c r="AR82" i="5"/>
  <c r="AM83" i="5"/>
  <c r="AN83" i="5"/>
  <c r="AO83" i="5"/>
  <c r="AP83" i="5"/>
  <c r="AQ83" i="5"/>
  <c r="AR83" i="5"/>
  <c r="AM84" i="5"/>
  <c r="AN84" i="5"/>
  <c r="AO84" i="5"/>
  <c r="AP84" i="5"/>
  <c r="AQ84" i="5"/>
  <c r="AR84" i="5"/>
  <c r="AM85" i="5"/>
  <c r="AN85" i="5"/>
  <c r="AO85" i="5"/>
  <c r="AP85" i="5"/>
  <c r="AQ85" i="5"/>
  <c r="AR85" i="5"/>
  <c r="AM86" i="5"/>
  <c r="AN86" i="5"/>
  <c r="AO86" i="5"/>
  <c r="AP86" i="5"/>
  <c r="AQ86" i="5"/>
  <c r="AR86" i="5"/>
  <c r="AM87" i="5"/>
  <c r="AN87" i="5"/>
  <c r="AO87" i="5"/>
  <c r="AP87" i="5"/>
  <c r="AQ87" i="5"/>
  <c r="AR87" i="5"/>
  <c r="AM88" i="5"/>
  <c r="AN88" i="5"/>
  <c r="AO88" i="5"/>
  <c r="AP88" i="5"/>
  <c r="AQ88" i="5"/>
  <c r="AR88" i="5"/>
  <c r="AM89" i="5"/>
  <c r="AN89" i="5"/>
  <c r="AO89" i="5"/>
  <c r="AP89" i="5"/>
  <c r="AQ89" i="5"/>
  <c r="AR89" i="5"/>
  <c r="AM90" i="5"/>
  <c r="AN90" i="5"/>
  <c r="AO90" i="5"/>
  <c r="AP90" i="5"/>
  <c r="AQ90" i="5"/>
  <c r="AR90" i="5"/>
  <c r="AM91" i="5"/>
  <c r="AN91" i="5"/>
  <c r="AO91" i="5"/>
  <c r="AP91" i="5"/>
  <c r="AQ91" i="5"/>
  <c r="AR91" i="5"/>
  <c r="AM92" i="5"/>
  <c r="AN92" i="5"/>
  <c r="AO92" i="5"/>
  <c r="AP92" i="5"/>
  <c r="AQ92" i="5"/>
  <c r="AR92" i="5"/>
  <c r="AM93" i="5"/>
  <c r="AN93" i="5"/>
  <c r="AO93" i="5"/>
  <c r="AP93" i="5"/>
  <c r="AQ93" i="5"/>
  <c r="AR93" i="5"/>
  <c r="AM94" i="5"/>
  <c r="AN94" i="5"/>
  <c r="AO94" i="5"/>
  <c r="AP94" i="5"/>
  <c r="AQ94" i="5"/>
  <c r="AR94" i="5"/>
  <c r="AM95" i="5"/>
  <c r="AN95" i="5"/>
  <c r="AO95" i="5"/>
  <c r="AP95" i="5"/>
  <c r="AQ95" i="5"/>
  <c r="AR95" i="5"/>
  <c r="AM96" i="5"/>
  <c r="AN96" i="5"/>
  <c r="AO96" i="5"/>
  <c r="AP96" i="5"/>
  <c r="AQ96" i="5"/>
  <c r="AR96" i="5"/>
  <c r="AM97" i="5"/>
  <c r="AN97" i="5"/>
  <c r="AO97" i="5"/>
  <c r="AP97" i="5"/>
  <c r="AQ97" i="5"/>
  <c r="AR97" i="5"/>
  <c r="AM98" i="5"/>
  <c r="AN98" i="5"/>
  <c r="AO98" i="5"/>
  <c r="AP98" i="5"/>
  <c r="AQ98" i="5"/>
  <c r="AR98" i="5"/>
  <c r="AM99" i="5"/>
  <c r="AN99" i="5"/>
  <c r="AO99" i="5"/>
  <c r="AP99" i="5"/>
  <c r="AQ99" i="5"/>
  <c r="AR99" i="5"/>
  <c r="AM100" i="5"/>
  <c r="AN100" i="5"/>
  <c r="AO100" i="5"/>
  <c r="AP100" i="5"/>
  <c r="AQ100" i="5"/>
  <c r="AR100" i="5"/>
  <c r="AM101" i="5"/>
  <c r="AN101" i="5"/>
  <c r="AO101" i="5"/>
  <c r="AP101" i="5"/>
  <c r="AQ101" i="5"/>
  <c r="AR101" i="5"/>
  <c r="AM102" i="5"/>
  <c r="AN102" i="5"/>
  <c r="AO102" i="5"/>
  <c r="AP102" i="5"/>
  <c r="AQ102" i="5"/>
  <c r="AR102" i="5"/>
  <c r="AM103" i="5"/>
  <c r="AN103" i="5"/>
  <c r="AO103" i="5"/>
  <c r="AP103" i="5"/>
  <c r="AQ103" i="5"/>
  <c r="AR103" i="5"/>
  <c r="AM104" i="5"/>
  <c r="AN104" i="5"/>
  <c r="AO104" i="5"/>
  <c r="AP104" i="5"/>
  <c r="AQ104" i="5"/>
  <c r="AR104" i="5"/>
  <c r="AR3" i="5"/>
  <c r="AQ3" i="5"/>
  <c r="AP3" i="5"/>
  <c r="AO3" i="5"/>
  <c r="AN3" i="5"/>
  <c r="AM3" i="5"/>
  <c r="R4" i="5"/>
  <c r="S4" i="5"/>
  <c r="T4" i="5"/>
  <c r="U4" i="5"/>
  <c r="V4" i="5"/>
  <c r="W4" i="5"/>
  <c r="R5" i="5"/>
  <c r="S5" i="5"/>
  <c r="T5" i="5"/>
  <c r="U5" i="5"/>
  <c r="V5" i="5"/>
  <c r="W5" i="5"/>
  <c r="R6" i="5"/>
  <c r="S6" i="5"/>
  <c r="T6" i="5"/>
  <c r="U6" i="5"/>
  <c r="V6" i="5"/>
  <c r="W6" i="5"/>
  <c r="R7" i="5"/>
  <c r="S7" i="5"/>
  <c r="T7" i="5"/>
  <c r="U7" i="5"/>
  <c r="V7" i="5"/>
  <c r="W7" i="5"/>
  <c r="R8" i="5"/>
  <c r="S8" i="5"/>
  <c r="T8" i="5"/>
  <c r="U8" i="5"/>
  <c r="V8" i="5"/>
  <c r="W8" i="5"/>
  <c r="R9" i="5"/>
  <c r="S9" i="5"/>
  <c r="T9" i="5"/>
  <c r="U9" i="5"/>
  <c r="V9" i="5"/>
  <c r="W9" i="5"/>
  <c r="R10" i="5"/>
  <c r="S10" i="5"/>
  <c r="T10" i="5"/>
  <c r="U10" i="5"/>
  <c r="V10" i="5"/>
  <c r="W10" i="5"/>
  <c r="R11" i="5"/>
  <c r="S11" i="5"/>
  <c r="T11" i="5"/>
  <c r="U11" i="5"/>
  <c r="V11" i="5"/>
  <c r="W11" i="5"/>
  <c r="R12" i="5"/>
  <c r="S12" i="5"/>
  <c r="T12" i="5"/>
  <c r="U12" i="5"/>
  <c r="V12" i="5"/>
  <c r="W12" i="5"/>
  <c r="R13" i="5"/>
  <c r="S13" i="5"/>
  <c r="T13" i="5"/>
  <c r="U13" i="5"/>
  <c r="V13" i="5"/>
  <c r="W13" i="5"/>
  <c r="R14" i="5"/>
  <c r="S14" i="5"/>
  <c r="T14" i="5"/>
  <c r="U14" i="5"/>
  <c r="V14" i="5"/>
  <c r="W14" i="5"/>
  <c r="R15" i="5"/>
  <c r="S15" i="5"/>
  <c r="T15" i="5"/>
  <c r="U15" i="5"/>
  <c r="V15" i="5"/>
  <c r="W15" i="5"/>
  <c r="R16" i="5"/>
  <c r="S16" i="5"/>
  <c r="T16" i="5"/>
  <c r="U16" i="5"/>
  <c r="V16" i="5"/>
  <c r="W16" i="5"/>
  <c r="R17" i="5"/>
  <c r="S17" i="5"/>
  <c r="T17" i="5"/>
  <c r="U17" i="5"/>
  <c r="V17" i="5"/>
  <c r="W17" i="5"/>
  <c r="R18" i="5"/>
  <c r="S18" i="5"/>
  <c r="T18" i="5"/>
  <c r="U18" i="5"/>
  <c r="V18" i="5"/>
  <c r="W18" i="5"/>
  <c r="R19" i="5"/>
  <c r="S19" i="5"/>
  <c r="T19" i="5"/>
  <c r="U19" i="5"/>
  <c r="V19" i="5"/>
  <c r="W19" i="5"/>
  <c r="R20" i="5"/>
  <c r="S20" i="5"/>
  <c r="T20" i="5"/>
  <c r="U20" i="5"/>
  <c r="V20" i="5"/>
  <c r="W20" i="5"/>
  <c r="R21" i="5"/>
  <c r="S21" i="5"/>
  <c r="T21" i="5"/>
  <c r="U21" i="5"/>
  <c r="V21" i="5"/>
  <c r="W21" i="5"/>
  <c r="R22" i="5"/>
  <c r="S22" i="5"/>
  <c r="T22" i="5"/>
  <c r="U22" i="5"/>
  <c r="V22" i="5"/>
  <c r="W22" i="5"/>
  <c r="R23" i="5"/>
  <c r="S23" i="5"/>
  <c r="T23" i="5"/>
  <c r="U23" i="5"/>
  <c r="V23" i="5"/>
  <c r="W23" i="5"/>
  <c r="R24" i="5"/>
  <c r="S24" i="5"/>
  <c r="T24" i="5"/>
  <c r="U24" i="5"/>
  <c r="V24" i="5"/>
  <c r="W24" i="5"/>
  <c r="R25" i="5"/>
  <c r="S25" i="5"/>
  <c r="T25" i="5"/>
  <c r="U25" i="5"/>
  <c r="V25" i="5"/>
  <c r="W25" i="5"/>
  <c r="R26" i="5"/>
  <c r="S26" i="5"/>
  <c r="T26" i="5"/>
  <c r="U26" i="5"/>
  <c r="V26" i="5"/>
  <c r="W26" i="5"/>
  <c r="R27" i="5"/>
  <c r="S27" i="5"/>
  <c r="T27" i="5"/>
  <c r="U27" i="5"/>
  <c r="V27" i="5"/>
  <c r="W27" i="5"/>
  <c r="R28" i="5"/>
  <c r="S28" i="5"/>
  <c r="T28" i="5"/>
  <c r="U28" i="5"/>
  <c r="V28" i="5"/>
  <c r="W28" i="5"/>
  <c r="R29" i="5"/>
  <c r="S29" i="5"/>
  <c r="T29" i="5"/>
  <c r="U29" i="5"/>
  <c r="V29" i="5"/>
  <c r="W29" i="5"/>
  <c r="R30" i="5"/>
  <c r="S30" i="5"/>
  <c r="T30" i="5"/>
  <c r="U30" i="5"/>
  <c r="V30" i="5"/>
  <c r="W30" i="5"/>
  <c r="R31" i="5"/>
  <c r="S31" i="5"/>
  <c r="T31" i="5"/>
  <c r="U31" i="5"/>
  <c r="V31" i="5"/>
  <c r="W31" i="5"/>
  <c r="R32" i="5"/>
  <c r="S32" i="5"/>
  <c r="T32" i="5"/>
  <c r="U32" i="5"/>
  <c r="V32" i="5"/>
  <c r="W32" i="5"/>
  <c r="R33" i="5"/>
  <c r="S33" i="5"/>
  <c r="T33" i="5"/>
  <c r="U33" i="5"/>
  <c r="V33" i="5"/>
  <c r="W33" i="5"/>
  <c r="R34" i="5"/>
  <c r="S34" i="5"/>
  <c r="T34" i="5"/>
  <c r="U34" i="5"/>
  <c r="V34" i="5"/>
  <c r="W34" i="5"/>
  <c r="R35" i="5"/>
  <c r="S35" i="5"/>
  <c r="T35" i="5"/>
  <c r="U35" i="5"/>
  <c r="V35" i="5"/>
  <c r="W35" i="5"/>
  <c r="R36" i="5"/>
  <c r="S36" i="5"/>
  <c r="T36" i="5"/>
  <c r="U36" i="5"/>
  <c r="V36" i="5"/>
  <c r="W36" i="5"/>
  <c r="R37" i="5"/>
  <c r="S37" i="5"/>
  <c r="T37" i="5"/>
  <c r="U37" i="5"/>
  <c r="V37" i="5"/>
  <c r="W37" i="5"/>
  <c r="R38" i="5"/>
  <c r="S38" i="5"/>
  <c r="T38" i="5"/>
  <c r="U38" i="5"/>
  <c r="V38" i="5"/>
  <c r="W38" i="5"/>
  <c r="R39" i="5"/>
  <c r="S39" i="5"/>
  <c r="T39" i="5"/>
  <c r="U39" i="5"/>
  <c r="V39" i="5"/>
  <c r="W39" i="5"/>
  <c r="R40" i="5"/>
  <c r="S40" i="5"/>
  <c r="T40" i="5"/>
  <c r="U40" i="5"/>
  <c r="V40" i="5"/>
  <c r="W40" i="5"/>
  <c r="R41" i="5"/>
  <c r="S41" i="5"/>
  <c r="T41" i="5"/>
  <c r="U41" i="5"/>
  <c r="V41" i="5"/>
  <c r="W41" i="5"/>
  <c r="R42" i="5"/>
  <c r="S42" i="5"/>
  <c r="T42" i="5"/>
  <c r="U42" i="5"/>
  <c r="V42" i="5"/>
  <c r="W42" i="5"/>
  <c r="R43" i="5"/>
  <c r="S43" i="5"/>
  <c r="T43" i="5"/>
  <c r="U43" i="5"/>
  <c r="V43" i="5"/>
  <c r="W43" i="5"/>
  <c r="R44" i="5"/>
  <c r="S44" i="5"/>
  <c r="T44" i="5"/>
  <c r="U44" i="5"/>
  <c r="V44" i="5"/>
  <c r="W44" i="5"/>
  <c r="R45" i="5"/>
  <c r="S45" i="5"/>
  <c r="T45" i="5"/>
  <c r="U45" i="5"/>
  <c r="V45" i="5"/>
  <c r="W45" i="5"/>
  <c r="R46" i="5"/>
  <c r="S46" i="5"/>
  <c r="T46" i="5"/>
  <c r="U46" i="5"/>
  <c r="V46" i="5"/>
  <c r="W46" i="5"/>
  <c r="R47" i="5"/>
  <c r="S47" i="5"/>
  <c r="T47" i="5"/>
  <c r="U47" i="5"/>
  <c r="V47" i="5"/>
  <c r="W47" i="5"/>
  <c r="R48" i="5"/>
  <c r="S48" i="5"/>
  <c r="T48" i="5"/>
  <c r="U48" i="5"/>
  <c r="V48" i="5"/>
  <c r="W48" i="5"/>
  <c r="R49" i="5"/>
  <c r="S49" i="5"/>
  <c r="T49" i="5"/>
  <c r="U49" i="5"/>
  <c r="V49" i="5"/>
  <c r="W49" i="5"/>
  <c r="R50" i="5"/>
  <c r="S50" i="5"/>
  <c r="T50" i="5"/>
  <c r="U50" i="5"/>
  <c r="V50" i="5"/>
  <c r="W50" i="5"/>
  <c r="R51" i="5"/>
  <c r="S51" i="5"/>
  <c r="T51" i="5"/>
  <c r="U51" i="5"/>
  <c r="V51" i="5"/>
  <c r="W51" i="5"/>
  <c r="R52" i="5"/>
  <c r="S52" i="5"/>
  <c r="T52" i="5"/>
  <c r="U52" i="5"/>
  <c r="V52" i="5"/>
  <c r="W52" i="5"/>
  <c r="R53" i="5"/>
  <c r="S53" i="5"/>
  <c r="T53" i="5"/>
  <c r="U53" i="5"/>
  <c r="V53" i="5"/>
  <c r="W53" i="5"/>
  <c r="R54" i="5"/>
  <c r="S54" i="5"/>
  <c r="T54" i="5"/>
  <c r="U54" i="5"/>
  <c r="V54" i="5"/>
  <c r="W54" i="5"/>
  <c r="R55" i="5"/>
  <c r="S55" i="5"/>
  <c r="T55" i="5"/>
  <c r="U55" i="5"/>
  <c r="V55" i="5"/>
  <c r="W55" i="5"/>
  <c r="R56" i="5"/>
  <c r="S56" i="5"/>
  <c r="T56" i="5"/>
  <c r="U56" i="5"/>
  <c r="V56" i="5"/>
  <c r="W56" i="5"/>
  <c r="R57" i="5"/>
  <c r="S57" i="5"/>
  <c r="T57" i="5"/>
  <c r="U57" i="5"/>
  <c r="V57" i="5"/>
  <c r="W57" i="5"/>
  <c r="R58" i="5"/>
  <c r="S58" i="5"/>
  <c r="T58" i="5"/>
  <c r="U58" i="5"/>
  <c r="V58" i="5"/>
  <c r="W58" i="5"/>
  <c r="R59" i="5"/>
  <c r="S59" i="5"/>
  <c r="T59" i="5"/>
  <c r="U59" i="5"/>
  <c r="V59" i="5"/>
  <c r="W59" i="5"/>
  <c r="R60" i="5"/>
  <c r="S60" i="5"/>
  <c r="T60" i="5"/>
  <c r="U60" i="5"/>
  <c r="V60" i="5"/>
  <c r="W60" i="5"/>
  <c r="R61" i="5"/>
  <c r="S61" i="5"/>
  <c r="T61" i="5"/>
  <c r="U61" i="5"/>
  <c r="V61" i="5"/>
  <c r="W61" i="5"/>
  <c r="R62" i="5"/>
  <c r="S62" i="5"/>
  <c r="T62" i="5"/>
  <c r="U62" i="5"/>
  <c r="V62" i="5"/>
  <c r="W62" i="5"/>
  <c r="R63" i="5"/>
  <c r="S63" i="5"/>
  <c r="T63" i="5"/>
  <c r="U63" i="5"/>
  <c r="V63" i="5"/>
  <c r="W63" i="5"/>
  <c r="R64" i="5"/>
  <c r="S64" i="5"/>
  <c r="T64" i="5"/>
  <c r="U64" i="5"/>
  <c r="V64" i="5"/>
  <c r="W64" i="5"/>
  <c r="R65" i="5"/>
  <c r="S65" i="5"/>
  <c r="T65" i="5"/>
  <c r="U65" i="5"/>
  <c r="V65" i="5"/>
  <c r="W65" i="5"/>
  <c r="R66" i="5"/>
  <c r="S66" i="5"/>
  <c r="T66" i="5"/>
  <c r="U66" i="5"/>
  <c r="V66" i="5"/>
  <c r="W66" i="5"/>
  <c r="R67" i="5"/>
  <c r="S67" i="5"/>
  <c r="T67" i="5"/>
  <c r="U67" i="5"/>
  <c r="V67" i="5"/>
  <c r="W67" i="5"/>
  <c r="R68" i="5"/>
  <c r="S68" i="5"/>
  <c r="T68" i="5"/>
  <c r="U68" i="5"/>
  <c r="V68" i="5"/>
  <c r="W68" i="5"/>
  <c r="R69" i="5"/>
  <c r="S69" i="5"/>
  <c r="T69" i="5"/>
  <c r="U69" i="5"/>
  <c r="V69" i="5"/>
  <c r="W69" i="5"/>
  <c r="R70" i="5"/>
  <c r="S70" i="5"/>
  <c r="T70" i="5"/>
  <c r="U70" i="5"/>
  <c r="V70" i="5"/>
  <c r="W70" i="5"/>
  <c r="R71" i="5"/>
  <c r="S71" i="5"/>
  <c r="T71" i="5"/>
  <c r="U71" i="5"/>
  <c r="V71" i="5"/>
  <c r="W71" i="5"/>
  <c r="R72" i="5"/>
  <c r="S72" i="5"/>
  <c r="T72" i="5"/>
  <c r="U72" i="5"/>
  <c r="V72" i="5"/>
  <c r="W72" i="5"/>
  <c r="R73" i="5"/>
  <c r="S73" i="5"/>
  <c r="T73" i="5"/>
  <c r="U73" i="5"/>
  <c r="V73" i="5"/>
  <c r="W73" i="5"/>
  <c r="R74" i="5"/>
  <c r="S74" i="5"/>
  <c r="T74" i="5"/>
  <c r="U74" i="5"/>
  <c r="V74" i="5"/>
  <c r="W74" i="5"/>
  <c r="R75" i="5"/>
  <c r="S75" i="5"/>
  <c r="T75" i="5"/>
  <c r="U75" i="5"/>
  <c r="V75" i="5"/>
  <c r="W75" i="5"/>
  <c r="R76" i="5"/>
  <c r="S76" i="5"/>
  <c r="T76" i="5"/>
  <c r="U76" i="5"/>
  <c r="V76" i="5"/>
  <c r="W76" i="5"/>
  <c r="R77" i="5"/>
  <c r="S77" i="5"/>
  <c r="T77" i="5"/>
  <c r="U77" i="5"/>
  <c r="V77" i="5"/>
  <c r="W77" i="5"/>
  <c r="R78" i="5"/>
  <c r="S78" i="5"/>
  <c r="T78" i="5"/>
  <c r="U78" i="5"/>
  <c r="V78" i="5"/>
  <c r="W78" i="5"/>
  <c r="R79" i="5"/>
  <c r="S79" i="5"/>
  <c r="T79" i="5"/>
  <c r="U79" i="5"/>
  <c r="V79" i="5"/>
  <c r="W79" i="5"/>
  <c r="R80" i="5"/>
  <c r="S80" i="5"/>
  <c r="T80" i="5"/>
  <c r="U80" i="5"/>
  <c r="V80" i="5"/>
  <c r="W80" i="5"/>
  <c r="R81" i="5"/>
  <c r="S81" i="5"/>
  <c r="T81" i="5"/>
  <c r="U81" i="5"/>
  <c r="V81" i="5"/>
  <c r="W81" i="5"/>
  <c r="R82" i="5"/>
  <c r="S82" i="5"/>
  <c r="T82" i="5"/>
  <c r="U82" i="5"/>
  <c r="V82" i="5"/>
  <c r="W82" i="5"/>
  <c r="R83" i="5"/>
  <c r="S83" i="5"/>
  <c r="T83" i="5"/>
  <c r="U83" i="5"/>
  <c r="V83" i="5"/>
  <c r="W83" i="5"/>
  <c r="R84" i="5"/>
  <c r="S84" i="5"/>
  <c r="T84" i="5"/>
  <c r="U84" i="5"/>
  <c r="V84" i="5"/>
  <c r="W84" i="5"/>
  <c r="R85" i="5"/>
  <c r="S85" i="5"/>
  <c r="T85" i="5"/>
  <c r="U85" i="5"/>
  <c r="V85" i="5"/>
  <c r="W85" i="5"/>
  <c r="R86" i="5"/>
  <c r="S86" i="5"/>
  <c r="T86" i="5"/>
  <c r="U86" i="5"/>
  <c r="V86" i="5"/>
  <c r="W86" i="5"/>
  <c r="R87" i="5"/>
  <c r="S87" i="5"/>
  <c r="T87" i="5"/>
  <c r="U87" i="5"/>
  <c r="V87" i="5"/>
  <c r="W87" i="5"/>
  <c r="R88" i="5"/>
  <c r="S88" i="5"/>
  <c r="T88" i="5"/>
  <c r="U88" i="5"/>
  <c r="V88" i="5"/>
  <c r="W88" i="5"/>
  <c r="R89" i="5"/>
  <c r="S89" i="5"/>
  <c r="T89" i="5"/>
  <c r="U89" i="5"/>
  <c r="V89" i="5"/>
  <c r="W89" i="5"/>
  <c r="R90" i="5"/>
  <c r="S90" i="5"/>
  <c r="T90" i="5"/>
  <c r="U90" i="5"/>
  <c r="V90" i="5"/>
  <c r="W90" i="5"/>
  <c r="R91" i="5"/>
  <c r="S91" i="5"/>
  <c r="T91" i="5"/>
  <c r="U91" i="5"/>
  <c r="V91" i="5"/>
  <c r="W91" i="5"/>
  <c r="R92" i="5"/>
  <c r="S92" i="5"/>
  <c r="T92" i="5"/>
  <c r="U92" i="5"/>
  <c r="V92" i="5"/>
  <c r="W92" i="5"/>
  <c r="R93" i="5"/>
  <c r="S93" i="5"/>
  <c r="T93" i="5"/>
  <c r="U93" i="5"/>
  <c r="V93" i="5"/>
  <c r="W93" i="5"/>
  <c r="R94" i="5"/>
  <c r="S94" i="5"/>
  <c r="T94" i="5"/>
  <c r="U94" i="5"/>
  <c r="V94" i="5"/>
  <c r="W94" i="5"/>
  <c r="R95" i="5"/>
  <c r="S95" i="5"/>
  <c r="T95" i="5"/>
  <c r="U95" i="5"/>
  <c r="V95" i="5"/>
  <c r="W95" i="5"/>
  <c r="R96" i="5"/>
  <c r="S96" i="5"/>
  <c r="T96" i="5"/>
  <c r="U96" i="5"/>
  <c r="V96" i="5"/>
  <c r="W96" i="5"/>
  <c r="R97" i="5"/>
  <c r="S97" i="5"/>
  <c r="T97" i="5"/>
  <c r="U97" i="5"/>
  <c r="V97" i="5"/>
  <c r="W97" i="5"/>
  <c r="R98" i="5"/>
  <c r="S98" i="5"/>
  <c r="T98" i="5"/>
  <c r="U98" i="5"/>
  <c r="V98" i="5"/>
  <c r="W98" i="5"/>
  <c r="R99" i="5"/>
  <c r="S99" i="5"/>
  <c r="T99" i="5"/>
  <c r="U99" i="5"/>
  <c r="V99" i="5"/>
  <c r="W99" i="5"/>
  <c r="R100" i="5"/>
  <c r="S100" i="5"/>
  <c r="T100" i="5"/>
  <c r="U100" i="5"/>
  <c r="V100" i="5"/>
  <c r="W100" i="5"/>
  <c r="R101" i="5"/>
  <c r="S101" i="5"/>
  <c r="T101" i="5"/>
  <c r="U101" i="5"/>
  <c r="V101" i="5"/>
  <c r="W101" i="5"/>
  <c r="R102" i="5"/>
  <c r="S102" i="5"/>
  <c r="T102" i="5"/>
  <c r="U102" i="5"/>
  <c r="V102" i="5"/>
  <c r="W102" i="5"/>
  <c r="R103" i="5"/>
  <c r="S103" i="5"/>
  <c r="T103" i="5"/>
  <c r="U103" i="5"/>
  <c r="V103" i="5"/>
  <c r="W103" i="5"/>
  <c r="R104" i="5"/>
  <c r="S104" i="5"/>
  <c r="T104" i="5"/>
  <c r="U104" i="5"/>
  <c r="V104" i="5"/>
  <c r="W104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K9" i="5"/>
  <c r="L9" i="5"/>
  <c r="M9" i="5"/>
  <c r="N9" i="5"/>
  <c r="O9" i="5"/>
  <c r="P9" i="5"/>
  <c r="K10" i="5"/>
  <c r="L10" i="5"/>
  <c r="M10" i="5"/>
  <c r="N10" i="5"/>
  <c r="O10" i="5"/>
  <c r="P10" i="5"/>
  <c r="K11" i="5"/>
  <c r="L11" i="5"/>
  <c r="M11" i="5"/>
  <c r="N11" i="5"/>
  <c r="O11" i="5"/>
  <c r="P11" i="5"/>
  <c r="K12" i="5"/>
  <c r="L12" i="5"/>
  <c r="M12" i="5"/>
  <c r="N12" i="5"/>
  <c r="O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K15" i="5"/>
  <c r="L15" i="5"/>
  <c r="M15" i="5"/>
  <c r="N15" i="5"/>
  <c r="O15" i="5"/>
  <c r="P15" i="5"/>
  <c r="K16" i="5"/>
  <c r="L16" i="5"/>
  <c r="M16" i="5"/>
  <c r="N16" i="5"/>
  <c r="O16" i="5"/>
  <c r="P16" i="5"/>
  <c r="K17" i="5"/>
  <c r="L17" i="5"/>
  <c r="M17" i="5"/>
  <c r="N17" i="5"/>
  <c r="O17" i="5"/>
  <c r="P17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K21" i="5"/>
  <c r="L21" i="5"/>
  <c r="M21" i="5"/>
  <c r="N21" i="5"/>
  <c r="O21" i="5"/>
  <c r="P21" i="5"/>
  <c r="K22" i="5"/>
  <c r="L22" i="5"/>
  <c r="M22" i="5"/>
  <c r="N22" i="5"/>
  <c r="O22" i="5"/>
  <c r="P22" i="5"/>
  <c r="K23" i="5"/>
  <c r="L23" i="5"/>
  <c r="M23" i="5"/>
  <c r="N23" i="5"/>
  <c r="O23" i="5"/>
  <c r="P23" i="5"/>
  <c r="K24" i="5"/>
  <c r="L24" i="5"/>
  <c r="M24" i="5"/>
  <c r="N24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M31" i="5"/>
  <c r="N31" i="5"/>
  <c r="O31" i="5"/>
  <c r="P31" i="5"/>
  <c r="K32" i="5"/>
  <c r="L32" i="5"/>
  <c r="M32" i="5"/>
  <c r="N32" i="5"/>
  <c r="O32" i="5"/>
  <c r="P32" i="5"/>
  <c r="K33" i="5"/>
  <c r="L33" i="5"/>
  <c r="M33" i="5"/>
  <c r="N33" i="5"/>
  <c r="O33" i="5"/>
  <c r="P33" i="5"/>
  <c r="K34" i="5"/>
  <c r="L34" i="5"/>
  <c r="M34" i="5"/>
  <c r="N34" i="5"/>
  <c r="O34" i="5"/>
  <c r="P34" i="5"/>
  <c r="K35" i="5"/>
  <c r="L35" i="5"/>
  <c r="M35" i="5"/>
  <c r="N35" i="5"/>
  <c r="O35" i="5"/>
  <c r="P35" i="5"/>
  <c r="K36" i="5"/>
  <c r="L36" i="5"/>
  <c r="M36" i="5"/>
  <c r="N36" i="5"/>
  <c r="O36" i="5"/>
  <c r="P36" i="5"/>
  <c r="K37" i="5"/>
  <c r="L37" i="5"/>
  <c r="M37" i="5"/>
  <c r="N37" i="5"/>
  <c r="O37" i="5"/>
  <c r="P37" i="5"/>
  <c r="K38" i="5"/>
  <c r="L38" i="5"/>
  <c r="M38" i="5"/>
  <c r="N38" i="5"/>
  <c r="O38" i="5"/>
  <c r="P38" i="5"/>
  <c r="K39" i="5"/>
  <c r="L39" i="5"/>
  <c r="M39" i="5"/>
  <c r="N39" i="5"/>
  <c r="O39" i="5"/>
  <c r="P39" i="5"/>
  <c r="K40" i="5"/>
  <c r="L40" i="5"/>
  <c r="M40" i="5"/>
  <c r="N40" i="5"/>
  <c r="O40" i="5"/>
  <c r="P40" i="5"/>
  <c r="K41" i="5"/>
  <c r="L41" i="5"/>
  <c r="M41" i="5"/>
  <c r="N41" i="5"/>
  <c r="O41" i="5"/>
  <c r="P41" i="5"/>
  <c r="K42" i="5"/>
  <c r="L42" i="5"/>
  <c r="M42" i="5"/>
  <c r="N42" i="5"/>
  <c r="O42" i="5"/>
  <c r="P42" i="5"/>
  <c r="K43" i="5"/>
  <c r="L43" i="5"/>
  <c r="M43" i="5"/>
  <c r="N43" i="5"/>
  <c r="O43" i="5"/>
  <c r="P43" i="5"/>
  <c r="K44" i="5"/>
  <c r="L44" i="5"/>
  <c r="M44" i="5"/>
  <c r="N44" i="5"/>
  <c r="O44" i="5"/>
  <c r="P44" i="5"/>
  <c r="K45" i="5"/>
  <c r="L45" i="5"/>
  <c r="M45" i="5"/>
  <c r="N45" i="5"/>
  <c r="O45" i="5"/>
  <c r="P45" i="5"/>
  <c r="K46" i="5"/>
  <c r="L46" i="5"/>
  <c r="M46" i="5"/>
  <c r="N46" i="5"/>
  <c r="O46" i="5"/>
  <c r="P46" i="5"/>
  <c r="K47" i="5"/>
  <c r="L47" i="5"/>
  <c r="M47" i="5"/>
  <c r="N47" i="5"/>
  <c r="O47" i="5"/>
  <c r="P47" i="5"/>
  <c r="K48" i="5"/>
  <c r="L48" i="5"/>
  <c r="M48" i="5"/>
  <c r="N48" i="5"/>
  <c r="O48" i="5"/>
  <c r="P48" i="5"/>
  <c r="K49" i="5"/>
  <c r="L49" i="5"/>
  <c r="M49" i="5"/>
  <c r="N49" i="5"/>
  <c r="O49" i="5"/>
  <c r="P49" i="5"/>
  <c r="K50" i="5"/>
  <c r="L50" i="5"/>
  <c r="M50" i="5"/>
  <c r="N50" i="5"/>
  <c r="O50" i="5"/>
  <c r="P50" i="5"/>
  <c r="K51" i="5"/>
  <c r="L51" i="5"/>
  <c r="M51" i="5"/>
  <c r="N51" i="5"/>
  <c r="O51" i="5"/>
  <c r="P51" i="5"/>
  <c r="K52" i="5"/>
  <c r="L52" i="5"/>
  <c r="M52" i="5"/>
  <c r="N52" i="5"/>
  <c r="O52" i="5"/>
  <c r="P52" i="5"/>
  <c r="K53" i="5"/>
  <c r="L53" i="5"/>
  <c r="M53" i="5"/>
  <c r="N53" i="5"/>
  <c r="O53" i="5"/>
  <c r="P53" i="5"/>
  <c r="K54" i="5"/>
  <c r="L54" i="5"/>
  <c r="M54" i="5"/>
  <c r="N54" i="5"/>
  <c r="O54" i="5"/>
  <c r="P54" i="5"/>
  <c r="K55" i="5"/>
  <c r="L55" i="5"/>
  <c r="M55" i="5"/>
  <c r="N55" i="5"/>
  <c r="O55" i="5"/>
  <c r="P55" i="5"/>
  <c r="K56" i="5"/>
  <c r="L56" i="5"/>
  <c r="M56" i="5"/>
  <c r="N56" i="5"/>
  <c r="O56" i="5"/>
  <c r="P56" i="5"/>
  <c r="K57" i="5"/>
  <c r="L57" i="5"/>
  <c r="M57" i="5"/>
  <c r="N57" i="5"/>
  <c r="O57" i="5"/>
  <c r="P57" i="5"/>
  <c r="K58" i="5"/>
  <c r="L58" i="5"/>
  <c r="M58" i="5"/>
  <c r="N58" i="5"/>
  <c r="O58" i="5"/>
  <c r="P58" i="5"/>
  <c r="K59" i="5"/>
  <c r="L59" i="5"/>
  <c r="M59" i="5"/>
  <c r="N59" i="5"/>
  <c r="O59" i="5"/>
  <c r="P59" i="5"/>
  <c r="K60" i="5"/>
  <c r="L60" i="5"/>
  <c r="M60" i="5"/>
  <c r="N60" i="5"/>
  <c r="O60" i="5"/>
  <c r="P60" i="5"/>
  <c r="K61" i="5"/>
  <c r="L61" i="5"/>
  <c r="M61" i="5"/>
  <c r="N61" i="5"/>
  <c r="O61" i="5"/>
  <c r="P61" i="5"/>
  <c r="K62" i="5"/>
  <c r="L62" i="5"/>
  <c r="M62" i="5"/>
  <c r="N62" i="5"/>
  <c r="O62" i="5"/>
  <c r="P62" i="5"/>
  <c r="K63" i="5"/>
  <c r="L63" i="5"/>
  <c r="M63" i="5"/>
  <c r="N63" i="5"/>
  <c r="O63" i="5"/>
  <c r="P63" i="5"/>
  <c r="K64" i="5"/>
  <c r="L64" i="5"/>
  <c r="M64" i="5"/>
  <c r="N64" i="5"/>
  <c r="O64" i="5"/>
  <c r="P64" i="5"/>
  <c r="K65" i="5"/>
  <c r="L65" i="5"/>
  <c r="M65" i="5"/>
  <c r="N65" i="5"/>
  <c r="O65" i="5"/>
  <c r="P65" i="5"/>
  <c r="K66" i="5"/>
  <c r="L66" i="5"/>
  <c r="M66" i="5"/>
  <c r="N66" i="5"/>
  <c r="O66" i="5"/>
  <c r="P66" i="5"/>
  <c r="K67" i="5"/>
  <c r="L67" i="5"/>
  <c r="M67" i="5"/>
  <c r="N67" i="5"/>
  <c r="O67" i="5"/>
  <c r="P67" i="5"/>
  <c r="K68" i="5"/>
  <c r="L68" i="5"/>
  <c r="M68" i="5"/>
  <c r="N68" i="5"/>
  <c r="O68" i="5"/>
  <c r="P68" i="5"/>
  <c r="K69" i="5"/>
  <c r="L69" i="5"/>
  <c r="M69" i="5"/>
  <c r="N69" i="5"/>
  <c r="O69" i="5"/>
  <c r="P69" i="5"/>
  <c r="K70" i="5"/>
  <c r="L70" i="5"/>
  <c r="M70" i="5"/>
  <c r="N70" i="5"/>
  <c r="O70" i="5"/>
  <c r="P70" i="5"/>
  <c r="K71" i="5"/>
  <c r="L71" i="5"/>
  <c r="M71" i="5"/>
  <c r="N71" i="5"/>
  <c r="O71" i="5"/>
  <c r="P71" i="5"/>
  <c r="K72" i="5"/>
  <c r="L72" i="5"/>
  <c r="M72" i="5"/>
  <c r="N72" i="5"/>
  <c r="O72" i="5"/>
  <c r="P72" i="5"/>
  <c r="K73" i="5"/>
  <c r="L73" i="5"/>
  <c r="M73" i="5"/>
  <c r="N73" i="5"/>
  <c r="O73" i="5"/>
  <c r="P73" i="5"/>
  <c r="K74" i="5"/>
  <c r="L74" i="5"/>
  <c r="M74" i="5"/>
  <c r="N74" i="5"/>
  <c r="O74" i="5"/>
  <c r="P74" i="5"/>
  <c r="K75" i="5"/>
  <c r="L75" i="5"/>
  <c r="M75" i="5"/>
  <c r="N75" i="5"/>
  <c r="O75" i="5"/>
  <c r="P75" i="5"/>
  <c r="K76" i="5"/>
  <c r="L76" i="5"/>
  <c r="M76" i="5"/>
  <c r="N76" i="5"/>
  <c r="O76" i="5"/>
  <c r="P76" i="5"/>
  <c r="K77" i="5"/>
  <c r="L77" i="5"/>
  <c r="M77" i="5"/>
  <c r="N77" i="5"/>
  <c r="O77" i="5"/>
  <c r="P77" i="5"/>
  <c r="K78" i="5"/>
  <c r="L78" i="5"/>
  <c r="M78" i="5"/>
  <c r="N78" i="5"/>
  <c r="O78" i="5"/>
  <c r="P78" i="5"/>
  <c r="K79" i="5"/>
  <c r="L79" i="5"/>
  <c r="M79" i="5"/>
  <c r="N79" i="5"/>
  <c r="O79" i="5"/>
  <c r="P79" i="5"/>
  <c r="K80" i="5"/>
  <c r="L80" i="5"/>
  <c r="M80" i="5"/>
  <c r="N80" i="5"/>
  <c r="O80" i="5"/>
  <c r="P80" i="5"/>
  <c r="K81" i="5"/>
  <c r="L81" i="5"/>
  <c r="M81" i="5"/>
  <c r="N81" i="5"/>
  <c r="O81" i="5"/>
  <c r="P81" i="5"/>
  <c r="K82" i="5"/>
  <c r="L82" i="5"/>
  <c r="M82" i="5"/>
  <c r="N82" i="5"/>
  <c r="O82" i="5"/>
  <c r="P82" i="5"/>
  <c r="K83" i="5"/>
  <c r="L83" i="5"/>
  <c r="M83" i="5"/>
  <c r="N83" i="5"/>
  <c r="O83" i="5"/>
  <c r="P83" i="5"/>
  <c r="K84" i="5"/>
  <c r="L84" i="5"/>
  <c r="M84" i="5"/>
  <c r="N84" i="5"/>
  <c r="O84" i="5"/>
  <c r="P84" i="5"/>
  <c r="K85" i="5"/>
  <c r="L85" i="5"/>
  <c r="M85" i="5"/>
  <c r="N85" i="5"/>
  <c r="O85" i="5"/>
  <c r="P85" i="5"/>
  <c r="K86" i="5"/>
  <c r="L86" i="5"/>
  <c r="M86" i="5"/>
  <c r="N86" i="5"/>
  <c r="O86" i="5"/>
  <c r="P86" i="5"/>
  <c r="K87" i="5"/>
  <c r="L87" i="5"/>
  <c r="M87" i="5"/>
  <c r="N87" i="5"/>
  <c r="O87" i="5"/>
  <c r="P87" i="5"/>
  <c r="K88" i="5"/>
  <c r="L88" i="5"/>
  <c r="M88" i="5"/>
  <c r="N88" i="5"/>
  <c r="O88" i="5"/>
  <c r="P88" i="5"/>
  <c r="K89" i="5"/>
  <c r="L89" i="5"/>
  <c r="M89" i="5"/>
  <c r="N89" i="5"/>
  <c r="O89" i="5"/>
  <c r="P89" i="5"/>
  <c r="K90" i="5"/>
  <c r="L90" i="5"/>
  <c r="M90" i="5"/>
  <c r="N90" i="5"/>
  <c r="O90" i="5"/>
  <c r="P90" i="5"/>
  <c r="K91" i="5"/>
  <c r="L91" i="5"/>
  <c r="M91" i="5"/>
  <c r="N91" i="5"/>
  <c r="O91" i="5"/>
  <c r="P91" i="5"/>
  <c r="K92" i="5"/>
  <c r="L92" i="5"/>
  <c r="M92" i="5"/>
  <c r="N92" i="5"/>
  <c r="O92" i="5"/>
  <c r="P92" i="5"/>
  <c r="K93" i="5"/>
  <c r="L93" i="5"/>
  <c r="M93" i="5"/>
  <c r="N93" i="5"/>
  <c r="O93" i="5"/>
  <c r="P93" i="5"/>
  <c r="K94" i="5"/>
  <c r="L94" i="5"/>
  <c r="M94" i="5"/>
  <c r="N94" i="5"/>
  <c r="O94" i="5"/>
  <c r="P94" i="5"/>
  <c r="K95" i="5"/>
  <c r="L95" i="5"/>
  <c r="M95" i="5"/>
  <c r="N95" i="5"/>
  <c r="O95" i="5"/>
  <c r="P95" i="5"/>
  <c r="K96" i="5"/>
  <c r="L96" i="5"/>
  <c r="M96" i="5"/>
  <c r="N96" i="5"/>
  <c r="O96" i="5"/>
  <c r="P96" i="5"/>
  <c r="K97" i="5"/>
  <c r="L97" i="5"/>
  <c r="M97" i="5"/>
  <c r="N97" i="5"/>
  <c r="O97" i="5"/>
  <c r="P97" i="5"/>
  <c r="K98" i="5"/>
  <c r="L98" i="5"/>
  <c r="M98" i="5"/>
  <c r="N98" i="5"/>
  <c r="O98" i="5"/>
  <c r="P98" i="5"/>
  <c r="K99" i="5"/>
  <c r="L99" i="5"/>
  <c r="M99" i="5"/>
  <c r="N99" i="5"/>
  <c r="O99" i="5"/>
  <c r="P99" i="5"/>
  <c r="K100" i="5"/>
  <c r="L100" i="5"/>
  <c r="M100" i="5"/>
  <c r="N100" i="5"/>
  <c r="O100" i="5"/>
  <c r="P100" i="5"/>
  <c r="K101" i="5"/>
  <c r="L101" i="5"/>
  <c r="M101" i="5"/>
  <c r="N101" i="5"/>
  <c r="O101" i="5"/>
  <c r="P101" i="5"/>
  <c r="K102" i="5"/>
  <c r="L102" i="5"/>
  <c r="M102" i="5"/>
  <c r="N102" i="5"/>
  <c r="O102" i="5"/>
  <c r="P102" i="5"/>
  <c r="K103" i="5"/>
  <c r="L103" i="5"/>
  <c r="M103" i="5"/>
  <c r="N103" i="5"/>
  <c r="O103" i="5"/>
  <c r="P103" i="5"/>
  <c r="K104" i="5"/>
  <c r="L104" i="5"/>
  <c r="M104" i="5"/>
  <c r="N104" i="5"/>
  <c r="O104" i="5"/>
  <c r="P104" i="5"/>
  <c r="R3" i="5"/>
  <c r="S3" i="5"/>
  <c r="T3" i="5"/>
  <c r="U3" i="5"/>
  <c r="V3" i="5"/>
  <c r="W3" i="5"/>
  <c r="AY4" i="3"/>
  <c r="AZ4" i="3"/>
  <c r="BA4" i="3"/>
  <c r="BB4" i="3"/>
  <c r="AY5" i="3"/>
  <c r="AZ5" i="3"/>
  <c r="BA5" i="3"/>
  <c r="BB5" i="3"/>
  <c r="AY6" i="3"/>
  <c r="AZ6" i="3"/>
  <c r="BA6" i="3"/>
  <c r="BB6" i="3"/>
  <c r="AY7" i="3"/>
  <c r="AZ7" i="3"/>
  <c r="BA7" i="3"/>
  <c r="BB7" i="3"/>
  <c r="AY8" i="3"/>
  <c r="AZ8" i="3"/>
  <c r="BA8" i="3"/>
  <c r="BB8" i="3"/>
  <c r="AY9" i="3"/>
  <c r="AZ9" i="3"/>
  <c r="BA9" i="3"/>
  <c r="BB9" i="3"/>
  <c r="AY10" i="3"/>
  <c r="AZ10" i="3"/>
  <c r="BA10" i="3"/>
  <c r="BB10" i="3"/>
  <c r="AY11" i="3"/>
  <c r="AZ11" i="3"/>
  <c r="BA11" i="3"/>
  <c r="BB11" i="3"/>
  <c r="AY12" i="3"/>
  <c r="AZ12" i="3"/>
  <c r="BA12" i="3"/>
  <c r="BB12" i="3"/>
  <c r="AY13" i="3"/>
  <c r="AZ13" i="3"/>
  <c r="BA13" i="3"/>
  <c r="BB13" i="3"/>
  <c r="AY14" i="3"/>
  <c r="AZ14" i="3"/>
  <c r="BA14" i="3"/>
  <c r="BB14" i="3"/>
  <c r="AY15" i="3"/>
  <c r="AZ15" i="3"/>
  <c r="BA15" i="3"/>
  <c r="BB15" i="3"/>
  <c r="AY16" i="3"/>
  <c r="AZ16" i="3"/>
  <c r="BA16" i="3"/>
  <c r="BB16" i="3"/>
  <c r="AY17" i="3"/>
  <c r="AZ17" i="3"/>
  <c r="BA17" i="3"/>
  <c r="BB17" i="3"/>
  <c r="AY18" i="3"/>
  <c r="AZ18" i="3"/>
  <c r="BA18" i="3"/>
  <c r="BB18" i="3"/>
  <c r="AY19" i="3"/>
  <c r="AZ19" i="3"/>
  <c r="BA19" i="3"/>
  <c r="BB19" i="3"/>
  <c r="AY20" i="3"/>
  <c r="AZ20" i="3"/>
  <c r="BA20" i="3"/>
  <c r="BB20" i="3"/>
  <c r="AY21" i="3"/>
  <c r="AZ21" i="3"/>
  <c r="BA21" i="3"/>
  <c r="BB21" i="3"/>
  <c r="AY22" i="3"/>
  <c r="AZ22" i="3"/>
  <c r="BA22" i="3"/>
  <c r="BB22" i="3"/>
  <c r="AY23" i="3"/>
  <c r="AZ23" i="3"/>
  <c r="BA23" i="3"/>
  <c r="BB23" i="3"/>
  <c r="AY24" i="3"/>
  <c r="AZ24" i="3"/>
  <c r="BA24" i="3"/>
  <c r="BB24" i="3"/>
  <c r="AY25" i="3"/>
  <c r="AZ25" i="3"/>
  <c r="BA25" i="3"/>
  <c r="BB25" i="3"/>
  <c r="AY26" i="3"/>
  <c r="AZ26" i="3"/>
  <c r="BA26" i="3"/>
  <c r="BB26" i="3"/>
  <c r="AY27" i="3"/>
  <c r="AZ27" i="3"/>
  <c r="BA27" i="3"/>
  <c r="BB27" i="3"/>
  <c r="AY28" i="3"/>
  <c r="AZ28" i="3"/>
  <c r="BA28" i="3"/>
  <c r="BB28" i="3"/>
  <c r="AY29" i="3"/>
  <c r="AZ29" i="3"/>
  <c r="BA29" i="3"/>
  <c r="BB29" i="3"/>
  <c r="AY30" i="3"/>
  <c r="AZ30" i="3"/>
  <c r="BA30" i="3"/>
  <c r="BB30" i="3"/>
  <c r="AY31" i="3"/>
  <c r="AZ31" i="3"/>
  <c r="BA31" i="3"/>
  <c r="BB31" i="3"/>
  <c r="AY32" i="3"/>
  <c r="AZ32" i="3"/>
  <c r="BA32" i="3"/>
  <c r="BB32" i="3"/>
  <c r="AY33" i="3"/>
  <c r="AZ33" i="3"/>
  <c r="BA33" i="3"/>
  <c r="BB33" i="3"/>
  <c r="AY34" i="3"/>
  <c r="AZ34" i="3"/>
  <c r="BA34" i="3"/>
  <c r="BB34" i="3"/>
  <c r="AY35" i="3"/>
  <c r="AZ35" i="3"/>
  <c r="BA35" i="3"/>
  <c r="BB35" i="3"/>
  <c r="AY36" i="3"/>
  <c r="AZ36" i="3"/>
  <c r="BA36" i="3"/>
  <c r="BB36" i="3"/>
  <c r="AY37" i="3"/>
  <c r="AZ37" i="3"/>
  <c r="BA37" i="3"/>
  <c r="BB37" i="3"/>
  <c r="AY38" i="3"/>
  <c r="AZ38" i="3"/>
  <c r="BA38" i="3"/>
  <c r="BB38" i="3"/>
  <c r="AY39" i="3"/>
  <c r="AZ39" i="3"/>
  <c r="BA39" i="3"/>
  <c r="BB39" i="3"/>
  <c r="AY40" i="3"/>
  <c r="AZ40" i="3"/>
  <c r="BA40" i="3"/>
  <c r="BB40" i="3"/>
  <c r="AY41" i="3"/>
  <c r="AZ41" i="3"/>
  <c r="BA41" i="3"/>
  <c r="BB41" i="3"/>
  <c r="AY42" i="3"/>
  <c r="AZ42" i="3"/>
  <c r="BA42" i="3"/>
  <c r="BB42" i="3"/>
  <c r="AY43" i="3"/>
  <c r="AZ43" i="3"/>
  <c r="BA43" i="3"/>
  <c r="BB43" i="3"/>
  <c r="AY44" i="3"/>
  <c r="AZ44" i="3"/>
  <c r="BA44" i="3"/>
  <c r="BB44" i="3"/>
  <c r="AY45" i="3"/>
  <c r="AZ45" i="3"/>
  <c r="BA45" i="3"/>
  <c r="BB45" i="3"/>
  <c r="AY46" i="3"/>
  <c r="AZ46" i="3"/>
  <c r="BA46" i="3"/>
  <c r="BB46" i="3"/>
  <c r="AY47" i="3"/>
  <c r="AZ47" i="3"/>
  <c r="BA47" i="3"/>
  <c r="BB47" i="3"/>
  <c r="AY48" i="3"/>
  <c r="AZ48" i="3"/>
  <c r="BA48" i="3"/>
  <c r="BB48" i="3"/>
  <c r="AY49" i="3"/>
  <c r="AZ49" i="3"/>
  <c r="BA49" i="3"/>
  <c r="BB49" i="3"/>
  <c r="AY50" i="3"/>
  <c r="AZ50" i="3"/>
  <c r="BA50" i="3"/>
  <c r="BB50" i="3"/>
  <c r="AY51" i="3"/>
  <c r="AZ51" i="3"/>
  <c r="BA51" i="3"/>
  <c r="BB51" i="3"/>
  <c r="AY52" i="3"/>
  <c r="AZ52" i="3"/>
  <c r="BA52" i="3"/>
  <c r="BB52" i="3"/>
  <c r="AY53" i="3"/>
  <c r="AZ53" i="3"/>
  <c r="BA53" i="3"/>
  <c r="BB53" i="3"/>
  <c r="AY54" i="3"/>
  <c r="AZ54" i="3"/>
  <c r="BA54" i="3"/>
  <c r="BB54" i="3"/>
  <c r="AY55" i="3"/>
  <c r="AZ55" i="3"/>
  <c r="BA55" i="3"/>
  <c r="BB55" i="3"/>
  <c r="AY56" i="3"/>
  <c r="AZ56" i="3"/>
  <c r="BA56" i="3"/>
  <c r="BB56" i="3"/>
  <c r="AY57" i="3"/>
  <c r="AZ57" i="3"/>
  <c r="BA57" i="3"/>
  <c r="BB57" i="3"/>
  <c r="AY58" i="3"/>
  <c r="AZ58" i="3"/>
  <c r="BA58" i="3"/>
  <c r="BB58" i="3"/>
  <c r="AY59" i="3"/>
  <c r="AZ59" i="3"/>
  <c r="BA59" i="3"/>
  <c r="BB59" i="3"/>
  <c r="AY60" i="3"/>
  <c r="AZ60" i="3"/>
  <c r="BA60" i="3"/>
  <c r="BB60" i="3"/>
  <c r="AY61" i="3"/>
  <c r="AZ61" i="3"/>
  <c r="BA61" i="3"/>
  <c r="BB61" i="3"/>
  <c r="AY62" i="3"/>
  <c r="AZ62" i="3"/>
  <c r="BA62" i="3"/>
  <c r="BB62" i="3"/>
  <c r="AY63" i="3"/>
  <c r="AZ63" i="3"/>
  <c r="BA63" i="3"/>
  <c r="BB63" i="3"/>
  <c r="AY64" i="3"/>
  <c r="AZ64" i="3"/>
  <c r="BA64" i="3"/>
  <c r="BB64" i="3"/>
  <c r="AY65" i="3"/>
  <c r="AZ65" i="3"/>
  <c r="BA65" i="3"/>
  <c r="BB65" i="3"/>
  <c r="AY66" i="3"/>
  <c r="AZ66" i="3"/>
  <c r="BA66" i="3"/>
  <c r="BB66" i="3"/>
  <c r="AY67" i="3"/>
  <c r="AZ67" i="3"/>
  <c r="BA67" i="3"/>
  <c r="BB67" i="3"/>
  <c r="AY68" i="3"/>
  <c r="AZ68" i="3"/>
  <c r="BA68" i="3"/>
  <c r="BB68" i="3"/>
  <c r="AY69" i="3"/>
  <c r="AZ69" i="3"/>
  <c r="BA69" i="3"/>
  <c r="BB69" i="3"/>
  <c r="AY70" i="3"/>
  <c r="AZ70" i="3"/>
  <c r="BA70" i="3"/>
  <c r="BB70" i="3"/>
  <c r="AY71" i="3"/>
  <c r="AZ71" i="3"/>
  <c r="BA71" i="3"/>
  <c r="BB71" i="3"/>
  <c r="AY72" i="3"/>
  <c r="AZ72" i="3"/>
  <c r="BA72" i="3"/>
  <c r="BB72" i="3"/>
  <c r="AY73" i="3"/>
  <c r="AZ73" i="3"/>
  <c r="BA73" i="3"/>
  <c r="BB73" i="3"/>
  <c r="AY74" i="3"/>
  <c r="AZ74" i="3"/>
  <c r="BA74" i="3"/>
  <c r="BB74" i="3"/>
  <c r="AY75" i="3"/>
  <c r="AZ75" i="3"/>
  <c r="BA75" i="3"/>
  <c r="BB75" i="3"/>
  <c r="AY76" i="3"/>
  <c r="AZ76" i="3"/>
  <c r="BA76" i="3"/>
  <c r="BB76" i="3"/>
  <c r="AY77" i="3"/>
  <c r="AZ77" i="3"/>
  <c r="BA77" i="3"/>
  <c r="BB77" i="3"/>
  <c r="AY78" i="3"/>
  <c r="AZ78" i="3"/>
  <c r="BA78" i="3"/>
  <c r="BB78" i="3"/>
  <c r="AY79" i="3"/>
  <c r="AZ79" i="3"/>
  <c r="BA79" i="3"/>
  <c r="BB79" i="3"/>
  <c r="AY80" i="3"/>
  <c r="AZ80" i="3"/>
  <c r="BA80" i="3"/>
  <c r="BB80" i="3"/>
  <c r="AY81" i="3"/>
  <c r="AZ81" i="3"/>
  <c r="BA81" i="3"/>
  <c r="BB81" i="3"/>
  <c r="AY82" i="3"/>
  <c r="AZ82" i="3"/>
  <c r="BA82" i="3"/>
  <c r="BB82" i="3"/>
  <c r="AY83" i="3"/>
  <c r="AZ83" i="3"/>
  <c r="BA83" i="3"/>
  <c r="BB83" i="3"/>
  <c r="AY84" i="3"/>
  <c r="AZ84" i="3"/>
  <c r="BA84" i="3"/>
  <c r="BB84" i="3"/>
  <c r="AY85" i="3"/>
  <c r="AZ85" i="3"/>
  <c r="BA85" i="3"/>
  <c r="BB85" i="3"/>
  <c r="AY86" i="3"/>
  <c r="AZ86" i="3"/>
  <c r="BA86" i="3"/>
  <c r="BB86" i="3"/>
  <c r="AY87" i="3"/>
  <c r="AZ87" i="3"/>
  <c r="BA87" i="3"/>
  <c r="BB87" i="3"/>
  <c r="AY88" i="3"/>
  <c r="AZ88" i="3"/>
  <c r="BA88" i="3"/>
  <c r="BB88" i="3"/>
  <c r="AY89" i="3"/>
  <c r="AZ89" i="3"/>
  <c r="BA89" i="3"/>
  <c r="BB89" i="3"/>
  <c r="AY90" i="3"/>
  <c r="AZ90" i="3"/>
  <c r="BA90" i="3"/>
  <c r="BB90" i="3"/>
  <c r="AY91" i="3"/>
  <c r="AZ91" i="3"/>
  <c r="BA91" i="3"/>
  <c r="BB91" i="3"/>
  <c r="AY92" i="3"/>
  <c r="AZ92" i="3"/>
  <c r="BA92" i="3"/>
  <c r="BB92" i="3"/>
  <c r="AY93" i="3"/>
  <c r="AZ93" i="3"/>
  <c r="BA93" i="3"/>
  <c r="BB93" i="3"/>
  <c r="AY94" i="3"/>
  <c r="AZ94" i="3"/>
  <c r="BA94" i="3"/>
  <c r="BB94" i="3"/>
  <c r="AY95" i="3"/>
  <c r="AZ95" i="3"/>
  <c r="BA95" i="3"/>
  <c r="BB95" i="3"/>
  <c r="AY96" i="3"/>
  <c r="AZ96" i="3"/>
  <c r="BA96" i="3"/>
  <c r="BB96" i="3"/>
  <c r="AY97" i="3"/>
  <c r="AZ97" i="3"/>
  <c r="BA97" i="3"/>
  <c r="BB97" i="3"/>
  <c r="AY98" i="3"/>
  <c r="AZ98" i="3"/>
  <c r="BA98" i="3"/>
  <c r="BB98" i="3"/>
  <c r="AY99" i="3"/>
  <c r="AZ99" i="3"/>
  <c r="BA99" i="3"/>
  <c r="BB99" i="3"/>
  <c r="AY100" i="3"/>
  <c r="AZ100" i="3"/>
  <c r="BA100" i="3"/>
  <c r="BB100" i="3"/>
  <c r="AY101" i="3"/>
  <c r="AZ101" i="3"/>
  <c r="BA101" i="3"/>
  <c r="BB101" i="3"/>
  <c r="AY102" i="3"/>
  <c r="AZ102" i="3"/>
  <c r="BA102" i="3"/>
  <c r="BB102" i="3"/>
  <c r="AY103" i="3"/>
  <c r="AZ103" i="3"/>
  <c r="BA103" i="3"/>
  <c r="BB103" i="3"/>
  <c r="AY104" i="3"/>
  <c r="AZ104" i="3"/>
  <c r="BA104" i="3"/>
  <c r="BB104" i="3"/>
  <c r="BD4" i="3"/>
  <c r="BE4" i="3"/>
  <c r="BF4" i="3"/>
  <c r="BG4" i="3"/>
  <c r="BD5" i="3"/>
  <c r="BE5" i="3"/>
  <c r="BF5" i="3"/>
  <c r="BG5" i="3"/>
  <c r="BD6" i="3"/>
  <c r="BE6" i="3"/>
  <c r="BF6" i="3"/>
  <c r="BG6" i="3"/>
  <c r="BD7" i="3"/>
  <c r="BE7" i="3"/>
  <c r="BF7" i="3"/>
  <c r="BG7" i="3"/>
  <c r="BD8" i="3"/>
  <c r="BE8" i="3"/>
  <c r="BF8" i="3"/>
  <c r="BG8" i="3"/>
  <c r="BD9" i="3"/>
  <c r="BE9" i="3"/>
  <c r="BF9" i="3"/>
  <c r="BG9" i="3"/>
  <c r="BD10" i="3"/>
  <c r="BE10" i="3"/>
  <c r="BF10" i="3"/>
  <c r="BG10" i="3"/>
  <c r="BD11" i="3"/>
  <c r="BE11" i="3"/>
  <c r="BF11" i="3"/>
  <c r="BG11" i="3"/>
  <c r="BD12" i="3"/>
  <c r="BE12" i="3"/>
  <c r="BF12" i="3"/>
  <c r="BG12" i="3"/>
  <c r="BD13" i="3"/>
  <c r="BE13" i="3"/>
  <c r="BF13" i="3"/>
  <c r="BG13" i="3"/>
  <c r="BD14" i="3"/>
  <c r="BE14" i="3"/>
  <c r="BF14" i="3"/>
  <c r="BG14" i="3"/>
  <c r="BD15" i="3"/>
  <c r="BE15" i="3"/>
  <c r="BF15" i="3"/>
  <c r="BG15" i="3"/>
  <c r="BD16" i="3"/>
  <c r="BE16" i="3"/>
  <c r="BF16" i="3"/>
  <c r="BG16" i="3"/>
  <c r="BD17" i="3"/>
  <c r="BE17" i="3"/>
  <c r="BF17" i="3"/>
  <c r="BG17" i="3"/>
  <c r="BD18" i="3"/>
  <c r="BE18" i="3"/>
  <c r="BF18" i="3"/>
  <c r="BG18" i="3"/>
  <c r="BD19" i="3"/>
  <c r="BE19" i="3"/>
  <c r="BF19" i="3"/>
  <c r="BG19" i="3"/>
  <c r="BD20" i="3"/>
  <c r="BE20" i="3"/>
  <c r="BF20" i="3"/>
  <c r="BG20" i="3"/>
  <c r="BD21" i="3"/>
  <c r="BE21" i="3"/>
  <c r="BF21" i="3"/>
  <c r="BG21" i="3"/>
  <c r="BD22" i="3"/>
  <c r="BE22" i="3"/>
  <c r="BF22" i="3"/>
  <c r="BG22" i="3"/>
  <c r="BD23" i="3"/>
  <c r="BE23" i="3"/>
  <c r="BF23" i="3"/>
  <c r="BG23" i="3"/>
  <c r="BD24" i="3"/>
  <c r="BE24" i="3"/>
  <c r="BF24" i="3"/>
  <c r="BG24" i="3"/>
  <c r="BD25" i="3"/>
  <c r="BE25" i="3"/>
  <c r="BF25" i="3"/>
  <c r="BG25" i="3"/>
  <c r="BD26" i="3"/>
  <c r="BE26" i="3"/>
  <c r="BF26" i="3"/>
  <c r="BG26" i="3"/>
  <c r="BD27" i="3"/>
  <c r="BE27" i="3"/>
  <c r="BF27" i="3"/>
  <c r="BG27" i="3"/>
  <c r="BD28" i="3"/>
  <c r="BE28" i="3"/>
  <c r="BF28" i="3"/>
  <c r="BG28" i="3"/>
  <c r="BD29" i="3"/>
  <c r="BE29" i="3"/>
  <c r="BF29" i="3"/>
  <c r="BG29" i="3"/>
  <c r="BD30" i="3"/>
  <c r="BE30" i="3"/>
  <c r="BF30" i="3"/>
  <c r="BG30" i="3"/>
  <c r="BD31" i="3"/>
  <c r="BE31" i="3"/>
  <c r="BF31" i="3"/>
  <c r="BG31" i="3"/>
  <c r="BD32" i="3"/>
  <c r="BE32" i="3"/>
  <c r="BF32" i="3"/>
  <c r="BG32" i="3"/>
  <c r="BD33" i="3"/>
  <c r="BE33" i="3"/>
  <c r="BF33" i="3"/>
  <c r="BG33" i="3"/>
  <c r="BD34" i="3"/>
  <c r="BE34" i="3"/>
  <c r="BF34" i="3"/>
  <c r="BG34" i="3"/>
  <c r="BD35" i="3"/>
  <c r="BE35" i="3"/>
  <c r="BF35" i="3"/>
  <c r="BG35" i="3"/>
  <c r="BD36" i="3"/>
  <c r="BE36" i="3"/>
  <c r="BF36" i="3"/>
  <c r="BG36" i="3"/>
  <c r="BD37" i="3"/>
  <c r="BE37" i="3"/>
  <c r="BF37" i="3"/>
  <c r="BG37" i="3"/>
  <c r="BD38" i="3"/>
  <c r="BE38" i="3"/>
  <c r="BF38" i="3"/>
  <c r="BG38" i="3"/>
  <c r="BD39" i="3"/>
  <c r="BE39" i="3"/>
  <c r="BF39" i="3"/>
  <c r="BG39" i="3"/>
  <c r="BD40" i="3"/>
  <c r="BE40" i="3"/>
  <c r="BF40" i="3"/>
  <c r="BG40" i="3"/>
  <c r="BD41" i="3"/>
  <c r="BE41" i="3"/>
  <c r="BF41" i="3"/>
  <c r="BG41" i="3"/>
  <c r="BD42" i="3"/>
  <c r="BE42" i="3"/>
  <c r="BF42" i="3"/>
  <c r="BG42" i="3"/>
  <c r="BD43" i="3"/>
  <c r="BE43" i="3"/>
  <c r="BF43" i="3"/>
  <c r="BG43" i="3"/>
  <c r="BD44" i="3"/>
  <c r="BE44" i="3"/>
  <c r="BF44" i="3"/>
  <c r="BG44" i="3"/>
  <c r="BD45" i="3"/>
  <c r="BE45" i="3"/>
  <c r="BF45" i="3"/>
  <c r="BG45" i="3"/>
  <c r="BD46" i="3"/>
  <c r="BE46" i="3"/>
  <c r="BF46" i="3"/>
  <c r="BG46" i="3"/>
  <c r="BD47" i="3"/>
  <c r="BE47" i="3"/>
  <c r="BF47" i="3"/>
  <c r="BG47" i="3"/>
  <c r="BD48" i="3"/>
  <c r="BE48" i="3"/>
  <c r="BF48" i="3"/>
  <c r="BG48" i="3"/>
  <c r="BD49" i="3"/>
  <c r="BE49" i="3"/>
  <c r="BF49" i="3"/>
  <c r="BG49" i="3"/>
  <c r="BD50" i="3"/>
  <c r="BE50" i="3"/>
  <c r="BF50" i="3"/>
  <c r="BG50" i="3"/>
  <c r="BD51" i="3"/>
  <c r="BE51" i="3"/>
  <c r="BF51" i="3"/>
  <c r="BG51" i="3"/>
  <c r="BD52" i="3"/>
  <c r="BE52" i="3"/>
  <c r="BF52" i="3"/>
  <c r="BG52" i="3"/>
  <c r="BD53" i="3"/>
  <c r="BE53" i="3"/>
  <c r="BF53" i="3"/>
  <c r="BG53" i="3"/>
  <c r="BD54" i="3"/>
  <c r="BE54" i="3"/>
  <c r="BF54" i="3"/>
  <c r="BG54" i="3"/>
  <c r="BD55" i="3"/>
  <c r="BE55" i="3"/>
  <c r="BF55" i="3"/>
  <c r="BG55" i="3"/>
  <c r="BD56" i="3"/>
  <c r="BE56" i="3"/>
  <c r="BF56" i="3"/>
  <c r="BG56" i="3"/>
  <c r="BD57" i="3"/>
  <c r="BE57" i="3"/>
  <c r="BF57" i="3"/>
  <c r="BG57" i="3"/>
  <c r="BD58" i="3"/>
  <c r="BE58" i="3"/>
  <c r="BF58" i="3"/>
  <c r="BG58" i="3"/>
  <c r="BD59" i="3"/>
  <c r="BE59" i="3"/>
  <c r="BF59" i="3"/>
  <c r="BG59" i="3"/>
  <c r="BD60" i="3"/>
  <c r="BE60" i="3"/>
  <c r="BF60" i="3"/>
  <c r="BG60" i="3"/>
  <c r="BD61" i="3"/>
  <c r="BE61" i="3"/>
  <c r="BF61" i="3"/>
  <c r="BG61" i="3"/>
  <c r="BD62" i="3"/>
  <c r="BE62" i="3"/>
  <c r="BF62" i="3"/>
  <c r="BG62" i="3"/>
  <c r="BD63" i="3"/>
  <c r="BE63" i="3"/>
  <c r="BF63" i="3"/>
  <c r="BG63" i="3"/>
  <c r="BD64" i="3"/>
  <c r="BE64" i="3"/>
  <c r="BF64" i="3"/>
  <c r="BG64" i="3"/>
  <c r="BD65" i="3"/>
  <c r="BE65" i="3"/>
  <c r="BF65" i="3"/>
  <c r="BG65" i="3"/>
  <c r="BD66" i="3"/>
  <c r="BE66" i="3"/>
  <c r="BF66" i="3"/>
  <c r="BG66" i="3"/>
  <c r="BD67" i="3"/>
  <c r="BE67" i="3"/>
  <c r="BF67" i="3"/>
  <c r="BG67" i="3"/>
  <c r="BD68" i="3"/>
  <c r="BE68" i="3"/>
  <c r="BF68" i="3"/>
  <c r="BG68" i="3"/>
  <c r="BD69" i="3"/>
  <c r="BE69" i="3"/>
  <c r="BF69" i="3"/>
  <c r="BG69" i="3"/>
  <c r="BD70" i="3"/>
  <c r="BE70" i="3"/>
  <c r="BF70" i="3"/>
  <c r="BG70" i="3"/>
  <c r="BD71" i="3"/>
  <c r="BE71" i="3"/>
  <c r="BF71" i="3"/>
  <c r="BG71" i="3"/>
  <c r="BD72" i="3"/>
  <c r="BE72" i="3"/>
  <c r="BF72" i="3"/>
  <c r="BG72" i="3"/>
  <c r="BD73" i="3"/>
  <c r="BE73" i="3"/>
  <c r="BF73" i="3"/>
  <c r="BG73" i="3"/>
  <c r="BD74" i="3"/>
  <c r="BE74" i="3"/>
  <c r="BF74" i="3"/>
  <c r="BG74" i="3"/>
  <c r="BD75" i="3"/>
  <c r="BE75" i="3"/>
  <c r="BF75" i="3"/>
  <c r="BG75" i="3"/>
  <c r="BD76" i="3"/>
  <c r="BE76" i="3"/>
  <c r="BF76" i="3"/>
  <c r="BG76" i="3"/>
  <c r="BD77" i="3"/>
  <c r="BE77" i="3"/>
  <c r="BF77" i="3"/>
  <c r="BG77" i="3"/>
  <c r="BD78" i="3"/>
  <c r="BE78" i="3"/>
  <c r="BF78" i="3"/>
  <c r="BG78" i="3"/>
  <c r="BD79" i="3"/>
  <c r="BE79" i="3"/>
  <c r="BF79" i="3"/>
  <c r="BG79" i="3"/>
  <c r="BD80" i="3"/>
  <c r="BE80" i="3"/>
  <c r="BF80" i="3"/>
  <c r="BG80" i="3"/>
  <c r="BD81" i="3"/>
  <c r="BE81" i="3"/>
  <c r="BF81" i="3"/>
  <c r="BG81" i="3"/>
  <c r="BD82" i="3"/>
  <c r="BE82" i="3"/>
  <c r="BF82" i="3"/>
  <c r="BG82" i="3"/>
  <c r="BD83" i="3"/>
  <c r="BE83" i="3"/>
  <c r="BF83" i="3"/>
  <c r="BG83" i="3"/>
  <c r="BD84" i="3"/>
  <c r="BE84" i="3"/>
  <c r="BF84" i="3"/>
  <c r="BG84" i="3"/>
  <c r="BD85" i="3"/>
  <c r="BE85" i="3"/>
  <c r="BF85" i="3"/>
  <c r="BG85" i="3"/>
  <c r="BD86" i="3"/>
  <c r="BE86" i="3"/>
  <c r="BF86" i="3"/>
  <c r="BG86" i="3"/>
  <c r="BD87" i="3"/>
  <c r="BE87" i="3"/>
  <c r="BF87" i="3"/>
  <c r="BG87" i="3"/>
  <c r="BD88" i="3"/>
  <c r="BE88" i="3"/>
  <c r="BF88" i="3"/>
  <c r="BG88" i="3"/>
  <c r="BD89" i="3"/>
  <c r="BE89" i="3"/>
  <c r="BF89" i="3"/>
  <c r="BG89" i="3"/>
  <c r="BD90" i="3"/>
  <c r="BE90" i="3"/>
  <c r="BF90" i="3"/>
  <c r="BG90" i="3"/>
  <c r="BD91" i="3"/>
  <c r="BE91" i="3"/>
  <c r="BF91" i="3"/>
  <c r="BG91" i="3"/>
  <c r="BD92" i="3"/>
  <c r="BE92" i="3"/>
  <c r="BF92" i="3"/>
  <c r="BG92" i="3"/>
  <c r="BD93" i="3"/>
  <c r="BE93" i="3"/>
  <c r="BF93" i="3"/>
  <c r="BG93" i="3"/>
  <c r="BD94" i="3"/>
  <c r="BE94" i="3"/>
  <c r="BF94" i="3"/>
  <c r="BG94" i="3"/>
  <c r="BD95" i="3"/>
  <c r="BE95" i="3"/>
  <c r="BF95" i="3"/>
  <c r="BG95" i="3"/>
  <c r="BD96" i="3"/>
  <c r="BE96" i="3"/>
  <c r="BF96" i="3"/>
  <c r="BG96" i="3"/>
  <c r="BD97" i="3"/>
  <c r="BE97" i="3"/>
  <c r="BF97" i="3"/>
  <c r="BG97" i="3"/>
  <c r="BD98" i="3"/>
  <c r="BE98" i="3"/>
  <c r="BF98" i="3"/>
  <c r="BG98" i="3"/>
  <c r="BD99" i="3"/>
  <c r="BE99" i="3"/>
  <c r="BF99" i="3"/>
  <c r="BG99" i="3"/>
  <c r="BD100" i="3"/>
  <c r="BE100" i="3"/>
  <c r="BF100" i="3"/>
  <c r="BG100" i="3"/>
  <c r="BD101" i="3"/>
  <c r="BE101" i="3"/>
  <c r="BF101" i="3"/>
  <c r="BG101" i="3"/>
  <c r="BD102" i="3"/>
  <c r="BE102" i="3"/>
  <c r="BF102" i="3"/>
  <c r="BG102" i="3"/>
  <c r="BD103" i="3"/>
  <c r="BE103" i="3"/>
  <c r="BF103" i="3"/>
  <c r="BG103" i="3"/>
  <c r="BD104" i="3"/>
  <c r="BE104" i="3"/>
  <c r="BF104" i="3"/>
  <c r="BG104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AR48" i="3" s="1"/>
  <c r="R49" i="3"/>
  <c r="S49" i="3"/>
  <c r="T49" i="3"/>
  <c r="U49" i="3"/>
  <c r="V49" i="3"/>
  <c r="W49" i="3"/>
  <c r="R50" i="3"/>
  <c r="S50" i="3"/>
  <c r="AN50" i="3" s="1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S54" i="3"/>
  <c r="T54" i="3"/>
  <c r="U54" i="3"/>
  <c r="V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61" i="3"/>
  <c r="S61" i="3"/>
  <c r="T61" i="3"/>
  <c r="U61" i="3"/>
  <c r="V61" i="3"/>
  <c r="W61" i="3"/>
  <c r="R62" i="3"/>
  <c r="S62" i="3"/>
  <c r="T62" i="3"/>
  <c r="U62" i="3"/>
  <c r="V62" i="3"/>
  <c r="W62" i="3"/>
  <c r="R63" i="3"/>
  <c r="S63" i="3"/>
  <c r="T63" i="3"/>
  <c r="U63" i="3"/>
  <c r="V63" i="3"/>
  <c r="W63" i="3"/>
  <c r="R64" i="3"/>
  <c r="S64" i="3"/>
  <c r="T64" i="3"/>
  <c r="U64" i="3"/>
  <c r="V64" i="3"/>
  <c r="W64" i="3"/>
  <c r="R65" i="3"/>
  <c r="S65" i="3"/>
  <c r="T65" i="3"/>
  <c r="U65" i="3"/>
  <c r="V65" i="3"/>
  <c r="W65" i="3"/>
  <c r="R66" i="3"/>
  <c r="S66" i="3"/>
  <c r="T66" i="3"/>
  <c r="U66" i="3"/>
  <c r="V66" i="3"/>
  <c r="W66" i="3"/>
  <c r="R67" i="3"/>
  <c r="S67" i="3"/>
  <c r="T67" i="3"/>
  <c r="U67" i="3"/>
  <c r="V67" i="3"/>
  <c r="W67" i="3"/>
  <c r="R68" i="3"/>
  <c r="S68" i="3"/>
  <c r="T68" i="3"/>
  <c r="U68" i="3"/>
  <c r="V68" i="3"/>
  <c r="W68" i="3"/>
  <c r="R69" i="3"/>
  <c r="S69" i="3"/>
  <c r="T69" i="3"/>
  <c r="U69" i="3"/>
  <c r="V69" i="3"/>
  <c r="W69" i="3"/>
  <c r="R70" i="3"/>
  <c r="S70" i="3"/>
  <c r="T70" i="3"/>
  <c r="U70" i="3"/>
  <c r="V70" i="3"/>
  <c r="W70" i="3"/>
  <c r="R71" i="3"/>
  <c r="S71" i="3"/>
  <c r="T71" i="3"/>
  <c r="U71" i="3"/>
  <c r="V71" i="3"/>
  <c r="W71" i="3"/>
  <c r="R72" i="3"/>
  <c r="S72" i="3"/>
  <c r="T72" i="3"/>
  <c r="U72" i="3"/>
  <c r="V72" i="3"/>
  <c r="W72" i="3"/>
  <c r="R73" i="3"/>
  <c r="S73" i="3"/>
  <c r="T73" i="3"/>
  <c r="U73" i="3"/>
  <c r="V73" i="3"/>
  <c r="W73" i="3"/>
  <c r="R74" i="3"/>
  <c r="S74" i="3"/>
  <c r="T74" i="3"/>
  <c r="U74" i="3"/>
  <c r="V74" i="3"/>
  <c r="W74" i="3"/>
  <c r="R75" i="3"/>
  <c r="S75" i="3"/>
  <c r="T75" i="3"/>
  <c r="U75" i="3"/>
  <c r="V75" i="3"/>
  <c r="W75" i="3"/>
  <c r="R76" i="3"/>
  <c r="S76" i="3"/>
  <c r="T76" i="3"/>
  <c r="U76" i="3"/>
  <c r="V76" i="3"/>
  <c r="W76" i="3"/>
  <c r="R77" i="3"/>
  <c r="S77" i="3"/>
  <c r="T77" i="3"/>
  <c r="U77" i="3"/>
  <c r="V77" i="3"/>
  <c r="W77" i="3"/>
  <c r="R78" i="3"/>
  <c r="S78" i="3"/>
  <c r="T78" i="3"/>
  <c r="U78" i="3"/>
  <c r="V78" i="3"/>
  <c r="W78" i="3"/>
  <c r="R79" i="3"/>
  <c r="S79" i="3"/>
  <c r="T79" i="3"/>
  <c r="U79" i="3"/>
  <c r="V79" i="3"/>
  <c r="W79" i="3"/>
  <c r="R80" i="3"/>
  <c r="S80" i="3"/>
  <c r="T80" i="3"/>
  <c r="U80" i="3"/>
  <c r="V80" i="3"/>
  <c r="W80" i="3"/>
  <c r="R81" i="3"/>
  <c r="S81" i="3"/>
  <c r="T81" i="3"/>
  <c r="U81" i="3"/>
  <c r="V81" i="3"/>
  <c r="W81" i="3"/>
  <c r="R82" i="3"/>
  <c r="S82" i="3"/>
  <c r="T82" i="3"/>
  <c r="U82" i="3"/>
  <c r="V82" i="3"/>
  <c r="W82" i="3"/>
  <c r="R83" i="3"/>
  <c r="S83" i="3"/>
  <c r="T83" i="3"/>
  <c r="U83" i="3"/>
  <c r="V83" i="3"/>
  <c r="W83" i="3"/>
  <c r="R84" i="3"/>
  <c r="S84" i="3"/>
  <c r="T84" i="3"/>
  <c r="U84" i="3"/>
  <c r="V84" i="3"/>
  <c r="W84" i="3"/>
  <c r="R85" i="3"/>
  <c r="S85" i="3"/>
  <c r="T85" i="3"/>
  <c r="U85" i="3"/>
  <c r="V85" i="3"/>
  <c r="W85" i="3"/>
  <c r="R86" i="3"/>
  <c r="S86" i="3"/>
  <c r="T86" i="3"/>
  <c r="U86" i="3"/>
  <c r="V86" i="3"/>
  <c r="W86" i="3"/>
  <c r="R87" i="3"/>
  <c r="S87" i="3"/>
  <c r="T87" i="3"/>
  <c r="U87" i="3"/>
  <c r="AP87" i="3" s="1"/>
  <c r="V87" i="3"/>
  <c r="W87" i="3"/>
  <c r="R88" i="3"/>
  <c r="S88" i="3"/>
  <c r="T88" i="3"/>
  <c r="U88" i="3"/>
  <c r="V88" i="3"/>
  <c r="W88" i="3"/>
  <c r="AR88" i="3" s="1"/>
  <c r="R89" i="3"/>
  <c r="S89" i="3"/>
  <c r="T89" i="3"/>
  <c r="U89" i="3"/>
  <c r="V89" i="3"/>
  <c r="W89" i="3"/>
  <c r="R90" i="3"/>
  <c r="S90" i="3"/>
  <c r="T90" i="3"/>
  <c r="U90" i="3"/>
  <c r="V90" i="3"/>
  <c r="W90" i="3"/>
  <c r="R91" i="3"/>
  <c r="S91" i="3"/>
  <c r="T91" i="3"/>
  <c r="U91" i="3"/>
  <c r="V91" i="3"/>
  <c r="W91" i="3"/>
  <c r="R92" i="3"/>
  <c r="S92" i="3"/>
  <c r="T92" i="3"/>
  <c r="U92" i="3"/>
  <c r="V92" i="3"/>
  <c r="W92" i="3"/>
  <c r="R93" i="3"/>
  <c r="S93" i="3"/>
  <c r="T93" i="3"/>
  <c r="U93" i="3"/>
  <c r="V93" i="3"/>
  <c r="W93" i="3"/>
  <c r="R94" i="3"/>
  <c r="S94" i="3"/>
  <c r="T94" i="3"/>
  <c r="U94" i="3"/>
  <c r="V94" i="3"/>
  <c r="W94" i="3"/>
  <c r="R95" i="3"/>
  <c r="S95" i="3"/>
  <c r="T95" i="3"/>
  <c r="U95" i="3"/>
  <c r="V95" i="3"/>
  <c r="W95" i="3"/>
  <c r="R96" i="3"/>
  <c r="S96" i="3"/>
  <c r="T96" i="3"/>
  <c r="U96" i="3"/>
  <c r="V96" i="3"/>
  <c r="W96" i="3"/>
  <c r="R97" i="3"/>
  <c r="S97" i="3"/>
  <c r="T97" i="3"/>
  <c r="U97" i="3"/>
  <c r="V97" i="3"/>
  <c r="W97" i="3"/>
  <c r="R98" i="3"/>
  <c r="S98" i="3"/>
  <c r="T98" i="3"/>
  <c r="U98" i="3"/>
  <c r="V98" i="3"/>
  <c r="W98" i="3"/>
  <c r="R99" i="3"/>
  <c r="S99" i="3"/>
  <c r="T99" i="3"/>
  <c r="U99" i="3"/>
  <c r="V99" i="3"/>
  <c r="W99" i="3"/>
  <c r="R100" i="3"/>
  <c r="S100" i="3"/>
  <c r="T100" i="3"/>
  <c r="U100" i="3"/>
  <c r="V100" i="3"/>
  <c r="W100" i="3"/>
  <c r="R101" i="3"/>
  <c r="S101" i="3"/>
  <c r="T101" i="3"/>
  <c r="U101" i="3"/>
  <c r="V101" i="3"/>
  <c r="W101" i="3"/>
  <c r="R102" i="3"/>
  <c r="S102" i="3"/>
  <c r="T102" i="3"/>
  <c r="U102" i="3"/>
  <c r="V102" i="3"/>
  <c r="W102" i="3"/>
  <c r="R103" i="3"/>
  <c r="S103" i="3"/>
  <c r="T103" i="3"/>
  <c r="U103" i="3"/>
  <c r="V103" i="3"/>
  <c r="W103" i="3"/>
  <c r="R104" i="3"/>
  <c r="S104" i="3"/>
  <c r="T104" i="3"/>
  <c r="U104" i="3"/>
  <c r="V104" i="3"/>
  <c r="W104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R3" i="3"/>
  <c r="S3" i="3"/>
  <c r="T3" i="3"/>
  <c r="U3" i="3"/>
  <c r="V3" i="3"/>
  <c r="W3" i="3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Y3" i="2"/>
  <c r="Z3" i="2"/>
  <c r="X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V3" i="2"/>
  <c r="U3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3" i="2"/>
  <c r="AM33" i="3" l="1"/>
  <c r="AM9" i="3"/>
  <c r="AN98" i="3"/>
  <c r="AP79" i="3"/>
  <c r="AR68" i="3"/>
  <c r="AP59" i="3"/>
  <c r="AP43" i="3"/>
  <c r="AR40" i="3"/>
  <c r="AN38" i="3"/>
  <c r="AP35" i="3"/>
  <c r="AR32" i="3"/>
  <c r="AN30" i="3"/>
  <c r="AP27" i="3"/>
  <c r="AR24" i="3"/>
  <c r="AN22" i="3"/>
  <c r="AP19" i="3"/>
  <c r="AR16" i="3"/>
  <c r="AN14" i="3"/>
  <c r="AP11" i="3"/>
  <c r="AP7" i="3"/>
  <c r="AR4" i="3"/>
  <c r="AM46" i="3"/>
  <c r="AO43" i="3"/>
  <c r="AQ40" i="3"/>
  <c r="AM38" i="3"/>
  <c r="AO35" i="3"/>
  <c r="AO31" i="3"/>
  <c r="AQ28" i="3"/>
  <c r="AM26" i="3"/>
  <c r="AO23" i="3"/>
  <c r="AQ20" i="3"/>
  <c r="AM18" i="3"/>
  <c r="AO15" i="3"/>
  <c r="AQ12" i="3"/>
  <c r="AM10" i="3"/>
  <c r="AM6" i="3"/>
  <c r="AN103" i="3"/>
  <c r="AP100" i="3"/>
  <c r="AR97" i="3"/>
  <c r="AN95" i="3"/>
  <c r="AP92" i="3"/>
  <c r="AR89" i="3"/>
  <c r="AN87" i="3"/>
  <c r="AP84" i="3"/>
  <c r="AR81" i="3"/>
  <c r="AN79" i="3"/>
  <c r="AP76" i="3"/>
  <c r="AR73" i="3"/>
  <c r="AP72" i="3"/>
  <c r="AN71" i="3"/>
  <c r="AR69" i="3"/>
  <c r="AN67" i="3"/>
  <c r="AR65" i="3"/>
  <c r="AP64" i="3"/>
  <c r="AN63" i="3"/>
  <c r="AR61" i="3"/>
  <c r="AP60" i="3"/>
  <c r="AM37" i="3"/>
  <c r="AM29" i="3"/>
  <c r="AQ19" i="3"/>
  <c r="AO14" i="3"/>
  <c r="AP99" i="3"/>
  <c r="AN78" i="3"/>
  <c r="AN70" i="3"/>
  <c r="AN58" i="3"/>
  <c r="AR44" i="3"/>
  <c r="AN42" i="3"/>
  <c r="AP39" i="3"/>
  <c r="AR36" i="3"/>
  <c r="AN34" i="3"/>
  <c r="AP31" i="3"/>
  <c r="AR28" i="3"/>
  <c r="AN26" i="3"/>
  <c r="AP23" i="3"/>
  <c r="AR20" i="3"/>
  <c r="AN18" i="3"/>
  <c r="AP15" i="3"/>
  <c r="AR12" i="3"/>
  <c r="AN10" i="3"/>
  <c r="AR8" i="3"/>
  <c r="AN6" i="3"/>
  <c r="AO47" i="3"/>
  <c r="AQ44" i="3"/>
  <c r="AM42" i="3"/>
  <c r="AO39" i="3"/>
  <c r="AQ36" i="3"/>
  <c r="AM34" i="3"/>
  <c r="AQ32" i="3"/>
  <c r="AM30" i="3"/>
  <c r="AO27" i="3"/>
  <c r="AQ24" i="3"/>
  <c r="AM22" i="3"/>
  <c r="AO19" i="3"/>
  <c r="AQ16" i="3"/>
  <c r="AM14" i="3"/>
  <c r="AO11" i="3"/>
  <c r="AQ8" i="3"/>
  <c r="AO7" i="3"/>
  <c r="AQ4" i="3"/>
  <c r="AP104" i="3"/>
  <c r="AR101" i="3"/>
  <c r="AN99" i="3"/>
  <c r="AP96" i="3"/>
  <c r="AR93" i="3"/>
  <c r="AN91" i="3"/>
  <c r="AP88" i="3"/>
  <c r="AR85" i="3"/>
  <c r="AN83" i="3"/>
  <c r="AP80" i="3"/>
  <c r="AR77" i="3"/>
  <c r="AN75" i="3"/>
  <c r="AP68" i="3"/>
  <c r="AN59" i="3"/>
  <c r="AP56" i="3"/>
  <c r="AR53" i="3"/>
  <c r="AN51" i="3"/>
  <c r="AP48" i="3"/>
  <c r="AR45" i="3"/>
  <c r="AN43" i="3"/>
  <c r="AP40" i="3"/>
  <c r="AR37" i="3"/>
  <c r="AN35" i="3"/>
  <c r="AP32" i="3"/>
  <c r="AR29" i="3"/>
  <c r="AN27" i="3"/>
  <c r="AP24" i="3"/>
  <c r="AR21" i="3"/>
  <c r="AN19" i="3"/>
  <c r="AP16" i="3"/>
  <c r="AR13" i="3"/>
  <c r="AN11" i="3"/>
  <c r="AP8" i="3"/>
  <c r="AP4" i="3"/>
  <c r="AO88" i="3"/>
  <c r="AM87" i="3"/>
  <c r="AQ85" i="3"/>
  <c r="AO84" i="3"/>
  <c r="AM83" i="3"/>
  <c r="AQ81" i="3"/>
  <c r="AO80" i="3"/>
  <c r="AM79" i="3"/>
  <c r="AQ77" i="3"/>
  <c r="AO76" i="3"/>
  <c r="AM75" i="3"/>
  <c r="AQ73" i="3"/>
  <c r="AO72" i="3"/>
  <c r="AM71" i="3"/>
  <c r="AQ69" i="3"/>
  <c r="AO68" i="3"/>
  <c r="AM67" i="3"/>
  <c r="AQ65" i="3"/>
  <c r="AO64" i="3"/>
  <c r="AM63" i="3"/>
  <c r="AQ61" i="3"/>
  <c r="AO60" i="3"/>
  <c r="AM59" i="3"/>
  <c r="AQ57" i="3"/>
  <c r="AO56" i="3"/>
  <c r="AM55" i="3"/>
  <c r="AQ53" i="3"/>
  <c r="AO52" i="3"/>
  <c r="AM51" i="3"/>
  <c r="AQ49" i="3"/>
  <c r="AO48" i="3"/>
  <c r="AM47" i="3"/>
  <c r="AQ45" i="3"/>
  <c r="AO44" i="3"/>
  <c r="AM43" i="3"/>
  <c r="AQ41" i="3"/>
  <c r="AO40" i="3"/>
  <c r="AM39" i="3"/>
  <c r="AQ37" i="3"/>
  <c r="AO36" i="3"/>
  <c r="AM35" i="3"/>
  <c r="AQ33" i="3"/>
  <c r="AO32" i="3"/>
  <c r="AM31" i="3"/>
  <c r="AQ29" i="3"/>
  <c r="AO28" i="3"/>
  <c r="AM27" i="3"/>
  <c r="AQ25" i="3"/>
  <c r="AO24" i="3"/>
  <c r="AM23" i="3"/>
  <c r="AQ21" i="3"/>
  <c r="AO20" i="3"/>
  <c r="AM19" i="3"/>
  <c r="AQ17" i="3"/>
  <c r="AO16" i="3"/>
  <c r="AM15" i="3"/>
  <c r="AQ13" i="3"/>
  <c r="AO12" i="3"/>
  <c r="AM11" i="3"/>
  <c r="AQ9" i="3"/>
  <c r="AO8" i="3"/>
  <c r="AM7" i="3"/>
  <c r="AQ5" i="3"/>
  <c r="AO4" i="3"/>
  <c r="AR57" i="3"/>
  <c r="AN55" i="3"/>
  <c r="AP52" i="3"/>
  <c r="AR49" i="3"/>
  <c r="AN47" i="3"/>
  <c r="AP44" i="3"/>
  <c r="AR41" i="3"/>
  <c r="AN39" i="3"/>
  <c r="AP36" i="3"/>
  <c r="AR33" i="3"/>
  <c r="AN31" i="3"/>
  <c r="AP28" i="3"/>
  <c r="AR25" i="3"/>
  <c r="AN23" i="3"/>
  <c r="AP20" i="3"/>
  <c r="AR17" i="3"/>
  <c r="AN15" i="3"/>
  <c r="AP12" i="3"/>
  <c r="AR9" i="3"/>
  <c r="AN7" i="3"/>
  <c r="AR5" i="3"/>
  <c r="AP57" i="3"/>
  <c r="AN56" i="3"/>
  <c r="AR54" i="3"/>
  <c r="AP53" i="3"/>
  <c r="AN52" i="3"/>
  <c r="AR50" i="3"/>
  <c r="AP49" i="3"/>
  <c r="AN48" i="3"/>
  <c r="AR46" i="3"/>
  <c r="AP45" i="3"/>
  <c r="AN44" i="3"/>
  <c r="AR42" i="3"/>
  <c r="AP41" i="3"/>
  <c r="AN40" i="3"/>
  <c r="AR38" i="3"/>
  <c r="AP37" i="3"/>
  <c r="AN36" i="3"/>
  <c r="AR34" i="3"/>
  <c r="AP33" i="3"/>
  <c r="AN32" i="3"/>
  <c r="AR30" i="3"/>
  <c r="AP29" i="3"/>
  <c r="AN28" i="3"/>
  <c r="AR26" i="3"/>
  <c r="AP25" i="3"/>
  <c r="AN24" i="3"/>
  <c r="AR22" i="3"/>
  <c r="AP21" i="3"/>
  <c r="AN20" i="3"/>
  <c r="AR18" i="3"/>
  <c r="AP17" i="3"/>
  <c r="AN16" i="3"/>
  <c r="AR14" i="3"/>
  <c r="AP13" i="3"/>
  <c r="AN12" i="3"/>
  <c r="AR10" i="3"/>
  <c r="AP9" i="3"/>
  <c r="AN8" i="3"/>
  <c r="AR6" i="3"/>
  <c r="AP5" i="3"/>
  <c r="AN4" i="3"/>
  <c r="AR104" i="3"/>
  <c r="AP103" i="3"/>
  <c r="AR100" i="3"/>
  <c r="AR96" i="3"/>
  <c r="AP95" i="3"/>
  <c r="AN94" i="3"/>
  <c r="AR92" i="3"/>
  <c r="AP91" i="3"/>
  <c r="AN90" i="3"/>
  <c r="AN86" i="3"/>
  <c r="AR84" i="3"/>
  <c r="AP83" i="3"/>
  <c r="AN82" i="3"/>
  <c r="AR80" i="3"/>
  <c r="AR76" i="3"/>
  <c r="AP75" i="3"/>
  <c r="AN74" i="3"/>
  <c r="AR72" i="3"/>
  <c r="AP71" i="3"/>
  <c r="AP67" i="3"/>
  <c r="AN66" i="3"/>
  <c r="AR64" i="3"/>
  <c r="AP63" i="3"/>
  <c r="AN62" i="3"/>
  <c r="AR60" i="3"/>
  <c r="AR56" i="3"/>
  <c r="AP55" i="3"/>
  <c r="AN54" i="3"/>
  <c r="AR52" i="3"/>
  <c r="AP51" i="3"/>
  <c r="AP47" i="3"/>
  <c r="AN46" i="3"/>
  <c r="AN102" i="3"/>
  <c r="AQ104" i="3"/>
  <c r="AO103" i="3"/>
  <c r="AM102" i="3"/>
  <c r="AQ100" i="3"/>
  <c r="AO99" i="3"/>
  <c r="AM98" i="3"/>
  <c r="AQ96" i="3"/>
  <c r="AO95" i="3"/>
  <c r="AM94" i="3"/>
  <c r="AQ92" i="3"/>
  <c r="AO91" i="3"/>
  <c r="AM90" i="3"/>
  <c r="AQ88" i="3"/>
  <c r="AO87" i="3"/>
  <c r="AM86" i="3"/>
  <c r="AQ84" i="3"/>
  <c r="AO83" i="3"/>
  <c r="AM82" i="3"/>
  <c r="AQ80" i="3"/>
  <c r="AO79" i="3"/>
  <c r="AM78" i="3"/>
  <c r="AQ76" i="3"/>
  <c r="AO75" i="3"/>
  <c r="AM74" i="3"/>
  <c r="AQ72" i="3"/>
  <c r="AO71" i="3"/>
  <c r="AM70" i="3"/>
  <c r="AQ68" i="3"/>
  <c r="AO67" i="3"/>
  <c r="AM66" i="3"/>
  <c r="AQ64" i="3"/>
  <c r="AO63" i="3"/>
  <c r="AM62" i="3"/>
  <c r="AQ60" i="3"/>
  <c r="AO59" i="3"/>
  <c r="AM58" i="3"/>
  <c r="AQ56" i="3"/>
  <c r="AO55" i="3"/>
  <c r="AM54" i="3"/>
  <c r="AQ52" i="3"/>
  <c r="AO51" i="3"/>
  <c r="AM50" i="3"/>
  <c r="AQ48" i="3"/>
  <c r="AQ103" i="3"/>
  <c r="AO102" i="3"/>
  <c r="AM101" i="3"/>
  <c r="AQ99" i="3"/>
  <c r="AO98" i="3"/>
  <c r="AM97" i="3"/>
  <c r="AQ95" i="3"/>
  <c r="AO94" i="3"/>
  <c r="AM93" i="3"/>
  <c r="AQ91" i="3"/>
  <c r="AO90" i="3"/>
  <c r="AM89" i="3"/>
  <c r="AQ87" i="3"/>
  <c r="AO86" i="3"/>
  <c r="AM85" i="3"/>
  <c r="AQ83" i="3"/>
  <c r="AO82" i="3"/>
  <c r="AM81" i="3"/>
  <c r="AQ79" i="3"/>
  <c r="AO78" i="3"/>
  <c r="AM77" i="3"/>
  <c r="AQ75" i="3"/>
  <c r="AO74" i="3"/>
  <c r="AM73" i="3"/>
  <c r="AQ71" i="3"/>
  <c r="AO70" i="3"/>
  <c r="AM69" i="3"/>
  <c r="AQ67" i="3"/>
  <c r="AO66" i="3"/>
  <c r="AM65" i="3"/>
  <c r="AQ63" i="3"/>
  <c r="AO62" i="3"/>
  <c r="AM61" i="3"/>
  <c r="AQ59" i="3"/>
  <c r="AO58" i="3"/>
  <c r="AM57" i="3"/>
  <c r="AQ55" i="3"/>
  <c r="AO54" i="3"/>
  <c r="AM53" i="3"/>
  <c r="AQ51" i="3"/>
  <c r="AO50" i="3"/>
  <c r="AM49" i="3"/>
  <c r="AQ47" i="3"/>
  <c r="AO46" i="3"/>
  <c r="AM45" i="3"/>
  <c r="AQ43" i="3"/>
  <c r="AO42" i="3"/>
  <c r="AM41" i="3"/>
  <c r="AQ39" i="3"/>
  <c r="AO38" i="3"/>
  <c r="AQ35" i="3"/>
  <c r="AO34" i="3"/>
  <c r="AQ31" i="3"/>
  <c r="AO30" i="3"/>
  <c r="AQ27" i="3"/>
  <c r="AO26" i="3"/>
  <c r="AM25" i="3"/>
  <c r="AQ23" i="3"/>
  <c r="AO22" i="3"/>
  <c r="AM21" i="3"/>
  <c r="AO18" i="3"/>
  <c r="AM17" i="3"/>
  <c r="AQ15" i="3"/>
  <c r="AM13" i="3"/>
  <c r="AQ11" i="3"/>
  <c r="AO10" i="3"/>
  <c r="AQ7" i="3"/>
  <c r="AO6" i="3"/>
  <c r="AM5" i="3"/>
  <c r="AQ97" i="3"/>
  <c r="AQ101" i="3"/>
  <c r="AM95" i="3"/>
  <c r="AM99" i="3"/>
  <c r="AM91" i="3"/>
  <c r="AO100" i="3"/>
  <c r="AO96" i="3"/>
  <c r="AO92" i="3"/>
  <c r="AN104" i="3"/>
  <c r="AN100" i="3"/>
  <c r="AN96" i="3"/>
  <c r="AP93" i="3"/>
  <c r="AN88" i="3"/>
  <c r="AN84" i="3"/>
  <c r="AN80" i="3"/>
  <c r="AN76" i="3"/>
  <c r="AP73" i="3"/>
  <c r="AP69" i="3"/>
  <c r="AP65" i="3"/>
  <c r="AN60" i="3"/>
  <c r="AM100" i="3"/>
  <c r="AO97" i="3"/>
  <c r="AM92" i="3"/>
  <c r="AO89" i="3"/>
  <c r="AM84" i="3"/>
  <c r="AO81" i="3"/>
  <c r="AO77" i="3"/>
  <c r="AQ74" i="3"/>
  <c r="AM68" i="3"/>
  <c r="AO65" i="3"/>
  <c r="AO61" i="3"/>
  <c r="AM56" i="3"/>
  <c r="AO53" i="3"/>
  <c r="AM48" i="3"/>
  <c r="AM44" i="3"/>
  <c r="AM40" i="3"/>
  <c r="AO37" i="3"/>
  <c r="AO33" i="3"/>
  <c r="AO29" i="3"/>
  <c r="AM24" i="3"/>
  <c r="AM20" i="3"/>
  <c r="AO17" i="3"/>
  <c r="AO13" i="3"/>
  <c r="AM8" i="3"/>
  <c r="AM4" i="3"/>
  <c r="AP102" i="3"/>
  <c r="AP98" i="3"/>
  <c r="AN93" i="3"/>
  <c r="AN89" i="3"/>
  <c r="AR83" i="3"/>
  <c r="AR79" i="3"/>
  <c r="AR75" i="3"/>
  <c r="AR71" i="3"/>
  <c r="AR67" i="3"/>
  <c r="AR63" i="3"/>
  <c r="AR59" i="3"/>
  <c r="AR55" i="3"/>
  <c r="AN53" i="3"/>
  <c r="AN49" i="3"/>
  <c r="AR47" i="3"/>
  <c r="AN45" i="3"/>
  <c r="AR43" i="3"/>
  <c r="AP42" i="3"/>
  <c r="AN41" i="3"/>
  <c r="AR39" i="3"/>
  <c r="AP38" i="3"/>
  <c r="AN37" i="3"/>
  <c r="AR35" i="3"/>
  <c r="AP34" i="3"/>
  <c r="AN33" i="3"/>
  <c r="AP30" i="3"/>
  <c r="AR27" i="3"/>
  <c r="AP26" i="3"/>
  <c r="AN25" i="3"/>
  <c r="AR23" i="3"/>
  <c r="AP22" i="3"/>
  <c r="AN21" i="3"/>
  <c r="AR19" i="3"/>
  <c r="AP18" i="3"/>
  <c r="AN17" i="3"/>
  <c r="AR15" i="3"/>
  <c r="AP14" i="3"/>
  <c r="AN13" i="3"/>
  <c r="AR11" i="3"/>
  <c r="AP10" i="3"/>
  <c r="AN9" i="3"/>
  <c r="AR7" i="3"/>
  <c r="AP6" i="3"/>
  <c r="AN5" i="3"/>
  <c r="AM103" i="3"/>
  <c r="AQ89" i="3"/>
  <c r="AR102" i="3"/>
  <c r="AR98" i="3"/>
  <c r="AR94" i="3"/>
  <c r="AR90" i="3"/>
  <c r="AR86" i="3"/>
  <c r="AR82" i="3"/>
  <c r="AR78" i="3"/>
  <c r="AR74" i="3"/>
  <c r="AR70" i="3"/>
  <c r="AR66" i="3"/>
  <c r="AR62" i="3"/>
  <c r="AR58" i="3"/>
  <c r="AQ102" i="3"/>
  <c r="AQ98" i="3"/>
  <c r="AQ94" i="3"/>
  <c r="AQ90" i="3"/>
  <c r="AQ86" i="3"/>
  <c r="AQ82" i="3"/>
  <c r="AQ78" i="3"/>
  <c r="AM72" i="3"/>
  <c r="AO69" i="3"/>
  <c r="AQ66" i="3"/>
  <c r="AQ62" i="3"/>
  <c r="AQ58" i="3"/>
  <c r="AQ54" i="3"/>
  <c r="AQ50" i="3"/>
  <c r="AQ46" i="3"/>
  <c r="AQ42" i="3"/>
  <c r="AQ38" i="3"/>
  <c r="AQ34" i="3"/>
  <c r="AQ30" i="3"/>
  <c r="AQ26" i="3"/>
  <c r="AQ22" i="3"/>
  <c r="AQ18" i="3"/>
  <c r="AQ14" i="3"/>
  <c r="AQ10" i="3"/>
  <c r="AQ6" i="3"/>
  <c r="AR103" i="3"/>
  <c r="AR99" i="3"/>
  <c r="AR95" i="3"/>
  <c r="AR91" i="3"/>
  <c r="AR87" i="3"/>
  <c r="AN85" i="3"/>
  <c r="AN81" i="3"/>
  <c r="AN77" i="3"/>
  <c r="AN73" i="3"/>
  <c r="AN69" i="3"/>
  <c r="AN65" i="3"/>
  <c r="AN61" i="3"/>
  <c r="AN57" i="3"/>
  <c r="AP50" i="3"/>
  <c r="AR31" i="3"/>
  <c r="AO104" i="3"/>
  <c r="AQ93" i="3"/>
  <c r="AP101" i="3"/>
  <c r="AP97" i="3"/>
  <c r="AN92" i="3"/>
  <c r="AP89" i="3"/>
  <c r="AP85" i="3"/>
  <c r="AP81" i="3"/>
  <c r="AP77" i="3"/>
  <c r="AN72" i="3"/>
  <c r="AN68" i="3"/>
  <c r="AN64" i="3"/>
  <c r="AP61" i="3"/>
  <c r="AM104" i="3"/>
  <c r="AO101" i="3"/>
  <c r="AM96" i="3"/>
  <c r="AO93" i="3"/>
  <c r="AM88" i="3"/>
  <c r="AO85" i="3"/>
  <c r="AM80" i="3"/>
  <c r="AM76" i="3"/>
  <c r="AO73" i="3"/>
  <c r="AQ70" i="3"/>
  <c r="AM64" i="3"/>
  <c r="AM60" i="3"/>
  <c r="AO57" i="3"/>
  <c r="AM52" i="3"/>
  <c r="AO49" i="3"/>
  <c r="AO45" i="3"/>
  <c r="AO41" i="3"/>
  <c r="AM36" i="3"/>
  <c r="AM32" i="3"/>
  <c r="AM28" i="3"/>
  <c r="AO25" i="3"/>
  <c r="AO21" i="3"/>
  <c r="AM16" i="3"/>
  <c r="AM12" i="3"/>
  <c r="AO9" i="3"/>
  <c r="AO5" i="3"/>
  <c r="AN101" i="3"/>
  <c r="AN97" i="3"/>
  <c r="AP94" i="3"/>
  <c r="AP90" i="3"/>
  <c r="AP86" i="3"/>
  <c r="AP82" i="3"/>
  <c r="AP78" i="3"/>
  <c r="AP74" i="3"/>
  <c r="AP70" i="3"/>
  <c r="AP66" i="3"/>
  <c r="AP62" i="3"/>
  <c r="AP58" i="3"/>
  <c r="AP54" i="3"/>
  <c r="AR51" i="3"/>
  <c r="AP46" i="3"/>
  <c r="AN29" i="3"/>
  <c r="L90" i="4" l="1"/>
  <c r="L88" i="4"/>
  <c r="L86" i="4"/>
  <c r="L85" i="4"/>
  <c r="L70" i="4"/>
  <c r="L58" i="4"/>
  <c r="L56" i="4"/>
  <c r="L54" i="4"/>
  <c r="L53" i="4"/>
  <c r="L46" i="4"/>
  <c r="L26" i="4"/>
  <c r="L24" i="4"/>
  <c r="L21" i="4"/>
  <c r="L10" i="4"/>
  <c r="L94" i="4"/>
  <c r="L22" i="4"/>
  <c r="L78" i="4"/>
  <c r="L38" i="4"/>
  <c r="L6" i="4"/>
  <c r="L28" i="4"/>
  <c r="L60" i="4"/>
  <c r="L25" i="4"/>
  <c r="L105" i="4"/>
  <c r="L101" i="4"/>
  <c r="L97" i="4"/>
  <c r="L93" i="4"/>
  <c r="L81" i="4"/>
  <c r="L77" i="4"/>
  <c r="L73" i="4"/>
  <c r="L69" i="4"/>
  <c r="L65" i="4"/>
  <c r="L61" i="4"/>
  <c r="L49" i="4"/>
  <c r="L45" i="4"/>
  <c r="L41" i="4"/>
  <c r="L37" i="4"/>
  <c r="L33" i="4"/>
  <c r="L29" i="4"/>
  <c r="L17" i="4"/>
  <c r="L9" i="4"/>
  <c r="L5" i="4"/>
  <c r="L92" i="4"/>
  <c r="L57" i="4"/>
  <c r="L82" i="4"/>
  <c r="L66" i="4"/>
  <c r="L50" i="4"/>
  <c r="L34" i="4"/>
  <c r="L14" i="4"/>
  <c r="L104" i="4"/>
  <c r="L100" i="4"/>
  <c r="L96" i="4"/>
  <c r="L84" i="4"/>
  <c r="L80" i="4"/>
  <c r="L76" i="4"/>
  <c r="L72" i="4"/>
  <c r="L68" i="4"/>
  <c r="L64" i="4"/>
  <c r="L52" i="4"/>
  <c r="L48" i="4"/>
  <c r="L44" i="4"/>
  <c r="L36" i="4"/>
  <c r="L32" i="4"/>
  <c r="L20" i="4"/>
  <c r="L16" i="4"/>
  <c r="L12" i="4"/>
  <c r="L8" i="4"/>
  <c r="L102" i="4"/>
  <c r="L98" i="4"/>
  <c r="L74" i="4"/>
  <c r="L62" i="4"/>
  <c r="L42" i="4"/>
  <c r="L30" i="4"/>
  <c r="L18" i="4"/>
  <c r="L40" i="4"/>
  <c r="L89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13" i="4"/>
  <c r="A141" i="2"/>
  <c r="B141" i="2"/>
  <c r="C141" i="2"/>
  <c r="D141" i="2"/>
  <c r="F141" i="2"/>
  <c r="G141" i="2"/>
  <c r="H141" i="2"/>
  <c r="I141" i="2"/>
  <c r="J141" i="2"/>
  <c r="K141" i="2"/>
  <c r="L141" i="2"/>
  <c r="M141" i="2"/>
  <c r="N141" i="2"/>
  <c r="D3" i="3" l="1"/>
  <c r="AF3" i="3" s="1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P3" i="5"/>
  <c r="O3" i="5"/>
  <c r="N3" i="5"/>
  <c r="M3" i="5"/>
  <c r="L3" i="5"/>
  <c r="K3" i="5"/>
  <c r="I104" i="5"/>
  <c r="H104" i="5"/>
  <c r="G104" i="5"/>
  <c r="F104" i="5"/>
  <c r="E104" i="5"/>
  <c r="D104" i="5"/>
  <c r="C104" i="5"/>
  <c r="B104" i="5"/>
  <c r="A104" i="5"/>
  <c r="I103" i="5"/>
  <c r="H103" i="5"/>
  <c r="G103" i="5"/>
  <c r="F103" i="5"/>
  <c r="E103" i="5"/>
  <c r="D103" i="5"/>
  <c r="C103" i="5"/>
  <c r="B103" i="5"/>
  <c r="A103" i="5"/>
  <c r="I102" i="5"/>
  <c r="H102" i="5"/>
  <c r="G102" i="5"/>
  <c r="F102" i="5"/>
  <c r="E102" i="5"/>
  <c r="D102" i="5"/>
  <c r="C102" i="5"/>
  <c r="B102" i="5"/>
  <c r="A102" i="5"/>
  <c r="I101" i="5"/>
  <c r="H101" i="5"/>
  <c r="G101" i="5"/>
  <c r="F101" i="5"/>
  <c r="E101" i="5"/>
  <c r="D101" i="5"/>
  <c r="C101" i="5"/>
  <c r="B101" i="5"/>
  <c r="A101" i="5"/>
  <c r="I100" i="5"/>
  <c r="H100" i="5"/>
  <c r="G100" i="5"/>
  <c r="F100" i="5"/>
  <c r="E100" i="5"/>
  <c r="D100" i="5"/>
  <c r="C100" i="5"/>
  <c r="B100" i="5"/>
  <c r="A100" i="5"/>
  <c r="I99" i="5"/>
  <c r="H99" i="5"/>
  <c r="G99" i="5"/>
  <c r="F99" i="5"/>
  <c r="E99" i="5"/>
  <c r="D99" i="5"/>
  <c r="C99" i="5"/>
  <c r="B99" i="5"/>
  <c r="A99" i="5"/>
  <c r="I98" i="5"/>
  <c r="H98" i="5"/>
  <c r="G98" i="5"/>
  <c r="F98" i="5"/>
  <c r="E98" i="5"/>
  <c r="D98" i="5"/>
  <c r="C98" i="5"/>
  <c r="B98" i="5"/>
  <c r="A98" i="5"/>
  <c r="I97" i="5"/>
  <c r="H97" i="5"/>
  <c r="G97" i="5"/>
  <c r="F97" i="5"/>
  <c r="E97" i="5"/>
  <c r="D97" i="5"/>
  <c r="C97" i="5"/>
  <c r="B97" i="5"/>
  <c r="A97" i="5"/>
  <c r="I96" i="5"/>
  <c r="H96" i="5"/>
  <c r="G96" i="5"/>
  <c r="F96" i="5"/>
  <c r="E96" i="5"/>
  <c r="D96" i="5"/>
  <c r="C96" i="5"/>
  <c r="B96" i="5"/>
  <c r="A96" i="5"/>
  <c r="I95" i="5"/>
  <c r="H95" i="5"/>
  <c r="G95" i="5"/>
  <c r="F95" i="5"/>
  <c r="E95" i="5"/>
  <c r="D95" i="5"/>
  <c r="C95" i="5"/>
  <c r="B95" i="5"/>
  <c r="A95" i="5"/>
  <c r="I94" i="5"/>
  <c r="H94" i="5"/>
  <c r="G94" i="5"/>
  <c r="F94" i="5"/>
  <c r="E94" i="5"/>
  <c r="D94" i="5"/>
  <c r="C94" i="5"/>
  <c r="B94" i="5"/>
  <c r="A94" i="5"/>
  <c r="I93" i="5"/>
  <c r="H93" i="5"/>
  <c r="G93" i="5"/>
  <c r="F93" i="5"/>
  <c r="E93" i="5"/>
  <c r="D93" i="5"/>
  <c r="C93" i="5"/>
  <c r="B93" i="5"/>
  <c r="A93" i="5"/>
  <c r="I92" i="5"/>
  <c r="H92" i="5"/>
  <c r="G92" i="5"/>
  <c r="F92" i="5"/>
  <c r="E92" i="5"/>
  <c r="D92" i="5"/>
  <c r="C92" i="5"/>
  <c r="B92" i="5"/>
  <c r="A92" i="5"/>
  <c r="I91" i="5"/>
  <c r="H91" i="5"/>
  <c r="G91" i="5"/>
  <c r="F91" i="5"/>
  <c r="E91" i="5"/>
  <c r="D91" i="5"/>
  <c r="C91" i="5"/>
  <c r="B91" i="5"/>
  <c r="A91" i="5"/>
  <c r="I90" i="5"/>
  <c r="H90" i="5"/>
  <c r="G90" i="5"/>
  <c r="F90" i="5"/>
  <c r="E90" i="5"/>
  <c r="D90" i="5"/>
  <c r="C90" i="5"/>
  <c r="B90" i="5"/>
  <c r="A90" i="5"/>
  <c r="I89" i="5"/>
  <c r="H89" i="5"/>
  <c r="G89" i="5"/>
  <c r="F89" i="5"/>
  <c r="E89" i="5"/>
  <c r="D89" i="5"/>
  <c r="C89" i="5"/>
  <c r="B89" i="5"/>
  <c r="A89" i="5"/>
  <c r="I88" i="5"/>
  <c r="H88" i="5"/>
  <c r="G88" i="5"/>
  <c r="F88" i="5"/>
  <c r="E88" i="5"/>
  <c r="D88" i="5"/>
  <c r="C88" i="5"/>
  <c r="B88" i="5"/>
  <c r="A88" i="5"/>
  <c r="I87" i="5"/>
  <c r="H87" i="5"/>
  <c r="G87" i="5"/>
  <c r="F87" i="5"/>
  <c r="E87" i="5"/>
  <c r="D87" i="5"/>
  <c r="C87" i="5"/>
  <c r="B87" i="5"/>
  <c r="A87" i="5"/>
  <c r="I86" i="5"/>
  <c r="H86" i="5"/>
  <c r="G86" i="5"/>
  <c r="F86" i="5"/>
  <c r="E86" i="5"/>
  <c r="D86" i="5"/>
  <c r="C86" i="5"/>
  <c r="B86" i="5"/>
  <c r="A86" i="5"/>
  <c r="I85" i="5"/>
  <c r="H85" i="5"/>
  <c r="G85" i="5"/>
  <c r="F85" i="5"/>
  <c r="E85" i="5"/>
  <c r="D85" i="5"/>
  <c r="C85" i="5"/>
  <c r="B85" i="5"/>
  <c r="A85" i="5"/>
  <c r="I84" i="5"/>
  <c r="H84" i="5"/>
  <c r="G84" i="5"/>
  <c r="F84" i="5"/>
  <c r="E84" i="5"/>
  <c r="D84" i="5"/>
  <c r="C84" i="5"/>
  <c r="B84" i="5"/>
  <c r="A84" i="5"/>
  <c r="I83" i="5"/>
  <c r="H83" i="5"/>
  <c r="G83" i="5"/>
  <c r="F83" i="5"/>
  <c r="E83" i="5"/>
  <c r="D83" i="5"/>
  <c r="C83" i="5"/>
  <c r="B83" i="5"/>
  <c r="A83" i="5"/>
  <c r="I82" i="5"/>
  <c r="H82" i="5"/>
  <c r="G82" i="5"/>
  <c r="F82" i="5"/>
  <c r="E82" i="5"/>
  <c r="D82" i="5"/>
  <c r="C82" i="5"/>
  <c r="B82" i="5"/>
  <c r="A82" i="5"/>
  <c r="I81" i="5"/>
  <c r="H81" i="5"/>
  <c r="G81" i="5"/>
  <c r="F81" i="5"/>
  <c r="E81" i="5"/>
  <c r="D81" i="5"/>
  <c r="C81" i="5"/>
  <c r="B81" i="5"/>
  <c r="A81" i="5"/>
  <c r="I80" i="5"/>
  <c r="H80" i="5"/>
  <c r="G80" i="5"/>
  <c r="F80" i="5"/>
  <c r="E80" i="5"/>
  <c r="D80" i="5"/>
  <c r="C80" i="5"/>
  <c r="B80" i="5"/>
  <c r="A80" i="5"/>
  <c r="I79" i="5"/>
  <c r="H79" i="5"/>
  <c r="G79" i="5"/>
  <c r="F79" i="5"/>
  <c r="E79" i="5"/>
  <c r="D79" i="5"/>
  <c r="C79" i="5"/>
  <c r="B79" i="5"/>
  <c r="A79" i="5"/>
  <c r="I78" i="5"/>
  <c r="H78" i="5"/>
  <c r="G78" i="5"/>
  <c r="F78" i="5"/>
  <c r="E78" i="5"/>
  <c r="D78" i="5"/>
  <c r="C78" i="5"/>
  <c r="B78" i="5"/>
  <c r="A78" i="5"/>
  <c r="I77" i="5"/>
  <c r="H77" i="5"/>
  <c r="G77" i="5"/>
  <c r="F77" i="5"/>
  <c r="E77" i="5"/>
  <c r="D77" i="5"/>
  <c r="C77" i="5"/>
  <c r="B77" i="5"/>
  <c r="A77" i="5"/>
  <c r="I76" i="5"/>
  <c r="H76" i="5"/>
  <c r="G76" i="5"/>
  <c r="F76" i="5"/>
  <c r="E76" i="5"/>
  <c r="D76" i="5"/>
  <c r="C76" i="5"/>
  <c r="B76" i="5"/>
  <c r="A76" i="5"/>
  <c r="I75" i="5"/>
  <c r="H75" i="5"/>
  <c r="G75" i="5"/>
  <c r="F75" i="5"/>
  <c r="E75" i="5"/>
  <c r="D75" i="5"/>
  <c r="C75" i="5"/>
  <c r="B75" i="5"/>
  <c r="A75" i="5"/>
  <c r="I74" i="5"/>
  <c r="H74" i="5"/>
  <c r="G74" i="5"/>
  <c r="F74" i="5"/>
  <c r="E74" i="5"/>
  <c r="D74" i="5"/>
  <c r="C74" i="5"/>
  <c r="B74" i="5"/>
  <c r="A74" i="5"/>
  <c r="I73" i="5"/>
  <c r="H73" i="5"/>
  <c r="G73" i="5"/>
  <c r="F73" i="5"/>
  <c r="E73" i="5"/>
  <c r="D73" i="5"/>
  <c r="C73" i="5"/>
  <c r="B73" i="5"/>
  <c r="A73" i="5"/>
  <c r="I72" i="5"/>
  <c r="H72" i="5"/>
  <c r="G72" i="5"/>
  <c r="F72" i="5"/>
  <c r="E72" i="5"/>
  <c r="D72" i="5"/>
  <c r="C72" i="5"/>
  <c r="B72" i="5"/>
  <c r="A72" i="5"/>
  <c r="I71" i="5"/>
  <c r="H71" i="5"/>
  <c r="G71" i="5"/>
  <c r="F71" i="5"/>
  <c r="E71" i="5"/>
  <c r="D71" i="5"/>
  <c r="C71" i="5"/>
  <c r="B71" i="5"/>
  <c r="A71" i="5"/>
  <c r="I70" i="5"/>
  <c r="H70" i="5"/>
  <c r="G70" i="5"/>
  <c r="F70" i="5"/>
  <c r="E70" i="5"/>
  <c r="D70" i="5"/>
  <c r="C70" i="5"/>
  <c r="B70" i="5"/>
  <c r="A70" i="5"/>
  <c r="I69" i="5"/>
  <c r="H69" i="5"/>
  <c r="G69" i="5"/>
  <c r="F69" i="5"/>
  <c r="E69" i="5"/>
  <c r="D69" i="5"/>
  <c r="C69" i="5"/>
  <c r="B69" i="5"/>
  <c r="A69" i="5"/>
  <c r="I68" i="5"/>
  <c r="H68" i="5"/>
  <c r="G68" i="5"/>
  <c r="F68" i="5"/>
  <c r="E68" i="5"/>
  <c r="D68" i="5"/>
  <c r="C68" i="5"/>
  <c r="B68" i="5"/>
  <c r="A68" i="5"/>
  <c r="I67" i="5"/>
  <c r="H67" i="5"/>
  <c r="G67" i="5"/>
  <c r="F67" i="5"/>
  <c r="E67" i="5"/>
  <c r="D67" i="5"/>
  <c r="C67" i="5"/>
  <c r="B67" i="5"/>
  <c r="A67" i="5"/>
  <c r="I66" i="5"/>
  <c r="H66" i="5"/>
  <c r="G66" i="5"/>
  <c r="F66" i="5"/>
  <c r="E66" i="5"/>
  <c r="D66" i="5"/>
  <c r="C66" i="5"/>
  <c r="B66" i="5"/>
  <c r="A66" i="5"/>
  <c r="I65" i="5"/>
  <c r="H65" i="5"/>
  <c r="G65" i="5"/>
  <c r="F65" i="5"/>
  <c r="E65" i="5"/>
  <c r="D65" i="5"/>
  <c r="C65" i="5"/>
  <c r="B65" i="5"/>
  <c r="A65" i="5"/>
  <c r="I64" i="5"/>
  <c r="H64" i="5"/>
  <c r="G64" i="5"/>
  <c r="F64" i="5"/>
  <c r="E64" i="5"/>
  <c r="D64" i="5"/>
  <c r="C64" i="5"/>
  <c r="B64" i="5"/>
  <c r="A64" i="5"/>
  <c r="I63" i="5"/>
  <c r="H63" i="5"/>
  <c r="G63" i="5"/>
  <c r="F63" i="5"/>
  <c r="E63" i="5"/>
  <c r="D63" i="5"/>
  <c r="C63" i="5"/>
  <c r="B63" i="5"/>
  <c r="A63" i="5"/>
  <c r="I62" i="5"/>
  <c r="H62" i="5"/>
  <c r="G62" i="5"/>
  <c r="F62" i="5"/>
  <c r="E62" i="5"/>
  <c r="D62" i="5"/>
  <c r="C62" i="5"/>
  <c r="B62" i="5"/>
  <c r="A62" i="5"/>
  <c r="I61" i="5"/>
  <c r="H61" i="5"/>
  <c r="G61" i="5"/>
  <c r="F61" i="5"/>
  <c r="E61" i="5"/>
  <c r="D61" i="5"/>
  <c r="C61" i="5"/>
  <c r="B61" i="5"/>
  <c r="A61" i="5"/>
  <c r="I60" i="5"/>
  <c r="H60" i="5"/>
  <c r="G60" i="5"/>
  <c r="F60" i="5"/>
  <c r="E60" i="5"/>
  <c r="D60" i="5"/>
  <c r="C60" i="5"/>
  <c r="B60" i="5"/>
  <c r="A60" i="5"/>
  <c r="I59" i="5"/>
  <c r="H59" i="5"/>
  <c r="G59" i="5"/>
  <c r="F59" i="5"/>
  <c r="E59" i="5"/>
  <c r="D59" i="5"/>
  <c r="C59" i="5"/>
  <c r="B59" i="5"/>
  <c r="A59" i="5"/>
  <c r="I58" i="5"/>
  <c r="H58" i="5"/>
  <c r="G58" i="5"/>
  <c r="F58" i="5"/>
  <c r="E58" i="5"/>
  <c r="D58" i="5"/>
  <c r="C58" i="5"/>
  <c r="B58" i="5"/>
  <c r="A58" i="5"/>
  <c r="I57" i="5"/>
  <c r="H57" i="5"/>
  <c r="G57" i="5"/>
  <c r="F57" i="5"/>
  <c r="E57" i="5"/>
  <c r="D57" i="5"/>
  <c r="C57" i="5"/>
  <c r="B57" i="5"/>
  <c r="A57" i="5"/>
  <c r="I56" i="5"/>
  <c r="H56" i="5"/>
  <c r="G56" i="5"/>
  <c r="F56" i="5"/>
  <c r="E56" i="5"/>
  <c r="D56" i="5"/>
  <c r="C56" i="5"/>
  <c r="B56" i="5"/>
  <c r="A56" i="5"/>
  <c r="I55" i="5"/>
  <c r="H55" i="5"/>
  <c r="G55" i="5"/>
  <c r="F55" i="5"/>
  <c r="E55" i="5"/>
  <c r="D55" i="5"/>
  <c r="C55" i="5"/>
  <c r="B55" i="5"/>
  <c r="A55" i="5"/>
  <c r="I54" i="5"/>
  <c r="H54" i="5"/>
  <c r="G54" i="5"/>
  <c r="F54" i="5"/>
  <c r="E54" i="5"/>
  <c r="D54" i="5"/>
  <c r="C54" i="5"/>
  <c r="B54" i="5"/>
  <c r="A54" i="5"/>
  <c r="I53" i="5"/>
  <c r="H53" i="5"/>
  <c r="G53" i="5"/>
  <c r="F53" i="5"/>
  <c r="E53" i="5"/>
  <c r="D53" i="5"/>
  <c r="C53" i="5"/>
  <c r="B53" i="5"/>
  <c r="A53" i="5"/>
  <c r="I52" i="5"/>
  <c r="H52" i="5"/>
  <c r="G52" i="5"/>
  <c r="F52" i="5"/>
  <c r="E52" i="5"/>
  <c r="D52" i="5"/>
  <c r="C52" i="5"/>
  <c r="B52" i="5"/>
  <c r="A52" i="5"/>
  <c r="I51" i="5"/>
  <c r="H51" i="5"/>
  <c r="G51" i="5"/>
  <c r="F51" i="5"/>
  <c r="E51" i="5"/>
  <c r="D51" i="5"/>
  <c r="C51" i="5"/>
  <c r="B51" i="5"/>
  <c r="A51" i="5"/>
  <c r="I50" i="5"/>
  <c r="H50" i="5"/>
  <c r="G50" i="5"/>
  <c r="F50" i="5"/>
  <c r="E50" i="5"/>
  <c r="D50" i="5"/>
  <c r="C50" i="5"/>
  <c r="B50" i="5"/>
  <c r="A50" i="5"/>
  <c r="I49" i="5"/>
  <c r="H49" i="5"/>
  <c r="G49" i="5"/>
  <c r="F49" i="5"/>
  <c r="E49" i="5"/>
  <c r="D49" i="5"/>
  <c r="C49" i="5"/>
  <c r="B49" i="5"/>
  <c r="A49" i="5"/>
  <c r="I48" i="5"/>
  <c r="H48" i="5"/>
  <c r="G48" i="5"/>
  <c r="F48" i="5"/>
  <c r="E48" i="5"/>
  <c r="D48" i="5"/>
  <c r="C48" i="5"/>
  <c r="B48" i="5"/>
  <c r="A48" i="5"/>
  <c r="I47" i="5"/>
  <c r="H47" i="5"/>
  <c r="G47" i="5"/>
  <c r="F47" i="5"/>
  <c r="E47" i="5"/>
  <c r="D47" i="5"/>
  <c r="C47" i="5"/>
  <c r="B47" i="5"/>
  <c r="A47" i="5"/>
  <c r="I46" i="5"/>
  <c r="H46" i="5"/>
  <c r="G46" i="5"/>
  <c r="F46" i="5"/>
  <c r="E46" i="5"/>
  <c r="D46" i="5"/>
  <c r="C46" i="5"/>
  <c r="B46" i="5"/>
  <c r="A46" i="5"/>
  <c r="I45" i="5"/>
  <c r="H45" i="5"/>
  <c r="G45" i="5"/>
  <c r="F45" i="5"/>
  <c r="E45" i="5"/>
  <c r="D45" i="5"/>
  <c r="C45" i="5"/>
  <c r="B45" i="5"/>
  <c r="A45" i="5"/>
  <c r="I44" i="5"/>
  <c r="H44" i="5"/>
  <c r="G44" i="5"/>
  <c r="F44" i="5"/>
  <c r="E44" i="5"/>
  <c r="D44" i="5"/>
  <c r="C44" i="5"/>
  <c r="B44" i="5"/>
  <c r="A44" i="5"/>
  <c r="I43" i="5"/>
  <c r="H43" i="5"/>
  <c r="G43" i="5"/>
  <c r="F43" i="5"/>
  <c r="E43" i="5"/>
  <c r="D43" i="5"/>
  <c r="C43" i="5"/>
  <c r="B43" i="5"/>
  <c r="A43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6" i="5"/>
  <c r="H16" i="5"/>
  <c r="G16" i="5"/>
  <c r="F16" i="5"/>
  <c r="E16" i="5"/>
  <c r="D16" i="5"/>
  <c r="C16" i="5"/>
  <c r="B16" i="5"/>
  <c r="A16" i="5"/>
  <c r="I15" i="5"/>
  <c r="H15" i="5"/>
  <c r="G15" i="5"/>
  <c r="F15" i="5"/>
  <c r="E15" i="5"/>
  <c r="D15" i="5"/>
  <c r="C15" i="5"/>
  <c r="B15" i="5"/>
  <c r="A15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AD4" i="5" s="1"/>
  <c r="H4" i="5"/>
  <c r="AC4" i="5" s="1"/>
  <c r="G4" i="5"/>
  <c r="AB4" i="5" s="1"/>
  <c r="F4" i="5"/>
  <c r="AA4" i="5" s="1"/>
  <c r="E4" i="5"/>
  <c r="Z4" i="5" s="1"/>
  <c r="D4" i="5"/>
  <c r="Y4" i="5" s="1"/>
  <c r="C4" i="5"/>
  <c r="B4" i="5"/>
  <c r="A4" i="5"/>
  <c r="I3" i="5"/>
  <c r="H3" i="5"/>
  <c r="G3" i="5"/>
  <c r="F3" i="5"/>
  <c r="AA3" i="5" s="1"/>
  <c r="E3" i="5"/>
  <c r="Z3" i="5" s="1"/>
  <c r="D3" i="5"/>
  <c r="Y3" i="5" s="1"/>
  <c r="C3" i="5"/>
  <c r="B3" i="5"/>
  <c r="A3" i="5"/>
  <c r="C2" i="5"/>
  <c r="B2" i="5"/>
  <c r="A2" i="5"/>
  <c r="P3" i="3"/>
  <c r="AR3" i="3" s="1"/>
  <c r="O3" i="3"/>
  <c r="AQ3" i="3" s="1"/>
  <c r="N3" i="3"/>
  <c r="AP3" i="3" s="1"/>
  <c r="M3" i="3"/>
  <c r="AO3" i="3" s="1"/>
  <c r="L3" i="3"/>
  <c r="AN3" i="3" s="1"/>
  <c r="K3" i="3"/>
  <c r="AM3" i="3" s="1"/>
  <c r="I104" i="3"/>
  <c r="H104" i="3"/>
  <c r="G104" i="3"/>
  <c r="F104" i="3"/>
  <c r="E104" i="3"/>
  <c r="D104" i="3"/>
  <c r="C104" i="3"/>
  <c r="B104" i="3"/>
  <c r="A104" i="3"/>
  <c r="I103" i="3"/>
  <c r="H103" i="3"/>
  <c r="G103" i="3"/>
  <c r="F103" i="3"/>
  <c r="E103" i="3"/>
  <c r="D103" i="3"/>
  <c r="C103" i="3"/>
  <c r="B103" i="3"/>
  <c r="A103" i="3"/>
  <c r="I102" i="3"/>
  <c r="H102" i="3"/>
  <c r="G102" i="3"/>
  <c r="F102" i="3"/>
  <c r="E102" i="3"/>
  <c r="D102" i="3"/>
  <c r="C102" i="3"/>
  <c r="B102" i="3"/>
  <c r="A102" i="3"/>
  <c r="I101" i="3"/>
  <c r="H101" i="3"/>
  <c r="G101" i="3"/>
  <c r="F101" i="3"/>
  <c r="E101" i="3"/>
  <c r="D101" i="3"/>
  <c r="C101" i="3"/>
  <c r="B101" i="3"/>
  <c r="A101" i="3"/>
  <c r="I100" i="3"/>
  <c r="H100" i="3"/>
  <c r="G100" i="3"/>
  <c r="F100" i="3"/>
  <c r="E100" i="3"/>
  <c r="D100" i="3"/>
  <c r="C100" i="3"/>
  <c r="B100" i="3"/>
  <c r="A100" i="3"/>
  <c r="I99" i="3"/>
  <c r="H99" i="3"/>
  <c r="G99" i="3"/>
  <c r="F99" i="3"/>
  <c r="E99" i="3"/>
  <c r="D99" i="3"/>
  <c r="C99" i="3"/>
  <c r="B99" i="3"/>
  <c r="A99" i="3"/>
  <c r="I98" i="3"/>
  <c r="H98" i="3"/>
  <c r="G98" i="3"/>
  <c r="F98" i="3"/>
  <c r="E98" i="3"/>
  <c r="D98" i="3"/>
  <c r="C98" i="3"/>
  <c r="B98" i="3"/>
  <c r="A98" i="3"/>
  <c r="I97" i="3"/>
  <c r="H97" i="3"/>
  <c r="G97" i="3"/>
  <c r="F97" i="3"/>
  <c r="E97" i="3"/>
  <c r="D97" i="3"/>
  <c r="C97" i="3"/>
  <c r="B97" i="3"/>
  <c r="A97" i="3"/>
  <c r="I96" i="3"/>
  <c r="H96" i="3"/>
  <c r="G96" i="3"/>
  <c r="F96" i="3"/>
  <c r="E96" i="3"/>
  <c r="D96" i="3"/>
  <c r="C96" i="3"/>
  <c r="B96" i="3"/>
  <c r="A96" i="3"/>
  <c r="I95" i="3"/>
  <c r="H95" i="3"/>
  <c r="G95" i="3"/>
  <c r="F95" i="3"/>
  <c r="E95" i="3"/>
  <c r="D95" i="3"/>
  <c r="C95" i="3"/>
  <c r="B95" i="3"/>
  <c r="A95" i="3"/>
  <c r="I94" i="3"/>
  <c r="H94" i="3"/>
  <c r="G94" i="3"/>
  <c r="F94" i="3"/>
  <c r="E94" i="3"/>
  <c r="D94" i="3"/>
  <c r="C94" i="3"/>
  <c r="B94" i="3"/>
  <c r="A94" i="3"/>
  <c r="I93" i="3"/>
  <c r="H93" i="3"/>
  <c r="G93" i="3"/>
  <c r="F93" i="3"/>
  <c r="E93" i="3"/>
  <c r="D93" i="3"/>
  <c r="C93" i="3"/>
  <c r="B93" i="3"/>
  <c r="A93" i="3"/>
  <c r="I92" i="3"/>
  <c r="H92" i="3"/>
  <c r="G92" i="3"/>
  <c r="F92" i="3"/>
  <c r="E92" i="3"/>
  <c r="D92" i="3"/>
  <c r="C92" i="3"/>
  <c r="B92" i="3"/>
  <c r="A92" i="3"/>
  <c r="I91" i="3"/>
  <c r="H91" i="3"/>
  <c r="G91" i="3"/>
  <c r="F91" i="3"/>
  <c r="E91" i="3"/>
  <c r="D91" i="3"/>
  <c r="C91" i="3"/>
  <c r="B91" i="3"/>
  <c r="A91" i="3"/>
  <c r="I90" i="3"/>
  <c r="H90" i="3"/>
  <c r="G90" i="3"/>
  <c r="F90" i="3"/>
  <c r="E90" i="3"/>
  <c r="D90" i="3"/>
  <c r="C90" i="3"/>
  <c r="B90" i="3"/>
  <c r="A90" i="3"/>
  <c r="I89" i="3"/>
  <c r="H89" i="3"/>
  <c r="G89" i="3"/>
  <c r="F89" i="3"/>
  <c r="E89" i="3"/>
  <c r="D89" i="3"/>
  <c r="C89" i="3"/>
  <c r="B89" i="3"/>
  <c r="A89" i="3"/>
  <c r="I88" i="3"/>
  <c r="H88" i="3"/>
  <c r="G88" i="3"/>
  <c r="F88" i="3"/>
  <c r="E88" i="3"/>
  <c r="D88" i="3"/>
  <c r="C88" i="3"/>
  <c r="B88" i="3"/>
  <c r="A88" i="3"/>
  <c r="I87" i="3"/>
  <c r="H87" i="3"/>
  <c r="G87" i="3"/>
  <c r="F87" i="3"/>
  <c r="E87" i="3"/>
  <c r="D87" i="3"/>
  <c r="C87" i="3"/>
  <c r="B87" i="3"/>
  <c r="A87" i="3"/>
  <c r="I86" i="3"/>
  <c r="H86" i="3"/>
  <c r="G86" i="3"/>
  <c r="F86" i="3"/>
  <c r="E86" i="3"/>
  <c r="D86" i="3"/>
  <c r="C86" i="3"/>
  <c r="B86" i="3"/>
  <c r="A86" i="3"/>
  <c r="I85" i="3"/>
  <c r="H85" i="3"/>
  <c r="G85" i="3"/>
  <c r="F85" i="3"/>
  <c r="E85" i="3"/>
  <c r="D85" i="3"/>
  <c r="C85" i="3"/>
  <c r="B85" i="3"/>
  <c r="A85" i="3"/>
  <c r="I84" i="3"/>
  <c r="H84" i="3"/>
  <c r="G84" i="3"/>
  <c r="F84" i="3"/>
  <c r="E84" i="3"/>
  <c r="D84" i="3"/>
  <c r="C84" i="3"/>
  <c r="B84" i="3"/>
  <c r="A84" i="3"/>
  <c r="I83" i="3"/>
  <c r="H83" i="3"/>
  <c r="G83" i="3"/>
  <c r="F83" i="3"/>
  <c r="E83" i="3"/>
  <c r="D83" i="3"/>
  <c r="C83" i="3"/>
  <c r="B83" i="3"/>
  <c r="A83" i="3"/>
  <c r="I82" i="3"/>
  <c r="H82" i="3"/>
  <c r="G82" i="3"/>
  <c r="F82" i="3"/>
  <c r="E82" i="3"/>
  <c r="D82" i="3"/>
  <c r="C82" i="3"/>
  <c r="B82" i="3"/>
  <c r="A82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H58" i="3"/>
  <c r="G58" i="3"/>
  <c r="F58" i="3"/>
  <c r="E58" i="3"/>
  <c r="D58" i="3"/>
  <c r="C58" i="3"/>
  <c r="B58" i="3"/>
  <c r="A58" i="3"/>
  <c r="I57" i="3"/>
  <c r="H57" i="3"/>
  <c r="G57" i="3"/>
  <c r="F57" i="3"/>
  <c r="E57" i="3"/>
  <c r="D57" i="3"/>
  <c r="C57" i="3"/>
  <c r="B57" i="3"/>
  <c r="A57" i="3"/>
  <c r="I56" i="3"/>
  <c r="H56" i="3"/>
  <c r="G56" i="3"/>
  <c r="F56" i="3"/>
  <c r="E56" i="3"/>
  <c r="D56" i="3"/>
  <c r="C56" i="3"/>
  <c r="B56" i="3"/>
  <c r="A56" i="3"/>
  <c r="I55" i="3"/>
  <c r="H55" i="3"/>
  <c r="G55" i="3"/>
  <c r="F55" i="3"/>
  <c r="E55" i="3"/>
  <c r="D55" i="3"/>
  <c r="C55" i="3"/>
  <c r="B55" i="3"/>
  <c r="A55" i="3"/>
  <c r="I54" i="3"/>
  <c r="H54" i="3"/>
  <c r="G54" i="3"/>
  <c r="F54" i="3"/>
  <c r="E54" i="3"/>
  <c r="D54" i="3"/>
  <c r="C54" i="3"/>
  <c r="B54" i="3"/>
  <c r="A54" i="3"/>
  <c r="I53" i="3"/>
  <c r="H53" i="3"/>
  <c r="G53" i="3"/>
  <c r="F53" i="3"/>
  <c r="E53" i="3"/>
  <c r="D53" i="3"/>
  <c r="C53" i="3"/>
  <c r="B53" i="3"/>
  <c r="A53" i="3"/>
  <c r="I52" i="3"/>
  <c r="H52" i="3"/>
  <c r="G52" i="3"/>
  <c r="F52" i="3"/>
  <c r="E52" i="3"/>
  <c r="D52" i="3"/>
  <c r="C52" i="3"/>
  <c r="B52" i="3"/>
  <c r="A52" i="3"/>
  <c r="I51" i="3"/>
  <c r="H51" i="3"/>
  <c r="G51" i="3"/>
  <c r="F51" i="3"/>
  <c r="E51" i="3"/>
  <c r="D51" i="3"/>
  <c r="C51" i="3"/>
  <c r="B51" i="3"/>
  <c r="A51" i="3"/>
  <c r="I50" i="3"/>
  <c r="H50" i="3"/>
  <c r="G50" i="3"/>
  <c r="F50" i="3"/>
  <c r="E50" i="3"/>
  <c r="D50" i="3"/>
  <c r="C50" i="3"/>
  <c r="B50" i="3"/>
  <c r="A50" i="3"/>
  <c r="I49" i="3"/>
  <c r="H49" i="3"/>
  <c r="G49" i="3"/>
  <c r="F49" i="3"/>
  <c r="E49" i="3"/>
  <c r="D49" i="3"/>
  <c r="C49" i="3"/>
  <c r="B49" i="3"/>
  <c r="A49" i="3"/>
  <c r="I48" i="3"/>
  <c r="H48" i="3"/>
  <c r="G48" i="3"/>
  <c r="F48" i="3"/>
  <c r="E48" i="3"/>
  <c r="D48" i="3"/>
  <c r="C48" i="3"/>
  <c r="B48" i="3"/>
  <c r="A48" i="3"/>
  <c r="I47" i="3"/>
  <c r="H47" i="3"/>
  <c r="G47" i="3"/>
  <c r="F47" i="3"/>
  <c r="E47" i="3"/>
  <c r="D47" i="3"/>
  <c r="C47" i="3"/>
  <c r="B47" i="3"/>
  <c r="A47" i="3"/>
  <c r="I46" i="3"/>
  <c r="H46" i="3"/>
  <c r="G46" i="3"/>
  <c r="F46" i="3"/>
  <c r="E46" i="3"/>
  <c r="D46" i="3"/>
  <c r="C46" i="3"/>
  <c r="B46" i="3"/>
  <c r="A46" i="3"/>
  <c r="I45" i="3"/>
  <c r="H45" i="3"/>
  <c r="G45" i="3"/>
  <c r="F45" i="3"/>
  <c r="E45" i="3"/>
  <c r="D45" i="3"/>
  <c r="C45" i="3"/>
  <c r="B45" i="3"/>
  <c r="A45" i="3"/>
  <c r="I44" i="3"/>
  <c r="H44" i="3"/>
  <c r="G44" i="3"/>
  <c r="F44" i="3"/>
  <c r="E44" i="3"/>
  <c r="D44" i="3"/>
  <c r="C44" i="3"/>
  <c r="B44" i="3"/>
  <c r="A44" i="3"/>
  <c r="I43" i="3"/>
  <c r="H43" i="3"/>
  <c r="G43" i="3"/>
  <c r="F43" i="3"/>
  <c r="E43" i="3"/>
  <c r="D43" i="3"/>
  <c r="C43" i="3"/>
  <c r="B43" i="3"/>
  <c r="A43" i="3"/>
  <c r="I42" i="3"/>
  <c r="H42" i="3"/>
  <c r="G42" i="3"/>
  <c r="F42" i="3"/>
  <c r="E42" i="3"/>
  <c r="D42" i="3"/>
  <c r="C42" i="3"/>
  <c r="B42" i="3"/>
  <c r="A42" i="3"/>
  <c r="I41" i="3"/>
  <c r="H41" i="3"/>
  <c r="G41" i="3"/>
  <c r="F41" i="3"/>
  <c r="E41" i="3"/>
  <c r="D41" i="3"/>
  <c r="C41" i="3"/>
  <c r="B41" i="3"/>
  <c r="A41" i="3"/>
  <c r="I40" i="3"/>
  <c r="H40" i="3"/>
  <c r="G40" i="3"/>
  <c r="F40" i="3"/>
  <c r="E40" i="3"/>
  <c r="D40" i="3"/>
  <c r="C40" i="3"/>
  <c r="B40" i="3"/>
  <c r="A40" i="3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I36" i="3"/>
  <c r="H36" i="3"/>
  <c r="G36" i="3"/>
  <c r="F36" i="3"/>
  <c r="E36" i="3"/>
  <c r="D36" i="3"/>
  <c r="C36" i="3"/>
  <c r="B36" i="3"/>
  <c r="A36" i="3"/>
  <c r="I35" i="3"/>
  <c r="H35" i="3"/>
  <c r="G35" i="3"/>
  <c r="F35" i="3"/>
  <c r="E35" i="3"/>
  <c r="D35" i="3"/>
  <c r="C35" i="3"/>
  <c r="B35" i="3"/>
  <c r="A35" i="3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25" i="3"/>
  <c r="H25" i="3"/>
  <c r="G25" i="3"/>
  <c r="F25" i="3"/>
  <c r="E25" i="3"/>
  <c r="D25" i="3"/>
  <c r="C25" i="3"/>
  <c r="B25" i="3"/>
  <c r="A25" i="3"/>
  <c r="I24" i="3"/>
  <c r="H24" i="3"/>
  <c r="G24" i="3"/>
  <c r="F24" i="3"/>
  <c r="E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11" i="3"/>
  <c r="H11" i="3"/>
  <c r="G11" i="3"/>
  <c r="F11" i="3"/>
  <c r="E11" i="3"/>
  <c r="D11" i="3"/>
  <c r="C11" i="3"/>
  <c r="B11" i="3"/>
  <c r="A11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H6" i="3"/>
  <c r="G6" i="3"/>
  <c r="F6" i="3"/>
  <c r="E6" i="3"/>
  <c r="D6" i="3"/>
  <c r="C6" i="3"/>
  <c r="B6" i="3"/>
  <c r="A6" i="3"/>
  <c r="I5" i="3"/>
  <c r="H5" i="3"/>
  <c r="G5" i="3"/>
  <c r="F5" i="3"/>
  <c r="E5" i="3"/>
  <c r="D5" i="3"/>
  <c r="C5" i="3"/>
  <c r="B5" i="3"/>
  <c r="A5" i="3"/>
  <c r="I4" i="3"/>
  <c r="H4" i="3"/>
  <c r="G4" i="3"/>
  <c r="F4" i="3"/>
  <c r="E4" i="3"/>
  <c r="D4" i="3"/>
  <c r="C4" i="3"/>
  <c r="B4" i="3"/>
  <c r="A4" i="3"/>
  <c r="I3" i="3"/>
  <c r="AK3" i="3" s="1"/>
  <c r="H3" i="3"/>
  <c r="AJ3" i="3" s="1"/>
  <c r="G3" i="3"/>
  <c r="AI3" i="3" s="1"/>
  <c r="F3" i="3"/>
  <c r="AH3" i="3" s="1"/>
  <c r="E3" i="3"/>
  <c r="C3" i="3"/>
  <c r="B3" i="3"/>
  <c r="A3" i="3"/>
  <c r="C2" i="3"/>
  <c r="B2" i="3"/>
  <c r="A2" i="3"/>
  <c r="N308" i="2"/>
  <c r="M308" i="2"/>
  <c r="L308" i="2"/>
  <c r="K308" i="2"/>
  <c r="J308" i="2"/>
  <c r="I308" i="2"/>
  <c r="H308" i="2"/>
  <c r="G308" i="2"/>
  <c r="F308" i="2"/>
  <c r="D308" i="2"/>
  <c r="C308" i="2"/>
  <c r="B308" i="2"/>
  <c r="A308" i="2"/>
  <c r="N307" i="2"/>
  <c r="M307" i="2"/>
  <c r="L307" i="2"/>
  <c r="K307" i="2"/>
  <c r="J307" i="2"/>
  <c r="I307" i="2"/>
  <c r="H307" i="2"/>
  <c r="G307" i="2"/>
  <c r="F307" i="2"/>
  <c r="D307" i="2"/>
  <c r="C307" i="2"/>
  <c r="B307" i="2"/>
  <c r="A307" i="2"/>
  <c r="N306" i="2"/>
  <c r="M306" i="2"/>
  <c r="L306" i="2"/>
  <c r="K306" i="2"/>
  <c r="J306" i="2"/>
  <c r="I306" i="2"/>
  <c r="H306" i="2"/>
  <c r="G306" i="2"/>
  <c r="F306" i="2"/>
  <c r="D306" i="2"/>
  <c r="C306" i="2"/>
  <c r="B306" i="2"/>
  <c r="A306" i="2"/>
  <c r="N305" i="2"/>
  <c r="M305" i="2"/>
  <c r="L305" i="2"/>
  <c r="K305" i="2"/>
  <c r="J305" i="2"/>
  <c r="I305" i="2"/>
  <c r="H305" i="2"/>
  <c r="G305" i="2"/>
  <c r="F305" i="2"/>
  <c r="D305" i="2"/>
  <c r="C305" i="2"/>
  <c r="B305" i="2"/>
  <c r="A305" i="2"/>
  <c r="N304" i="2"/>
  <c r="M304" i="2"/>
  <c r="L304" i="2"/>
  <c r="K304" i="2"/>
  <c r="J304" i="2"/>
  <c r="I304" i="2"/>
  <c r="H304" i="2"/>
  <c r="G304" i="2"/>
  <c r="F304" i="2"/>
  <c r="D304" i="2"/>
  <c r="C304" i="2"/>
  <c r="B304" i="2"/>
  <c r="A304" i="2"/>
  <c r="N303" i="2"/>
  <c r="M303" i="2"/>
  <c r="L303" i="2"/>
  <c r="K303" i="2"/>
  <c r="J303" i="2"/>
  <c r="I303" i="2"/>
  <c r="H303" i="2"/>
  <c r="G303" i="2"/>
  <c r="F303" i="2"/>
  <c r="D303" i="2"/>
  <c r="C303" i="2"/>
  <c r="B303" i="2"/>
  <c r="A303" i="2"/>
  <c r="N302" i="2"/>
  <c r="M302" i="2"/>
  <c r="L302" i="2"/>
  <c r="K302" i="2"/>
  <c r="J302" i="2"/>
  <c r="I302" i="2"/>
  <c r="H302" i="2"/>
  <c r="G302" i="2"/>
  <c r="F302" i="2"/>
  <c r="D302" i="2"/>
  <c r="C302" i="2"/>
  <c r="B302" i="2"/>
  <c r="A302" i="2"/>
  <c r="N301" i="2"/>
  <c r="M301" i="2"/>
  <c r="L301" i="2"/>
  <c r="K301" i="2"/>
  <c r="J301" i="2"/>
  <c r="I301" i="2"/>
  <c r="H301" i="2"/>
  <c r="G301" i="2"/>
  <c r="F301" i="2"/>
  <c r="D301" i="2"/>
  <c r="C301" i="2"/>
  <c r="B301" i="2"/>
  <c r="A301" i="2"/>
  <c r="N300" i="2"/>
  <c r="M300" i="2"/>
  <c r="L300" i="2"/>
  <c r="K300" i="2"/>
  <c r="J300" i="2"/>
  <c r="I300" i="2"/>
  <c r="H300" i="2"/>
  <c r="G300" i="2"/>
  <c r="F300" i="2"/>
  <c r="D300" i="2"/>
  <c r="C300" i="2"/>
  <c r="B300" i="2"/>
  <c r="A300" i="2"/>
  <c r="N299" i="2"/>
  <c r="M299" i="2"/>
  <c r="L299" i="2"/>
  <c r="K299" i="2"/>
  <c r="J299" i="2"/>
  <c r="I299" i="2"/>
  <c r="H299" i="2"/>
  <c r="G299" i="2"/>
  <c r="F299" i="2"/>
  <c r="D299" i="2"/>
  <c r="C299" i="2"/>
  <c r="B299" i="2"/>
  <c r="A299" i="2"/>
  <c r="N298" i="2"/>
  <c r="M298" i="2"/>
  <c r="L298" i="2"/>
  <c r="K298" i="2"/>
  <c r="J298" i="2"/>
  <c r="I298" i="2"/>
  <c r="H298" i="2"/>
  <c r="G298" i="2"/>
  <c r="F298" i="2"/>
  <c r="D298" i="2"/>
  <c r="C298" i="2"/>
  <c r="B298" i="2"/>
  <c r="A298" i="2"/>
  <c r="N297" i="2"/>
  <c r="M297" i="2"/>
  <c r="L297" i="2"/>
  <c r="K297" i="2"/>
  <c r="J297" i="2"/>
  <c r="I297" i="2"/>
  <c r="H297" i="2"/>
  <c r="G297" i="2"/>
  <c r="F297" i="2"/>
  <c r="D297" i="2"/>
  <c r="C297" i="2"/>
  <c r="B297" i="2"/>
  <c r="A297" i="2"/>
  <c r="N296" i="2"/>
  <c r="M296" i="2"/>
  <c r="L296" i="2"/>
  <c r="K296" i="2"/>
  <c r="J296" i="2"/>
  <c r="I296" i="2"/>
  <c r="H296" i="2"/>
  <c r="G296" i="2"/>
  <c r="F296" i="2"/>
  <c r="D296" i="2"/>
  <c r="C296" i="2"/>
  <c r="B296" i="2"/>
  <c r="A296" i="2"/>
  <c r="N295" i="2"/>
  <c r="M295" i="2"/>
  <c r="L295" i="2"/>
  <c r="K295" i="2"/>
  <c r="J295" i="2"/>
  <c r="I295" i="2"/>
  <c r="H295" i="2"/>
  <c r="G295" i="2"/>
  <c r="F295" i="2"/>
  <c r="D295" i="2"/>
  <c r="C295" i="2"/>
  <c r="B295" i="2"/>
  <c r="A295" i="2"/>
  <c r="N294" i="2"/>
  <c r="M294" i="2"/>
  <c r="L294" i="2"/>
  <c r="K294" i="2"/>
  <c r="J294" i="2"/>
  <c r="I294" i="2"/>
  <c r="H294" i="2"/>
  <c r="G294" i="2"/>
  <c r="F294" i="2"/>
  <c r="D294" i="2"/>
  <c r="C294" i="2"/>
  <c r="B294" i="2"/>
  <c r="A294" i="2"/>
  <c r="N293" i="2"/>
  <c r="M293" i="2"/>
  <c r="L293" i="2"/>
  <c r="K293" i="2"/>
  <c r="J293" i="2"/>
  <c r="I293" i="2"/>
  <c r="H293" i="2"/>
  <c r="G293" i="2"/>
  <c r="F293" i="2"/>
  <c r="D293" i="2"/>
  <c r="C293" i="2"/>
  <c r="B293" i="2"/>
  <c r="A293" i="2"/>
  <c r="N292" i="2"/>
  <c r="M292" i="2"/>
  <c r="L292" i="2"/>
  <c r="K292" i="2"/>
  <c r="J292" i="2"/>
  <c r="I292" i="2"/>
  <c r="H292" i="2"/>
  <c r="G292" i="2"/>
  <c r="F292" i="2"/>
  <c r="D292" i="2"/>
  <c r="C292" i="2"/>
  <c r="B292" i="2"/>
  <c r="A292" i="2"/>
  <c r="N291" i="2"/>
  <c r="M291" i="2"/>
  <c r="L291" i="2"/>
  <c r="K291" i="2"/>
  <c r="J291" i="2"/>
  <c r="I291" i="2"/>
  <c r="H291" i="2"/>
  <c r="G291" i="2"/>
  <c r="F291" i="2"/>
  <c r="D291" i="2"/>
  <c r="C291" i="2"/>
  <c r="B291" i="2"/>
  <c r="A291" i="2"/>
  <c r="N290" i="2"/>
  <c r="M290" i="2"/>
  <c r="L290" i="2"/>
  <c r="K290" i="2"/>
  <c r="J290" i="2"/>
  <c r="I290" i="2"/>
  <c r="H290" i="2"/>
  <c r="G290" i="2"/>
  <c r="F290" i="2"/>
  <c r="D290" i="2"/>
  <c r="C290" i="2"/>
  <c r="B290" i="2"/>
  <c r="A290" i="2"/>
  <c r="N289" i="2"/>
  <c r="M289" i="2"/>
  <c r="L289" i="2"/>
  <c r="K289" i="2"/>
  <c r="J289" i="2"/>
  <c r="I289" i="2"/>
  <c r="H289" i="2"/>
  <c r="G289" i="2"/>
  <c r="F289" i="2"/>
  <c r="D289" i="2"/>
  <c r="C289" i="2"/>
  <c r="B289" i="2"/>
  <c r="A289" i="2"/>
  <c r="N288" i="2"/>
  <c r="M288" i="2"/>
  <c r="L288" i="2"/>
  <c r="K288" i="2"/>
  <c r="J288" i="2"/>
  <c r="I288" i="2"/>
  <c r="H288" i="2"/>
  <c r="G288" i="2"/>
  <c r="F288" i="2"/>
  <c r="D288" i="2"/>
  <c r="C288" i="2"/>
  <c r="B288" i="2"/>
  <c r="A288" i="2"/>
  <c r="N287" i="2"/>
  <c r="M287" i="2"/>
  <c r="L287" i="2"/>
  <c r="K287" i="2"/>
  <c r="J287" i="2"/>
  <c r="I287" i="2"/>
  <c r="H287" i="2"/>
  <c r="G287" i="2"/>
  <c r="F287" i="2"/>
  <c r="D287" i="2"/>
  <c r="C287" i="2"/>
  <c r="B287" i="2"/>
  <c r="A287" i="2"/>
  <c r="N286" i="2"/>
  <c r="M286" i="2"/>
  <c r="L286" i="2"/>
  <c r="K286" i="2"/>
  <c r="J286" i="2"/>
  <c r="I286" i="2"/>
  <c r="H286" i="2"/>
  <c r="G286" i="2"/>
  <c r="F286" i="2"/>
  <c r="D286" i="2"/>
  <c r="C286" i="2"/>
  <c r="B286" i="2"/>
  <c r="A286" i="2"/>
  <c r="N285" i="2"/>
  <c r="M285" i="2"/>
  <c r="L285" i="2"/>
  <c r="K285" i="2"/>
  <c r="J285" i="2"/>
  <c r="I285" i="2"/>
  <c r="H285" i="2"/>
  <c r="G285" i="2"/>
  <c r="F285" i="2"/>
  <c r="D285" i="2"/>
  <c r="C285" i="2"/>
  <c r="B285" i="2"/>
  <c r="A285" i="2"/>
  <c r="N284" i="2"/>
  <c r="M284" i="2"/>
  <c r="L284" i="2"/>
  <c r="K284" i="2"/>
  <c r="J284" i="2"/>
  <c r="I284" i="2"/>
  <c r="H284" i="2"/>
  <c r="G284" i="2"/>
  <c r="F284" i="2"/>
  <c r="D284" i="2"/>
  <c r="C284" i="2"/>
  <c r="B284" i="2"/>
  <c r="A284" i="2"/>
  <c r="N283" i="2"/>
  <c r="M283" i="2"/>
  <c r="L283" i="2"/>
  <c r="K283" i="2"/>
  <c r="J283" i="2"/>
  <c r="I283" i="2"/>
  <c r="H283" i="2"/>
  <c r="G283" i="2"/>
  <c r="F283" i="2"/>
  <c r="D283" i="2"/>
  <c r="C283" i="2"/>
  <c r="B283" i="2"/>
  <c r="A283" i="2"/>
  <c r="N282" i="2"/>
  <c r="M282" i="2"/>
  <c r="L282" i="2"/>
  <c r="K282" i="2"/>
  <c r="J282" i="2"/>
  <c r="I282" i="2"/>
  <c r="H282" i="2"/>
  <c r="G282" i="2"/>
  <c r="F282" i="2"/>
  <c r="D282" i="2"/>
  <c r="C282" i="2"/>
  <c r="B282" i="2"/>
  <c r="A282" i="2"/>
  <c r="N281" i="2"/>
  <c r="M281" i="2"/>
  <c r="L281" i="2"/>
  <c r="K281" i="2"/>
  <c r="J281" i="2"/>
  <c r="I281" i="2"/>
  <c r="H281" i="2"/>
  <c r="G281" i="2"/>
  <c r="F281" i="2"/>
  <c r="D281" i="2"/>
  <c r="C281" i="2"/>
  <c r="B281" i="2"/>
  <c r="A281" i="2"/>
  <c r="N280" i="2"/>
  <c r="M280" i="2"/>
  <c r="L280" i="2"/>
  <c r="K280" i="2"/>
  <c r="J280" i="2"/>
  <c r="I280" i="2"/>
  <c r="H280" i="2"/>
  <c r="G280" i="2"/>
  <c r="F280" i="2"/>
  <c r="D280" i="2"/>
  <c r="C280" i="2"/>
  <c r="B280" i="2"/>
  <c r="A280" i="2"/>
  <c r="N279" i="2"/>
  <c r="M279" i="2"/>
  <c r="L279" i="2"/>
  <c r="K279" i="2"/>
  <c r="J279" i="2"/>
  <c r="I279" i="2"/>
  <c r="H279" i="2"/>
  <c r="G279" i="2"/>
  <c r="F279" i="2"/>
  <c r="D279" i="2"/>
  <c r="C279" i="2"/>
  <c r="B279" i="2"/>
  <c r="A279" i="2"/>
  <c r="N278" i="2"/>
  <c r="M278" i="2"/>
  <c r="L278" i="2"/>
  <c r="K278" i="2"/>
  <c r="J278" i="2"/>
  <c r="I278" i="2"/>
  <c r="H278" i="2"/>
  <c r="G278" i="2"/>
  <c r="F278" i="2"/>
  <c r="D278" i="2"/>
  <c r="C278" i="2"/>
  <c r="B278" i="2"/>
  <c r="A278" i="2"/>
  <c r="N277" i="2"/>
  <c r="M277" i="2"/>
  <c r="L277" i="2"/>
  <c r="K277" i="2"/>
  <c r="J277" i="2"/>
  <c r="I277" i="2"/>
  <c r="H277" i="2"/>
  <c r="G277" i="2"/>
  <c r="F277" i="2"/>
  <c r="D277" i="2"/>
  <c r="C277" i="2"/>
  <c r="B277" i="2"/>
  <c r="A277" i="2"/>
  <c r="N276" i="2"/>
  <c r="M276" i="2"/>
  <c r="L276" i="2"/>
  <c r="K276" i="2"/>
  <c r="J276" i="2"/>
  <c r="I276" i="2"/>
  <c r="H276" i="2"/>
  <c r="G276" i="2"/>
  <c r="F276" i="2"/>
  <c r="D276" i="2"/>
  <c r="C276" i="2"/>
  <c r="B276" i="2"/>
  <c r="A276" i="2"/>
  <c r="N275" i="2"/>
  <c r="M275" i="2"/>
  <c r="L275" i="2"/>
  <c r="K275" i="2"/>
  <c r="J275" i="2"/>
  <c r="I275" i="2"/>
  <c r="H275" i="2"/>
  <c r="G275" i="2"/>
  <c r="F275" i="2"/>
  <c r="D275" i="2"/>
  <c r="C275" i="2"/>
  <c r="B275" i="2"/>
  <c r="A275" i="2"/>
  <c r="N274" i="2"/>
  <c r="M274" i="2"/>
  <c r="L274" i="2"/>
  <c r="K274" i="2"/>
  <c r="J274" i="2"/>
  <c r="I274" i="2"/>
  <c r="H274" i="2"/>
  <c r="G274" i="2"/>
  <c r="F274" i="2"/>
  <c r="D274" i="2"/>
  <c r="C274" i="2"/>
  <c r="B274" i="2"/>
  <c r="A274" i="2"/>
  <c r="N273" i="2"/>
  <c r="M273" i="2"/>
  <c r="L273" i="2"/>
  <c r="K273" i="2"/>
  <c r="J273" i="2"/>
  <c r="I273" i="2"/>
  <c r="H273" i="2"/>
  <c r="G273" i="2"/>
  <c r="F273" i="2"/>
  <c r="D273" i="2"/>
  <c r="C273" i="2"/>
  <c r="B273" i="2"/>
  <c r="A273" i="2"/>
  <c r="N272" i="2"/>
  <c r="M272" i="2"/>
  <c r="L272" i="2"/>
  <c r="K272" i="2"/>
  <c r="J272" i="2"/>
  <c r="I272" i="2"/>
  <c r="H272" i="2"/>
  <c r="G272" i="2"/>
  <c r="F272" i="2"/>
  <c r="D272" i="2"/>
  <c r="C272" i="2"/>
  <c r="B272" i="2"/>
  <c r="A272" i="2"/>
  <c r="N271" i="2"/>
  <c r="M271" i="2"/>
  <c r="L271" i="2"/>
  <c r="K271" i="2"/>
  <c r="J271" i="2"/>
  <c r="I271" i="2"/>
  <c r="H271" i="2"/>
  <c r="G271" i="2"/>
  <c r="F271" i="2"/>
  <c r="D271" i="2"/>
  <c r="C271" i="2"/>
  <c r="B271" i="2"/>
  <c r="A271" i="2"/>
  <c r="N270" i="2"/>
  <c r="M270" i="2"/>
  <c r="L270" i="2"/>
  <c r="K270" i="2"/>
  <c r="J270" i="2"/>
  <c r="I270" i="2"/>
  <c r="H270" i="2"/>
  <c r="G270" i="2"/>
  <c r="F270" i="2"/>
  <c r="D270" i="2"/>
  <c r="C270" i="2"/>
  <c r="B270" i="2"/>
  <c r="A270" i="2"/>
  <c r="N269" i="2"/>
  <c r="M269" i="2"/>
  <c r="L269" i="2"/>
  <c r="K269" i="2"/>
  <c r="J269" i="2"/>
  <c r="I269" i="2"/>
  <c r="H269" i="2"/>
  <c r="G269" i="2"/>
  <c r="F269" i="2"/>
  <c r="D269" i="2"/>
  <c r="C269" i="2"/>
  <c r="B269" i="2"/>
  <c r="A269" i="2"/>
  <c r="N268" i="2"/>
  <c r="M268" i="2"/>
  <c r="L268" i="2"/>
  <c r="K268" i="2"/>
  <c r="J268" i="2"/>
  <c r="I268" i="2"/>
  <c r="H268" i="2"/>
  <c r="G268" i="2"/>
  <c r="F268" i="2"/>
  <c r="D268" i="2"/>
  <c r="C268" i="2"/>
  <c r="B268" i="2"/>
  <c r="A268" i="2"/>
  <c r="N267" i="2"/>
  <c r="M267" i="2"/>
  <c r="L267" i="2"/>
  <c r="K267" i="2"/>
  <c r="J267" i="2"/>
  <c r="I267" i="2"/>
  <c r="H267" i="2"/>
  <c r="G267" i="2"/>
  <c r="F267" i="2"/>
  <c r="D267" i="2"/>
  <c r="C267" i="2"/>
  <c r="B267" i="2"/>
  <c r="A267" i="2"/>
  <c r="N266" i="2"/>
  <c r="M266" i="2"/>
  <c r="L266" i="2"/>
  <c r="K266" i="2"/>
  <c r="J266" i="2"/>
  <c r="I266" i="2"/>
  <c r="H266" i="2"/>
  <c r="G266" i="2"/>
  <c r="F266" i="2"/>
  <c r="D266" i="2"/>
  <c r="C266" i="2"/>
  <c r="B266" i="2"/>
  <c r="A266" i="2"/>
  <c r="N265" i="2"/>
  <c r="M265" i="2"/>
  <c r="L265" i="2"/>
  <c r="K265" i="2"/>
  <c r="J265" i="2"/>
  <c r="I265" i="2"/>
  <c r="H265" i="2"/>
  <c r="G265" i="2"/>
  <c r="F265" i="2"/>
  <c r="D265" i="2"/>
  <c r="C265" i="2"/>
  <c r="B265" i="2"/>
  <c r="A265" i="2"/>
  <c r="N264" i="2"/>
  <c r="M264" i="2"/>
  <c r="L264" i="2"/>
  <c r="K264" i="2"/>
  <c r="J264" i="2"/>
  <c r="I264" i="2"/>
  <c r="H264" i="2"/>
  <c r="G264" i="2"/>
  <c r="F264" i="2"/>
  <c r="D264" i="2"/>
  <c r="C264" i="2"/>
  <c r="B264" i="2"/>
  <c r="A264" i="2"/>
  <c r="N263" i="2"/>
  <c r="M263" i="2"/>
  <c r="L263" i="2"/>
  <c r="K263" i="2"/>
  <c r="J263" i="2"/>
  <c r="I263" i="2"/>
  <c r="H263" i="2"/>
  <c r="G263" i="2"/>
  <c r="F263" i="2"/>
  <c r="D263" i="2"/>
  <c r="C263" i="2"/>
  <c r="B263" i="2"/>
  <c r="A263" i="2"/>
  <c r="N262" i="2"/>
  <c r="M262" i="2"/>
  <c r="L262" i="2"/>
  <c r="K262" i="2"/>
  <c r="J262" i="2"/>
  <c r="I262" i="2"/>
  <c r="H262" i="2"/>
  <c r="G262" i="2"/>
  <c r="F262" i="2"/>
  <c r="D262" i="2"/>
  <c r="C262" i="2"/>
  <c r="B262" i="2"/>
  <c r="A262" i="2"/>
  <c r="N261" i="2"/>
  <c r="M261" i="2"/>
  <c r="L261" i="2"/>
  <c r="K261" i="2"/>
  <c r="J261" i="2"/>
  <c r="I261" i="2"/>
  <c r="H261" i="2"/>
  <c r="G261" i="2"/>
  <c r="F261" i="2"/>
  <c r="D261" i="2"/>
  <c r="C261" i="2"/>
  <c r="B261" i="2"/>
  <c r="A261" i="2"/>
  <c r="N260" i="2"/>
  <c r="M260" i="2"/>
  <c r="L260" i="2"/>
  <c r="K260" i="2"/>
  <c r="J260" i="2"/>
  <c r="I260" i="2"/>
  <c r="H260" i="2"/>
  <c r="G260" i="2"/>
  <c r="F260" i="2"/>
  <c r="D260" i="2"/>
  <c r="C260" i="2"/>
  <c r="B260" i="2"/>
  <c r="A260" i="2"/>
  <c r="N259" i="2"/>
  <c r="M259" i="2"/>
  <c r="L259" i="2"/>
  <c r="K259" i="2"/>
  <c r="J259" i="2"/>
  <c r="I259" i="2"/>
  <c r="H259" i="2"/>
  <c r="G259" i="2"/>
  <c r="F259" i="2"/>
  <c r="D259" i="2"/>
  <c r="C259" i="2"/>
  <c r="B259" i="2"/>
  <c r="A259" i="2"/>
  <c r="N258" i="2"/>
  <c r="M258" i="2"/>
  <c r="L258" i="2"/>
  <c r="K258" i="2"/>
  <c r="J258" i="2"/>
  <c r="I258" i="2"/>
  <c r="H258" i="2"/>
  <c r="G258" i="2"/>
  <c r="F258" i="2"/>
  <c r="D258" i="2"/>
  <c r="C258" i="2"/>
  <c r="B258" i="2"/>
  <c r="A258" i="2"/>
  <c r="N257" i="2"/>
  <c r="M257" i="2"/>
  <c r="L257" i="2"/>
  <c r="K257" i="2"/>
  <c r="J257" i="2"/>
  <c r="I257" i="2"/>
  <c r="H257" i="2"/>
  <c r="G257" i="2"/>
  <c r="F257" i="2"/>
  <c r="D257" i="2"/>
  <c r="C257" i="2"/>
  <c r="B257" i="2"/>
  <c r="A257" i="2"/>
  <c r="N256" i="2"/>
  <c r="M256" i="2"/>
  <c r="L256" i="2"/>
  <c r="K256" i="2"/>
  <c r="J256" i="2"/>
  <c r="I256" i="2"/>
  <c r="H256" i="2"/>
  <c r="G256" i="2"/>
  <c r="F256" i="2"/>
  <c r="D256" i="2"/>
  <c r="C256" i="2"/>
  <c r="B256" i="2"/>
  <c r="A256" i="2"/>
  <c r="N255" i="2"/>
  <c r="M255" i="2"/>
  <c r="L255" i="2"/>
  <c r="K255" i="2"/>
  <c r="J255" i="2"/>
  <c r="I255" i="2"/>
  <c r="H255" i="2"/>
  <c r="G255" i="2"/>
  <c r="F255" i="2"/>
  <c r="D255" i="2"/>
  <c r="C255" i="2"/>
  <c r="B255" i="2"/>
  <c r="A255" i="2"/>
  <c r="N254" i="2"/>
  <c r="M254" i="2"/>
  <c r="L254" i="2"/>
  <c r="K254" i="2"/>
  <c r="J254" i="2"/>
  <c r="I254" i="2"/>
  <c r="H254" i="2"/>
  <c r="G254" i="2"/>
  <c r="F254" i="2"/>
  <c r="D254" i="2"/>
  <c r="C254" i="2"/>
  <c r="B254" i="2"/>
  <c r="A254" i="2"/>
  <c r="N253" i="2"/>
  <c r="M253" i="2"/>
  <c r="L253" i="2"/>
  <c r="K253" i="2"/>
  <c r="J253" i="2"/>
  <c r="I253" i="2"/>
  <c r="H253" i="2"/>
  <c r="G253" i="2"/>
  <c r="F253" i="2"/>
  <c r="D253" i="2"/>
  <c r="C253" i="2"/>
  <c r="B253" i="2"/>
  <c r="A253" i="2"/>
  <c r="N252" i="2"/>
  <c r="M252" i="2"/>
  <c r="L252" i="2"/>
  <c r="K252" i="2"/>
  <c r="J252" i="2"/>
  <c r="I252" i="2"/>
  <c r="H252" i="2"/>
  <c r="G252" i="2"/>
  <c r="F252" i="2"/>
  <c r="D252" i="2"/>
  <c r="C252" i="2"/>
  <c r="B252" i="2"/>
  <c r="A252" i="2"/>
  <c r="N251" i="2"/>
  <c r="M251" i="2"/>
  <c r="L251" i="2"/>
  <c r="K251" i="2"/>
  <c r="J251" i="2"/>
  <c r="I251" i="2"/>
  <c r="H251" i="2"/>
  <c r="G251" i="2"/>
  <c r="F251" i="2"/>
  <c r="D251" i="2"/>
  <c r="C251" i="2"/>
  <c r="B251" i="2"/>
  <c r="A251" i="2"/>
  <c r="N250" i="2"/>
  <c r="M250" i="2"/>
  <c r="L250" i="2"/>
  <c r="K250" i="2"/>
  <c r="J250" i="2"/>
  <c r="I250" i="2"/>
  <c r="H250" i="2"/>
  <c r="G250" i="2"/>
  <c r="F250" i="2"/>
  <c r="D250" i="2"/>
  <c r="C250" i="2"/>
  <c r="B250" i="2"/>
  <c r="A250" i="2"/>
  <c r="N249" i="2"/>
  <c r="M249" i="2"/>
  <c r="L249" i="2"/>
  <c r="K249" i="2"/>
  <c r="J249" i="2"/>
  <c r="I249" i="2"/>
  <c r="H249" i="2"/>
  <c r="G249" i="2"/>
  <c r="F249" i="2"/>
  <c r="D249" i="2"/>
  <c r="C249" i="2"/>
  <c r="B249" i="2"/>
  <c r="A249" i="2"/>
  <c r="N248" i="2"/>
  <c r="M248" i="2"/>
  <c r="L248" i="2"/>
  <c r="K248" i="2"/>
  <c r="J248" i="2"/>
  <c r="I248" i="2"/>
  <c r="H248" i="2"/>
  <c r="G248" i="2"/>
  <c r="F248" i="2"/>
  <c r="D248" i="2"/>
  <c r="C248" i="2"/>
  <c r="B248" i="2"/>
  <c r="A248" i="2"/>
  <c r="N247" i="2"/>
  <c r="M247" i="2"/>
  <c r="L247" i="2"/>
  <c r="K247" i="2"/>
  <c r="J247" i="2"/>
  <c r="I247" i="2"/>
  <c r="H247" i="2"/>
  <c r="G247" i="2"/>
  <c r="F247" i="2"/>
  <c r="D247" i="2"/>
  <c r="C247" i="2"/>
  <c r="B247" i="2"/>
  <c r="A247" i="2"/>
  <c r="N246" i="2"/>
  <c r="M246" i="2"/>
  <c r="L246" i="2"/>
  <c r="K246" i="2"/>
  <c r="J246" i="2"/>
  <c r="I246" i="2"/>
  <c r="H246" i="2"/>
  <c r="G246" i="2"/>
  <c r="F246" i="2"/>
  <c r="D246" i="2"/>
  <c r="C246" i="2"/>
  <c r="B246" i="2"/>
  <c r="A246" i="2"/>
  <c r="N245" i="2"/>
  <c r="M245" i="2"/>
  <c r="L245" i="2"/>
  <c r="K245" i="2"/>
  <c r="J245" i="2"/>
  <c r="I245" i="2"/>
  <c r="H245" i="2"/>
  <c r="G245" i="2"/>
  <c r="F245" i="2"/>
  <c r="D245" i="2"/>
  <c r="C245" i="2"/>
  <c r="B245" i="2"/>
  <c r="A245" i="2"/>
  <c r="N244" i="2"/>
  <c r="M244" i="2"/>
  <c r="L244" i="2"/>
  <c r="K244" i="2"/>
  <c r="J244" i="2"/>
  <c r="I244" i="2"/>
  <c r="H244" i="2"/>
  <c r="G244" i="2"/>
  <c r="F244" i="2"/>
  <c r="D244" i="2"/>
  <c r="C244" i="2"/>
  <c r="B244" i="2"/>
  <c r="A244" i="2"/>
  <c r="N243" i="2"/>
  <c r="M243" i="2"/>
  <c r="L243" i="2"/>
  <c r="K243" i="2"/>
  <c r="J243" i="2"/>
  <c r="I243" i="2"/>
  <c r="H243" i="2"/>
  <c r="G243" i="2"/>
  <c r="F243" i="2"/>
  <c r="D243" i="2"/>
  <c r="C243" i="2"/>
  <c r="B243" i="2"/>
  <c r="A243" i="2"/>
  <c r="N242" i="2"/>
  <c r="M242" i="2"/>
  <c r="L242" i="2"/>
  <c r="K242" i="2"/>
  <c r="J242" i="2"/>
  <c r="I242" i="2"/>
  <c r="H242" i="2"/>
  <c r="G242" i="2"/>
  <c r="F242" i="2"/>
  <c r="D242" i="2"/>
  <c r="C242" i="2"/>
  <c r="B242" i="2"/>
  <c r="A242" i="2"/>
  <c r="N241" i="2"/>
  <c r="M241" i="2"/>
  <c r="L241" i="2"/>
  <c r="K241" i="2"/>
  <c r="J241" i="2"/>
  <c r="I241" i="2"/>
  <c r="H241" i="2"/>
  <c r="G241" i="2"/>
  <c r="F241" i="2"/>
  <c r="D241" i="2"/>
  <c r="C241" i="2"/>
  <c r="B241" i="2"/>
  <c r="A241" i="2"/>
  <c r="N240" i="2"/>
  <c r="M240" i="2"/>
  <c r="L240" i="2"/>
  <c r="K240" i="2"/>
  <c r="J240" i="2"/>
  <c r="I240" i="2"/>
  <c r="H240" i="2"/>
  <c r="G240" i="2"/>
  <c r="F240" i="2"/>
  <c r="D240" i="2"/>
  <c r="C240" i="2"/>
  <c r="B240" i="2"/>
  <c r="A240" i="2"/>
  <c r="N239" i="2"/>
  <c r="M239" i="2"/>
  <c r="L239" i="2"/>
  <c r="K239" i="2"/>
  <c r="J239" i="2"/>
  <c r="I239" i="2"/>
  <c r="H239" i="2"/>
  <c r="G239" i="2"/>
  <c r="F239" i="2"/>
  <c r="D239" i="2"/>
  <c r="C239" i="2"/>
  <c r="B239" i="2"/>
  <c r="A239" i="2"/>
  <c r="N238" i="2"/>
  <c r="M238" i="2"/>
  <c r="L238" i="2"/>
  <c r="K238" i="2"/>
  <c r="J238" i="2"/>
  <c r="I238" i="2"/>
  <c r="H238" i="2"/>
  <c r="G238" i="2"/>
  <c r="F238" i="2"/>
  <c r="D238" i="2"/>
  <c r="C238" i="2"/>
  <c r="B238" i="2"/>
  <c r="A238" i="2"/>
  <c r="N237" i="2"/>
  <c r="M237" i="2"/>
  <c r="L237" i="2"/>
  <c r="K237" i="2"/>
  <c r="J237" i="2"/>
  <c r="I237" i="2"/>
  <c r="H237" i="2"/>
  <c r="G237" i="2"/>
  <c r="F237" i="2"/>
  <c r="D237" i="2"/>
  <c r="C237" i="2"/>
  <c r="B237" i="2"/>
  <c r="A237" i="2"/>
  <c r="N236" i="2"/>
  <c r="M236" i="2"/>
  <c r="L236" i="2"/>
  <c r="K236" i="2"/>
  <c r="J236" i="2"/>
  <c r="I236" i="2"/>
  <c r="H236" i="2"/>
  <c r="G236" i="2"/>
  <c r="F236" i="2"/>
  <c r="D236" i="2"/>
  <c r="C236" i="2"/>
  <c r="B236" i="2"/>
  <c r="A236" i="2"/>
  <c r="N235" i="2"/>
  <c r="M235" i="2"/>
  <c r="L235" i="2"/>
  <c r="K235" i="2"/>
  <c r="J235" i="2"/>
  <c r="I235" i="2"/>
  <c r="H235" i="2"/>
  <c r="G235" i="2"/>
  <c r="F235" i="2"/>
  <c r="D235" i="2"/>
  <c r="C235" i="2"/>
  <c r="B235" i="2"/>
  <c r="A235" i="2"/>
  <c r="N234" i="2"/>
  <c r="M234" i="2"/>
  <c r="L234" i="2"/>
  <c r="K234" i="2"/>
  <c r="J234" i="2"/>
  <c r="I234" i="2"/>
  <c r="H234" i="2"/>
  <c r="G234" i="2"/>
  <c r="F234" i="2"/>
  <c r="D234" i="2"/>
  <c r="C234" i="2"/>
  <c r="B234" i="2"/>
  <c r="A234" i="2"/>
  <c r="N233" i="2"/>
  <c r="M233" i="2"/>
  <c r="L233" i="2"/>
  <c r="K233" i="2"/>
  <c r="J233" i="2"/>
  <c r="I233" i="2"/>
  <c r="H233" i="2"/>
  <c r="G233" i="2"/>
  <c r="F233" i="2"/>
  <c r="D233" i="2"/>
  <c r="C233" i="2"/>
  <c r="B233" i="2"/>
  <c r="A233" i="2"/>
  <c r="N232" i="2"/>
  <c r="M232" i="2"/>
  <c r="L232" i="2"/>
  <c r="K232" i="2"/>
  <c r="J232" i="2"/>
  <c r="I232" i="2"/>
  <c r="H232" i="2"/>
  <c r="G232" i="2"/>
  <c r="F232" i="2"/>
  <c r="D232" i="2"/>
  <c r="C232" i="2"/>
  <c r="B232" i="2"/>
  <c r="A232" i="2"/>
  <c r="N231" i="2"/>
  <c r="M231" i="2"/>
  <c r="L231" i="2"/>
  <c r="K231" i="2"/>
  <c r="J231" i="2"/>
  <c r="I231" i="2"/>
  <c r="H231" i="2"/>
  <c r="G231" i="2"/>
  <c r="F231" i="2"/>
  <c r="D231" i="2"/>
  <c r="C231" i="2"/>
  <c r="B231" i="2"/>
  <c r="A231" i="2"/>
  <c r="N230" i="2"/>
  <c r="M230" i="2"/>
  <c r="L230" i="2"/>
  <c r="K230" i="2"/>
  <c r="J230" i="2"/>
  <c r="I230" i="2"/>
  <c r="H230" i="2"/>
  <c r="G230" i="2"/>
  <c r="F230" i="2"/>
  <c r="D230" i="2"/>
  <c r="C230" i="2"/>
  <c r="B230" i="2"/>
  <c r="A230" i="2"/>
  <c r="N229" i="2"/>
  <c r="M229" i="2"/>
  <c r="L229" i="2"/>
  <c r="K229" i="2"/>
  <c r="J229" i="2"/>
  <c r="I229" i="2"/>
  <c r="H229" i="2"/>
  <c r="G229" i="2"/>
  <c r="F229" i="2"/>
  <c r="D229" i="2"/>
  <c r="C229" i="2"/>
  <c r="B229" i="2"/>
  <c r="A229" i="2"/>
  <c r="N228" i="2"/>
  <c r="M228" i="2"/>
  <c r="L228" i="2"/>
  <c r="K228" i="2"/>
  <c r="J228" i="2"/>
  <c r="I228" i="2"/>
  <c r="H228" i="2"/>
  <c r="G228" i="2"/>
  <c r="F228" i="2"/>
  <c r="D228" i="2"/>
  <c r="C228" i="2"/>
  <c r="B228" i="2"/>
  <c r="A228" i="2"/>
  <c r="N227" i="2"/>
  <c r="M227" i="2"/>
  <c r="L227" i="2"/>
  <c r="K227" i="2"/>
  <c r="J227" i="2"/>
  <c r="I227" i="2"/>
  <c r="H227" i="2"/>
  <c r="G227" i="2"/>
  <c r="F227" i="2"/>
  <c r="D227" i="2"/>
  <c r="C227" i="2"/>
  <c r="B227" i="2"/>
  <c r="A227" i="2"/>
  <c r="N226" i="2"/>
  <c r="M226" i="2"/>
  <c r="L226" i="2"/>
  <c r="K226" i="2"/>
  <c r="J226" i="2"/>
  <c r="I226" i="2"/>
  <c r="H226" i="2"/>
  <c r="G226" i="2"/>
  <c r="F226" i="2"/>
  <c r="D226" i="2"/>
  <c r="C226" i="2"/>
  <c r="B226" i="2"/>
  <c r="A226" i="2"/>
  <c r="N225" i="2"/>
  <c r="M225" i="2"/>
  <c r="L225" i="2"/>
  <c r="K225" i="2"/>
  <c r="J225" i="2"/>
  <c r="I225" i="2"/>
  <c r="H225" i="2"/>
  <c r="G225" i="2"/>
  <c r="F225" i="2"/>
  <c r="D225" i="2"/>
  <c r="C225" i="2"/>
  <c r="B225" i="2"/>
  <c r="A225" i="2"/>
  <c r="N224" i="2"/>
  <c r="M224" i="2"/>
  <c r="L224" i="2"/>
  <c r="K224" i="2"/>
  <c r="J224" i="2"/>
  <c r="I224" i="2"/>
  <c r="H224" i="2"/>
  <c r="G224" i="2"/>
  <c r="F224" i="2"/>
  <c r="D224" i="2"/>
  <c r="C224" i="2"/>
  <c r="B224" i="2"/>
  <c r="A224" i="2"/>
  <c r="N223" i="2"/>
  <c r="M223" i="2"/>
  <c r="L223" i="2"/>
  <c r="K223" i="2"/>
  <c r="J223" i="2"/>
  <c r="I223" i="2"/>
  <c r="H223" i="2"/>
  <c r="G223" i="2"/>
  <c r="F223" i="2"/>
  <c r="D223" i="2"/>
  <c r="C223" i="2"/>
  <c r="B223" i="2"/>
  <c r="A223" i="2"/>
  <c r="N222" i="2"/>
  <c r="M222" i="2"/>
  <c r="L222" i="2"/>
  <c r="K222" i="2"/>
  <c r="J222" i="2"/>
  <c r="I222" i="2"/>
  <c r="H222" i="2"/>
  <c r="G222" i="2"/>
  <c r="F222" i="2"/>
  <c r="D222" i="2"/>
  <c r="C222" i="2"/>
  <c r="B222" i="2"/>
  <c r="A222" i="2"/>
  <c r="N221" i="2"/>
  <c r="M221" i="2"/>
  <c r="L221" i="2"/>
  <c r="K221" i="2"/>
  <c r="J221" i="2"/>
  <c r="I221" i="2"/>
  <c r="H221" i="2"/>
  <c r="G221" i="2"/>
  <c r="F221" i="2"/>
  <c r="D221" i="2"/>
  <c r="C221" i="2"/>
  <c r="B221" i="2"/>
  <c r="A221" i="2"/>
  <c r="N220" i="2"/>
  <c r="M220" i="2"/>
  <c r="L220" i="2"/>
  <c r="K220" i="2"/>
  <c r="J220" i="2"/>
  <c r="I220" i="2"/>
  <c r="H220" i="2"/>
  <c r="G220" i="2"/>
  <c r="F220" i="2"/>
  <c r="D220" i="2"/>
  <c r="C220" i="2"/>
  <c r="B220" i="2"/>
  <c r="A220" i="2"/>
  <c r="N219" i="2"/>
  <c r="M219" i="2"/>
  <c r="L219" i="2"/>
  <c r="K219" i="2"/>
  <c r="J219" i="2"/>
  <c r="I219" i="2"/>
  <c r="H219" i="2"/>
  <c r="G219" i="2"/>
  <c r="F219" i="2"/>
  <c r="D219" i="2"/>
  <c r="C219" i="2"/>
  <c r="B219" i="2"/>
  <c r="A219" i="2"/>
  <c r="N218" i="2"/>
  <c r="M218" i="2"/>
  <c r="L218" i="2"/>
  <c r="K218" i="2"/>
  <c r="J218" i="2"/>
  <c r="I218" i="2"/>
  <c r="H218" i="2"/>
  <c r="G218" i="2"/>
  <c r="F218" i="2"/>
  <c r="D218" i="2"/>
  <c r="C218" i="2"/>
  <c r="B218" i="2"/>
  <c r="A218" i="2"/>
  <c r="N217" i="2"/>
  <c r="M217" i="2"/>
  <c r="L217" i="2"/>
  <c r="K217" i="2"/>
  <c r="J217" i="2"/>
  <c r="I217" i="2"/>
  <c r="H217" i="2"/>
  <c r="G217" i="2"/>
  <c r="F217" i="2"/>
  <c r="D217" i="2"/>
  <c r="C217" i="2"/>
  <c r="B217" i="2"/>
  <c r="A217" i="2"/>
  <c r="N216" i="2"/>
  <c r="M216" i="2"/>
  <c r="L216" i="2"/>
  <c r="K216" i="2"/>
  <c r="J216" i="2"/>
  <c r="I216" i="2"/>
  <c r="H216" i="2"/>
  <c r="G216" i="2"/>
  <c r="F216" i="2"/>
  <c r="D216" i="2"/>
  <c r="C216" i="2"/>
  <c r="B216" i="2"/>
  <c r="A216" i="2"/>
  <c r="N215" i="2"/>
  <c r="M215" i="2"/>
  <c r="L215" i="2"/>
  <c r="K215" i="2"/>
  <c r="J215" i="2"/>
  <c r="I215" i="2"/>
  <c r="H215" i="2"/>
  <c r="G215" i="2"/>
  <c r="F215" i="2"/>
  <c r="D215" i="2"/>
  <c r="C215" i="2"/>
  <c r="B215" i="2"/>
  <c r="A215" i="2"/>
  <c r="N214" i="2"/>
  <c r="M214" i="2"/>
  <c r="L214" i="2"/>
  <c r="K214" i="2"/>
  <c r="J214" i="2"/>
  <c r="I214" i="2"/>
  <c r="H214" i="2"/>
  <c r="G214" i="2"/>
  <c r="F214" i="2"/>
  <c r="D214" i="2"/>
  <c r="C214" i="2"/>
  <c r="B214" i="2"/>
  <c r="A214" i="2"/>
  <c r="N213" i="2"/>
  <c r="M213" i="2"/>
  <c r="L213" i="2"/>
  <c r="K213" i="2"/>
  <c r="J213" i="2"/>
  <c r="I213" i="2"/>
  <c r="H213" i="2"/>
  <c r="G213" i="2"/>
  <c r="F213" i="2"/>
  <c r="D213" i="2"/>
  <c r="C213" i="2"/>
  <c r="B213" i="2"/>
  <c r="A213" i="2"/>
  <c r="N212" i="2"/>
  <c r="M212" i="2"/>
  <c r="L212" i="2"/>
  <c r="K212" i="2"/>
  <c r="J212" i="2"/>
  <c r="I212" i="2"/>
  <c r="H212" i="2"/>
  <c r="G212" i="2"/>
  <c r="F212" i="2"/>
  <c r="D212" i="2"/>
  <c r="C212" i="2"/>
  <c r="B212" i="2"/>
  <c r="A212" i="2"/>
  <c r="N211" i="2"/>
  <c r="M211" i="2"/>
  <c r="L211" i="2"/>
  <c r="K211" i="2"/>
  <c r="J211" i="2"/>
  <c r="I211" i="2"/>
  <c r="H211" i="2"/>
  <c r="G211" i="2"/>
  <c r="F211" i="2"/>
  <c r="D211" i="2"/>
  <c r="C211" i="2"/>
  <c r="B211" i="2"/>
  <c r="A211" i="2"/>
  <c r="N210" i="2"/>
  <c r="M210" i="2"/>
  <c r="L210" i="2"/>
  <c r="K210" i="2"/>
  <c r="J210" i="2"/>
  <c r="I210" i="2"/>
  <c r="H210" i="2"/>
  <c r="G210" i="2"/>
  <c r="F210" i="2"/>
  <c r="D210" i="2"/>
  <c r="C210" i="2"/>
  <c r="B210" i="2"/>
  <c r="A210" i="2"/>
  <c r="N209" i="2"/>
  <c r="M209" i="2"/>
  <c r="L209" i="2"/>
  <c r="K209" i="2"/>
  <c r="J209" i="2"/>
  <c r="I209" i="2"/>
  <c r="H209" i="2"/>
  <c r="G209" i="2"/>
  <c r="F209" i="2"/>
  <c r="D209" i="2"/>
  <c r="C209" i="2"/>
  <c r="B209" i="2"/>
  <c r="A209" i="2"/>
  <c r="N208" i="2"/>
  <c r="M208" i="2"/>
  <c r="L208" i="2"/>
  <c r="K208" i="2"/>
  <c r="J208" i="2"/>
  <c r="I208" i="2"/>
  <c r="H208" i="2"/>
  <c r="G208" i="2"/>
  <c r="F208" i="2"/>
  <c r="D208" i="2"/>
  <c r="C208" i="2"/>
  <c r="B208" i="2"/>
  <c r="A208" i="2"/>
  <c r="N207" i="2"/>
  <c r="M207" i="2"/>
  <c r="L207" i="2"/>
  <c r="K207" i="2"/>
  <c r="J207" i="2"/>
  <c r="I207" i="2"/>
  <c r="H207" i="2"/>
  <c r="G207" i="2"/>
  <c r="F207" i="2"/>
  <c r="D207" i="2"/>
  <c r="C207" i="2"/>
  <c r="B207" i="2"/>
  <c r="A207" i="2"/>
  <c r="N206" i="2"/>
  <c r="M206" i="2"/>
  <c r="L206" i="2"/>
  <c r="K206" i="2"/>
  <c r="J206" i="2"/>
  <c r="I206" i="2"/>
  <c r="H206" i="2"/>
  <c r="G206" i="2"/>
  <c r="F206" i="2"/>
  <c r="D206" i="2"/>
  <c r="C206" i="2"/>
  <c r="B206" i="2"/>
  <c r="A206" i="2"/>
  <c r="N205" i="2"/>
  <c r="M205" i="2"/>
  <c r="L205" i="2"/>
  <c r="K205" i="2"/>
  <c r="J205" i="2"/>
  <c r="I205" i="2"/>
  <c r="H205" i="2"/>
  <c r="G205" i="2"/>
  <c r="F205" i="2"/>
  <c r="D205" i="2"/>
  <c r="C205" i="2"/>
  <c r="B205" i="2"/>
  <c r="A205" i="2"/>
  <c r="N204" i="2"/>
  <c r="M204" i="2"/>
  <c r="L204" i="2"/>
  <c r="K204" i="2"/>
  <c r="J204" i="2"/>
  <c r="I204" i="2"/>
  <c r="H204" i="2"/>
  <c r="G204" i="2"/>
  <c r="F204" i="2"/>
  <c r="D204" i="2"/>
  <c r="C204" i="2"/>
  <c r="B204" i="2"/>
  <c r="A204" i="2"/>
  <c r="N203" i="2"/>
  <c r="M203" i="2"/>
  <c r="L203" i="2"/>
  <c r="K203" i="2"/>
  <c r="J203" i="2"/>
  <c r="I203" i="2"/>
  <c r="H203" i="2"/>
  <c r="G203" i="2"/>
  <c r="F203" i="2"/>
  <c r="D203" i="2"/>
  <c r="C203" i="2"/>
  <c r="B203" i="2"/>
  <c r="A203" i="2"/>
  <c r="N202" i="2"/>
  <c r="M202" i="2"/>
  <c r="L202" i="2"/>
  <c r="K202" i="2"/>
  <c r="J202" i="2"/>
  <c r="I202" i="2"/>
  <c r="H202" i="2"/>
  <c r="G202" i="2"/>
  <c r="F202" i="2"/>
  <c r="D202" i="2"/>
  <c r="C202" i="2"/>
  <c r="B202" i="2"/>
  <c r="A202" i="2"/>
  <c r="N201" i="2"/>
  <c r="M201" i="2"/>
  <c r="L201" i="2"/>
  <c r="K201" i="2"/>
  <c r="J201" i="2"/>
  <c r="I201" i="2"/>
  <c r="H201" i="2"/>
  <c r="G201" i="2"/>
  <c r="F201" i="2"/>
  <c r="D201" i="2"/>
  <c r="C201" i="2"/>
  <c r="B201" i="2"/>
  <c r="A201" i="2"/>
  <c r="N200" i="2"/>
  <c r="M200" i="2"/>
  <c r="L200" i="2"/>
  <c r="K200" i="2"/>
  <c r="J200" i="2"/>
  <c r="I200" i="2"/>
  <c r="H200" i="2"/>
  <c r="G200" i="2"/>
  <c r="F200" i="2"/>
  <c r="D200" i="2"/>
  <c r="C200" i="2"/>
  <c r="B200" i="2"/>
  <c r="A200" i="2"/>
  <c r="N199" i="2"/>
  <c r="M199" i="2"/>
  <c r="L199" i="2"/>
  <c r="K199" i="2"/>
  <c r="J199" i="2"/>
  <c r="I199" i="2"/>
  <c r="H199" i="2"/>
  <c r="G199" i="2"/>
  <c r="F199" i="2"/>
  <c r="D199" i="2"/>
  <c r="C199" i="2"/>
  <c r="B199" i="2"/>
  <c r="A199" i="2"/>
  <c r="N198" i="2"/>
  <c r="M198" i="2"/>
  <c r="L198" i="2"/>
  <c r="K198" i="2"/>
  <c r="J198" i="2"/>
  <c r="I198" i="2"/>
  <c r="H198" i="2"/>
  <c r="G198" i="2"/>
  <c r="F198" i="2"/>
  <c r="D198" i="2"/>
  <c r="C198" i="2"/>
  <c r="B198" i="2"/>
  <c r="A198" i="2"/>
  <c r="N197" i="2"/>
  <c r="M197" i="2"/>
  <c r="L197" i="2"/>
  <c r="K197" i="2"/>
  <c r="J197" i="2"/>
  <c r="I197" i="2"/>
  <c r="H197" i="2"/>
  <c r="G197" i="2"/>
  <c r="F197" i="2"/>
  <c r="D197" i="2"/>
  <c r="C197" i="2"/>
  <c r="B197" i="2"/>
  <c r="A197" i="2"/>
  <c r="N196" i="2"/>
  <c r="M196" i="2"/>
  <c r="L196" i="2"/>
  <c r="K196" i="2"/>
  <c r="J196" i="2"/>
  <c r="I196" i="2"/>
  <c r="H196" i="2"/>
  <c r="G196" i="2"/>
  <c r="F196" i="2"/>
  <c r="D196" i="2"/>
  <c r="C196" i="2"/>
  <c r="B196" i="2"/>
  <c r="A196" i="2"/>
  <c r="N195" i="2"/>
  <c r="M195" i="2"/>
  <c r="L195" i="2"/>
  <c r="K195" i="2"/>
  <c r="J195" i="2"/>
  <c r="I195" i="2"/>
  <c r="H195" i="2"/>
  <c r="G195" i="2"/>
  <c r="F195" i="2"/>
  <c r="D195" i="2"/>
  <c r="C195" i="2"/>
  <c r="B195" i="2"/>
  <c r="A195" i="2"/>
  <c r="N194" i="2"/>
  <c r="M194" i="2"/>
  <c r="L194" i="2"/>
  <c r="K194" i="2"/>
  <c r="J194" i="2"/>
  <c r="I194" i="2"/>
  <c r="H194" i="2"/>
  <c r="G194" i="2"/>
  <c r="F194" i="2"/>
  <c r="D194" i="2"/>
  <c r="C194" i="2"/>
  <c r="B194" i="2"/>
  <c r="A194" i="2"/>
  <c r="N193" i="2"/>
  <c r="M193" i="2"/>
  <c r="L193" i="2"/>
  <c r="K193" i="2"/>
  <c r="J193" i="2"/>
  <c r="I193" i="2"/>
  <c r="H193" i="2"/>
  <c r="G193" i="2"/>
  <c r="F193" i="2"/>
  <c r="D193" i="2"/>
  <c r="C193" i="2"/>
  <c r="B193" i="2"/>
  <c r="A193" i="2"/>
  <c r="N192" i="2"/>
  <c r="M192" i="2"/>
  <c r="L192" i="2"/>
  <c r="K192" i="2"/>
  <c r="J192" i="2"/>
  <c r="I192" i="2"/>
  <c r="H192" i="2"/>
  <c r="G192" i="2"/>
  <c r="F192" i="2"/>
  <c r="D192" i="2"/>
  <c r="C192" i="2"/>
  <c r="B192" i="2"/>
  <c r="A192" i="2"/>
  <c r="N191" i="2"/>
  <c r="M191" i="2"/>
  <c r="L191" i="2"/>
  <c r="K191" i="2"/>
  <c r="J191" i="2"/>
  <c r="I191" i="2"/>
  <c r="H191" i="2"/>
  <c r="G191" i="2"/>
  <c r="F191" i="2"/>
  <c r="D191" i="2"/>
  <c r="C191" i="2"/>
  <c r="B191" i="2"/>
  <c r="A191" i="2"/>
  <c r="N190" i="2"/>
  <c r="M190" i="2"/>
  <c r="L190" i="2"/>
  <c r="K190" i="2"/>
  <c r="J190" i="2"/>
  <c r="I190" i="2"/>
  <c r="H190" i="2"/>
  <c r="G190" i="2"/>
  <c r="F190" i="2"/>
  <c r="D190" i="2"/>
  <c r="C190" i="2"/>
  <c r="B190" i="2"/>
  <c r="A190" i="2"/>
  <c r="N189" i="2"/>
  <c r="M189" i="2"/>
  <c r="L189" i="2"/>
  <c r="K189" i="2"/>
  <c r="J189" i="2"/>
  <c r="I189" i="2"/>
  <c r="H189" i="2"/>
  <c r="G189" i="2"/>
  <c r="F189" i="2"/>
  <c r="D189" i="2"/>
  <c r="C189" i="2"/>
  <c r="B189" i="2"/>
  <c r="A189" i="2"/>
  <c r="N188" i="2"/>
  <c r="M188" i="2"/>
  <c r="L188" i="2"/>
  <c r="K188" i="2"/>
  <c r="J188" i="2"/>
  <c r="I188" i="2"/>
  <c r="H188" i="2"/>
  <c r="G188" i="2"/>
  <c r="F188" i="2"/>
  <c r="D188" i="2"/>
  <c r="C188" i="2"/>
  <c r="B188" i="2"/>
  <c r="A188" i="2"/>
  <c r="N187" i="2"/>
  <c r="M187" i="2"/>
  <c r="L187" i="2"/>
  <c r="K187" i="2"/>
  <c r="J187" i="2"/>
  <c r="I187" i="2"/>
  <c r="H187" i="2"/>
  <c r="G187" i="2"/>
  <c r="F187" i="2"/>
  <c r="D187" i="2"/>
  <c r="C187" i="2"/>
  <c r="B187" i="2"/>
  <c r="A187" i="2"/>
  <c r="N186" i="2"/>
  <c r="M186" i="2"/>
  <c r="L186" i="2"/>
  <c r="K186" i="2"/>
  <c r="J186" i="2"/>
  <c r="I186" i="2"/>
  <c r="H186" i="2"/>
  <c r="G186" i="2"/>
  <c r="F186" i="2"/>
  <c r="D186" i="2"/>
  <c r="C186" i="2"/>
  <c r="B186" i="2"/>
  <c r="A186" i="2"/>
  <c r="N185" i="2"/>
  <c r="M185" i="2"/>
  <c r="L185" i="2"/>
  <c r="K185" i="2"/>
  <c r="J185" i="2"/>
  <c r="I185" i="2"/>
  <c r="H185" i="2"/>
  <c r="G185" i="2"/>
  <c r="F185" i="2"/>
  <c r="D185" i="2"/>
  <c r="C185" i="2"/>
  <c r="B185" i="2"/>
  <c r="A185" i="2"/>
  <c r="N184" i="2"/>
  <c r="M184" i="2"/>
  <c r="L184" i="2"/>
  <c r="K184" i="2"/>
  <c r="J184" i="2"/>
  <c r="I184" i="2"/>
  <c r="H184" i="2"/>
  <c r="G184" i="2"/>
  <c r="F184" i="2"/>
  <c r="D184" i="2"/>
  <c r="C184" i="2"/>
  <c r="B184" i="2"/>
  <c r="A184" i="2"/>
  <c r="N183" i="2"/>
  <c r="M183" i="2"/>
  <c r="L183" i="2"/>
  <c r="K183" i="2"/>
  <c r="J183" i="2"/>
  <c r="I183" i="2"/>
  <c r="H183" i="2"/>
  <c r="G183" i="2"/>
  <c r="F183" i="2"/>
  <c r="D183" i="2"/>
  <c r="C183" i="2"/>
  <c r="B183" i="2"/>
  <c r="A183" i="2"/>
  <c r="N182" i="2"/>
  <c r="M182" i="2"/>
  <c r="L182" i="2"/>
  <c r="K182" i="2"/>
  <c r="J182" i="2"/>
  <c r="I182" i="2"/>
  <c r="H182" i="2"/>
  <c r="G182" i="2"/>
  <c r="F182" i="2"/>
  <c r="D182" i="2"/>
  <c r="C182" i="2"/>
  <c r="B182" i="2"/>
  <c r="A182" i="2"/>
  <c r="N181" i="2"/>
  <c r="M181" i="2"/>
  <c r="L181" i="2"/>
  <c r="K181" i="2"/>
  <c r="J181" i="2"/>
  <c r="I181" i="2"/>
  <c r="H181" i="2"/>
  <c r="G181" i="2"/>
  <c r="F181" i="2"/>
  <c r="D181" i="2"/>
  <c r="C181" i="2"/>
  <c r="B181" i="2"/>
  <c r="A181" i="2"/>
  <c r="N180" i="2"/>
  <c r="M180" i="2"/>
  <c r="L180" i="2"/>
  <c r="K180" i="2"/>
  <c r="J180" i="2"/>
  <c r="I180" i="2"/>
  <c r="H180" i="2"/>
  <c r="G180" i="2"/>
  <c r="F180" i="2"/>
  <c r="D180" i="2"/>
  <c r="C180" i="2"/>
  <c r="B180" i="2"/>
  <c r="A180" i="2"/>
  <c r="N179" i="2"/>
  <c r="M179" i="2"/>
  <c r="L179" i="2"/>
  <c r="K179" i="2"/>
  <c r="J179" i="2"/>
  <c r="I179" i="2"/>
  <c r="H179" i="2"/>
  <c r="G179" i="2"/>
  <c r="F179" i="2"/>
  <c r="D179" i="2"/>
  <c r="C179" i="2"/>
  <c r="B179" i="2"/>
  <c r="A179" i="2"/>
  <c r="N178" i="2"/>
  <c r="M178" i="2"/>
  <c r="L178" i="2"/>
  <c r="K178" i="2"/>
  <c r="J178" i="2"/>
  <c r="I178" i="2"/>
  <c r="H178" i="2"/>
  <c r="G178" i="2"/>
  <c r="F178" i="2"/>
  <c r="D178" i="2"/>
  <c r="C178" i="2"/>
  <c r="B178" i="2"/>
  <c r="A178" i="2"/>
  <c r="N177" i="2"/>
  <c r="M177" i="2"/>
  <c r="L177" i="2"/>
  <c r="K177" i="2"/>
  <c r="J177" i="2"/>
  <c r="I177" i="2"/>
  <c r="H177" i="2"/>
  <c r="G177" i="2"/>
  <c r="F177" i="2"/>
  <c r="D177" i="2"/>
  <c r="C177" i="2"/>
  <c r="B177" i="2"/>
  <c r="A177" i="2"/>
  <c r="N176" i="2"/>
  <c r="M176" i="2"/>
  <c r="L176" i="2"/>
  <c r="K176" i="2"/>
  <c r="J176" i="2"/>
  <c r="I176" i="2"/>
  <c r="H176" i="2"/>
  <c r="G176" i="2"/>
  <c r="F176" i="2"/>
  <c r="D176" i="2"/>
  <c r="C176" i="2"/>
  <c r="B176" i="2"/>
  <c r="A176" i="2"/>
  <c r="N175" i="2"/>
  <c r="M175" i="2"/>
  <c r="L175" i="2"/>
  <c r="K175" i="2"/>
  <c r="J175" i="2"/>
  <c r="I175" i="2"/>
  <c r="H175" i="2"/>
  <c r="G175" i="2"/>
  <c r="F175" i="2"/>
  <c r="D175" i="2"/>
  <c r="C175" i="2"/>
  <c r="B175" i="2"/>
  <c r="A175" i="2"/>
  <c r="N174" i="2"/>
  <c r="M174" i="2"/>
  <c r="L174" i="2"/>
  <c r="K174" i="2"/>
  <c r="J174" i="2"/>
  <c r="I174" i="2"/>
  <c r="H174" i="2"/>
  <c r="G174" i="2"/>
  <c r="F174" i="2"/>
  <c r="D174" i="2"/>
  <c r="C174" i="2"/>
  <c r="B174" i="2"/>
  <c r="A174" i="2"/>
  <c r="N173" i="2"/>
  <c r="M173" i="2"/>
  <c r="L173" i="2"/>
  <c r="K173" i="2"/>
  <c r="J173" i="2"/>
  <c r="I173" i="2"/>
  <c r="H173" i="2"/>
  <c r="G173" i="2"/>
  <c r="F173" i="2"/>
  <c r="D173" i="2"/>
  <c r="C173" i="2"/>
  <c r="B173" i="2"/>
  <c r="A173" i="2"/>
  <c r="N172" i="2"/>
  <c r="M172" i="2"/>
  <c r="L172" i="2"/>
  <c r="K172" i="2"/>
  <c r="J172" i="2"/>
  <c r="I172" i="2"/>
  <c r="H172" i="2"/>
  <c r="G172" i="2"/>
  <c r="F172" i="2"/>
  <c r="D172" i="2"/>
  <c r="C172" i="2"/>
  <c r="B172" i="2"/>
  <c r="A172" i="2"/>
  <c r="N171" i="2"/>
  <c r="M171" i="2"/>
  <c r="L171" i="2"/>
  <c r="K171" i="2"/>
  <c r="J171" i="2"/>
  <c r="I171" i="2"/>
  <c r="H171" i="2"/>
  <c r="G171" i="2"/>
  <c r="F171" i="2"/>
  <c r="D171" i="2"/>
  <c r="C171" i="2"/>
  <c r="B171" i="2"/>
  <c r="A171" i="2"/>
  <c r="N170" i="2"/>
  <c r="M170" i="2"/>
  <c r="L170" i="2"/>
  <c r="K170" i="2"/>
  <c r="J170" i="2"/>
  <c r="I170" i="2"/>
  <c r="H170" i="2"/>
  <c r="G170" i="2"/>
  <c r="F170" i="2"/>
  <c r="D170" i="2"/>
  <c r="C170" i="2"/>
  <c r="B170" i="2"/>
  <c r="A170" i="2"/>
  <c r="N169" i="2"/>
  <c r="M169" i="2"/>
  <c r="L169" i="2"/>
  <c r="K169" i="2"/>
  <c r="J169" i="2"/>
  <c r="I169" i="2"/>
  <c r="H169" i="2"/>
  <c r="G169" i="2"/>
  <c r="F169" i="2"/>
  <c r="D169" i="2"/>
  <c r="C169" i="2"/>
  <c r="B169" i="2"/>
  <c r="A169" i="2"/>
  <c r="N168" i="2"/>
  <c r="M168" i="2"/>
  <c r="L168" i="2"/>
  <c r="K168" i="2"/>
  <c r="J168" i="2"/>
  <c r="I168" i="2"/>
  <c r="H168" i="2"/>
  <c r="G168" i="2"/>
  <c r="F168" i="2"/>
  <c r="D168" i="2"/>
  <c r="C168" i="2"/>
  <c r="B168" i="2"/>
  <c r="A168" i="2"/>
  <c r="N167" i="2"/>
  <c r="M167" i="2"/>
  <c r="L167" i="2"/>
  <c r="K167" i="2"/>
  <c r="J167" i="2"/>
  <c r="I167" i="2"/>
  <c r="H167" i="2"/>
  <c r="G167" i="2"/>
  <c r="F167" i="2"/>
  <c r="D167" i="2"/>
  <c r="C167" i="2"/>
  <c r="B167" i="2"/>
  <c r="A167" i="2"/>
  <c r="N166" i="2"/>
  <c r="M166" i="2"/>
  <c r="L166" i="2"/>
  <c r="K166" i="2"/>
  <c r="J166" i="2"/>
  <c r="I166" i="2"/>
  <c r="H166" i="2"/>
  <c r="G166" i="2"/>
  <c r="F166" i="2"/>
  <c r="D166" i="2"/>
  <c r="C166" i="2"/>
  <c r="B166" i="2"/>
  <c r="A166" i="2"/>
  <c r="N165" i="2"/>
  <c r="M165" i="2"/>
  <c r="L165" i="2"/>
  <c r="K165" i="2"/>
  <c r="J165" i="2"/>
  <c r="I165" i="2"/>
  <c r="H165" i="2"/>
  <c r="G165" i="2"/>
  <c r="F165" i="2"/>
  <c r="D165" i="2"/>
  <c r="C165" i="2"/>
  <c r="B165" i="2"/>
  <c r="A165" i="2"/>
  <c r="N164" i="2"/>
  <c r="M164" i="2"/>
  <c r="L164" i="2"/>
  <c r="K164" i="2"/>
  <c r="J164" i="2"/>
  <c r="I164" i="2"/>
  <c r="H164" i="2"/>
  <c r="G164" i="2"/>
  <c r="F164" i="2"/>
  <c r="D164" i="2"/>
  <c r="C164" i="2"/>
  <c r="B164" i="2"/>
  <c r="A164" i="2"/>
  <c r="N163" i="2"/>
  <c r="M163" i="2"/>
  <c r="L163" i="2"/>
  <c r="K163" i="2"/>
  <c r="J163" i="2"/>
  <c r="I163" i="2"/>
  <c r="H163" i="2"/>
  <c r="G163" i="2"/>
  <c r="F163" i="2"/>
  <c r="D163" i="2"/>
  <c r="C163" i="2"/>
  <c r="B163" i="2"/>
  <c r="A163" i="2"/>
  <c r="N162" i="2"/>
  <c r="M162" i="2"/>
  <c r="L162" i="2"/>
  <c r="K162" i="2"/>
  <c r="J162" i="2"/>
  <c r="I162" i="2"/>
  <c r="H162" i="2"/>
  <c r="G162" i="2"/>
  <c r="F162" i="2"/>
  <c r="D162" i="2"/>
  <c r="C162" i="2"/>
  <c r="B162" i="2"/>
  <c r="A162" i="2"/>
  <c r="N161" i="2"/>
  <c r="M161" i="2"/>
  <c r="L161" i="2"/>
  <c r="K161" i="2"/>
  <c r="J161" i="2"/>
  <c r="I161" i="2"/>
  <c r="H161" i="2"/>
  <c r="G161" i="2"/>
  <c r="F161" i="2"/>
  <c r="D161" i="2"/>
  <c r="C161" i="2"/>
  <c r="B161" i="2"/>
  <c r="A161" i="2"/>
  <c r="N160" i="2"/>
  <c r="M160" i="2"/>
  <c r="L160" i="2"/>
  <c r="K160" i="2"/>
  <c r="J160" i="2"/>
  <c r="I160" i="2"/>
  <c r="H160" i="2"/>
  <c r="G160" i="2"/>
  <c r="F160" i="2"/>
  <c r="D160" i="2"/>
  <c r="C160" i="2"/>
  <c r="B160" i="2"/>
  <c r="A160" i="2"/>
  <c r="N159" i="2"/>
  <c r="M159" i="2"/>
  <c r="L159" i="2"/>
  <c r="K159" i="2"/>
  <c r="J159" i="2"/>
  <c r="I159" i="2"/>
  <c r="H159" i="2"/>
  <c r="G159" i="2"/>
  <c r="F159" i="2"/>
  <c r="D159" i="2"/>
  <c r="C159" i="2"/>
  <c r="B159" i="2"/>
  <c r="A159" i="2"/>
  <c r="N158" i="2"/>
  <c r="M158" i="2"/>
  <c r="L158" i="2"/>
  <c r="K158" i="2"/>
  <c r="J158" i="2"/>
  <c r="I158" i="2"/>
  <c r="H158" i="2"/>
  <c r="G158" i="2"/>
  <c r="F158" i="2"/>
  <c r="D158" i="2"/>
  <c r="C158" i="2"/>
  <c r="B158" i="2"/>
  <c r="A158" i="2"/>
  <c r="N157" i="2"/>
  <c r="M157" i="2"/>
  <c r="L157" i="2"/>
  <c r="K157" i="2"/>
  <c r="J157" i="2"/>
  <c r="I157" i="2"/>
  <c r="H157" i="2"/>
  <c r="G157" i="2"/>
  <c r="F157" i="2"/>
  <c r="D157" i="2"/>
  <c r="C157" i="2"/>
  <c r="B157" i="2"/>
  <c r="A157" i="2"/>
  <c r="N156" i="2"/>
  <c r="M156" i="2"/>
  <c r="L156" i="2"/>
  <c r="K156" i="2"/>
  <c r="J156" i="2"/>
  <c r="I156" i="2"/>
  <c r="H156" i="2"/>
  <c r="G156" i="2"/>
  <c r="F156" i="2"/>
  <c r="D156" i="2"/>
  <c r="C156" i="2"/>
  <c r="B156" i="2"/>
  <c r="A156" i="2"/>
  <c r="N155" i="2"/>
  <c r="M155" i="2"/>
  <c r="L155" i="2"/>
  <c r="K155" i="2"/>
  <c r="J155" i="2"/>
  <c r="I155" i="2"/>
  <c r="H155" i="2"/>
  <c r="G155" i="2"/>
  <c r="F155" i="2"/>
  <c r="D155" i="2"/>
  <c r="C155" i="2"/>
  <c r="B155" i="2"/>
  <c r="A155" i="2"/>
  <c r="N154" i="2"/>
  <c r="M154" i="2"/>
  <c r="L154" i="2"/>
  <c r="K154" i="2"/>
  <c r="J154" i="2"/>
  <c r="I154" i="2"/>
  <c r="H154" i="2"/>
  <c r="G154" i="2"/>
  <c r="F154" i="2"/>
  <c r="D154" i="2"/>
  <c r="C154" i="2"/>
  <c r="B154" i="2"/>
  <c r="A154" i="2"/>
  <c r="N153" i="2"/>
  <c r="M153" i="2"/>
  <c r="L153" i="2"/>
  <c r="K153" i="2"/>
  <c r="J153" i="2"/>
  <c r="I153" i="2"/>
  <c r="H153" i="2"/>
  <c r="G153" i="2"/>
  <c r="F153" i="2"/>
  <c r="D153" i="2"/>
  <c r="C153" i="2"/>
  <c r="B153" i="2"/>
  <c r="A153" i="2"/>
  <c r="N152" i="2"/>
  <c r="M152" i="2"/>
  <c r="L152" i="2"/>
  <c r="K152" i="2"/>
  <c r="J152" i="2"/>
  <c r="I152" i="2"/>
  <c r="H152" i="2"/>
  <c r="G152" i="2"/>
  <c r="F152" i="2"/>
  <c r="D152" i="2"/>
  <c r="C152" i="2"/>
  <c r="B152" i="2"/>
  <c r="A152" i="2"/>
  <c r="N151" i="2"/>
  <c r="M151" i="2"/>
  <c r="L151" i="2"/>
  <c r="K151" i="2"/>
  <c r="J151" i="2"/>
  <c r="I151" i="2"/>
  <c r="H151" i="2"/>
  <c r="G151" i="2"/>
  <c r="F151" i="2"/>
  <c r="D151" i="2"/>
  <c r="C151" i="2"/>
  <c r="B151" i="2"/>
  <c r="A151" i="2"/>
  <c r="N150" i="2"/>
  <c r="M150" i="2"/>
  <c r="L150" i="2"/>
  <c r="K150" i="2"/>
  <c r="J150" i="2"/>
  <c r="I150" i="2"/>
  <c r="H150" i="2"/>
  <c r="G150" i="2"/>
  <c r="F150" i="2"/>
  <c r="D150" i="2"/>
  <c r="C150" i="2"/>
  <c r="B150" i="2"/>
  <c r="A150" i="2"/>
  <c r="N149" i="2"/>
  <c r="M149" i="2"/>
  <c r="L149" i="2"/>
  <c r="K149" i="2"/>
  <c r="J149" i="2"/>
  <c r="I149" i="2"/>
  <c r="H149" i="2"/>
  <c r="G149" i="2"/>
  <c r="F149" i="2"/>
  <c r="D149" i="2"/>
  <c r="C149" i="2"/>
  <c r="B149" i="2"/>
  <c r="A149" i="2"/>
  <c r="N148" i="2"/>
  <c r="M148" i="2"/>
  <c r="L148" i="2"/>
  <c r="K148" i="2"/>
  <c r="J148" i="2"/>
  <c r="I148" i="2"/>
  <c r="H148" i="2"/>
  <c r="G148" i="2"/>
  <c r="F148" i="2"/>
  <c r="D148" i="2"/>
  <c r="C148" i="2"/>
  <c r="B148" i="2"/>
  <c r="A148" i="2"/>
  <c r="N147" i="2"/>
  <c r="M147" i="2"/>
  <c r="L147" i="2"/>
  <c r="K147" i="2"/>
  <c r="J147" i="2"/>
  <c r="I147" i="2"/>
  <c r="H147" i="2"/>
  <c r="G147" i="2"/>
  <c r="F147" i="2"/>
  <c r="D147" i="2"/>
  <c r="C147" i="2"/>
  <c r="B147" i="2"/>
  <c r="A147" i="2"/>
  <c r="N146" i="2"/>
  <c r="M146" i="2"/>
  <c r="L146" i="2"/>
  <c r="K146" i="2"/>
  <c r="J146" i="2"/>
  <c r="I146" i="2"/>
  <c r="H146" i="2"/>
  <c r="G146" i="2"/>
  <c r="F146" i="2"/>
  <c r="D146" i="2"/>
  <c r="C146" i="2"/>
  <c r="B146" i="2"/>
  <c r="A146" i="2"/>
  <c r="N145" i="2"/>
  <c r="M145" i="2"/>
  <c r="L145" i="2"/>
  <c r="K145" i="2"/>
  <c r="J145" i="2"/>
  <c r="I145" i="2"/>
  <c r="H145" i="2"/>
  <c r="G145" i="2"/>
  <c r="F145" i="2"/>
  <c r="D145" i="2"/>
  <c r="C145" i="2"/>
  <c r="B145" i="2"/>
  <c r="A145" i="2"/>
  <c r="N144" i="2"/>
  <c r="M144" i="2"/>
  <c r="L144" i="2"/>
  <c r="K144" i="2"/>
  <c r="J144" i="2"/>
  <c r="I144" i="2"/>
  <c r="H144" i="2"/>
  <c r="G144" i="2"/>
  <c r="F144" i="2"/>
  <c r="D144" i="2"/>
  <c r="C144" i="2"/>
  <c r="B144" i="2"/>
  <c r="A144" i="2"/>
  <c r="N143" i="2"/>
  <c r="M143" i="2"/>
  <c r="L143" i="2"/>
  <c r="K143" i="2"/>
  <c r="J143" i="2"/>
  <c r="I143" i="2"/>
  <c r="H143" i="2"/>
  <c r="G143" i="2"/>
  <c r="F143" i="2"/>
  <c r="D143" i="2"/>
  <c r="C143" i="2"/>
  <c r="B143" i="2"/>
  <c r="A143" i="2"/>
  <c r="N142" i="2"/>
  <c r="M142" i="2"/>
  <c r="L142" i="2"/>
  <c r="K142" i="2"/>
  <c r="J142" i="2"/>
  <c r="I142" i="2"/>
  <c r="H142" i="2"/>
  <c r="G142" i="2"/>
  <c r="F142" i="2"/>
  <c r="D142" i="2"/>
  <c r="C142" i="2"/>
  <c r="B142" i="2"/>
  <c r="A142" i="2"/>
  <c r="N140" i="2"/>
  <c r="M140" i="2"/>
  <c r="L140" i="2"/>
  <c r="K140" i="2"/>
  <c r="J140" i="2"/>
  <c r="I140" i="2"/>
  <c r="H140" i="2"/>
  <c r="G140" i="2"/>
  <c r="F140" i="2"/>
  <c r="D140" i="2"/>
  <c r="C140" i="2"/>
  <c r="B140" i="2"/>
  <c r="A140" i="2"/>
  <c r="N139" i="2"/>
  <c r="M139" i="2"/>
  <c r="L139" i="2"/>
  <c r="K139" i="2"/>
  <c r="J139" i="2"/>
  <c r="I139" i="2"/>
  <c r="H139" i="2"/>
  <c r="G139" i="2"/>
  <c r="F139" i="2"/>
  <c r="D139" i="2"/>
  <c r="C139" i="2"/>
  <c r="B139" i="2"/>
  <c r="A139" i="2"/>
  <c r="N138" i="2"/>
  <c r="M138" i="2"/>
  <c r="L138" i="2"/>
  <c r="K138" i="2"/>
  <c r="J138" i="2"/>
  <c r="I138" i="2"/>
  <c r="H138" i="2"/>
  <c r="G138" i="2"/>
  <c r="F138" i="2"/>
  <c r="D138" i="2"/>
  <c r="C138" i="2"/>
  <c r="B138" i="2"/>
  <c r="A138" i="2"/>
  <c r="N137" i="2"/>
  <c r="M137" i="2"/>
  <c r="L137" i="2"/>
  <c r="K137" i="2"/>
  <c r="J137" i="2"/>
  <c r="I137" i="2"/>
  <c r="H137" i="2"/>
  <c r="G137" i="2"/>
  <c r="F137" i="2"/>
  <c r="D137" i="2"/>
  <c r="C137" i="2"/>
  <c r="B137" i="2"/>
  <c r="A137" i="2"/>
  <c r="N136" i="2"/>
  <c r="M136" i="2"/>
  <c r="L136" i="2"/>
  <c r="K136" i="2"/>
  <c r="J136" i="2"/>
  <c r="I136" i="2"/>
  <c r="H136" i="2"/>
  <c r="G136" i="2"/>
  <c r="F136" i="2"/>
  <c r="D136" i="2"/>
  <c r="C136" i="2"/>
  <c r="B136" i="2"/>
  <c r="A136" i="2"/>
  <c r="N135" i="2"/>
  <c r="M135" i="2"/>
  <c r="L135" i="2"/>
  <c r="K135" i="2"/>
  <c r="J135" i="2"/>
  <c r="I135" i="2"/>
  <c r="H135" i="2"/>
  <c r="G135" i="2"/>
  <c r="F135" i="2"/>
  <c r="D135" i="2"/>
  <c r="C135" i="2"/>
  <c r="B135" i="2"/>
  <c r="A135" i="2"/>
  <c r="N134" i="2"/>
  <c r="M134" i="2"/>
  <c r="L134" i="2"/>
  <c r="K134" i="2"/>
  <c r="J134" i="2"/>
  <c r="I134" i="2"/>
  <c r="H134" i="2"/>
  <c r="G134" i="2"/>
  <c r="F134" i="2"/>
  <c r="D134" i="2"/>
  <c r="C134" i="2"/>
  <c r="B134" i="2"/>
  <c r="A134" i="2"/>
  <c r="N133" i="2"/>
  <c r="M133" i="2"/>
  <c r="L133" i="2"/>
  <c r="K133" i="2"/>
  <c r="J133" i="2"/>
  <c r="I133" i="2"/>
  <c r="H133" i="2"/>
  <c r="G133" i="2"/>
  <c r="F133" i="2"/>
  <c r="D133" i="2"/>
  <c r="C133" i="2"/>
  <c r="B133" i="2"/>
  <c r="A133" i="2"/>
  <c r="N132" i="2"/>
  <c r="M132" i="2"/>
  <c r="L132" i="2"/>
  <c r="K132" i="2"/>
  <c r="J132" i="2"/>
  <c r="I132" i="2"/>
  <c r="H132" i="2"/>
  <c r="G132" i="2"/>
  <c r="F132" i="2"/>
  <c r="D132" i="2"/>
  <c r="C132" i="2"/>
  <c r="B132" i="2"/>
  <c r="A132" i="2"/>
  <c r="N131" i="2"/>
  <c r="M131" i="2"/>
  <c r="L131" i="2"/>
  <c r="K131" i="2"/>
  <c r="J131" i="2"/>
  <c r="I131" i="2"/>
  <c r="H131" i="2"/>
  <c r="G131" i="2"/>
  <c r="F131" i="2"/>
  <c r="D131" i="2"/>
  <c r="C131" i="2"/>
  <c r="B131" i="2"/>
  <c r="A131" i="2"/>
  <c r="N130" i="2"/>
  <c r="M130" i="2"/>
  <c r="L130" i="2"/>
  <c r="K130" i="2"/>
  <c r="J130" i="2"/>
  <c r="I130" i="2"/>
  <c r="H130" i="2"/>
  <c r="G130" i="2"/>
  <c r="F130" i="2"/>
  <c r="D130" i="2"/>
  <c r="C130" i="2"/>
  <c r="B130" i="2"/>
  <c r="A130" i="2"/>
  <c r="N129" i="2"/>
  <c r="M129" i="2"/>
  <c r="L129" i="2"/>
  <c r="K129" i="2"/>
  <c r="J129" i="2"/>
  <c r="I129" i="2"/>
  <c r="H129" i="2"/>
  <c r="G129" i="2"/>
  <c r="F129" i="2"/>
  <c r="D129" i="2"/>
  <c r="C129" i="2"/>
  <c r="B129" i="2"/>
  <c r="A129" i="2"/>
  <c r="N128" i="2"/>
  <c r="M128" i="2"/>
  <c r="L128" i="2"/>
  <c r="K128" i="2"/>
  <c r="J128" i="2"/>
  <c r="I128" i="2"/>
  <c r="H128" i="2"/>
  <c r="G128" i="2"/>
  <c r="F128" i="2"/>
  <c r="D128" i="2"/>
  <c r="C128" i="2"/>
  <c r="B128" i="2"/>
  <c r="A128" i="2"/>
  <c r="N127" i="2"/>
  <c r="M127" i="2"/>
  <c r="L127" i="2"/>
  <c r="K127" i="2"/>
  <c r="J127" i="2"/>
  <c r="I127" i="2"/>
  <c r="H127" i="2"/>
  <c r="G127" i="2"/>
  <c r="F127" i="2"/>
  <c r="D127" i="2"/>
  <c r="C127" i="2"/>
  <c r="B127" i="2"/>
  <c r="A127" i="2"/>
  <c r="N126" i="2"/>
  <c r="M126" i="2"/>
  <c r="L126" i="2"/>
  <c r="K126" i="2"/>
  <c r="J126" i="2"/>
  <c r="I126" i="2"/>
  <c r="H126" i="2"/>
  <c r="G126" i="2"/>
  <c r="F126" i="2"/>
  <c r="D126" i="2"/>
  <c r="C126" i="2"/>
  <c r="B126" i="2"/>
  <c r="A126" i="2"/>
  <c r="N125" i="2"/>
  <c r="M125" i="2"/>
  <c r="L125" i="2"/>
  <c r="K125" i="2"/>
  <c r="J125" i="2"/>
  <c r="I125" i="2"/>
  <c r="H125" i="2"/>
  <c r="G125" i="2"/>
  <c r="F125" i="2"/>
  <c r="D125" i="2"/>
  <c r="C125" i="2"/>
  <c r="B125" i="2"/>
  <c r="A125" i="2"/>
  <c r="N124" i="2"/>
  <c r="M124" i="2"/>
  <c r="L124" i="2"/>
  <c r="K124" i="2"/>
  <c r="J124" i="2"/>
  <c r="I124" i="2"/>
  <c r="H124" i="2"/>
  <c r="G124" i="2"/>
  <c r="F124" i="2"/>
  <c r="D124" i="2"/>
  <c r="C124" i="2"/>
  <c r="B124" i="2"/>
  <c r="A124" i="2"/>
  <c r="N123" i="2"/>
  <c r="M123" i="2"/>
  <c r="L123" i="2"/>
  <c r="K123" i="2"/>
  <c r="J123" i="2"/>
  <c r="I123" i="2"/>
  <c r="H123" i="2"/>
  <c r="G123" i="2"/>
  <c r="F123" i="2"/>
  <c r="D123" i="2"/>
  <c r="C123" i="2"/>
  <c r="B123" i="2"/>
  <c r="A123" i="2"/>
  <c r="N122" i="2"/>
  <c r="M122" i="2"/>
  <c r="L122" i="2"/>
  <c r="K122" i="2"/>
  <c r="J122" i="2"/>
  <c r="I122" i="2"/>
  <c r="H122" i="2"/>
  <c r="G122" i="2"/>
  <c r="F122" i="2"/>
  <c r="D122" i="2"/>
  <c r="C122" i="2"/>
  <c r="B122" i="2"/>
  <c r="A122" i="2"/>
  <c r="N121" i="2"/>
  <c r="M121" i="2"/>
  <c r="L121" i="2"/>
  <c r="K121" i="2"/>
  <c r="J121" i="2"/>
  <c r="I121" i="2"/>
  <c r="H121" i="2"/>
  <c r="G121" i="2"/>
  <c r="F121" i="2"/>
  <c r="D121" i="2"/>
  <c r="C121" i="2"/>
  <c r="B121" i="2"/>
  <c r="A121" i="2"/>
  <c r="N120" i="2"/>
  <c r="M120" i="2"/>
  <c r="L120" i="2"/>
  <c r="K120" i="2"/>
  <c r="J120" i="2"/>
  <c r="I120" i="2"/>
  <c r="H120" i="2"/>
  <c r="G120" i="2"/>
  <c r="F120" i="2"/>
  <c r="D120" i="2"/>
  <c r="C120" i="2"/>
  <c r="B120" i="2"/>
  <c r="A120" i="2"/>
  <c r="N119" i="2"/>
  <c r="M119" i="2"/>
  <c r="L119" i="2"/>
  <c r="K119" i="2"/>
  <c r="J119" i="2"/>
  <c r="I119" i="2"/>
  <c r="H119" i="2"/>
  <c r="G119" i="2"/>
  <c r="F119" i="2"/>
  <c r="D119" i="2"/>
  <c r="C119" i="2"/>
  <c r="B119" i="2"/>
  <c r="A119" i="2"/>
  <c r="N118" i="2"/>
  <c r="M118" i="2"/>
  <c r="L118" i="2"/>
  <c r="K118" i="2"/>
  <c r="J118" i="2"/>
  <c r="I118" i="2"/>
  <c r="H118" i="2"/>
  <c r="G118" i="2"/>
  <c r="F118" i="2"/>
  <c r="D118" i="2"/>
  <c r="C118" i="2"/>
  <c r="B118" i="2"/>
  <c r="A118" i="2"/>
  <c r="N117" i="2"/>
  <c r="M117" i="2"/>
  <c r="L117" i="2"/>
  <c r="K117" i="2"/>
  <c r="J117" i="2"/>
  <c r="I117" i="2"/>
  <c r="H117" i="2"/>
  <c r="G117" i="2"/>
  <c r="F117" i="2"/>
  <c r="D117" i="2"/>
  <c r="C117" i="2"/>
  <c r="B117" i="2"/>
  <c r="A117" i="2"/>
  <c r="N116" i="2"/>
  <c r="M116" i="2"/>
  <c r="L116" i="2"/>
  <c r="K116" i="2"/>
  <c r="J116" i="2"/>
  <c r="I116" i="2"/>
  <c r="H116" i="2"/>
  <c r="G116" i="2"/>
  <c r="F116" i="2"/>
  <c r="D116" i="2"/>
  <c r="C116" i="2"/>
  <c r="B116" i="2"/>
  <c r="A116" i="2"/>
  <c r="N115" i="2"/>
  <c r="M115" i="2"/>
  <c r="L115" i="2"/>
  <c r="K115" i="2"/>
  <c r="J115" i="2"/>
  <c r="I115" i="2"/>
  <c r="H115" i="2"/>
  <c r="G115" i="2"/>
  <c r="F115" i="2"/>
  <c r="D115" i="2"/>
  <c r="C115" i="2"/>
  <c r="B115" i="2"/>
  <c r="A115" i="2"/>
  <c r="N114" i="2"/>
  <c r="M114" i="2"/>
  <c r="L114" i="2"/>
  <c r="K114" i="2"/>
  <c r="J114" i="2"/>
  <c r="I114" i="2"/>
  <c r="H114" i="2"/>
  <c r="G114" i="2"/>
  <c r="F114" i="2"/>
  <c r="D114" i="2"/>
  <c r="C114" i="2"/>
  <c r="B114" i="2"/>
  <c r="A114" i="2"/>
  <c r="N113" i="2"/>
  <c r="M113" i="2"/>
  <c r="L113" i="2"/>
  <c r="K113" i="2"/>
  <c r="J113" i="2"/>
  <c r="I113" i="2"/>
  <c r="H113" i="2"/>
  <c r="G113" i="2"/>
  <c r="F113" i="2"/>
  <c r="D113" i="2"/>
  <c r="C113" i="2"/>
  <c r="B113" i="2"/>
  <c r="A113" i="2"/>
  <c r="N112" i="2"/>
  <c r="M112" i="2"/>
  <c r="L112" i="2"/>
  <c r="K112" i="2"/>
  <c r="J112" i="2"/>
  <c r="I112" i="2"/>
  <c r="H112" i="2"/>
  <c r="G112" i="2"/>
  <c r="F112" i="2"/>
  <c r="D112" i="2"/>
  <c r="C112" i="2"/>
  <c r="B112" i="2"/>
  <c r="A112" i="2"/>
  <c r="N111" i="2"/>
  <c r="M111" i="2"/>
  <c r="L111" i="2"/>
  <c r="K111" i="2"/>
  <c r="J111" i="2"/>
  <c r="I111" i="2"/>
  <c r="H111" i="2"/>
  <c r="G111" i="2"/>
  <c r="F111" i="2"/>
  <c r="D111" i="2"/>
  <c r="C111" i="2"/>
  <c r="B111" i="2"/>
  <c r="A111" i="2"/>
  <c r="N110" i="2"/>
  <c r="M110" i="2"/>
  <c r="L110" i="2"/>
  <c r="K110" i="2"/>
  <c r="J110" i="2"/>
  <c r="I110" i="2"/>
  <c r="H110" i="2"/>
  <c r="G110" i="2"/>
  <c r="F110" i="2"/>
  <c r="D110" i="2"/>
  <c r="C110" i="2"/>
  <c r="B110" i="2"/>
  <c r="A110" i="2"/>
  <c r="N109" i="2"/>
  <c r="M109" i="2"/>
  <c r="L109" i="2"/>
  <c r="K109" i="2"/>
  <c r="J109" i="2"/>
  <c r="I109" i="2"/>
  <c r="H109" i="2"/>
  <c r="G109" i="2"/>
  <c r="F109" i="2"/>
  <c r="D109" i="2"/>
  <c r="C109" i="2"/>
  <c r="B109" i="2"/>
  <c r="A109" i="2"/>
  <c r="N108" i="2"/>
  <c r="M108" i="2"/>
  <c r="L108" i="2"/>
  <c r="K108" i="2"/>
  <c r="J108" i="2"/>
  <c r="I108" i="2"/>
  <c r="H108" i="2"/>
  <c r="G108" i="2"/>
  <c r="F108" i="2"/>
  <c r="D108" i="2"/>
  <c r="C108" i="2"/>
  <c r="B108" i="2"/>
  <c r="A108" i="2"/>
  <c r="N107" i="2"/>
  <c r="M107" i="2"/>
  <c r="L107" i="2"/>
  <c r="K107" i="2"/>
  <c r="J107" i="2"/>
  <c r="I107" i="2"/>
  <c r="H107" i="2"/>
  <c r="G107" i="2"/>
  <c r="F107" i="2"/>
  <c r="D107" i="2"/>
  <c r="C107" i="2"/>
  <c r="B107" i="2"/>
  <c r="A107" i="2"/>
  <c r="N106" i="2"/>
  <c r="M106" i="2"/>
  <c r="L106" i="2"/>
  <c r="K106" i="2"/>
  <c r="J106" i="2"/>
  <c r="I106" i="2"/>
  <c r="H106" i="2"/>
  <c r="G106" i="2"/>
  <c r="F106" i="2"/>
  <c r="D106" i="2"/>
  <c r="C106" i="2"/>
  <c r="B106" i="2"/>
  <c r="A106" i="2"/>
  <c r="N105" i="2"/>
  <c r="M105" i="2"/>
  <c r="L105" i="2"/>
  <c r="K105" i="2"/>
  <c r="J105" i="2"/>
  <c r="I105" i="2"/>
  <c r="H105" i="2"/>
  <c r="G105" i="2"/>
  <c r="F105" i="2"/>
  <c r="D105" i="2"/>
  <c r="C105" i="2"/>
  <c r="B105" i="2"/>
  <c r="A105" i="2"/>
  <c r="N104" i="2"/>
  <c r="M104" i="2"/>
  <c r="L104" i="2"/>
  <c r="K104" i="2"/>
  <c r="J104" i="2"/>
  <c r="I104" i="2"/>
  <c r="Q104" i="2" s="1"/>
  <c r="H104" i="2"/>
  <c r="G104" i="2"/>
  <c r="F104" i="2"/>
  <c r="D104" i="2"/>
  <c r="C104" i="2"/>
  <c r="B104" i="2"/>
  <c r="A104" i="2"/>
  <c r="N103" i="2"/>
  <c r="M103" i="2"/>
  <c r="L103" i="2"/>
  <c r="K103" i="2"/>
  <c r="J103" i="2"/>
  <c r="I103" i="2"/>
  <c r="H103" i="2"/>
  <c r="G103" i="2"/>
  <c r="F103" i="2"/>
  <c r="P103" i="2" s="1"/>
  <c r="D103" i="2"/>
  <c r="C103" i="2"/>
  <c r="B103" i="2"/>
  <c r="A103" i="2"/>
  <c r="N102" i="2"/>
  <c r="M102" i="2"/>
  <c r="L102" i="2"/>
  <c r="K102" i="2"/>
  <c r="J102" i="2"/>
  <c r="I102" i="2"/>
  <c r="H102" i="2"/>
  <c r="G102" i="2"/>
  <c r="F102" i="2"/>
  <c r="D102" i="2"/>
  <c r="C102" i="2"/>
  <c r="B102" i="2"/>
  <c r="A102" i="2"/>
  <c r="N101" i="2"/>
  <c r="M101" i="2"/>
  <c r="L101" i="2"/>
  <c r="K101" i="2"/>
  <c r="J101" i="2"/>
  <c r="I101" i="2"/>
  <c r="Q101" i="2" s="1"/>
  <c r="H101" i="2"/>
  <c r="G101" i="2"/>
  <c r="F101" i="2"/>
  <c r="D101" i="2"/>
  <c r="C101" i="2"/>
  <c r="B101" i="2"/>
  <c r="A101" i="2"/>
  <c r="N100" i="2"/>
  <c r="M100" i="2"/>
  <c r="L100" i="2"/>
  <c r="K100" i="2"/>
  <c r="J100" i="2"/>
  <c r="I100" i="2"/>
  <c r="H100" i="2"/>
  <c r="G100" i="2"/>
  <c r="F100" i="2"/>
  <c r="P100" i="2" s="1"/>
  <c r="D100" i="2"/>
  <c r="C100" i="2"/>
  <c r="B100" i="2"/>
  <c r="A100" i="2"/>
  <c r="N99" i="2"/>
  <c r="M99" i="2"/>
  <c r="L99" i="2"/>
  <c r="K99" i="2"/>
  <c r="J99" i="2"/>
  <c r="I99" i="2"/>
  <c r="H99" i="2"/>
  <c r="G99" i="2"/>
  <c r="F99" i="2"/>
  <c r="D99" i="2"/>
  <c r="C99" i="2"/>
  <c r="B99" i="2"/>
  <c r="A99" i="2"/>
  <c r="N98" i="2"/>
  <c r="M98" i="2"/>
  <c r="L98" i="2"/>
  <c r="K98" i="2"/>
  <c r="J98" i="2"/>
  <c r="I98" i="2"/>
  <c r="H98" i="2"/>
  <c r="G98" i="2"/>
  <c r="F98" i="2"/>
  <c r="D98" i="2"/>
  <c r="C98" i="2"/>
  <c r="B98" i="2"/>
  <c r="A98" i="2"/>
  <c r="N97" i="2"/>
  <c r="M97" i="2"/>
  <c r="L97" i="2"/>
  <c r="K97" i="2"/>
  <c r="J97" i="2"/>
  <c r="I97" i="2"/>
  <c r="H97" i="2"/>
  <c r="G97" i="2"/>
  <c r="F97" i="2"/>
  <c r="D97" i="2"/>
  <c r="C97" i="2"/>
  <c r="B97" i="2"/>
  <c r="A97" i="2"/>
  <c r="N96" i="2"/>
  <c r="M96" i="2"/>
  <c r="L96" i="2"/>
  <c r="K96" i="2"/>
  <c r="J96" i="2"/>
  <c r="I96" i="2"/>
  <c r="Q96" i="2" s="1"/>
  <c r="H96" i="2"/>
  <c r="G96" i="2"/>
  <c r="F96" i="2"/>
  <c r="D96" i="2"/>
  <c r="C96" i="2"/>
  <c r="B96" i="2"/>
  <c r="A96" i="2"/>
  <c r="N95" i="2"/>
  <c r="M95" i="2"/>
  <c r="L95" i="2"/>
  <c r="K95" i="2"/>
  <c r="J95" i="2"/>
  <c r="I95" i="2"/>
  <c r="H95" i="2"/>
  <c r="G95" i="2"/>
  <c r="F95" i="2"/>
  <c r="P95" i="2" s="1"/>
  <c r="D95" i="2"/>
  <c r="C95" i="2"/>
  <c r="B95" i="2"/>
  <c r="A95" i="2"/>
  <c r="N94" i="2"/>
  <c r="M94" i="2"/>
  <c r="L94" i="2"/>
  <c r="K94" i="2"/>
  <c r="J94" i="2"/>
  <c r="I94" i="2"/>
  <c r="H94" i="2"/>
  <c r="G94" i="2"/>
  <c r="F94" i="2"/>
  <c r="D94" i="2"/>
  <c r="C94" i="2"/>
  <c r="B94" i="2"/>
  <c r="A94" i="2"/>
  <c r="N93" i="2"/>
  <c r="M93" i="2"/>
  <c r="L93" i="2"/>
  <c r="K93" i="2"/>
  <c r="J93" i="2"/>
  <c r="I93" i="2"/>
  <c r="Q93" i="2" s="1"/>
  <c r="H93" i="2"/>
  <c r="G93" i="2"/>
  <c r="F93" i="2"/>
  <c r="D93" i="2"/>
  <c r="C93" i="2"/>
  <c r="B93" i="2"/>
  <c r="A93" i="2"/>
  <c r="N92" i="2"/>
  <c r="M92" i="2"/>
  <c r="L92" i="2"/>
  <c r="K92" i="2"/>
  <c r="J92" i="2"/>
  <c r="I92" i="2"/>
  <c r="H92" i="2"/>
  <c r="G92" i="2"/>
  <c r="F92" i="2"/>
  <c r="P92" i="2" s="1"/>
  <c r="D92" i="2"/>
  <c r="C92" i="2"/>
  <c r="B92" i="2"/>
  <c r="A92" i="2"/>
  <c r="N91" i="2"/>
  <c r="M91" i="2"/>
  <c r="L91" i="2"/>
  <c r="K91" i="2"/>
  <c r="J91" i="2"/>
  <c r="I91" i="2"/>
  <c r="H91" i="2"/>
  <c r="G91" i="2"/>
  <c r="F91" i="2"/>
  <c r="D91" i="2"/>
  <c r="C91" i="2"/>
  <c r="B91" i="2"/>
  <c r="A91" i="2"/>
  <c r="N90" i="2"/>
  <c r="M90" i="2"/>
  <c r="L90" i="2"/>
  <c r="K90" i="2"/>
  <c r="J90" i="2"/>
  <c r="I90" i="2"/>
  <c r="H90" i="2"/>
  <c r="G90" i="2"/>
  <c r="F90" i="2"/>
  <c r="D90" i="2"/>
  <c r="C90" i="2"/>
  <c r="B90" i="2"/>
  <c r="A90" i="2"/>
  <c r="N89" i="2"/>
  <c r="M89" i="2"/>
  <c r="L89" i="2"/>
  <c r="K89" i="2"/>
  <c r="J89" i="2"/>
  <c r="I89" i="2"/>
  <c r="H89" i="2"/>
  <c r="G89" i="2"/>
  <c r="F89" i="2"/>
  <c r="D89" i="2"/>
  <c r="C89" i="2"/>
  <c r="B89" i="2"/>
  <c r="A89" i="2"/>
  <c r="N88" i="2"/>
  <c r="M88" i="2"/>
  <c r="L88" i="2"/>
  <c r="K88" i="2"/>
  <c r="J88" i="2"/>
  <c r="I88" i="2"/>
  <c r="Q88" i="2" s="1"/>
  <c r="H88" i="2"/>
  <c r="G88" i="2"/>
  <c r="F88" i="2"/>
  <c r="D88" i="2"/>
  <c r="C88" i="2"/>
  <c r="B88" i="2"/>
  <c r="A88" i="2"/>
  <c r="N87" i="2"/>
  <c r="M87" i="2"/>
  <c r="L87" i="2"/>
  <c r="K87" i="2"/>
  <c r="J87" i="2"/>
  <c r="I87" i="2"/>
  <c r="H87" i="2"/>
  <c r="G87" i="2"/>
  <c r="F87" i="2"/>
  <c r="P87" i="2" s="1"/>
  <c r="D87" i="2"/>
  <c r="C87" i="2"/>
  <c r="B87" i="2"/>
  <c r="A87" i="2"/>
  <c r="N86" i="2"/>
  <c r="M86" i="2"/>
  <c r="L86" i="2"/>
  <c r="K86" i="2"/>
  <c r="J86" i="2"/>
  <c r="I86" i="2"/>
  <c r="H86" i="2"/>
  <c r="G86" i="2"/>
  <c r="F86" i="2"/>
  <c r="D86" i="2"/>
  <c r="C86" i="2"/>
  <c r="B86" i="2"/>
  <c r="A86" i="2"/>
  <c r="N85" i="2"/>
  <c r="M85" i="2"/>
  <c r="L85" i="2"/>
  <c r="K85" i="2"/>
  <c r="J85" i="2"/>
  <c r="I85" i="2"/>
  <c r="Q85" i="2" s="1"/>
  <c r="H85" i="2"/>
  <c r="G85" i="2"/>
  <c r="F85" i="2"/>
  <c r="D85" i="2"/>
  <c r="C85" i="2"/>
  <c r="B85" i="2"/>
  <c r="A85" i="2"/>
  <c r="N84" i="2"/>
  <c r="M84" i="2"/>
  <c r="L84" i="2"/>
  <c r="K84" i="2"/>
  <c r="J84" i="2"/>
  <c r="I84" i="2"/>
  <c r="H84" i="2"/>
  <c r="G84" i="2"/>
  <c r="F84" i="2"/>
  <c r="P84" i="2" s="1"/>
  <c r="D84" i="2"/>
  <c r="C84" i="2"/>
  <c r="B84" i="2"/>
  <c r="A84" i="2"/>
  <c r="N83" i="2"/>
  <c r="M83" i="2"/>
  <c r="L83" i="2"/>
  <c r="K83" i="2"/>
  <c r="J83" i="2"/>
  <c r="I83" i="2"/>
  <c r="H83" i="2"/>
  <c r="G83" i="2"/>
  <c r="F83" i="2"/>
  <c r="D83" i="2"/>
  <c r="C83" i="2"/>
  <c r="B83" i="2"/>
  <c r="A83" i="2"/>
  <c r="N82" i="2"/>
  <c r="M82" i="2"/>
  <c r="L82" i="2"/>
  <c r="K82" i="2"/>
  <c r="J82" i="2"/>
  <c r="I82" i="2"/>
  <c r="H82" i="2"/>
  <c r="G82" i="2"/>
  <c r="F82" i="2"/>
  <c r="D82" i="2"/>
  <c r="C82" i="2"/>
  <c r="B82" i="2"/>
  <c r="A82" i="2"/>
  <c r="N81" i="2"/>
  <c r="M81" i="2"/>
  <c r="L81" i="2"/>
  <c r="K81" i="2"/>
  <c r="J81" i="2"/>
  <c r="I81" i="2"/>
  <c r="H81" i="2"/>
  <c r="G81" i="2"/>
  <c r="F81" i="2"/>
  <c r="D81" i="2"/>
  <c r="C81" i="2"/>
  <c r="B81" i="2"/>
  <c r="A81" i="2"/>
  <c r="N80" i="2"/>
  <c r="M80" i="2"/>
  <c r="L80" i="2"/>
  <c r="K80" i="2"/>
  <c r="J80" i="2"/>
  <c r="I80" i="2"/>
  <c r="Q80" i="2" s="1"/>
  <c r="H80" i="2"/>
  <c r="G80" i="2"/>
  <c r="F80" i="2"/>
  <c r="D80" i="2"/>
  <c r="C80" i="2"/>
  <c r="B80" i="2"/>
  <c r="A80" i="2"/>
  <c r="N79" i="2"/>
  <c r="M79" i="2"/>
  <c r="L79" i="2"/>
  <c r="K79" i="2"/>
  <c r="J79" i="2"/>
  <c r="I79" i="2"/>
  <c r="H79" i="2"/>
  <c r="G79" i="2"/>
  <c r="F79" i="2"/>
  <c r="P79" i="2" s="1"/>
  <c r="D79" i="2"/>
  <c r="C79" i="2"/>
  <c r="B79" i="2"/>
  <c r="A79" i="2"/>
  <c r="N78" i="2"/>
  <c r="M78" i="2"/>
  <c r="L78" i="2"/>
  <c r="K78" i="2"/>
  <c r="J78" i="2"/>
  <c r="I78" i="2"/>
  <c r="H78" i="2"/>
  <c r="G78" i="2"/>
  <c r="F78" i="2"/>
  <c r="D78" i="2"/>
  <c r="C78" i="2"/>
  <c r="B78" i="2"/>
  <c r="A78" i="2"/>
  <c r="N77" i="2"/>
  <c r="M77" i="2"/>
  <c r="L77" i="2"/>
  <c r="K77" i="2"/>
  <c r="J77" i="2"/>
  <c r="I77" i="2"/>
  <c r="Q77" i="2" s="1"/>
  <c r="H77" i="2"/>
  <c r="G77" i="2"/>
  <c r="F77" i="2"/>
  <c r="D77" i="2"/>
  <c r="C77" i="2"/>
  <c r="B77" i="2"/>
  <c r="A77" i="2"/>
  <c r="N76" i="2"/>
  <c r="M76" i="2"/>
  <c r="L76" i="2"/>
  <c r="K76" i="2"/>
  <c r="J76" i="2"/>
  <c r="I76" i="2"/>
  <c r="H76" i="2"/>
  <c r="G76" i="2"/>
  <c r="F76" i="2"/>
  <c r="P76" i="2" s="1"/>
  <c r="D76" i="2"/>
  <c r="C76" i="2"/>
  <c r="B76" i="2"/>
  <c r="A76" i="2"/>
  <c r="N75" i="2"/>
  <c r="M75" i="2"/>
  <c r="L75" i="2"/>
  <c r="K75" i="2"/>
  <c r="J75" i="2"/>
  <c r="I75" i="2"/>
  <c r="H75" i="2"/>
  <c r="G75" i="2"/>
  <c r="F75" i="2"/>
  <c r="D75" i="2"/>
  <c r="C75" i="2"/>
  <c r="B75" i="2"/>
  <c r="A75" i="2"/>
  <c r="N74" i="2"/>
  <c r="M74" i="2"/>
  <c r="L74" i="2"/>
  <c r="K74" i="2"/>
  <c r="J74" i="2"/>
  <c r="I74" i="2"/>
  <c r="H74" i="2"/>
  <c r="G74" i="2"/>
  <c r="F74" i="2"/>
  <c r="D74" i="2"/>
  <c r="C74" i="2"/>
  <c r="B74" i="2"/>
  <c r="A74" i="2"/>
  <c r="N73" i="2"/>
  <c r="M73" i="2"/>
  <c r="L73" i="2"/>
  <c r="K73" i="2"/>
  <c r="J73" i="2"/>
  <c r="I73" i="2"/>
  <c r="H73" i="2"/>
  <c r="G73" i="2"/>
  <c r="F73" i="2"/>
  <c r="D73" i="2"/>
  <c r="C73" i="2"/>
  <c r="B73" i="2"/>
  <c r="A73" i="2"/>
  <c r="N72" i="2"/>
  <c r="M72" i="2"/>
  <c r="L72" i="2"/>
  <c r="K72" i="2"/>
  <c r="J72" i="2"/>
  <c r="I72" i="2"/>
  <c r="Q72" i="2" s="1"/>
  <c r="H72" i="2"/>
  <c r="G72" i="2"/>
  <c r="F72" i="2"/>
  <c r="D72" i="2"/>
  <c r="C72" i="2"/>
  <c r="B72" i="2"/>
  <c r="A72" i="2"/>
  <c r="N71" i="2"/>
  <c r="M71" i="2"/>
  <c r="L71" i="2"/>
  <c r="K71" i="2"/>
  <c r="J71" i="2"/>
  <c r="I71" i="2"/>
  <c r="H71" i="2"/>
  <c r="G71" i="2"/>
  <c r="F71" i="2"/>
  <c r="P71" i="2" s="1"/>
  <c r="D71" i="2"/>
  <c r="C71" i="2"/>
  <c r="B71" i="2"/>
  <c r="A71" i="2"/>
  <c r="N70" i="2"/>
  <c r="M70" i="2"/>
  <c r="L70" i="2"/>
  <c r="K70" i="2"/>
  <c r="J70" i="2"/>
  <c r="I70" i="2"/>
  <c r="H70" i="2"/>
  <c r="G70" i="2"/>
  <c r="F70" i="2"/>
  <c r="D70" i="2"/>
  <c r="C70" i="2"/>
  <c r="B70" i="2"/>
  <c r="A70" i="2"/>
  <c r="N69" i="2"/>
  <c r="M69" i="2"/>
  <c r="L69" i="2"/>
  <c r="K69" i="2"/>
  <c r="J69" i="2"/>
  <c r="I69" i="2"/>
  <c r="Q69" i="2" s="1"/>
  <c r="H69" i="2"/>
  <c r="G69" i="2"/>
  <c r="F69" i="2"/>
  <c r="D69" i="2"/>
  <c r="C69" i="2"/>
  <c r="B69" i="2"/>
  <c r="A69" i="2"/>
  <c r="N68" i="2"/>
  <c r="M68" i="2"/>
  <c r="L68" i="2"/>
  <c r="K68" i="2"/>
  <c r="J68" i="2"/>
  <c r="I68" i="2"/>
  <c r="H68" i="2"/>
  <c r="G68" i="2"/>
  <c r="F68" i="2"/>
  <c r="P68" i="2" s="1"/>
  <c r="D68" i="2"/>
  <c r="C68" i="2"/>
  <c r="B68" i="2"/>
  <c r="A68" i="2"/>
  <c r="N67" i="2"/>
  <c r="M67" i="2"/>
  <c r="L67" i="2"/>
  <c r="K67" i="2"/>
  <c r="J67" i="2"/>
  <c r="I67" i="2"/>
  <c r="H67" i="2"/>
  <c r="G67" i="2"/>
  <c r="F67" i="2"/>
  <c r="D67" i="2"/>
  <c r="C67" i="2"/>
  <c r="B67" i="2"/>
  <c r="A67" i="2"/>
  <c r="N66" i="2"/>
  <c r="M66" i="2"/>
  <c r="L66" i="2"/>
  <c r="K66" i="2"/>
  <c r="J66" i="2"/>
  <c r="I66" i="2"/>
  <c r="H66" i="2"/>
  <c r="G66" i="2"/>
  <c r="F66" i="2"/>
  <c r="D66" i="2"/>
  <c r="C66" i="2"/>
  <c r="B66" i="2"/>
  <c r="A66" i="2"/>
  <c r="N65" i="2"/>
  <c r="M65" i="2"/>
  <c r="L65" i="2"/>
  <c r="K65" i="2"/>
  <c r="J65" i="2"/>
  <c r="I65" i="2"/>
  <c r="H65" i="2"/>
  <c r="G65" i="2"/>
  <c r="F65" i="2"/>
  <c r="D65" i="2"/>
  <c r="C65" i="2"/>
  <c r="B65" i="2"/>
  <c r="A65" i="2"/>
  <c r="N64" i="2"/>
  <c r="M64" i="2"/>
  <c r="L64" i="2"/>
  <c r="K64" i="2"/>
  <c r="J64" i="2"/>
  <c r="I64" i="2"/>
  <c r="Q64" i="2" s="1"/>
  <c r="H64" i="2"/>
  <c r="G64" i="2"/>
  <c r="F64" i="2"/>
  <c r="D64" i="2"/>
  <c r="C64" i="2"/>
  <c r="B64" i="2"/>
  <c r="A64" i="2"/>
  <c r="N63" i="2"/>
  <c r="M63" i="2"/>
  <c r="L63" i="2"/>
  <c r="K63" i="2"/>
  <c r="J63" i="2"/>
  <c r="I63" i="2"/>
  <c r="H63" i="2"/>
  <c r="G63" i="2"/>
  <c r="F63" i="2"/>
  <c r="P63" i="2" s="1"/>
  <c r="D63" i="2"/>
  <c r="C63" i="2"/>
  <c r="B63" i="2"/>
  <c r="A63" i="2"/>
  <c r="N62" i="2"/>
  <c r="M62" i="2"/>
  <c r="L62" i="2"/>
  <c r="K62" i="2"/>
  <c r="J62" i="2"/>
  <c r="I62" i="2"/>
  <c r="H62" i="2"/>
  <c r="G62" i="2"/>
  <c r="F62" i="2"/>
  <c r="D62" i="2"/>
  <c r="C62" i="2"/>
  <c r="B62" i="2"/>
  <c r="A62" i="2"/>
  <c r="N61" i="2"/>
  <c r="M61" i="2"/>
  <c r="L61" i="2"/>
  <c r="K61" i="2"/>
  <c r="J61" i="2"/>
  <c r="I61" i="2"/>
  <c r="Q61" i="2" s="1"/>
  <c r="H61" i="2"/>
  <c r="G61" i="2"/>
  <c r="F61" i="2"/>
  <c r="D61" i="2"/>
  <c r="C61" i="2"/>
  <c r="B61" i="2"/>
  <c r="A61" i="2"/>
  <c r="N60" i="2"/>
  <c r="M60" i="2"/>
  <c r="L60" i="2"/>
  <c r="K60" i="2"/>
  <c r="J60" i="2"/>
  <c r="I60" i="2"/>
  <c r="H60" i="2"/>
  <c r="G60" i="2"/>
  <c r="F60" i="2"/>
  <c r="P60" i="2" s="1"/>
  <c r="D60" i="2"/>
  <c r="C60" i="2"/>
  <c r="B60" i="2"/>
  <c r="A60" i="2"/>
  <c r="N59" i="2"/>
  <c r="M59" i="2"/>
  <c r="L59" i="2"/>
  <c r="K59" i="2"/>
  <c r="J59" i="2"/>
  <c r="I59" i="2"/>
  <c r="H59" i="2"/>
  <c r="G59" i="2"/>
  <c r="F59" i="2"/>
  <c r="D59" i="2"/>
  <c r="C59" i="2"/>
  <c r="B59" i="2"/>
  <c r="A59" i="2"/>
  <c r="N58" i="2"/>
  <c r="M58" i="2"/>
  <c r="L58" i="2"/>
  <c r="K58" i="2"/>
  <c r="J58" i="2"/>
  <c r="I58" i="2"/>
  <c r="H58" i="2"/>
  <c r="G58" i="2"/>
  <c r="F58" i="2"/>
  <c r="D58" i="2"/>
  <c r="C58" i="2"/>
  <c r="B58" i="2"/>
  <c r="A58" i="2"/>
  <c r="N57" i="2"/>
  <c r="M57" i="2"/>
  <c r="L57" i="2"/>
  <c r="K57" i="2"/>
  <c r="J57" i="2"/>
  <c r="I57" i="2"/>
  <c r="H57" i="2"/>
  <c r="G57" i="2"/>
  <c r="F57" i="2"/>
  <c r="D57" i="2"/>
  <c r="C57" i="2"/>
  <c r="B57" i="2"/>
  <c r="A57" i="2"/>
  <c r="N56" i="2"/>
  <c r="M56" i="2"/>
  <c r="L56" i="2"/>
  <c r="K56" i="2"/>
  <c r="J56" i="2"/>
  <c r="I56" i="2"/>
  <c r="Q56" i="2" s="1"/>
  <c r="H56" i="2"/>
  <c r="G56" i="2"/>
  <c r="F56" i="2"/>
  <c r="D56" i="2"/>
  <c r="C56" i="2"/>
  <c r="B56" i="2"/>
  <c r="A56" i="2"/>
  <c r="N55" i="2"/>
  <c r="M55" i="2"/>
  <c r="L55" i="2"/>
  <c r="K55" i="2"/>
  <c r="J55" i="2"/>
  <c r="I55" i="2"/>
  <c r="H55" i="2"/>
  <c r="G55" i="2"/>
  <c r="F55" i="2"/>
  <c r="P55" i="2" s="1"/>
  <c r="D55" i="2"/>
  <c r="C55" i="2"/>
  <c r="B55" i="2"/>
  <c r="A55" i="2"/>
  <c r="N54" i="2"/>
  <c r="M54" i="2"/>
  <c r="L54" i="2"/>
  <c r="K54" i="2"/>
  <c r="J54" i="2"/>
  <c r="I54" i="2"/>
  <c r="H54" i="2"/>
  <c r="G54" i="2"/>
  <c r="F54" i="2"/>
  <c r="D54" i="2"/>
  <c r="C54" i="2"/>
  <c r="B54" i="2"/>
  <c r="A54" i="2"/>
  <c r="N53" i="2"/>
  <c r="M53" i="2"/>
  <c r="L53" i="2"/>
  <c r="K53" i="2"/>
  <c r="J53" i="2"/>
  <c r="I53" i="2"/>
  <c r="Q53" i="2" s="1"/>
  <c r="H53" i="2"/>
  <c r="G53" i="2"/>
  <c r="F53" i="2"/>
  <c r="D53" i="2"/>
  <c r="C53" i="2"/>
  <c r="B53" i="2"/>
  <c r="A53" i="2"/>
  <c r="N52" i="2"/>
  <c r="M52" i="2"/>
  <c r="L52" i="2"/>
  <c r="K52" i="2"/>
  <c r="J52" i="2"/>
  <c r="I52" i="2"/>
  <c r="H52" i="2"/>
  <c r="G52" i="2"/>
  <c r="F52" i="2"/>
  <c r="P52" i="2" s="1"/>
  <c r="D52" i="2"/>
  <c r="C52" i="2"/>
  <c r="B52" i="2"/>
  <c r="A52" i="2"/>
  <c r="N51" i="2"/>
  <c r="M51" i="2"/>
  <c r="L51" i="2"/>
  <c r="K51" i="2"/>
  <c r="J51" i="2"/>
  <c r="I51" i="2"/>
  <c r="H51" i="2"/>
  <c r="G51" i="2"/>
  <c r="F51" i="2"/>
  <c r="D51" i="2"/>
  <c r="C51" i="2"/>
  <c r="B51" i="2"/>
  <c r="A51" i="2"/>
  <c r="N50" i="2"/>
  <c r="M50" i="2"/>
  <c r="L50" i="2"/>
  <c r="K50" i="2"/>
  <c r="J50" i="2"/>
  <c r="I50" i="2"/>
  <c r="H50" i="2"/>
  <c r="G50" i="2"/>
  <c r="F50" i="2"/>
  <c r="D50" i="2"/>
  <c r="C50" i="2"/>
  <c r="B50" i="2"/>
  <c r="A50" i="2"/>
  <c r="N49" i="2"/>
  <c r="M49" i="2"/>
  <c r="L49" i="2"/>
  <c r="K49" i="2"/>
  <c r="J49" i="2"/>
  <c r="I49" i="2"/>
  <c r="H49" i="2"/>
  <c r="G49" i="2"/>
  <c r="F49" i="2"/>
  <c r="D49" i="2"/>
  <c r="C49" i="2"/>
  <c r="B49" i="2"/>
  <c r="A49" i="2"/>
  <c r="N48" i="2"/>
  <c r="M48" i="2"/>
  <c r="L48" i="2"/>
  <c r="K48" i="2"/>
  <c r="J48" i="2"/>
  <c r="I48" i="2"/>
  <c r="Q48" i="2" s="1"/>
  <c r="H48" i="2"/>
  <c r="G48" i="2"/>
  <c r="F48" i="2"/>
  <c r="D48" i="2"/>
  <c r="C48" i="2"/>
  <c r="B48" i="2"/>
  <c r="A48" i="2"/>
  <c r="N47" i="2"/>
  <c r="M47" i="2"/>
  <c r="L47" i="2"/>
  <c r="K47" i="2"/>
  <c r="J47" i="2"/>
  <c r="I47" i="2"/>
  <c r="H47" i="2"/>
  <c r="G47" i="2"/>
  <c r="F47" i="2"/>
  <c r="P47" i="2" s="1"/>
  <c r="D47" i="2"/>
  <c r="C47" i="2"/>
  <c r="B47" i="2"/>
  <c r="A47" i="2"/>
  <c r="N46" i="2"/>
  <c r="M46" i="2"/>
  <c r="L46" i="2"/>
  <c r="K46" i="2"/>
  <c r="J46" i="2"/>
  <c r="I46" i="2"/>
  <c r="H46" i="2"/>
  <c r="G46" i="2"/>
  <c r="F46" i="2"/>
  <c r="D46" i="2"/>
  <c r="C46" i="2"/>
  <c r="B46" i="2"/>
  <c r="A46" i="2"/>
  <c r="N45" i="2"/>
  <c r="M45" i="2"/>
  <c r="L45" i="2"/>
  <c r="K45" i="2"/>
  <c r="J45" i="2"/>
  <c r="I45" i="2"/>
  <c r="Q45" i="2" s="1"/>
  <c r="H45" i="2"/>
  <c r="G45" i="2"/>
  <c r="F45" i="2"/>
  <c r="D45" i="2"/>
  <c r="C45" i="2"/>
  <c r="B45" i="2"/>
  <c r="A45" i="2"/>
  <c r="N44" i="2"/>
  <c r="M44" i="2"/>
  <c r="L44" i="2"/>
  <c r="K44" i="2"/>
  <c r="J44" i="2"/>
  <c r="I44" i="2"/>
  <c r="H44" i="2"/>
  <c r="G44" i="2"/>
  <c r="F44" i="2"/>
  <c r="P44" i="2" s="1"/>
  <c r="D44" i="2"/>
  <c r="C44" i="2"/>
  <c r="B44" i="2"/>
  <c r="A44" i="2"/>
  <c r="N43" i="2"/>
  <c r="M43" i="2"/>
  <c r="L43" i="2"/>
  <c r="K43" i="2"/>
  <c r="J43" i="2"/>
  <c r="I43" i="2"/>
  <c r="H43" i="2"/>
  <c r="G43" i="2"/>
  <c r="F43" i="2"/>
  <c r="D43" i="2"/>
  <c r="C43" i="2"/>
  <c r="B43" i="2"/>
  <c r="A43" i="2"/>
  <c r="N42" i="2"/>
  <c r="M42" i="2"/>
  <c r="L42" i="2"/>
  <c r="K42" i="2"/>
  <c r="J42" i="2"/>
  <c r="I42" i="2"/>
  <c r="H42" i="2"/>
  <c r="G42" i="2"/>
  <c r="F42" i="2"/>
  <c r="D42" i="2"/>
  <c r="C42" i="2"/>
  <c r="B42" i="2"/>
  <c r="A42" i="2"/>
  <c r="N41" i="2"/>
  <c r="M41" i="2"/>
  <c r="L41" i="2"/>
  <c r="K41" i="2"/>
  <c r="J41" i="2"/>
  <c r="I41" i="2"/>
  <c r="H41" i="2"/>
  <c r="G41" i="2"/>
  <c r="F41" i="2"/>
  <c r="D41" i="2"/>
  <c r="C41" i="2"/>
  <c r="B41" i="2"/>
  <c r="A41" i="2"/>
  <c r="N40" i="2"/>
  <c r="M40" i="2"/>
  <c r="L40" i="2"/>
  <c r="K40" i="2"/>
  <c r="J40" i="2"/>
  <c r="I40" i="2"/>
  <c r="Q40" i="2" s="1"/>
  <c r="H40" i="2"/>
  <c r="G40" i="2"/>
  <c r="F40" i="2"/>
  <c r="D40" i="2"/>
  <c r="C40" i="2"/>
  <c r="B40" i="2"/>
  <c r="A40" i="2"/>
  <c r="N39" i="2"/>
  <c r="M39" i="2"/>
  <c r="L39" i="2"/>
  <c r="K39" i="2"/>
  <c r="J39" i="2"/>
  <c r="I39" i="2"/>
  <c r="H39" i="2"/>
  <c r="G39" i="2"/>
  <c r="F39" i="2"/>
  <c r="P39" i="2" s="1"/>
  <c r="D39" i="2"/>
  <c r="C39" i="2"/>
  <c r="B39" i="2"/>
  <c r="A39" i="2"/>
  <c r="N38" i="2"/>
  <c r="M38" i="2"/>
  <c r="L38" i="2"/>
  <c r="K38" i="2"/>
  <c r="J38" i="2"/>
  <c r="I38" i="2"/>
  <c r="H38" i="2"/>
  <c r="G38" i="2"/>
  <c r="F38" i="2"/>
  <c r="D38" i="2"/>
  <c r="C38" i="2"/>
  <c r="B38" i="2"/>
  <c r="A38" i="2"/>
  <c r="N37" i="2"/>
  <c r="M37" i="2"/>
  <c r="L37" i="2"/>
  <c r="K37" i="2"/>
  <c r="J37" i="2"/>
  <c r="I37" i="2"/>
  <c r="H37" i="2"/>
  <c r="G37" i="2"/>
  <c r="F37" i="2"/>
  <c r="D37" i="2"/>
  <c r="C37" i="2"/>
  <c r="B37" i="2"/>
  <c r="A37" i="2"/>
  <c r="N36" i="2"/>
  <c r="M36" i="2"/>
  <c r="L36" i="2"/>
  <c r="K36" i="2"/>
  <c r="J36" i="2"/>
  <c r="I36" i="2"/>
  <c r="H36" i="2"/>
  <c r="G36" i="2"/>
  <c r="F36" i="2"/>
  <c r="D36" i="2"/>
  <c r="C36" i="2"/>
  <c r="B36" i="2"/>
  <c r="A36" i="2"/>
  <c r="N35" i="2"/>
  <c r="M35" i="2"/>
  <c r="L35" i="2"/>
  <c r="K35" i="2"/>
  <c r="J35" i="2"/>
  <c r="I35" i="2"/>
  <c r="H35" i="2"/>
  <c r="G35" i="2"/>
  <c r="F35" i="2"/>
  <c r="D35" i="2"/>
  <c r="C35" i="2"/>
  <c r="B35" i="2"/>
  <c r="A35" i="2"/>
  <c r="N34" i="2"/>
  <c r="M34" i="2"/>
  <c r="L34" i="2"/>
  <c r="K34" i="2"/>
  <c r="J34" i="2"/>
  <c r="I34" i="2"/>
  <c r="H34" i="2"/>
  <c r="G34" i="2"/>
  <c r="F34" i="2"/>
  <c r="D34" i="2"/>
  <c r="C34" i="2"/>
  <c r="B34" i="2"/>
  <c r="A34" i="2"/>
  <c r="N33" i="2"/>
  <c r="M33" i="2"/>
  <c r="L33" i="2"/>
  <c r="K33" i="2"/>
  <c r="J33" i="2"/>
  <c r="I33" i="2"/>
  <c r="H33" i="2"/>
  <c r="G33" i="2"/>
  <c r="F33" i="2"/>
  <c r="D33" i="2"/>
  <c r="C33" i="2"/>
  <c r="B33" i="2"/>
  <c r="A33" i="2"/>
  <c r="N32" i="2"/>
  <c r="M32" i="2"/>
  <c r="L32" i="2"/>
  <c r="K32" i="2"/>
  <c r="J32" i="2"/>
  <c r="I32" i="2"/>
  <c r="H32" i="2"/>
  <c r="G32" i="2"/>
  <c r="F32" i="2"/>
  <c r="D32" i="2"/>
  <c r="C32" i="2"/>
  <c r="B32" i="2"/>
  <c r="A32" i="2"/>
  <c r="N31" i="2"/>
  <c r="M31" i="2"/>
  <c r="L31" i="2"/>
  <c r="K31" i="2"/>
  <c r="J31" i="2"/>
  <c r="I31" i="2"/>
  <c r="H31" i="2"/>
  <c r="G31" i="2"/>
  <c r="F31" i="2"/>
  <c r="D31" i="2"/>
  <c r="C31" i="2"/>
  <c r="B31" i="2"/>
  <c r="A31" i="2"/>
  <c r="N30" i="2"/>
  <c r="M30" i="2"/>
  <c r="L30" i="2"/>
  <c r="K30" i="2"/>
  <c r="J30" i="2"/>
  <c r="I30" i="2"/>
  <c r="H30" i="2"/>
  <c r="G30" i="2"/>
  <c r="F30" i="2"/>
  <c r="D30" i="2"/>
  <c r="C30" i="2"/>
  <c r="B30" i="2"/>
  <c r="A30" i="2"/>
  <c r="N29" i="2"/>
  <c r="M29" i="2"/>
  <c r="L29" i="2"/>
  <c r="K29" i="2"/>
  <c r="J29" i="2"/>
  <c r="I29" i="2"/>
  <c r="H29" i="2"/>
  <c r="G29" i="2"/>
  <c r="F29" i="2"/>
  <c r="D29" i="2"/>
  <c r="C29" i="2"/>
  <c r="B29" i="2"/>
  <c r="A29" i="2"/>
  <c r="N28" i="2"/>
  <c r="M28" i="2"/>
  <c r="L28" i="2"/>
  <c r="K28" i="2"/>
  <c r="J28" i="2"/>
  <c r="I28" i="2"/>
  <c r="H28" i="2"/>
  <c r="G28" i="2"/>
  <c r="F28" i="2"/>
  <c r="D28" i="2"/>
  <c r="C28" i="2"/>
  <c r="B28" i="2"/>
  <c r="A28" i="2"/>
  <c r="N27" i="2"/>
  <c r="M27" i="2"/>
  <c r="L27" i="2"/>
  <c r="K27" i="2"/>
  <c r="J27" i="2"/>
  <c r="I27" i="2"/>
  <c r="H27" i="2"/>
  <c r="G27" i="2"/>
  <c r="F27" i="2"/>
  <c r="D27" i="2"/>
  <c r="C27" i="2"/>
  <c r="B27" i="2"/>
  <c r="A27" i="2"/>
  <c r="N26" i="2"/>
  <c r="M26" i="2"/>
  <c r="L26" i="2"/>
  <c r="K26" i="2"/>
  <c r="J26" i="2"/>
  <c r="I26" i="2"/>
  <c r="H26" i="2"/>
  <c r="G26" i="2"/>
  <c r="F26" i="2"/>
  <c r="D26" i="2"/>
  <c r="C26" i="2"/>
  <c r="B26" i="2"/>
  <c r="A26" i="2"/>
  <c r="N25" i="2"/>
  <c r="M25" i="2"/>
  <c r="L25" i="2"/>
  <c r="K25" i="2"/>
  <c r="J25" i="2"/>
  <c r="I25" i="2"/>
  <c r="H25" i="2"/>
  <c r="G25" i="2"/>
  <c r="F25" i="2"/>
  <c r="D25" i="2"/>
  <c r="C25" i="2"/>
  <c r="B25" i="2"/>
  <c r="A25" i="2"/>
  <c r="N24" i="2"/>
  <c r="M24" i="2"/>
  <c r="L24" i="2"/>
  <c r="K24" i="2"/>
  <c r="J24" i="2"/>
  <c r="I24" i="2"/>
  <c r="H24" i="2"/>
  <c r="G24" i="2"/>
  <c r="F24" i="2"/>
  <c r="D24" i="2"/>
  <c r="C24" i="2"/>
  <c r="B24" i="2"/>
  <c r="A24" i="2"/>
  <c r="N23" i="2"/>
  <c r="M23" i="2"/>
  <c r="L23" i="2"/>
  <c r="K23" i="2"/>
  <c r="J23" i="2"/>
  <c r="I23" i="2"/>
  <c r="H23" i="2"/>
  <c r="G23" i="2"/>
  <c r="F23" i="2"/>
  <c r="D23" i="2"/>
  <c r="C23" i="2"/>
  <c r="B23" i="2"/>
  <c r="A23" i="2"/>
  <c r="N22" i="2"/>
  <c r="M22" i="2"/>
  <c r="L22" i="2"/>
  <c r="K22" i="2"/>
  <c r="J22" i="2"/>
  <c r="I22" i="2"/>
  <c r="H22" i="2"/>
  <c r="G22" i="2"/>
  <c r="F22" i="2"/>
  <c r="D22" i="2"/>
  <c r="C22" i="2"/>
  <c r="B22" i="2"/>
  <c r="A22" i="2"/>
  <c r="N21" i="2"/>
  <c r="M21" i="2"/>
  <c r="L21" i="2"/>
  <c r="K21" i="2"/>
  <c r="J21" i="2"/>
  <c r="I21" i="2"/>
  <c r="H21" i="2"/>
  <c r="G21" i="2"/>
  <c r="F21" i="2"/>
  <c r="D21" i="2"/>
  <c r="C21" i="2"/>
  <c r="B21" i="2"/>
  <c r="A21" i="2"/>
  <c r="N20" i="2"/>
  <c r="M20" i="2"/>
  <c r="L20" i="2"/>
  <c r="K20" i="2"/>
  <c r="J20" i="2"/>
  <c r="I20" i="2"/>
  <c r="H20" i="2"/>
  <c r="G20" i="2"/>
  <c r="F20" i="2"/>
  <c r="D20" i="2"/>
  <c r="C20" i="2"/>
  <c r="B20" i="2"/>
  <c r="A20" i="2"/>
  <c r="N19" i="2"/>
  <c r="M19" i="2"/>
  <c r="L19" i="2"/>
  <c r="K19" i="2"/>
  <c r="J19" i="2"/>
  <c r="I19" i="2"/>
  <c r="H19" i="2"/>
  <c r="G19" i="2"/>
  <c r="F19" i="2"/>
  <c r="D19" i="2"/>
  <c r="C19" i="2"/>
  <c r="B19" i="2"/>
  <c r="A19" i="2"/>
  <c r="N18" i="2"/>
  <c r="M18" i="2"/>
  <c r="L18" i="2"/>
  <c r="K18" i="2"/>
  <c r="J18" i="2"/>
  <c r="I18" i="2"/>
  <c r="H18" i="2"/>
  <c r="G18" i="2"/>
  <c r="F18" i="2"/>
  <c r="D18" i="2"/>
  <c r="C18" i="2"/>
  <c r="B18" i="2"/>
  <c r="A18" i="2"/>
  <c r="N17" i="2"/>
  <c r="M17" i="2"/>
  <c r="L17" i="2"/>
  <c r="K17" i="2"/>
  <c r="J17" i="2"/>
  <c r="I17" i="2"/>
  <c r="H17" i="2"/>
  <c r="G17" i="2"/>
  <c r="F17" i="2"/>
  <c r="D17" i="2"/>
  <c r="C17" i="2"/>
  <c r="B17" i="2"/>
  <c r="A17" i="2"/>
  <c r="N16" i="2"/>
  <c r="M16" i="2"/>
  <c r="L16" i="2"/>
  <c r="K16" i="2"/>
  <c r="J16" i="2"/>
  <c r="I16" i="2"/>
  <c r="H16" i="2"/>
  <c r="G16" i="2"/>
  <c r="F16" i="2"/>
  <c r="D16" i="2"/>
  <c r="C16" i="2"/>
  <c r="B16" i="2"/>
  <c r="A16" i="2"/>
  <c r="N15" i="2"/>
  <c r="M15" i="2"/>
  <c r="L15" i="2"/>
  <c r="K15" i="2"/>
  <c r="J15" i="2"/>
  <c r="I15" i="2"/>
  <c r="H15" i="2"/>
  <c r="G15" i="2"/>
  <c r="F15" i="2"/>
  <c r="D15" i="2"/>
  <c r="C15" i="2"/>
  <c r="B15" i="2"/>
  <c r="A15" i="2"/>
  <c r="N14" i="2"/>
  <c r="M14" i="2"/>
  <c r="L14" i="2"/>
  <c r="K14" i="2"/>
  <c r="J14" i="2"/>
  <c r="I14" i="2"/>
  <c r="H14" i="2"/>
  <c r="G14" i="2"/>
  <c r="F14" i="2"/>
  <c r="D14" i="2"/>
  <c r="C14" i="2"/>
  <c r="B14" i="2"/>
  <c r="A14" i="2"/>
  <c r="N13" i="2"/>
  <c r="M13" i="2"/>
  <c r="L13" i="2"/>
  <c r="K13" i="2"/>
  <c r="J13" i="2"/>
  <c r="I13" i="2"/>
  <c r="H13" i="2"/>
  <c r="G13" i="2"/>
  <c r="F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D9" i="2"/>
  <c r="C9" i="2"/>
  <c r="B9" i="2"/>
  <c r="A9" i="2"/>
  <c r="N8" i="2"/>
  <c r="M8" i="2"/>
  <c r="L8" i="2"/>
  <c r="K8" i="2"/>
  <c r="J8" i="2"/>
  <c r="I8" i="2"/>
  <c r="H8" i="2"/>
  <c r="G8" i="2"/>
  <c r="F8" i="2"/>
  <c r="D8" i="2"/>
  <c r="C8" i="2"/>
  <c r="B8" i="2"/>
  <c r="A8" i="2"/>
  <c r="N7" i="2"/>
  <c r="M7" i="2"/>
  <c r="L7" i="2"/>
  <c r="K7" i="2"/>
  <c r="J7" i="2"/>
  <c r="I7" i="2"/>
  <c r="H7" i="2"/>
  <c r="G7" i="2"/>
  <c r="F7" i="2"/>
  <c r="D7" i="2"/>
  <c r="C7" i="2"/>
  <c r="B7" i="2"/>
  <c r="A7" i="2"/>
  <c r="N6" i="2"/>
  <c r="M6" i="2"/>
  <c r="L6" i="2"/>
  <c r="K6" i="2"/>
  <c r="J6" i="2"/>
  <c r="I6" i="2"/>
  <c r="H6" i="2"/>
  <c r="G6" i="2"/>
  <c r="F6" i="2"/>
  <c r="D6" i="2"/>
  <c r="C6" i="2"/>
  <c r="B6" i="2"/>
  <c r="A6" i="2"/>
  <c r="N5" i="2"/>
  <c r="M5" i="2"/>
  <c r="L5" i="2"/>
  <c r="K5" i="2"/>
  <c r="J5" i="2"/>
  <c r="I5" i="2"/>
  <c r="H5" i="2"/>
  <c r="G5" i="2"/>
  <c r="F5" i="2"/>
  <c r="D5" i="2"/>
  <c r="C5" i="2"/>
  <c r="B5" i="2"/>
  <c r="A5" i="2"/>
  <c r="N4" i="2"/>
  <c r="M4" i="2"/>
  <c r="L4" i="2"/>
  <c r="K4" i="2"/>
  <c r="J4" i="2"/>
  <c r="I4" i="2"/>
  <c r="H4" i="2"/>
  <c r="G4" i="2"/>
  <c r="F4" i="2"/>
  <c r="D4" i="2"/>
  <c r="C4" i="2"/>
  <c r="B4" i="2"/>
  <c r="A4" i="2"/>
  <c r="N3" i="2"/>
  <c r="M3" i="2"/>
  <c r="L3" i="2"/>
  <c r="K3" i="2"/>
  <c r="J3" i="2"/>
  <c r="I3" i="2"/>
  <c r="H3" i="2"/>
  <c r="G3" i="2"/>
  <c r="F3" i="2"/>
  <c r="D3" i="2"/>
  <c r="C3" i="2"/>
  <c r="B3" i="2"/>
  <c r="A3" i="2"/>
  <c r="D2" i="2"/>
  <c r="C2" i="2"/>
  <c r="B2" i="2"/>
  <c r="A2" i="2"/>
  <c r="AB3" i="5" l="1"/>
  <c r="AC3" i="5"/>
  <c r="AD3" i="5"/>
  <c r="AI7" i="3"/>
  <c r="AB7" i="3"/>
  <c r="AU7" i="3" s="1"/>
  <c r="AK13" i="3"/>
  <c r="AD13" i="3"/>
  <c r="AV13" i="3" s="1"/>
  <c r="AA16" i="3"/>
  <c r="M17" i="6" s="1"/>
  <c r="AH16" i="3"/>
  <c r="AI17" i="6" s="1"/>
  <c r="AB23" i="3"/>
  <c r="AU23" i="3" s="1"/>
  <c r="AI23" i="3"/>
  <c r="AJ24" i="6" s="1"/>
  <c r="Y26" i="3"/>
  <c r="AF26" i="3"/>
  <c r="AI31" i="3"/>
  <c r="AB31" i="3"/>
  <c r="AU31" i="3" s="1"/>
  <c r="AF34" i="3"/>
  <c r="AG35" i="6" s="1"/>
  <c r="Y34" i="3"/>
  <c r="AK37" i="3"/>
  <c r="AL38" i="6" s="1"/>
  <c r="AD37" i="3"/>
  <c r="AA40" i="3"/>
  <c r="AH40" i="3"/>
  <c r="AK45" i="3"/>
  <c r="AD45" i="3"/>
  <c r="AV45" i="3" s="1"/>
  <c r="Z49" i="3"/>
  <c r="AT49" i="3" s="1"/>
  <c r="AG49" i="3"/>
  <c r="AB55" i="3"/>
  <c r="AI55" i="3"/>
  <c r="Y58" i="3"/>
  <c r="AF58" i="3"/>
  <c r="AK61" i="3"/>
  <c r="AD61" i="3"/>
  <c r="AV61" i="3" s="1"/>
  <c r="Z65" i="3"/>
  <c r="AT65" i="3" s="1"/>
  <c r="AG65" i="3"/>
  <c r="AH66" i="6" s="1"/>
  <c r="AC70" i="3"/>
  <c r="O71" i="6" s="1"/>
  <c r="AJ70" i="3"/>
  <c r="AK71" i="6" s="1"/>
  <c r="Z73" i="3"/>
  <c r="AT73" i="3" s="1"/>
  <c r="AG73" i="3"/>
  <c r="AB79" i="3"/>
  <c r="AU79" i="3" s="1"/>
  <c r="AI79" i="3"/>
  <c r="AB87" i="3"/>
  <c r="AI87" i="3"/>
  <c r="Y90" i="3"/>
  <c r="AF90" i="3"/>
  <c r="AG91" i="6" s="1"/>
  <c r="AI95" i="3"/>
  <c r="AB95" i="3"/>
  <c r="AU95" i="3" s="1"/>
  <c r="AK101" i="3"/>
  <c r="AD101" i="3"/>
  <c r="AV101" i="3" s="1"/>
  <c r="AI8" i="3"/>
  <c r="AB8" i="3"/>
  <c r="AU8" i="3" s="1"/>
  <c r="AF11" i="3"/>
  <c r="AG12" i="6" s="1"/>
  <c r="Y11" i="3"/>
  <c r="AI16" i="3"/>
  <c r="AB16" i="3"/>
  <c r="AU16" i="3" s="1"/>
  <c r="Y19" i="3"/>
  <c r="AF19" i="3"/>
  <c r="AG20" i="6" s="1"/>
  <c r="AC23" i="3"/>
  <c r="AJ23" i="3"/>
  <c r="AK24" i="6" s="1"/>
  <c r="AA25" i="3"/>
  <c r="M26" i="6" s="1"/>
  <c r="AH25" i="3"/>
  <c r="AI26" i="6" s="1"/>
  <c r="AD30" i="3"/>
  <c r="AV30" i="3" s="1"/>
  <c r="AK30" i="3"/>
  <c r="Z34" i="3"/>
  <c r="AT34" i="3" s="1"/>
  <c r="AG34" i="3"/>
  <c r="AD38" i="3"/>
  <c r="AV38" i="3" s="1"/>
  <c r="AK38" i="3"/>
  <c r="AA41" i="3"/>
  <c r="M42" i="6" s="1"/>
  <c r="AH41" i="3"/>
  <c r="AI42" i="6" s="1"/>
  <c r="AD46" i="3"/>
  <c r="AV46" i="3" s="1"/>
  <c r="AK46" i="3"/>
  <c r="AA49" i="3"/>
  <c r="AH49" i="3"/>
  <c r="AD54" i="3"/>
  <c r="AV54" i="3" s="1"/>
  <c r="AK54" i="3"/>
  <c r="AG58" i="3"/>
  <c r="AH59" i="6" s="1"/>
  <c r="Z58" i="3"/>
  <c r="AT58" i="3" s="1"/>
  <c r="AD62" i="3"/>
  <c r="AV62" i="3" s="1"/>
  <c r="AK62" i="3"/>
  <c r="AA65" i="3"/>
  <c r="AH65" i="3"/>
  <c r="AI66" i="6" s="1"/>
  <c r="AD70" i="3"/>
  <c r="AV70" i="3" s="1"/>
  <c r="AK70" i="3"/>
  <c r="AA73" i="3"/>
  <c r="M74" i="6" s="1"/>
  <c r="AH73" i="3"/>
  <c r="AI74" i="6" s="1"/>
  <c r="AD78" i="3"/>
  <c r="AV78" i="3" s="1"/>
  <c r="AK78" i="3"/>
  <c r="Z82" i="3"/>
  <c r="AT82" i="3" s="1"/>
  <c r="AG82" i="3"/>
  <c r="AH83" i="6" s="1"/>
  <c r="AD86" i="3"/>
  <c r="AV86" i="3" s="1"/>
  <c r="AK86" i="3"/>
  <c r="AA89" i="3"/>
  <c r="M90" i="6" s="1"/>
  <c r="AH89" i="3"/>
  <c r="AI90" i="6" s="1"/>
  <c r="AD94" i="3"/>
  <c r="AV94" i="3" s="1"/>
  <c r="AK94" i="3"/>
  <c r="AC103" i="3"/>
  <c r="AJ103" i="3"/>
  <c r="AK7" i="3"/>
  <c r="AD7" i="3"/>
  <c r="AV7" i="3" s="1"/>
  <c r="AG11" i="3"/>
  <c r="Z11" i="3"/>
  <c r="AT11" i="3" s="1"/>
  <c r="AK15" i="3"/>
  <c r="AD15" i="3"/>
  <c r="AV15" i="3" s="1"/>
  <c r="Z19" i="3"/>
  <c r="AT19" i="3" s="1"/>
  <c r="AG19" i="3"/>
  <c r="AB25" i="3"/>
  <c r="AU25" i="3" s="1"/>
  <c r="AI25" i="3"/>
  <c r="Y28" i="3"/>
  <c r="AF28" i="3"/>
  <c r="AG29" i="6" s="1"/>
  <c r="AB33" i="3"/>
  <c r="AU33" i="3" s="1"/>
  <c r="AI33" i="3"/>
  <c r="AK39" i="3"/>
  <c r="AD39" i="3"/>
  <c r="AV39" i="3" s="1"/>
  <c r="Z43" i="3"/>
  <c r="AT43" i="3" s="1"/>
  <c r="AG43" i="3"/>
  <c r="AK47" i="3"/>
  <c r="AD47" i="3"/>
  <c r="AV47" i="3" s="1"/>
  <c r="AG51" i="3"/>
  <c r="Z51" i="3"/>
  <c r="AT51" i="3" s="1"/>
  <c r="AC56" i="3"/>
  <c r="AJ56" i="3"/>
  <c r="AK57" i="6" s="1"/>
  <c r="AA58" i="3"/>
  <c r="M59" i="6" s="1"/>
  <c r="AH58" i="3"/>
  <c r="AI59" i="6" s="1"/>
  <c r="AB65" i="3"/>
  <c r="AU65" i="3" s="1"/>
  <c r="AI65" i="3"/>
  <c r="AB73" i="3"/>
  <c r="AU73" i="3" s="1"/>
  <c r="AI73" i="3"/>
  <c r="Y76" i="3"/>
  <c r="AF76" i="3"/>
  <c r="AG77" i="6" s="1"/>
  <c r="AB81" i="3"/>
  <c r="AU81" i="3" s="1"/>
  <c r="AI81" i="3"/>
  <c r="AB89" i="3"/>
  <c r="AU89" i="3" s="1"/>
  <c r="AI89" i="3"/>
  <c r="Y92" i="3"/>
  <c r="AF92" i="3"/>
  <c r="AC96" i="3"/>
  <c r="AJ96" i="3"/>
  <c r="AK97" i="6" s="1"/>
  <c r="Z4" i="3"/>
  <c r="AT4" i="3" s="1"/>
  <c r="AG4" i="3"/>
  <c r="AD8" i="3"/>
  <c r="AV8" i="3" s="1"/>
  <c r="AK8" i="3"/>
  <c r="AH11" i="3"/>
  <c r="AA11" i="3"/>
  <c r="AK16" i="3"/>
  <c r="AD16" i="3"/>
  <c r="AV16" i="3" s="1"/>
  <c r="Z20" i="3"/>
  <c r="AT20" i="3" s="1"/>
  <c r="AG20" i="3"/>
  <c r="AK24" i="3"/>
  <c r="AD24" i="3"/>
  <c r="Z28" i="3"/>
  <c r="AT28" i="3" s="1"/>
  <c r="AG28" i="3"/>
  <c r="AK32" i="3"/>
  <c r="AD32" i="3"/>
  <c r="AV32" i="3" s="1"/>
  <c r="AH35" i="3"/>
  <c r="AI36" i="6" s="1"/>
  <c r="AA35" i="3"/>
  <c r="M36" i="6" s="1"/>
  <c r="AC41" i="3"/>
  <c r="AJ41" i="3"/>
  <c r="AK42" i="6" s="1"/>
  <c r="Z44" i="3"/>
  <c r="AT44" i="3" s="1"/>
  <c r="AG44" i="3"/>
  <c r="AK48" i="3"/>
  <c r="AD48" i="3"/>
  <c r="AV48" i="3" s="1"/>
  <c r="AA51" i="3"/>
  <c r="M52" i="6" s="1"/>
  <c r="AH51" i="3"/>
  <c r="AI52" i="6" s="1"/>
  <c r="AC57" i="3"/>
  <c r="AJ57" i="3"/>
  <c r="AK58" i="6" s="1"/>
  <c r="AF61" i="3"/>
  <c r="Y61" i="3"/>
  <c r="AB66" i="3"/>
  <c r="AU66" i="3" s="1"/>
  <c r="AI66" i="3"/>
  <c r="AD72" i="3"/>
  <c r="AV72" i="3" s="1"/>
  <c r="AK72" i="3"/>
  <c r="AL73" i="6" s="1"/>
  <c r="Z76" i="3"/>
  <c r="AT76" i="3" s="1"/>
  <c r="AW76" i="3" s="1"/>
  <c r="AG76" i="3"/>
  <c r="AH77" i="6" s="1"/>
  <c r="AK80" i="3"/>
  <c r="AD80" i="3"/>
  <c r="AV80" i="3" s="1"/>
  <c r="AA83" i="3"/>
  <c r="AH83" i="3"/>
  <c r="AI84" i="6" s="1"/>
  <c r="AB90" i="3"/>
  <c r="AU90" i="3" s="1"/>
  <c r="AI90" i="3"/>
  <c r="AH99" i="3"/>
  <c r="AI100" i="6" s="1"/>
  <c r="AA99" i="3"/>
  <c r="M100" i="6" s="1"/>
  <c r="Z5" i="3"/>
  <c r="AT5" i="3" s="1"/>
  <c r="AG5" i="3"/>
  <c r="AK9" i="3"/>
  <c r="AD9" i="3"/>
  <c r="Z13" i="3"/>
  <c r="AT13" i="3" s="1"/>
  <c r="AG13" i="3"/>
  <c r="AI19" i="3"/>
  <c r="AB19" i="3"/>
  <c r="AU19" i="3" s="1"/>
  <c r="Y22" i="3"/>
  <c r="AF22" i="3"/>
  <c r="AC26" i="3"/>
  <c r="AJ26" i="3"/>
  <c r="AK27" i="6" s="1"/>
  <c r="AA28" i="3"/>
  <c r="M29" i="6" s="1"/>
  <c r="AH28" i="3"/>
  <c r="AI29" i="6" s="1"/>
  <c r="AD33" i="3"/>
  <c r="AV33" i="3" s="1"/>
  <c r="AK33" i="3"/>
  <c r="AL34" i="6" s="1"/>
  <c r="AA36" i="3"/>
  <c r="AH36" i="3"/>
  <c r="AK41" i="3"/>
  <c r="AD41" i="3"/>
  <c r="Z45" i="3"/>
  <c r="AG45" i="3"/>
  <c r="AD49" i="3"/>
  <c r="AV49" i="3" s="1"/>
  <c r="AK49" i="3"/>
  <c r="Z53" i="3"/>
  <c r="AT53" i="3" s="1"/>
  <c r="AG53" i="3"/>
  <c r="AD57" i="3"/>
  <c r="AV57" i="3" s="1"/>
  <c r="AK57" i="3"/>
  <c r="AL58" i="6" s="1"/>
  <c r="AA60" i="3"/>
  <c r="M61" i="6" s="1"/>
  <c r="AH60" i="3"/>
  <c r="AI61" i="6" s="1"/>
  <c r="AC66" i="3"/>
  <c r="AJ66" i="3"/>
  <c r="AK67" i="6" s="1"/>
  <c r="AG69" i="3"/>
  <c r="Z69" i="3"/>
  <c r="AT69" i="3" s="1"/>
  <c r="AI75" i="3"/>
  <c r="AB75" i="3"/>
  <c r="AU75" i="3" s="1"/>
  <c r="AF78" i="3"/>
  <c r="AG79" i="6" s="1"/>
  <c r="Y78" i="3"/>
  <c r="AC82" i="3"/>
  <c r="AJ82" i="3"/>
  <c r="AK83" i="6" s="1"/>
  <c r="Z85" i="3"/>
  <c r="AT85" i="3" s="1"/>
  <c r="AG85" i="3"/>
  <c r="AB91" i="3"/>
  <c r="AU91" i="3" s="1"/>
  <c r="AI91" i="3"/>
  <c r="Y94" i="3"/>
  <c r="AF94" i="3"/>
  <c r="AG95" i="6" s="1"/>
  <c r="AF102" i="3"/>
  <c r="AG103" i="6" s="1"/>
  <c r="Y102" i="3"/>
  <c r="AI4" i="3"/>
  <c r="AB4" i="3"/>
  <c r="AU4" i="3" s="1"/>
  <c r="AA5" i="3"/>
  <c r="AH5" i="3"/>
  <c r="AG6" i="3"/>
  <c r="Z6" i="3"/>
  <c r="AT6" i="3" s="1"/>
  <c r="AW6" i="3" s="1"/>
  <c r="AF7" i="3"/>
  <c r="AG8" i="6" s="1"/>
  <c r="Y7" i="3"/>
  <c r="AD10" i="3"/>
  <c r="AV10" i="3" s="1"/>
  <c r="AK10" i="3"/>
  <c r="AC11" i="3"/>
  <c r="AJ11" i="3"/>
  <c r="AK12" i="6" s="1"/>
  <c r="AI12" i="3"/>
  <c r="AB12" i="3"/>
  <c r="AU12" i="3" s="1"/>
  <c r="AA13" i="3"/>
  <c r="M14" i="6" s="1"/>
  <c r="AH13" i="3"/>
  <c r="AI14" i="6" s="1"/>
  <c r="AG14" i="3"/>
  <c r="Z14" i="3"/>
  <c r="AT14" i="3" s="1"/>
  <c r="AF15" i="3"/>
  <c r="Y15" i="3"/>
  <c r="AD18" i="3"/>
  <c r="AV18" i="3" s="1"/>
  <c r="AK18" i="3"/>
  <c r="AL19" i="6" s="1"/>
  <c r="AJ19" i="3"/>
  <c r="AK20" i="6" s="1"/>
  <c r="AC19" i="3"/>
  <c r="O20" i="6" s="1"/>
  <c r="AB20" i="3"/>
  <c r="AU20" i="3" s="1"/>
  <c r="AI20" i="3"/>
  <c r="AA21" i="3"/>
  <c r="AH21" i="3"/>
  <c r="AI22" i="6" s="1"/>
  <c r="AG22" i="3"/>
  <c r="AH23" i="6" s="1"/>
  <c r="Z22" i="3"/>
  <c r="AT22" i="3" s="1"/>
  <c r="AW22" i="3" s="1"/>
  <c r="Y23" i="3"/>
  <c r="AF23" i="3"/>
  <c r="AG24" i="6" s="1"/>
  <c r="AD26" i="3"/>
  <c r="AV26" i="3" s="1"/>
  <c r="AK26" i="3"/>
  <c r="AC27" i="3"/>
  <c r="AJ27" i="3"/>
  <c r="AK28" i="6" s="1"/>
  <c r="AB28" i="3"/>
  <c r="AU28" i="3" s="1"/>
  <c r="AI28" i="3"/>
  <c r="AA29" i="3"/>
  <c r="M30" i="6" s="1"/>
  <c r="AH29" i="3"/>
  <c r="AI30" i="6" s="1"/>
  <c r="AG30" i="3"/>
  <c r="Z30" i="3"/>
  <c r="AT30" i="3" s="1"/>
  <c r="Y31" i="3"/>
  <c r="AF31" i="3"/>
  <c r="AG32" i="6" s="1"/>
  <c r="AD34" i="3"/>
  <c r="AV34" i="3" s="1"/>
  <c r="AK34" i="3"/>
  <c r="AJ35" i="3"/>
  <c r="AK36" i="6" s="1"/>
  <c r="AC35" i="3"/>
  <c r="O36" i="6" s="1"/>
  <c r="AB36" i="3"/>
  <c r="AU36" i="3" s="1"/>
  <c r="AI36" i="3"/>
  <c r="AA37" i="3"/>
  <c r="AH37" i="3"/>
  <c r="AI38" i="6" s="1"/>
  <c r="AG38" i="3"/>
  <c r="AH39" i="6" s="1"/>
  <c r="Z38" i="3"/>
  <c r="AT38" i="3" s="1"/>
  <c r="AW38" i="3" s="1"/>
  <c r="Y39" i="3"/>
  <c r="AF39" i="3"/>
  <c r="AG40" i="6" s="1"/>
  <c r="AD42" i="3"/>
  <c r="AV42" i="3" s="1"/>
  <c r="AK42" i="3"/>
  <c r="AJ43" i="3"/>
  <c r="AC43" i="3"/>
  <c r="O44" i="6" s="1"/>
  <c r="AI44" i="3"/>
  <c r="AB44" i="3"/>
  <c r="AU44" i="3" s="1"/>
  <c r="AA45" i="3"/>
  <c r="M46" i="6" s="1"/>
  <c r="AH45" i="3"/>
  <c r="AI46" i="6" s="1"/>
  <c r="AG46" i="3"/>
  <c r="Z46" i="3"/>
  <c r="AT46" i="3" s="1"/>
  <c r="Y47" i="3"/>
  <c r="AF47" i="3"/>
  <c r="AG48" i="6" s="1"/>
  <c r="AD50" i="3"/>
  <c r="AV50" i="3" s="1"/>
  <c r="AK50" i="3"/>
  <c r="AJ51" i="3"/>
  <c r="AK52" i="6" s="1"/>
  <c r="AC51" i="3"/>
  <c r="O52" i="6" s="1"/>
  <c r="AI52" i="3"/>
  <c r="AB52" i="3"/>
  <c r="AU52" i="3" s="1"/>
  <c r="AA53" i="3"/>
  <c r="AH53" i="3"/>
  <c r="AG54" i="3"/>
  <c r="AH55" i="6" s="1"/>
  <c r="Z54" i="3"/>
  <c r="AT54" i="3" s="1"/>
  <c r="AW54" i="3" s="1"/>
  <c r="Y55" i="3"/>
  <c r="AF55" i="3"/>
  <c r="AG56" i="6" s="1"/>
  <c r="AD58" i="3"/>
  <c r="AV58" i="3" s="1"/>
  <c r="AK58" i="3"/>
  <c r="AC59" i="3"/>
  <c r="AJ59" i="3"/>
  <c r="AK60" i="6" s="1"/>
  <c r="AB60" i="3"/>
  <c r="AU60" i="3" s="1"/>
  <c r="AI60" i="3"/>
  <c r="AJ61" i="6" s="1"/>
  <c r="AA61" i="3"/>
  <c r="M62" i="6" s="1"/>
  <c r="AH61" i="3"/>
  <c r="AI62" i="6" s="1"/>
  <c r="Z62" i="3"/>
  <c r="AT62" i="3" s="1"/>
  <c r="AG62" i="3"/>
  <c r="Y63" i="3"/>
  <c r="AF63" i="3"/>
  <c r="AG64" i="6" s="1"/>
  <c r="AD66" i="3"/>
  <c r="AV66" i="3" s="1"/>
  <c r="AK66" i="3"/>
  <c r="AJ67" i="3"/>
  <c r="AK68" i="6" s="1"/>
  <c r="AC67" i="3"/>
  <c r="AB68" i="3"/>
  <c r="AU68" i="3" s="1"/>
  <c r="AI68" i="3"/>
  <c r="AA69" i="3"/>
  <c r="AH69" i="3"/>
  <c r="AI70" i="6" s="1"/>
  <c r="Z70" i="3"/>
  <c r="AT70" i="3" s="1"/>
  <c r="AG70" i="3"/>
  <c r="Y71" i="3"/>
  <c r="AF71" i="3"/>
  <c r="AG72" i="6" s="1"/>
  <c r="AD74" i="3"/>
  <c r="AV74" i="3" s="1"/>
  <c r="AK74" i="3"/>
  <c r="AJ75" i="3"/>
  <c r="AC75" i="3"/>
  <c r="AB76" i="3"/>
  <c r="AU76" i="3" s="1"/>
  <c r="AI76" i="3"/>
  <c r="AJ77" i="6" s="1"/>
  <c r="AA77" i="3"/>
  <c r="M78" i="6" s="1"/>
  <c r="AH77" i="3"/>
  <c r="AI78" i="6" s="1"/>
  <c r="AG78" i="3"/>
  <c r="Z78" i="3"/>
  <c r="AT78" i="3" s="1"/>
  <c r="Y79" i="3"/>
  <c r="AF79" i="3"/>
  <c r="AG80" i="6" s="1"/>
  <c r="AD82" i="3"/>
  <c r="AV82" i="3" s="1"/>
  <c r="AK82" i="3"/>
  <c r="AC83" i="3"/>
  <c r="AJ83" i="3"/>
  <c r="AK84" i="6" s="1"/>
  <c r="AI84" i="3"/>
  <c r="AB84" i="3"/>
  <c r="AU84" i="3" s="1"/>
  <c r="AA85" i="3"/>
  <c r="AH85" i="3"/>
  <c r="AI86" i="6" s="1"/>
  <c r="AG86" i="3"/>
  <c r="Z86" i="3"/>
  <c r="AT86" i="3" s="1"/>
  <c r="AW86" i="3" s="1"/>
  <c r="Y87" i="3"/>
  <c r="AF87" i="3"/>
  <c r="AG88" i="6" s="1"/>
  <c r="AD90" i="3"/>
  <c r="AV90" i="3" s="1"/>
  <c r="AK90" i="3"/>
  <c r="AC91" i="3"/>
  <c r="AJ91" i="3"/>
  <c r="AB92" i="3"/>
  <c r="AU92" i="3" s="1"/>
  <c r="AI92" i="3"/>
  <c r="AJ93" i="6" s="1"/>
  <c r="AA93" i="3"/>
  <c r="M94" i="6" s="1"/>
  <c r="AH93" i="3"/>
  <c r="AI94" i="6" s="1"/>
  <c r="Z94" i="3"/>
  <c r="AT94" i="3" s="1"/>
  <c r="AG94" i="3"/>
  <c r="Y95" i="3"/>
  <c r="AF95" i="3"/>
  <c r="AG96" i="6" s="1"/>
  <c r="AD98" i="3"/>
  <c r="AV98" i="3" s="1"/>
  <c r="AK98" i="3"/>
  <c r="AC99" i="3"/>
  <c r="AJ99" i="3"/>
  <c r="AK100" i="6" s="1"/>
  <c r="AB100" i="3"/>
  <c r="AU100" i="3" s="1"/>
  <c r="AI100" i="3"/>
  <c r="AA101" i="3"/>
  <c r="AH101" i="3"/>
  <c r="AI102" i="6" s="1"/>
  <c r="AG102" i="3"/>
  <c r="Z102" i="3"/>
  <c r="AT102" i="3" s="1"/>
  <c r="AW102" i="3" s="1"/>
  <c r="Y103" i="3"/>
  <c r="AF103" i="3"/>
  <c r="AG104" i="6" s="1"/>
  <c r="AC6" i="3"/>
  <c r="AJ6" i="3"/>
  <c r="Z9" i="3"/>
  <c r="AT9" i="3" s="1"/>
  <c r="AG9" i="3"/>
  <c r="AI15" i="3"/>
  <c r="AJ16" i="6" s="1"/>
  <c r="AB15" i="3"/>
  <c r="AF18" i="3"/>
  <c r="AG19" i="6" s="1"/>
  <c r="Y18" i="3"/>
  <c r="AD21" i="3"/>
  <c r="AV21" i="3" s="1"/>
  <c r="AK21" i="3"/>
  <c r="AA24" i="3"/>
  <c r="AH24" i="3"/>
  <c r="AI25" i="6" s="1"/>
  <c r="AC30" i="3"/>
  <c r="AJ30" i="3"/>
  <c r="AK31" i="6" s="1"/>
  <c r="AA32" i="3"/>
  <c r="M33" i="6" s="1"/>
  <c r="AH32" i="3"/>
  <c r="AI33" i="6" s="1"/>
  <c r="AI39" i="3"/>
  <c r="AB39" i="3"/>
  <c r="AU39" i="3" s="1"/>
  <c r="AF42" i="3"/>
  <c r="Y42" i="3"/>
  <c r="AC46" i="3"/>
  <c r="AJ46" i="3"/>
  <c r="AK47" i="6" s="1"/>
  <c r="AA48" i="3"/>
  <c r="M49" i="6" s="1"/>
  <c r="AH48" i="3"/>
  <c r="AI49" i="6" s="1"/>
  <c r="AD53" i="3"/>
  <c r="AV53" i="3" s="1"/>
  <c r="AK53" i="3"/>
  <c r="AA56" i="3"/>
  <c r="AH56" i="3"/>
  <c r="AB63" i="3"/>
  <c r="AU63" i="3" s="1"/>
  <c r="AI63" i="3"/>
  <c r="Y66" i="3"/>
  <c r="AF66" i="3"/>
  <c r="AG67" i="6" s="1"/>
  <c r="AD69" i="3"/>
  <c r="AV69" i="3" s="1"/>
  <c r="AK69" i="3"/>
  <c r="AA72" i="3"/>
  <c r="AH72" i="3"/>
  <c r="AI73" i="6" s="1"/>
  <c r="AC78" i="3"/>
  <c r="O79" i="6" s="1"/>
  <c r="AJ78" i="3"/>
  <c r="AK79" i="6" s="1"/>
  <c r="Z81" i="3"/>
  <c r="AT81" i="3" s="1"/>
  <c r="AW81" i="3" s="1"/>
  <c r="AG81" i="3"/>
  <c r="AH82" i="6" s="1"/>
  <c r="AC86" i="3"/>
  <c r="AJ86" i="3"/>
  <c r="AA88" i="3"/>
  <c r="AH88" i="3"/>
  <c r="AI89" i="6" s="1"/>
  <c r="AD93" i="3"/>
  <c r="AV93" i="3" s="1"/>
  <c r="AK93" i="3"/>
  <c r="AA96" i="3"/>
  <c r="M97" i="6" s="1"/>
  <c r="AH96" i="3"/>
  <c r="AI97" i="6" s="1"/>
  <c r="AF98" i="3"/>
  <c r="Y98" i="3"/>
  <c r="AB103" i="3"/>
  <c r="AU103" i="3" s="1"/>
  <c r="AI103" i="3"/>
  <c r="AC7" i="3"/>
  <c r="AJ7" i="3"/>
  <c r="AK8" i="6" s="1"/>
  <c r="AG10" i="3"/>
  <c r="Z10" i="3"/>
  <c r="AT10" i="3" s="1"/>
  <c r="AD14" i="3"/>
  <c r="AV14" i="3" s="1"/>
  <c r="AK14" i="3"/>
  <c r="AG18" i="3"/>
  <c r="Z18" i="3"/>
  <c r="AT18" i="3" s="1"/>
  <c r="AD22" i="3"/>
  <c r="AV22" i="3" s="1"/>
  <c r="AK22" i="3"/>
  <c r="AG26" i="3"/>
  <c r="Z26" i="3"/>
  <c r="AT26" i="3" s="1"/>
  <c r="AJ31" i="3"/>
  <c r="AC31" i="3"/>
  <c r="AA33" i="3"/>
  <c r="AH33" i="3"/>
  <c r="AI34" i="6" s="1"/>
  <c r="AJ39" i="3"/>
  <c r="AK40" i="6" s="1"/>
  <c r="AC39" i="3"/>
  <c r="AG42" i="3"/>
  <c r="Z42" i="3"/>
  <c r="AT42" i="3" s="1"/>
  <c r="AI48" i="3"/>
  <c r="AB48" i="3"/>
  <c r="AU48" i="3" s="1"/>
  <c r="Y51" i="3"/>
  <c r="AF51" i="3"/>
  <c r="AG52" i="6" s="1"/>
  <c r="AB56" i="3"/>
  <c r="AU56" i="3" s="1"/>
  <c r="AI56" i="3"/>
  <c r="Y59" i="3"/>
  <c r="AF59" i="3"/>
  <c r="AG60" i="6" s="1"/>
  <c r="AC63" i="3"/>
  <c r="AJ63" i="3"/>
  <c r="Z66" i="3"/>
  <c r="AT66" i="3" s="1"/>
  <c r="AG66" i="3"/>
  <c r="AH67" i="6" s="1"/>
  <c r="AI72" i="3"/>
  <c r="AB72" i="3"/>
  <c r="AU72" i="3" s="1"/>
  <c r="Y75" i="3"/>
  <c r="AF75" i="3"/>
  <c r="AG76" i="6" s="1"/>
  <c r="AB80" i="3"/>
  <c r="AU80" i="3" s="1"/>
  <c r="AI80" i="3"/>
  <c r="Y83" i="3"/>
  <c r="AF83" i="3"/>
  <c r="AG84" i="6" s="1"/>
  <c r="AC87" i="3"/>
  <c r="O88" i="6" s="1"/>
  <c r="AJ87" i="3"/>
  <c r="AK88" i="6" s="1"/>
  <c r="Z90" i="3"/>
  <c r="AT90" i="3" s="1"/>
  <c r="AW90" i="3" s="1"/>
  <c r="AG90" i="3"/>
  <c r="AB96" i="3"/>
  <c r="AU96" i="3" s="1"/>
  <c r="AI96" i="3"/>
  <c r="Z98" i="3"/>
  <c r="AT98" i="3" s="1"/>
  <c r="AG98" i="3"/>
  <c r="AH99" i="6" s="1"/>
  <c r="AI104" i="3"/>
  <c r="AB104" i="3"/>
  <c r="AU104" i="3" s="1"/>
  <c r="Y4" i="3"/>
  <c r="AF4" i="3"/>
  <c r="AG5" i="6" s="1"/>
  <c r="AJ8" i="3"/>
  <c r="AC8" i="3"/>
  <c r="AH10" i="3"/>
  <c r="AA10" i="3"/>
  <c r="M11" i="6" s="1"/>
  <c r="AC16" i="3"/>
  <c r="O17" i="6" s="1"/>
  <c r="AJ16" i="3"/>
  <c r="AK17" i="6" s="1"/>
  <c r="AH18" i="3"/>
  <c r="AI19" i="6" s="1"/>
  <c r="AA18" i="3"/>
  <c r="M19" i="6" s="1"/>
  <c r="AJ24" i="3"/>
  <c r="AC24" i="3"/>
  <c r="AH26" i="3"/>
  <c r="AA26" i="3"/>
  <c r="M27" i="6" s="1"/>
  <c r="AC32" i="3"/>
  <c r="O33" i="6" s="1"/>
  <c r="AJ32" i="3"/>
  <c r="AK33" i="6" s="1"/>
  <c r="AA34" i="3"/>
  <c r="M35" i="6" s="1"/>
  <c r="AH34" i="3"/>
  <c r="AI35" i="6" s="1"/>
  <c r="Y36" i="3"/>
  <c r="AF36" i="3"/>
  <c r="AB41" i="3"/>
  <c r="AU41" i="3" s="1"/>
  <c r="AI41" i="3"/>
  <c r="Y44" i="3"/>
  <c r="AF44" i="3"/>
  <c r="AG45" i="6" s="1"/>
  <c r="AC48" i="3"/>
  <c r="O49" i="6" s="1"/>
  <c r="AJ48" i="3"/>
  <c r="AK49" i="6" s="1"/>
  <c r="AH50" i="3"/>
  <c r="AA50" i="3"/>
  <c r="AB57" i="3"/>
  <c r="AU57" i="3" s="1"/>
  <c r="AI57" i="3"/>
  <c r="Y60" i="3"/>
  <c r="AF60" i="3"/>
  <c r="AG61" i="6" s="1"/>
  <c r="AC64" i="3"/>
  <c r="AJ64" i="3"/>
  <c r="AK65" i="6" s="1"/>
  <c r="AA66" i="3"/>
  <c r="AH66" i="3"/>
  <c r="Y68" i="3"/>
  <c r="AF68" i="3"/>
  <c r="AG69" i="6" s="1"/>
  <c r="AC72" i="3"/>
  <c r="AJ72" i="3"/>
  <c r="AK73" i="6" s="1"/>
  <c r="Z75" i="3"/>
  <c r="AT75" i="3" s="1"/>
  <c r="AW75" i="3" s="1"/>
  <c r="AG75" i="3"/>
  <c r="AC80" i="3"/>
  <c r="AJ80" i="3"/>
  <c r="Z83" i="3"/>
  <c r="AT83" i="3" s="1"/>
  <c r="AG83" i="3"/>
  <c r="AD87" i="3"/>
  <c r="AV87" i="3" s="1"/>
  <c r="AK87" i="3"/>
  <c r="AA90" i="3"/>
  <c r="M91" i="6" s="1"/>
  <c r="AH90" i="3"/>
  <c r="AI91" i="6" s="1"/>
  <c r="AB97" i="3"/>
  <c r="AU97" i="3" s="1"/>
  <c r="AI97" i="3"/>
  <c r="AA98" i="3"/>
  <c r="AH98" i="3"/>
  <c r="AI99" i="6" s="1"/>
  <c r="AD103" i="3"/>
  <c r="AV103" i="3" s="1"/>
  <c r="AK103" i="3"/>
  <c r="AJ9" i="3"/>
  <c r="AK10" i="6" s="1"/>
  <c r="AC9" i="3"/>
  <c r="Z12" i="3"/>
  <c r="AT12" i="3" s="1"/>
  <c r="AG12" i="3"/>
  <c r="AC17" i="3"/>
  <c r="AJ17" i="3"/>
  <c r="AA19" i="3"/>
  <c r="M20" i="6" s="1"/>
  <c r="AH19" i="3"/>
  <c r="AI20" i="6" s="1"/>
  <c r="AF21" i="3"/>
  <c r="AG22" i="6" s="1"/>
  <c r="Y21" i="3"/>
  <c r="AC25" i="3"/>
  <c r="AJ25" i="3"/>
  <c r="AA27" i="3"/>
  <c r="AH27" i="3"/>
  <c r="AI28" i="6" s="1"/>
  <c r="AB34" i="3"/>
  <c r="AU34" i="3" s="1"/>
  <c r="AI34" i="3"/>
  <c r="AF37" i="3"/>
  <c r="AG38" i="6" s="1"/>
  <c r="Y37" i="3"/>
  <c r="AB42" i="3"/>
  <c r="AU42" i="3" s="1"/>
  <c r="AI42" i="3"/>
  <c r="Y45" i="3"/>
  <c r="AF45" i="3"/>
  <c r="AG46" i="6" s="1"/>
  <c r="AC49" i="3"/>
  <c r="AJ49" i="3"/>
  <c r="AK50" i="6" s="1"/>
  <c r="Z52" i="3"/>
  <c r="AT52" i="3" s="1"/>
  <c r="AW52" i="3" s="1"/>
  <c r="AG52" i="3"/>
  <c r="AK56" i="3"/>
  <c r="AD56" i="3"/>
  <c r="AV56" i="3" s="1"/>
  <c r="AA59" i="3"/>
  <c r="AH59" i="3"/>
  <c r="AI60" i="6" s="1"/>
  <c r="AK64" i="3"/>
  <c r="AD64" i="3"/>
  <c r="AV64" i="3" s="1"/>
  <c r="Z68" i="3"/>
  <c r="AT68" i="3" s="1"/>
  <c r="AW68" i="3" s="1"/>
  <c r="AG68" i="3"/>
  <c r="AB74" i="3"/>
  <c r="AU74" i="3" s="1"/>
  <c r="AI74" i="3"/>
  <c r="Y77" i="3"/>
  <c r="AF77" i="3"/>
  <c r="AC81" i="3"/>
  <c r="AJ81" i="3"/>
  <c r="AK82" i="6" s="1"/>
  <c r="Z84" i="3"/>
  <c r="AT84" i="3" s="1"/>
  <c r="AG84" i="3"/>
  <c r="AK88" i="3"/>
  <c r="AD88" i="3"/>
  <c r="AV88" i="3" s="1"/>
  <c r="Z92" i="3"/>
  <c r="AT92" i="3" s="1"/>
  <c r="AG92" i="3"/>
  <c r="AD96" i="3"/>
  <c r="AV96" i="3" s="1"/>
  <c r="AK96" i="3"/>
  <c r="AC97" i="3"/>
  <c r="AJ97" i="3"/>
  <c r="AK98" i="6" s="1"/>
  <c r="Z100" i="3"/>
  <c r="AT100" i="3" s="1"/>
  <c r="AG100" i="3"/>
  <c r="AD104" i="3"/>
  <c r="AV104" i="3" s="1"/>
  <c r="AK104" i="3"/>
  <c r="AH4" i="3"/>
  <c r="AI5" i="6" s="1"/>
  <c r="AA4" i="3"/>
  <c r="M5" i="6" s="1"/>
  <c r="AC10" i="3"/>
  <c r="AJ10" i="3"/>
  <c r="AK11" i="6" s="1"/>
  <c r="AH12" i="3"/>
  <c r="AA12" i="3"/>
  <c r="AC18" i="3"/>
  <c r="AJ18" i="3"/>
  <c r="AK19" i="6" s="1"/>
  <c r="Z21" i="3"/>
  <c r="AT21" i="3" s="1"/>
  <c r="AG21" i="3"/>
  <c r="AD25" i="3"/>
  <c r="AK25" i="3"/>
  <c r="AG29" i="3"/>
  <c r="Z29" i="3"/>
  <c r="AT29" i="3" s="1"/>
  <c r="AI35" i="3"/>
  <c r="AB35" i="3"/>
  <c r="AU35" i="3" s="1"/>
  <c r="Y38" i="3"/>
  <c r="AF38" i="3"/>
  <c r="AG39" i="6" s="1"/>
  <c r="AC42" i="3"/>
  <c r="AJ42" i="3"/>
  <c r="AK43" i="6" s="1"/>
  <c r="AA44" i="3"/>
  <c r="AH44" i="3"/>
  <c r="AC50" i="3"/>
  <c r="AJ50" i="3"/>
  <c r="AA52" i="3"/>
  <c r="M53" i="6" s="1"/>
  <c r="AH52" i="3"/>
  <c r="AI53" i="6" s="1"/>
  <c r="AC58" i="3"/>
  <c r="AJ58" i="3"/>
  <c r="AK59" i="6" s="1"/>
  <c r="Z61" i="3"/>
  <c r="AT61" i="3" s="1"/>
  <c r="AG61" i="3"/>
  <c r="AK65" i="3"/>
  <c r="AD65" i="3"/>
  <c r="AA68" i="3"/>
  <c r="M69" i="6" s="1"/>
  <c r="AH68" i="3"/>
  <c r="AI69" i="6" s="1"/>
  <c r="AC74" i="3"/>
  <c r="O75" i="6" s="1"/>
  <c r="AJ74" i="3"/>
  <c r="AK75" i="6" s="1"/>
  <c r="Z77" i="3"/>
  <c r="AT77" i="3" s="1"/>
  <c r="AG77" i="3"/>
  <c r="AD81" i="3"/>
  <c r="AV81" i="3" s="1"/>
  <c r="AK81" i="3"/>
  <c r="AL82" i="6" s="1"/>
  <c r="AA84" i="3"/>
  <c r="M85" i="6" s="1"/>
  <c r="AH84" i="3"/>
  <c r="AI85" i="6" s="1"/>
  <c r="AD89" i="3"/>
  <c r="AK89" i="3"/>
  <c r="AA92" i="3"/>
  <c r="AH92" i="3"/>
  <c r="AI99" i="3"/>
  <c r="AB99" i="3"/>
  <c r="AU99" i="3" s="1"/>
  <c r="Z101" i="3"/>
  <c r="AT101" i="3" s="1"/>
  <c r="AG101" i="3"/>
  <c r="AH102" i="6" s="1"/>
  <c r="AJ4" i="3"/>
  <c r="AK5" i="6" s="1"/>
  <c r="AC4" i="3"/>
  <c r="O5" i="6" s="1"/>
  <c r="AB5" i="3"/>
  <c r="AU5" i="3" s="1"/>
  <c r="AI5" i="3"/>
  <c r="AA6" i="3"/>
  <c r="AH6" i="3"/>
  <c r="AI7" i="6" s="1"/>
  <c r="AG7" i="3"/>
  <c r="Z7" i="3"/>
  <c r="AT7" i="3" s="1"/>
  <c r="AW7" i="3" s="1"/>
  <c r="Y8" i="3"/>
  <c r="AF8" i="3"/>
  <c r="AG9" i="6" s="1"/>
  <c r="AD11" i="3"/>
  <c r="AV11" i="3" s="1"/>
  <c r="AK11" i="3"/>
  <c r="AJ12" i="3"/>
  <c r="AC12" i="3"/>
  <c r="AB13" i="3"/>
  <c r="AU13" i="3" s="1"/>
  <c r="AI13" i="3"/>
  <c r="AH14" i="3"/>
  <c r="AI15" i="6" s="1"/>
  <c r="AA14" i="3"/>
  <c r="M15" i="6" s="1"/>
  <c r="Z15" i="3"/>
  <c r="AT15" i="3" s="1"/>
  <c r="AG15" i="3"/>
  <c r="Y16" i="3"/>
  <c r="AF16" i="3"/>
  <c r="AG17" i="6" s="1"/>
  <c r="AK19" i="3"/>
  <c r="AL20" i="6" s="1"/>
  <c r="AD19" i="3"/>
  <c r="AV19" i="3" s="1"/>
  <c r="AJ20" i="3"/>
  <c r="AK21" i="6" s="1"/>
  <c r="AC20" i="3"/>
  <c r="O21" i="6" s="1"/>
  <c r="AB21" i="3"/>
  <c r="AU21" i="3" s="1"/>
  <c r="AI21" i="3"/>
  <c r="AH22" i="3"/>
  <c r="AA22" i="3"/>
  <c r="M23" i="6" s="1"/>
  <c r="Z23" i="3"/>
  <c r="AT23" i="3" s="1"/>
  <c r="AG23" i="3"/>
  <c r="Y24" i="3"/>
  <c r="AF24" i="3"/>
  <c r="AG25" i="6" s="1"/>
  <c r="AD27" i="3"/>
  <c r="AV27" i="3" s="1"/>
  <c r="AK27" i="3"/>
  <c r="AJ28" i="3"/>
  <c r="AC28" i="3"/>
  <c r="O29" i="6" s="1"/>
  <c r="AB29" i="3"/>
  <c r="AU29" i="3" s="1"/>
  <c r="AI29" i="3"/>
  <c r="AH30" i="3"/>
  <c r="AI31" i="6" s="1"/>
  <c r="AA30" i="3"/>
  <c r="M31" i="6" s="1"/>
  <c r="AG31" i="3"/>
  <c r="Z31" i="3"/>
  <c r="AT31" i="3" s="1"/>
  <c r="Y32" i="3"/>
  <c r="AF32" i="3"/>
  <c r="AG33" i="6" s="1"/>
  <c r="AK35" i="3"/>
  <c r="AL36" i="6" s="1"/>
  <c r="AD35" i="3"/>
  <c r="AV35" i="3" s="1"/>
  <c r="AC36" i="3"/>
  <c r="O37" i="6" s="1"/>
  <c r="AJ36" i="3"/>
  <c r="AK37" i="6" s="1"/>
  <c r="AB37" i="3"/>
  <c r="AU37" i="3" s="1"/>
  <c r="AI37" i="3"/>
  <c r="AA38" i="3"/>
  <c r="AH38" i="3"/>
  <c r="AI39" i="6" s="1"/>
  <c r="Z39" i="3"/>
  <c r="AT39" i="3" s="1"/>
  <c r="AW39" i="3" s="1"/>
  <c r="AG39" i="3"/>
  <c r="Y40" i="3"/>
  <c r="AF40" i="3"/>
  <c r="AG41" i="6" s="1"/>
  <c r="AK43" i="3"/>
  <c r="AD43" i="3"/>
  <c r="AV43" i="3" s="1"/>
  <c r="AJ44" i="3"/>
  <c r="AC44" i="3"/>
  <c r="O45" i="6" s="1"/>
  <c r="AB45" i="3"/>
  <c r="AU45" i="3" s="1"/>
  <c r="AI45" i="3"/>
  <c r="AH46" i="3"/>
  <c r="AI47" i="6" s="1"/>
  <c r="AA46" i="3"/>
  <c r="M47" i="6" s="1"/>
  <c r="Z47" i="3"/>
  <c r="AT47" i="3" s="1"/>
  <c r="AG47" i="3"/>
  <c r="Y48" i="3"/>
  <c r="AF48" i="3"/>
  <c r="AG49" i="6" s="1"/>
  <c r="AK51" i="3"/>
  <c r="AD51" i="3"/>
  <c r="AV51" i="3" s="1"/>
  <c r="AC52" i="3"/>
  <c r="O53" i="6" s="1"/>
  <c r="AJ52" i="3"/>
  <c r="AK53" i="6" s="1"/>
  <c r="AB53" i="3"/>
  <c r="AU53" i="3" s="1"/>
  <c r="AI53" i="3"/>
  <c r="AH54" i="3"/>
  <c r="AA54" i="3"/>
  <c r="M55" i="6" s="1"/>
  <c r="Z55" i="3"/>
  <c r="AT55" i="3" s="1"/>
  <c r="AG55" i="3"/>
  <c r="Y56" i="3"/>
  <c r="AF56" i="3"/>
  <c r="AG57" i="6" s="1"/>
  <c r="AD59" i="3"/>
  <c r="AV59" i="3" s="1"/>
  <c r="AK59" i="3"/>
  <c r="AC60" i="3"/>
  <c r="AJ60" i="3"/>
  <c r="AK61" i="6" s="1"/>
  <c r="AB61" i="3"/>
  <c r="AU61" i="3" s="1"/>
  <c r="AI61" i="3"/>
  <c r="AA62" i="3"/>
  <c r="M63" i="6" s="1"/>
  <c r="AH62" i="3"/>
  <c r="AI63" i="6" s="1"/>
  <c r="Z63" i="3"/>
  <c r="AT63" i="3" s="1"/>
  <c r="AG63" i="3"/>
  <c r="Y64" i="3"/>
  <c r="AF64" i="3"/>
  <c r="AG65" i="6" s="1"/>
  <c r="AD67" i="3"/>
  <c r="AK67" i="3"/>
  <c r="AC68" i="3"/>
  <c r="O69" i="6" s="1"/>
  <c r="AJ68" i="3"/>
  <c r="AK69" i="6" s="1"/>
  <c r="AB69" i="3"/>
  <c r="AU69" i="3" s="1"/>
  <c r="AI69" i="3"/>
  <c r="AA70" i="3"/>
  <c r="AH70" i="3"/>
  <c r="AI71" i="6" s="1"/>
  <c r="Z71" i="3"/>
  <c r="AT71" i="3" s="1"/>
  <c r="AG71" i="3"/>
  <c r="Y72" i="3"/>
  <c r="AF72" i="3"/>
  <c r="AG73" i="6" s="1"/>
  <c r="AD75" i="3"/>
  <c r="AV75" i="3" s="1"/>
  <c r="AK75" i="3"/>
  <c r="AC76" i="3"/>
  <c r="AJ76" i="3"/>
  <c r="AK77" i="6" s="1"/>
  <c r="AB77" i="3"/>
  <c r="AU77" i="3" s="1"/>
  <c r="AI77" i="3"/>
  <c r="AH78" i="3"/>
  <c r="AI79" i="6" s="1"/>
  <c r="AA78" i="3"/>
  <c r="M79" i="6" s="1"/>
  <c r="Z79" i="3"/>
  <c r="AT79" i="3" s="1"/>
  <c r="AG79" i="3"/>
  <c r="Y80" i="3"/>
  <c r="AF80" i="3"/>
  <c r="AG81" i="6" s="1"/>
  <c r="AD83" i="3"/>
  <c r="AV83" i="3" s="1"/>
  <c r="AK83" i="3"/>
  <c r="AJ84" i="3"/>
  <c r="AK85" i="6" s="1"/>
  <c r="AC84" i="3"/>
  <c r="O85" i="6" s="1"/>
  <c r="AB85" i="3"/>
  <c r="AU85" i="3" s="1"/>
  <c r="AI85" i="3"/>
  <c r="AH86" i="3"/>
  <c r="AA86" i="3"/>
  <c r="M87" i="6" s="1"/>
  <c r="Z87" i="3"/>
  <c r="AT87" i="3" s="1"/>
  <c r="AG87" i="3"/>
  <c r="Y88" i="3"/>
  <c r="AF88" i="3"/>
  <c r="AG89" i="6" s="1"/>
  <c r="AD91" i="3"/>
  <c r="AV91" i="3" s="1"/>
  <c r="AK91" i="3"/>
  <c r="AJ92" i="3"/>
  <c r="AC92" i="3"/>
  <c r="O93" i="6" s="1"/>
  <c r="AB93" i="3"/>
  <c r="AU93" i="3" s="1"/>
  <c r="AI93" i="3"/>
  <c r="AA94" i="3"/>
  <c r="M95" i="6" s="1"/>
  <c r="AH94" i="3"/>
  <c r="AI95" i="6" s="1"/>
  <c r="AG95" i="3"/>
  <c r="Z95" i="3"/>
  <c r="AT95" i="3" s="1"/>
  <c r="Y96" i="3"/>
  <c r="AF96" i="3"/>
  <c r="AG97" i="6" s="1"/>
  <c r="AD99" i="3"/>
  <c r="AV99" i="3" s="1"/>
  <c r="AK99" i="3"/>
  <c r="AC100" i="3"/>
  <c r="O101" i="6" s="1"/>
  <c r="AJ100" i="3"/>
  <c r="AK101" i="6" s="1"/>
  <c r="AB101" i="3"/>
  <c r="AU101" i="3" s="1"/>
  <c r="AI101" i="3"/>
  <c r="AA102" i="3"/>
  <c r="AH102" i="3"/>
  <c r="AI103" i="6" s="1"/>
  <c r="Z103" i="3"/>
  <c r="AG103" i="3"/>
  <c r="Y104" i="3"/>
  <c r="AF104" i="3"/>
  <c r="AG105" i="6" s="1"/>
  <c r="AK5" i="3"/>
  <c r="AD5" i="3"/>
  <c r="AV5" i="3" s="1"/>
  <c r="AH8" i="3"/>
  <c r="AA8" i="3"/>
  <c r="AF10" i="3"/>
  <c r="AG11" i="6" s="1"/>
  <c r="Y10" i="3"/>
  <c r="AC14" i="3"/>
  <c r="AJ14" i="3"/>
  <c r="AK15" i="6" s="1"/>
  <c r="Z17" i="3"/>
  <c r="AT17" i="3" s="1"/>
  <c r="AG17" i="3"/>
  <c r="AC22" i="3"/>
  <c r="AJ22" i="3"/>
  <c r="AK23" i="6" s="1"/>
  <c r="AG25" i="3"/>
  <c r="Z25" i="3"/>
  <c r="AT25" i="3" s="1"/>
  <c r="AK29" i="3"/>
  <c r="AD29" i="3"/>
  <c r="AV29" i="3" s="1"/>
  <c r="AG33" i="3"/>
  <c r="Z33" i="3"/>
  <c r="AT33" i="3" s="1"/>
  <c r="AC38" i="3"/>
  <c r="AJ38" i="3"/>
  <c r="AK39" i="6" s="1"/>
  <c r="AG41" i="3"/>
  <c r="Z41" i="3"/>
  <c r="AI47" i="3"/>
  <c r="AB47" i="3"/>
  <c r="AU47" i="3" s="1"/>
  <c r="Y50" i="3"/>
  <c r="AF50" i="3"/>
  <c r="AC54" i="3"/>
  <c r="AJ54" i="3"/>
  <c r="AK55" i="6" s="1"/>
  <c r="AG57" i="3"/>
  <c r="AH58" i="6" s="1"/>
  <c r="Z57" i="3"/>
  <c r="AT57" i="3" s="1"/>
  <c r="AW57" i="3" s="1"/>
  <c r="AC62" i="3"/>
  <c r="O63" i="6" s="1"/>
  <c r="AJ62" i="3"/>
  <c r="AK63" i="6" s="1"/>
  <c r="AA64" i="3"/>
  <c r="AH64" i="3"/>
  <c r="AB71" i="3"/>
  <c r="AU71" i="3" s="1"/>
  <c r="AI71" i="3"/>
  <c r="AJ72" i="6" s="1"/>
  <c r="Y74" i="3"/>
  <c r="AF74" i="3"/>
  <c r="AG75" i="6" s="1"/>
  <c r="AK77" i="3"/>
  <c r="AL78" i="6" s="1"/>
  <c r="AD77" i="3"/>
  <c r="AV77" i="3" s="1"/>
  <c r="AA80" i="3"/>
  <c r="AH80" i="3"/>
  <c r="AF82" i="3"/>
  <c r="Y82" i="3"/>
  <c r="AD85" i="3"/>
  <c r="AV85" i="3" s="1"/>
  <c r="AK85" i="3"/>
  <c r="AL86" i="6" s="1"/>
  <c r="AG89" i="3"/>
  <c r="AH90" i="6" s="1"/>
  <c r="Z89" i="3"/>
  <c r="AT89" i="3" s="1"/>
  <c r="AC94" i="3"/>
  <c r="AJ94" i="3"/>
  <c r="Z97" i="3"/>
  <c r="AT97" i="3" s="1"/>
  <c r="AG97" i="3"/>
  <c r="AC102" i="3"/>
  <c r="O103" i="6" s="1"/>
  <c r="AJ102" i="3"/>
  <c r="AK103" i="6" s="1"/>
  <c r="AA104" i="3"/>
  <c r="M105" i="6" s="1"/>
  <c r="AH104" i="3"/>
  <c r="AI105" i="6" s="1"/>
  <c r="AD6" i="3"/>
  <c r="AV6" i="3" s="1"/>
  <c r="AK6" i="3"/>
  <c r="AA9" i="3"/>
  <c r="AH9" i="3"/>
  <c r="AI10" i="6" s="1"/>
  <c r="AJ15" i="3"/>
  <c r="AK16" i="6" s="1"/>
  <c r="AC15" i="3"/>
  <c r="AA17" i="3"/>
  <c r="M18" i="6" s="1"/>
  <c r="AH17" i="3"/>
  <c r="AI18" i="6" s="1"/>
  <c r="AI24" i="3"/>
  <c r="AB24" i="3"/>
  <c r="AU24" i="3" s="1"/>
  <c r="Y27" i="3"/>
  <c r="AF27" i="3"/>
  <c r="AG28" i="6" s="1"/>
  <c r="AB32" i="3"/>
  <c r="AU32" i="3" s="1"/>
  <c r="AI32" i="3"/>
  <c r="AJ33" i="6" s="1"/>
  <c r="Y35" i="3"/>
  <c r="AF35" i="3"/>
  <c r="AG36" i="6" s="1"/>
  <c r="AI40" i="3"/>
  <c r="AB40" i="3"/>
  <c r="AU40" i="3" s="1"/>
  <c r="Y43" i="3"/>
  <c r="AF43" i="3"/>
  <c r="AJ47" i="3"/>
  <c r="AK48" i="6" s="1"/>
  <c r="AC47" i="3"/>
  <c r="AG50" i="3"/>
  <c r="Z50" i="3"/>
  <c r="AT50" i="3" s="1"/>
  <c r="AW50" i="3" s="1"/>
  <c r="AC55" i="3"/>
  <c r="AJ55" i="3"/>
  <c r="AA57" i="3"/>
  <c r="AH57" i="3"/>
  <c r="AB64" i="3"/>
  <c r="AU64" i="3" s="1"/>
  <c r="AI64" i="3"/>
  <c r="Y67" i="3"/>
  <c r="AF67" i="3"/>
  <c r="AG68" i="6" s="1"/>
  <c r="AC71" i="3"/>
  <c r="AJ71" i="3"/>
  <c r="AG74" i="3"/>
  <c r="Z74" i="3"/>
  <c r="AT74" i="3" s="1"/>
  <c r="AW74" i="3" s="1"/>
  <c r="AC79" i="3"/>
  <c r="O80" i="6" s="1"/>
  <c r="AJ79" i="3"/>
  <c r="AK80" i="6" s="1"/>
  <c r="AA81" i="3"/>
  <c r="M82" i="6" s="1"/>
  <c r="AH81" i="3"/>
  <c r="AI82" i="6" s="1"/>
  <c r="AI88" i="3"/>
  <c r="AB88" i="3"/>
  <c r="AU88" i="3" s="1"/>
  <c r="Y91" i="3"/>
  <c r="AF91" i="3"/>
  <c r="AG92" i="6" s="1"/>
  <c r="AJ95" i="3"/>
  <c r="AK96" i="6" s="1"/>
  <c r="AC95" i="3"/>
  <c r="O96" i="6" s="1"/>
  <c r="AA97" i="3"/>
  <c r="M98" i="6" s="1"/>
  <c r="AH97" i="3"/>
  <c r="AI98" i="6" s="1"/>
  <c r="Y99" i="3"/>
  <c r="AF99" i="3"/>
  <c r="AD102" i="3"/>
  <c r="AV102" i="3" s="1"/>
  <c r="AK102" i="3"/>
  <c r="Z3" i="3"/>
  <c r="AT3" i="3" s="1"/>
  <c r="AG3" i="3"/>
  <c r="AY3" i="3" s="1"/>
  <c r="AB9" i="3"/>
  <c r="AU9" i="3" s="1"/>
  <c r="AI9" i="3"/>
  <c r="AJ10" i="6" s="1"/>
  <c r="Y12" i="3"/>
  <c r="AF12" i="3"/>
  <c r="AB17" i="3"/>
  <c r="AU17" i="3" s="1"/>
  <c r="AI17" i="3"/>
  <c r="AJ18" i="6" s="1"/>
  <c r="Y20" i="3"/>
  <c r="AF20" i="3"/>
  <c r="AG21" i="6" s="1"/>
  <c r="AD23" i="3"/>
  <c r="AV23" i="3" s="1"/>
  <c r="AK23" i="3"/>
  <c r="Z27" i="3"/>
  <c r="AT27" i="3" s="1"/>
  <c r="AG27" i="3"/>
  <c r="AD31" i="3"/>
  <c r="AV31" i="3" s="1"/>
  <c r="AK31" i="3"/>
  <c r="AG35" i="3"/>
  <c r="Z35" i="3"/>
  <c r="AT35" i="3" s="1"/>
  <c r="AW35" i="3" s="1"/>
  <c r="AC40" i="3"/>
  <c r="O41" i="6" s="1"/>
  <c r="AJ40" i="3"/>
  <c r="AK41" i="6" s="1"/>
  <c r="AH42" i="3"/>
  <c r="AA42" i="3"/>
  <c r="AB49" i="3"/>
  <c r="AU49" i="3" s="1"/>
  <c r="AI49" i="3"/>
  <c r="Y52" i="3"/>
  <c r="AF52" i="3"/>
  <c r="AG53" i="6" s="1"/>
  <c r="AD55" i="3"/>
  <c r="AV55" i="3" s="1"/>
  <c r="AK55" i="3"/>
  <c r="AG59" i="3"/>
  <c r="Z59" i="3"/>
  <c r="AT59" i="3" s="1"/>
  <c r="AD63" i="3"/>
  <c r="AV63" i="3" s="1"/>
  <c r="AK63" i="3"/>
  <c r="Z67" i="3"/>
  <c r="AT67" i="3" s="1"/>
  <c r="AG67" i="3"/>
  <c r="AK71" i="3"/>
  <c r="AD71" i="3"/>
  <c r="AV71" i="3" s="1"/>
  <c r="AH74" i="3"/>
  <c r="AA74" i="3"/>
  <c r="AD79" i="3"/>
  <c r="AV79" i="3" s="1"/>
  <c r="AK79" i="3"/>
  <c r="AH82" i="3"/>
  <c r="AI83" i="6" s="1"/>
  <c r="AA82" i="3"/>
  <c r="M83" i="6" s="1"/>
  <c r="Y84" i="3"/>
  <c r="AF84" i="3"/>
  <c r="AG85" i="6" s="1"/>
  <c r="AJ88" i="3"/>
  <c r="AC88" i="3"/>
  <c r="AG91" i="3"/>
  <c r="Z91" i="3"/>
  <c r="AT91" i="3" s="1"/>
  <c r="AW91" i="3" s="1"/>
  <c r="AD95" i="3"/>
  <c r="AV95" i="3" s="1"/>
  <c r="AK95" i="3"/>
  <c r="AG99" i="3"/>
  <c r="Z99" i="3"/>
  <c r="AT99" i="3" s="1"/>
  <c r="AW99" i="3" s="1"/>
  <c r="Y100" i="3"/>
  <c r="AF100" i="3"/>
  <c r="AC104" i="3"/>
  <c r="AJ104" i="3"/>
  <c r="AK105" i="6" s="1"/>
  <c r="Y5" i="3"/>
  <c r="AF5" i="3"/>
  <c r="AG6" i="6" s="1"/>
  <c r="AB10" i="3"/>
  <c r="AU10" i="3" s="1"/>
  <c r="AI10" i="3"/>
  <c r="Y13" i="3"/>
  <c r="AF13" i="3"/>
  <c r="AI18" i="3"/>
  <c r="AB18" i="3"/>
  <c r="AU18" i="3" s="1"/>
  <c r="AI26" i="3"/>
  <c r="AB26" i="3"/>
  <c r="AU26" i="3" s="1"/>
  <c r="AF29" i="3"/>
  <c r="AG30" i="6" s="1"/>
  <c r="Y29" i="3"/>
  <c r="AC33" i="3"/>
  <c r="AJ33" i="3"/>
  <c r="Z36" i="3"/>
  <c r="AT36" i="3" s="1"/>
  <c r="AG36" i="3"/>
  <c r="AK40" i="3"/>
  <c r="AD40" i="3"/>
  <c r="AV40" i="3" s="1"/>
  <c r="AA43" i="3"/>
  <c r="M44" i="6" s="1"/>
  <c r="AH43" i="3"/>
  <c r="AI44" i="6" s="1"/>
  <c r="AI50" i="3"/>
  <c r="AB50" i="3"/>
  <c r="AU50" i="3" s="1"/>
  <c r="AF53" i="3"/>
  <c r="Y53" i="3"/>
  <c r="AB58" i="3"/>
  <c r="AU58" i="3" s="1"/>
  <c r="AI58" i="3"/>
  <c r="Z60" i="3"/>
  <c r="AT60" i="3" s="1"/>
  <c r="AW60" i="3" s="1"/>
  <c r="AG60" i="3"/>
  <c r="AC65" i="3"/>
  <c r="AJ65" i="3"/>
  <c r="AA67" i="3"/>
  <c r="AH67" i="3"/>
  <c r="Y69" i="3"/>
  <c r="AF69" i="3"/>
  <c r="AG70" i="6" s="1"/>
  <c r="AC73" i="3"/>
  <c r="AJ73" i="3"/>
  <c r="AK74" i="6" s="1"/>
  <c r="AA75" i="3"/>
  <c r="AH75" i="3"/>
  <c r="AI82" i="3"/>
  <c r="AB82" i="3"/>
  <c r="AU82" i="3" s="1"/>
  <c r="AF85" i="3"/>
  <c r="Y85" i="3"/>
  <c r="AC89" i="3"/>
  <c r="AJ89" i="3"/>
  <c r="AK90" i="6" s="1"/>
  <c r="AH91" i="3"/>
  <c r="AA91" i="3"/>
  <c r="Y93" i="3"/>
  <c r="AF93" i="3"/>
  <c r="AG94" i="6" s="1"/>
  <c r="AB98" i="3"/>
  <c r="AU98" i="3" s="1"/>
  <c r="AI98" i="3"/>
  <c r="Y101" i="3"/>
  <c r="AF101" i="3"/>
  <c r="AG102" i="6" s="1"/>
  <c r="AF6" i="3"/>
  <c r="Y6" i="3"/>
  <c r="AB11" i="3"/>
  <c r="AU11" i="3" s="1"/>
  <c r="AI11" i="3"/>
  <c r="AF14" i="3"/>
  <c r="AG15" i="6" s="1"/>
  <c r="Y14" i="3"/>
  <c r="AD17" i="3"/>
  <c r="AV17" i="3" s="1"/>
  <c r="AK17" i="3"/>
  <c r="AA20" i="3"/>
  <c r="AH20" i="3"/>
  <c r="AI27" i="3"/>
  <c r="AB27" i="3"/>
  <c r="Y30" i="3"/>
  <c r="AF30" i="3"/>
  <c r="AG31" i="6" s="1"/>
  <c r="AC34" i="3"/>
  <c r="AJ34" i="3"/>
  <c r="AK35" i="6" s="1"/>
  <c r="AG37" i="3"/>
  <c r="Z37" i="3"/>
  <c r="AT37" i="3" s="1"/>
  <c r="AI43" i="3"/>
  <c r="AB43" i="3"/>
  <c r="Y46" i="3"/>
  <c r="AF46" i="3"/>
  <c r="AG47" i="6" s="1"/>
  <c r="AI51" i="3"/>
  <c r="AB51" i="3"/>
  <c r="AU51" i="3" s="1"/>
  <c r="Y54" i="3"/>
  <c r="AF54" i="3"/>
  <c r="AB59" i="3"/>
  <c r="AU59" i="3" s="1"/>
  <c r="AI59" i="3"/>
  <c r="Y62" i="3"/>
  <c r="AF62" i="3"/>
  <c r="AG63" i="6" s="1"/>
  <c r="AI67" i="3"/>
  <c r="AB67" i="3"/>
  <c r="AU67" i="3" s="1"/>
  <c r="Y70" i="3"/>
  <c r="AF70" i="3"/>
  <c r="AD73" i="3"/>
  <c r="AV73" i="3" s="1"/>
  <c r="AK73" i="3"/>
  <c r="AL74" i="6" s="1"/>
  <c r="AA76" i="3"/>
  <c r="M77" i="6" s="1"/>
  <c r="AH76" i="3"/>
  <c r="AI77" i="6" s="1"/>
  <c r="AB83" i="3"/>
  <c r="AU83" i="3" s="1"/>
  <c r="AI83" i="3"/>
  <c r="AJ84" i="6" s="1"/>
  <c r="Y86" i="3"/>
  <c r="AF86" i="3"/>
  <c r="AC90" i="3"/>
  <c r="AJ90" i="3"/>
  <c r="Z93" i="3"/>
  <c r="AT93" i="3" s="1"/>
  <c r="AW93" i="3" s="1"/>
  <c r="AG93" i="3"/>
  <c r="AK97" i="3"/>
  <c r="AD97" i="3"/>
  <c r="AV97" i="3" s="1"/>
  <c r="AC98" i="3"/>
  <c r="AJ98" i="3"/>
  <c r="AA100" i="3"/>
  <c r="AH100" i="3"/>
  <c r="AI101" i="6" s="1"/>
  <c r="AD4" i="3"/>
  <c r="AV4" i="3" s="1"/>
  <c r="AK4" i="3"/>
  <c r="AJ5" i="3"/>
  <c r="AK6" i="6" s="1"/>
  <c r="AC5" i="3"/>
  <c r="AB6" i="3"/>
  <c r="AU6" i="3" s="1"/>
  <c r="AI6" i="3"/>
  <c r="AH7" i="3"/>
  <c r="AA7" i="3"/>
  <c r="M8" i="6" s="1"/>
  <c r="Z8" i="3"/>
  <c r="AT8" i="3" s="1"/>
  <c r="AG8" i="3"/>
  <c r="Y9" i="3"/>
  <c r="AF9" i="3"/>
  <c r="AG10" i="6" s="1"/>
  <c r="AD12" i="3"/>
  <c r="AV12" i="3" s="1"/>
  <c r="AK12" i="3"/>
  <c r="AJ13" i="3"/>
  <c r="AC13" i="3"/>
  <c r="AB14" i="3"/>
  <c r="AI14" i="3"/>
  <c r="AA15" i="3"/>
  <c r="M16" i="6" s="1"/>
  <c r="AH15" i="3"/>
  <c r="AI16" i="6" s="1"/>
  <c r="Z16" i="3"/>
  <c r="AT16" i="3" s="1"/>
  <c r="AG16" i="3"/>
  <c r="Y17" i="3"/>
  <c r="AF17" i="3"/>
  <c r="AG18" i="6" s="1"/>
  <c r="AK20" i="3"/>
  <c r="AD20" i="3"/>
  <c r="AV20" i="3" s="1"/>
  <c r="AC21" i="3"/>
  <c r="AJ21" i="3"/>
  <c r="AK22" i="6" s="1"/>
  <c r="AI22" i="3"/>
  <c r="AB22" i="3"/>
  <c r="AU22" i="3" s="1"/>
  <c r="AH23" i="3"/>
  <c r="AA23" i="3"/>
  <c r="Z24" i="3"/>
  <c r="AT24" i="3" s="1"/>
  <c r="AG24" i="3"/>
  <c r="AF25" i="3"/>
  <c r="AG26" i="6" s="1"/>
  <c r="Y25" i="3"/>
  <c r="AK28" i="3"/>
  <c r="AD28" i="3"/>
  <c r="AV28" i="3" s="1"/>
  <c r="AC29" i="3"/>
  <c r="AJ29" i="3"/>
  <c r="AK30" i="6" s="1"/>
  <c r="AI30" i="3"/>
  <c r="AB30" i="3"/>
  <c r="AU30" i="3" s="1"/>
  <c r="AA31" i="3"/>
  <c r="M32" i="6" s="1"/>
  <c r="AH31" i="3"/>
  <c r="AI32" i="6" s="1"/>
  <c r="Z32" i="3"/>
  <c r="AT32" i="3" s="1"/>
  <c r="AG32" i="3"/>
  <c r="AF33" i="3"/>
  <c r="Y33" i="3"/>
  <c r="AK36" i="3"/>
  <c r="AD36" i="3"/>
  <c r="AV36" i="3" s="1"/>
  <c r="AC37" i="3"/>
  <c r="AJ37" i="3"/>
  <c r="AK38" i="6" s="1"/>
  <c r="AB38" i="3"/>
  <c r="AU38" i="3" s="1"/>
  <c r="AI38" i="3"/>
  <c r="AA39" i="3"/>
  <c r="AH39" i="3"/>
  <c r="AI40" i="6" s="1"/>
  <c r="Z40" i="3"/>
  <c r="AT40" i="3" s="1"/>
  <c r="AG40" i="3"/>
  <c r="AF41" i="3"/>
  <c r="AG42" i="6" s="1"/>
  <c r="Y41" i="3"/>
  <c r="AD44" i="3"/>
  <c r="AV44" i="3" s="1"/>
  <c r="AK44" i="3"/>
  <c r="AC45" i="3"/>
  <c r="AJ45" i="3"/>
  <c r="AK46" i="6" s="1"/>
  <c r="AI46" i="3"/>
  <c r="AB46" i="3"/>
  <c r="AA47" i="3"/>
  <c r="M48" i="6" s="1"/>
  <c r="AH47" i="3"/>
  <c r="AI48" i="6" s="1"/>
  <c r="Z48" i="3"/>
  <c r="AT48" i="3" s="1"/>
  <c r="AG48" i="3"/>
  <c r="Y49" i="3"/>
  <c r="AF49" i="3"/>
  <c r="AG50" i="6" s="1"/>
  <c r="AK52" i="3"/>
  <c r="AL53" i="6" s="1"/>
  <c r="AD52" i="3"/>
  <c r="AV52" i="3" s="1"/>
  <c r="AC53" i="3"/>
  <c r="AJ53" i="3"/>
  <c r="AK54" i="6" s="1"/>
  <c r="AI54" i="3"/>
  <c r="AB54" i="3"/>
  <c r="AU54" i="3" s="1"/>
  <c r="AH55" i="3"/>
  <c r="AA55" i="3"/>
  <c r="Z56" i="3"/>
  <c r="AT56" i="3" s="1"/>
  <c r="AW56" i="3" s="1"/>
  <c r="AG56" i="3"/>
  <c r="AF57" i="3"/>
  <c r="AG58" i="6" s="1"/>
  <c r="Y57" i="3"/>
  <c r="AD60" i="3"/>
  <c r="AV60" i="3" s="1"/>
  <c r="AK60" i="3"/>
  <c r="AC61" i="3"/>
  <c r="AJ61" i="3"/>
  <c r="AB62" i="3"/>
  <c r="AU62" i="3" s="1"/>
  <c r="AI62" i="3"/>
  <c r="AA63" i="3"/>
  <c r="M64" i="6" s="1"/>
  <c r="AH63" i="3"/>
  <c r="AI64" i="6" s="1"/>
  <c r="Z64" i="3"/>
  <c r="AT64" i="3" s="1"/>
  <c r="AG64" i="3"/>
  <c r="Y65" i="3"/>
  <c r="AF65" i="3"/>
  <c r="AG66" i="6" s="1"/>
  <c r="AD68" i="3"/>
  <c r="AV68" i="3" s="1"/>
  <c r="AK68" i="3"/>
  <c r="AC69" i="3"/>
  <c r="AJ69" i="3"/>
  <c r="AK70" i="6" s="1"/>
  <c r="AB70" i="3"/>
  <c r="AU70" i="3" s="1"/>
  <c r="AI70" i="3"/>
  <c r="AH71" i="3"/>
  <c r="AA71" i="3"/>
  <c r="M72" i="6" s="1"/>
  <c r="Z72" i="3"/>
  <c r="AT72" i="3" s="1"/>
  <c r="AG72" i="3"/>
  <c r="Y73" i="3"/>
  <c r="AF73" i="3"/>
  <c r="AG74" i="6" s="1"/>
  <c r="AD76" i="3"/>
  <c r="AV76" i="3" s="1"/>
  <c r="AK76" i="3"/>
  <c r="AC77" i="3"/>
  <c r="AJ77" i="3"/>
  <c r="AB78" i="3"/>
  <c r="AU78" i="3" s="1"/>
  <c r="AI78" i="3"/>
  <c r="AA79" i="3"/>
  <c r="M80" i="6" s="1"/>
  <c r="AH79" i="3"/>
  <c r="AI80" i="6" s="1"/>
  <c r="Z80" i="3"/>
  <c r="AT80" i="3" s="1"/>
  <c r="AW80" i="3" s="1"/>
  <c r="AG80" i="3"/>
  <c r="Y81" i="3"/>
  <c r="AF81" i="3"/>
  <c r="AG82" i="6" s="1"/>
  <c r="AD84" i="3"/>
  <c r="AK84" i="3"/>
  <c r="AC85" i="3"/>
  <c r="AJ85" i="3"/>
  <c r="AK86" i="6" s="1"/>
  <c r="AB86" i="3"/>
  <c r="AU86" i="3" s="1"/>
  <c r="AI86" i="3"/>
  <c r="AA87" i="3"/>
  <c r="AH87" i="3"/>
  <c r="AI88" i="6" s="1"/>
  <c r="Z88" i="3"/>
  <c r="AT88" i="3" s="1"/>
  <c r="AW88" i="3" s="1"/>
  <c r="AG88" i="3"/>
  <c r="AF89" i="3"/>
  <c r="AG90" i="6" s="1"/>
  <c r="Y89" i="3"/>
  <c r="AD92" i="3"/>
  <c r="AV92" i="3" s="1"/>
  <c r="AK92" i="3"/>
  <c r="AC93" i="3"/>
  <c r="AJ93" i="3"/>
  <c r="AB94" i="3"/>
  <c r="AU94" i="3" s="1"/>
  <c r="AI94" i="3"/>
  <c r="AH95" i="3"/>
  <c r="AI96" i="6" s="1"/>
  <c r="AA95" i="3"/>
  <c r="M96" i="6" s="1"/>
  <c r="Z96" i="3"/>
  <c r="AT96" i="3" s="1"/>
  <c r="AG96" i="3"/>
  <c r="Y97" i="3"/>
  <c r="AF97" i="3"/>
  <c r="AG98" i="6" s="1"/>
  <c r="AD100" i="3"/>
  <c r="AV100" i="3" s="1"/>
  <c r="AK100" i="3"/>
  <c r="AC101" i="3"/>
  <c r="AJ101" i="3"/>
  <c r="AK102" i="6" s="1"/>
  <c r="AB102" i="3"/>
  <c r="AU102" i="3" s="1"/>
  <c r="AI102" i="3"/>
  <c r="AA103" i="3"/>
  <c r="AH103" i="3"/>
  <c r="AI104" i="6" s="1"/>
  <c r="Z104" i="3"/>
  <c r="AT104" i="3" s="1"/>
  <c r="AG104" i="3"/>
  <c r="AC3" i="3"/>
  <c r="AB3" i="3"/>
  <c r="AD3" i="3"/>
  <c r="AG4" i="6"/>
  <c r="AA3" i="3"/>
  <c r="M4" i="6" s="1"/>
  <c r="Y3" i="3"/>
  <c r="P41" i="2"/>
  <c r="Q42" i="2"/>
  <c r="P49" i="2"/>
  <c r="R50" i="6" s="1"/>
  <c r="Q50" i="2"/>
  <c r="P57" i="2"/>
  <c r="R58" i="6" s="1"/>
  <c r="Q58" i="2"/>
  <c r="S59" i="6" s="1"/>
  <c r="P65" i="2"/>
  <c r="R66" i="6" s="1"/>
  <c r="Q66" i="2"/>
  <c r="S67" i="6" s="1"/>
  <c r="P73" i="2"/>
  <c r="Q74" i="2"/>
  <c r="P81" i="2"/>
  <c r="R82" i="6" s="1"/>
  <c r="Q82" i="2"/>
  <c r="P89" i="2"/>
  <c r="R90" i="6" s="1"/>
  <c r="Q90" i="2"/>
  <c r="S91" i="6" s="1"/>
  <c r="P97" i="2"/>
  <c r="R98" i="6" s="1"/>
  <c r="Q98" i="2"/>
  <c r="S99" i="6" s="1"/>
  <c r="P7" i="2"/>
  <c r="P15" i="2"/>
  <c r="Q32" i="2"/>
  <c r="Q39" i="2"/>
  <c r="S40" i="6" s="1"/>
  <c r="P46" i="2"/>
  <c r="R47" i="6" s="1"/>
  <c r="Q47" i="2"/>
  <c r="S48" i="6" s="1"/>
  <c r="P54" i="2"/>
  <c r="R55" i="6" s="1"/>
  <c r="Q55" i="2"/>
  <c r="S56" i="6" s="1"/>
  <c r="P62" i="2"/>
  <c r="Q63" i="2"/>
  <c r="P70" i="2"/>
  <c r="R71" i="6" s="1"/>
  <c r="Q71" i="2"/>
  <c r="S72" i="6" s="1"/>
  <c r="P78" i="2"/>
  <c r="R79" i="6" s="1"/>
  <c r="Q79" i="2"/>
  <c r="S80" i="6" s="1"/>
  <c r="P86" i="2"/>
  <c r="R87" i="6" s="1"/>
  <c r="Q87" i="2"/>
  <c r="S88" i="6" s="1"/>
  <c r="P94" i="2"/>
  <c r="Q95" i="2"/>
  <c r="P102" i="2"/>
  <c r="Q103" i="2"/>
  <c r="S104" i="6" s="1"/>
  <c r="Q8" i="2"/>
  <c r="S9" i="6" s="1"/>
  <c r="Q24" i="2"/>
  <c r="S25" i="6" s="1"/>
  <c r="P31" i="2"/>
  <c r="R32" i="6" s="1"/>
  <c r="P43" i="2"/>
  <c r="R44" i="6" s="1"/>
  <c r="Q44" i="2"/>
  <c r="P51" i="2"/>
  <c r="Q52" i="2"/>
  <c r="P59" i="2"/>
  <c r="R60" i="6" s="1"/>
  <c r="Q60" i="2"/>
  <c r="S61" i="6" s="1"/>
  <c r="P67" i="2"/>
  <c r="R68" i="6" s="1"/>
  <c r="Q68" i="2"/>
  <c r="P75" i="2"/>
  <c r="R76" i="6" s="1"/>
  <c r="Q76" i="2"/>
  <c r="P83" i="2"/>
  <c r="Q84" i="2"/>
  <c r="P91" i="2"/>
  <c r="Q92" i="2"/>
  <c r="S93" i="6" s="1"/>
  <c r="P99" i="2"/>
  <c r="R100" i="6" s="1"/>
  <c r="Q100" i="2"/>
  <c r="S101" i="6" s="1"/>
  <c r="Q16" i="2"/>
  <c r="S17" i="6" s="1"/>
  <c r="P23" i="2"/>
  <c r="Q5" i="2"/>
  <c r="P28" i="2"/>
  <c r="P9" i="2"/>
  <c r="P17" i="2"/>
  <c r="R18" i="6" s="1"/>
  <c r="P6" i="2"/>
  <c r="R7" i="6" s="1"/>
  <c r="Q15" i="2"/>
  <c r="S16" i="6" s="1"/>
  <c r="Q31" i="2"/>
  <c r="S32" i="6" s="1"/>
  <c r="Q12" i="2"/>
  <c r="S13" i="6" s="1"/>
  <c r="P8" i="2"/>
  <c r="Q9" i="2"/>
  <c r="P16" i="2"/>
  <c r="R17" i="6" s="1"/>
  <c r="Q17" i="2"/>
  <c r="S18" i="6" s="1"/>
  <c r="P24" i="2"/>
  <c r="R25" i="6" s="1"/>
  <c r="Q25" i="2"/>
  <c r="S26" i="6" s="1"/>
  <c r="P32" i="2"/>
  <c r="R33" i="6" s="1"/>
  <c r="Q33" i="2"/>
  <c r="S34" i="6" s="1"/>
  <c r="P40" i="2"/>
  <c r="Q41" i="2"/>
  <c r="S42" i="6" s="1"/>
  <c r="P48" i="2"/>
  <c r="Q49" i="2"/>
  <c r="S50" i="6" s="1"/>
  <c r="P56" i="2"/>
  <c r="R57" i="6" s="1"/>
  <c r="Q57" i="2"/>
  <c r="S58" i="6" s="1"/>
  <c r="P64" i="2"/>
  <c r="R65" i="6" s="1"/>
  <c r="Q65" i="2"/>
  <c r="S66" i="6" s="1"/>
  <c r="P72" i="2"/>
  <c r="R73" i="6" s="1"/>
  <c r="Q73" i="2"/>
  <c r="S74" i="6" s="1"/>
  <c r="P80" i="2"/>
  <c r="Q81" i="2"/>
  <c r="S82" i="6" s="1"/>
  <c r="P88" i="2"/>
  <c r="R89" i="6" s="1"/>
  <c r="Q89" i="2"/>
  <c r="S90" i="6" s="1"/>
  <c r="P96" i="2"/>
  <c r="R97" i="6" s="1"/>
  <c r="Q97" i="2"/>
  <c r="S98" i="6" s="1"/>
  <c r="P104" i="2"/>
  <c r="P4" i="2"/>
  <c r="P12" i="2"/>
  <c r="R13" i="6" s="1"/>
  <c r="P20" i="2"/>
  <c r="R21" i="6" s="1"/>
  <c r="Q29" i="2"/>
  <c r="S30" i="6" s="1"/>
  <c r="P36" i="2"/>
  <c r="R37" i="6" s="1"/>
  <c r="P25" i="2"/>
  <c r="R26" i="6" s="1"/>
  <c r="P33" i="2"/>
  <c r="R34" i="6" s="1"/>
  <c r="Q23" i="2"/>
  <c r="P3" i="2"/>
  <c r="P11" i="2"/>
  <c r="P19" i="2"/>
  <c r="R20" i="6" s="1"/>
  <c r="Q28" i="2"/>
  <c r="S29" i="6" s="1"/>
  <c r="P35" i="2"/>
  <c r="R36" i="6" s="1"/>
  <c r="P5" i="2"/>
  <c r="R6" i="6" s="1"/>
  <c r="Q6" i="2"/>
  <c r="S7" i="6" s="1"/>
  <c r="P13" i="2"/>
  <c r="Q14" i="2"/>
  <c r="S15" i="6" s="1"/>
  <c r="P21" i="2"/>
  <c r="R22" i="6" s="1"/>
  <c r="Q22" i="2"/>
  <c r="S23" i="6" s="1"/>
  <c r="P29" i="2"/>
  <c r="R30" i="6" s="1"/>
  <c r="Q30" i="2"/>
  <c r="S31" i="6" s="1"/>
  <c r="P37" i="2"/>
  <c r="R38" i="6" s="1"/>
  <c r="Q38" i="2"/>
  <c r="S39" i="6" s="1"/>
  <c r="P45" i="2"/>
  <c r="Q46" i="2"/>
  <c r="P53" i="2"/>
  <c r="Q54" i="2"/>
  <c r="S55" i="6" s="1"/>
  <c r="P61" i="2"/>
  <c r="R62" i="6" s="1"/>
  <c r="Q62" i="2"/>
  <c r="S63" i="6" s="1"/>
  <c r="P69" i="2"/>
  <c r="R70" i="6" s="1"/>
  <c r="Q70" i="2"/>
  <c r="S71" i="6" s="1"/>
  <c r="P77" i="2"/>
  <c r="Q78" i="2"/>
  <c r="S79" i="6" s="1"/>
  <c r="P85" i="2"/>
  <c r="R86" i="6" s="1"/>
  <c r="Q86" i="2"/>
  <c r="S87" i="6" s="1"/>
  <c r="P93" i="2"/>
  <c r="R94" i="6" s="1"/>
  <c r="Q94" i="2"/>
  <c r="S95" i="6" s="1"/>
  <c r="P101" i="2"/>
  <c r="R102" i="6" s="1"/>
  <c r="Q102" i="2"/>
  <c r="S103" i="6" s="1"/>
  <c r="Q13" i="2"/>
  <c r="Q21" i="2"/>
  <c r="Q37" i="2"/>
  <c r="S38" i="6" s="1"/>
  <c r="Q10" i="2"/>
  <c r="S11" i="6" s="1"/>
  <c r="Q18" i="2"/>
  <c r="S19" i="6" s="1"/>
  <c r="Q26" i="2"/>
  <c r="S27" i="6" s="1"/>
  <c r="Q34" i="2"/>
  <c r="S35" i="6" s="1"/>
  <c r="Q7" i="2"/>
  <c r="S8" i="6" s="1"/>
  <c r="P14" i="2"/>
  <c r="P22" i="2"/>
  <c r="P30" i="2"/>
  <c r="R31" i="6" s="1"/>
  <c r="P38" i="2"/>
  <c r="R39" i="6" s="1"/>
  <c r="Q4" i="2"/>
  <c r="S5" i="6" s="1"/>
  <c r="Q20" i="2"/>
  <c r="S21" i="6" s="1"/>
  <c r="P27" i="2"/>
  <c r="R28" i="6" s="1"/>
  <c r="Q36" i="2"/>
  <c r="S37" i="6" s="1"/>
  <c r="Q3" i="2"/>
  <c r="S4" i="6" s="1"/>
  <c r="P10" i="2"/>
  <c r="Q11" i="2"/>
  <c r="S12" i="6" s="1"/>
  <c r="P18" i="2"/>
  <c r="R19" i="6" s="1"/>
  <c r="Q19" i="2"/>
  <c r="S20" i="6" s="1"/>
  <c r="P26" i="2"/>
  <c r="R27" i="6" s="1"/>
  <c r="Q27" i="2"/>
  <c r="S28" i="6" s="1"/>
  <c r="P34" i="2"/>
  <c r="R35" i="6" s="1"/>
  <c r="Q35" i="2"/>
  <c r="P42" i="2"/>
  <c r="R43" i="6" s="1"/>
  <c r="Q43" i="2"/>
  <c r="P50" i="2"/>
  <c r="R51" i="6" s="1"/>
  <c r="Q51" i="2"/>
  <c r="S52" i="6" s="1"/>
  <c r="P58" i="2"/>
  <c r="R59" i="6" s="1"/>
  <c r="Q59" i="2"/>
  <c r="S60" i="6" s="1"/>
  <c r="P66" i="2"/>
  <c r="R67" i="6" s="1"/>
  <c r="Q67" i="2"/>
  <c r="P74" i="2"/>
  <c r="R75" i="6" s="1"/>
  <c r="Q75" i="2"/>
  <c r="S76" i="6" s="1"/>
  <c r="P82" i="2"/>
  <c r="R83" i="6" s="1"/>
  <c r="Q83" i="2"/>
  <c r="S84" i="6" s="1"/>
  <c r="P90" i="2"/>
  <c r="R91" i="6" s="1"/>
  <c r="Q91" i="2"/>
  <c r="S92" i="6" s="1"/>
  <c r="P98" i="2"/>
  <c r="R99" i="6" s="1"/>
  <c r="Q99" i="2"/>
  <c r="J87" i="4"/>
  <c r="B87" i="4"/>
  <c r="F87" i="4"/>
  <c r="J103" i="4"/>
  <c r="F103" i="4"/>
  <c r="B103" i="4"/>
  <c r="F12" i="4"/>
  <c r="J12" i="4"/>
  <c r="B12" i="4"/>
  <c r="J60" i="4"/>
  <c r="F60" i="4"/>
  <c r="B60" i="4"/>
  <c r="BJ12" i="6"/>
  <c r="BJ60" i="6"/>
  <c r="BL73" i="6"/>
  <c r="BJ84" i="6"/>
  <c r="BL105" i="6"/>
  <c r="J11" i="4"/>
  <c r="F11" i="4"/>
  <c r="B11" i="4"/>
  <c r="J19" i="4"/>
  <c r="F19" i="4"/>
  <c r="B19" i="4"/>
  <c r="J27" i="4"/>
  <c r="B27" i="4"/>
  <c r="F27" i="4"/>
  <c r="J35" i="4"/>
  <c r="F35" i="4"/>
  <c r="B35" i="4"/>
  <c r="J43" i="4"/>
  <c r="B43" i="4"/>
  <c r="F43" i="4"/>
  <c r="J51" i="4"/>
  <c r="F51" i="4"/>
  <c r="B51" i="4"/>
  <c r="J59" i="4"/>
  <c r="B59" i="4"/>
  <c r="F59" i="4"/>
  <c r="J67" i="4"/>
  <c r="F67" i="4"/>
  <c r="B67" i="4"/>
  <c r="J75" i="4"/>
  <c r="F75" i="4"/>
  <c r="B75" i="4"/>
  <c r="J83" i="4"/>
  <c r="F83" i="4"/>
  <c r="B83" i="4"/>
  <c r="J91" i="4"/>
  <c r="B91" i="4"/>
  <c r="F91" i="4"/>
  <c r="J99" i="4"/>
  <c r="F99" i="4"/>
  <c r="B99" i="4"/>
  <c r="J39" i="4"/>
  <c r="F39" i="4"/>
  <c r="B39" i="4"/>
  <c r="J47" i="4"/>
  <c r="F47" i="4"/>
  <c r="B47" i="4"/>
  <c r="J9" i="4"/>
  <c r="F9" i="4"/>
  <c r="B9" i="4"/>
  <c r="J17" i="4"/>
  <c r="B17" i="4"/>
  <c r="F17" i="4"/>
  <c r="J41" i="4"/>
  <c r="F41" i="4"/>
  <c r="B41" i="4"/>
  <c r="J73" i="4"/>
  <c r="B73" i="4"/>
  <c r="F73" i="4"/>
  <c r="F81" i="4"/>
  <c r="J81" i="4"/>
  <c r="B81" i="4"/>
  <c r="J97" i="4"/>
  <c r="F97" i="4"/>
  <c r="B97" i="4"/>
  <c r="BL18" i="6"/>
  <c r="BL26" i="6"/>
  <c r="BL34" i="6"/>
  <c r="BL50" i="6"/>
  <c r="BJ68" i="6"/>
  <c r="BJ100" i="6"/>
  <c r="J6" i="4"/>
  <c r="F6" i="4"/>
  <c r="B6" i="4"/>
  <c r="J14" i="4"/>
  <c r="F14" i="4"/>
  <c r="B14" i="4"/>
  <c r="J22" i="4"/>
  <c r="B22" i="4"/>
  <c r="F22" i="4"/>
  <c r="J54" i="4"/>
  <c r="B54" i="4"/>
  <c r="F54" i="4"/>
  <c r="J86" i="4"/>
  <c r="B86" i="4"/>
  <c r="F86" i="4"/>
  <c r="F8" i="4"/>
  <c r="J8" i="4"/>
  <c r="B8" i="4"/>
  <c r="F16" i="4"/>
  <c r="J16" i="4"/>
  <c r="B16" i="4"/>
  <c r="F24" i="4"/>
  <c r="J24" i="4"/>
  <c r="B24" i="4"/>
  <c r="J32" i="4"/>
  <c r="B32" i="4"/>
  <c r="F32" i="4"/>
  <c r="F40" i="4"/>
  <c r="J40" i="4"/>
  <c r="B40" i="4"/>
  <c r="J48" i="4"/>
  <c r="F48" i="4"/>
  <c r="B48" i="4"/>
  <c r="F56" i="4"/>
  <c r="J56" i="4"/>
  <c r="B56" i="4"/>
  <c r="J64" i="4"/>
  <c r="B64" i="4"/>
  <c r="F64" i="4"/>
  <c r="B72" i="4"/>
  <c r="F72" i="4"/>
  <c r="J72" i="4"/>
  <c r="J80" i="4"/>
  <c r="F80" i="4"/>
  <c r="B80" i="4"/>
  <c r="F88" i="4"/>
  <c r="J88" i="4"/>
  <c r="B88" i="4"/>
  <c r="J96" i="4"/>
  <c r="F96" i="4"/>
  <c r="B96" i="4"/>
  <c r="F104" i="4"/>
  <c r="B104" i="4"/>
  <c r="J104" i="4"/>
  <c r="F15" i="4"/>
  <c r="J15" i="4"/>
  <c r="B15" i="4"/>
  <c r="J31" i="4"/>
  <c r="F31" i="4"/>
  <c r="B31" i="4"/>
  <c r="J55" i="4"/>
  <c r="F55" i="4"/>
  <c r="B55" i="4"/>
  <c r="J63" i="4"/>
  <c r="F63" i="4"/>
  <c r="B63" i="4"/>
  <c r="J36" i="4"/>
  <c r="F36" i="4"/>
  <c r="B36" i="4"/>
  <c r="J44" i="4"/>
  <c r="F44" i="4"/>
  <c r="B44" i="4"/>
  <c r="J84" i="4"/>
  <c r="F84" i="4"/>
  <c r="B84" i="4"/>
  <c r="J92" i="4"/>
  <c r="F92" i="4"/>
  <c r="B92" i="4"/>
  <c r="J100" i="4"/>
  <c r="F100" i="4"/>
  <c r="B100" i="4"/>
  <c r="J33" i="4"/>
  <c r="B33" i="4"/>
  <c r="F33" i="4"/>
  <c r="J57" i="4"/>
  <c r="F57" i="4"/>
  <c r="B57" i="4"/>
  <c r="J65" i="4"/>
  <c r="B65" i="4"/>
  <c r="F65" i="4"/>
  <c r="J89" i="4"/>
  <c r="F89" i="4"/>
  <c r="B89" i="4"/>
  <c r="J105" i="4"/>
  <c r="F105" i="4"/>
  <c r="B105" i="4"/>
  <c r="BJ4" i="6"/>
  <c r="BJ28" i="6"/>
  <c r="BJ36" i="6"/>
  <c r="BJ44" i="6"/>
  <c r="BL57" i="6"/>
  <c r="BL81" i="6"/>
  <c r="BL89" i="6"/>
  <c r="J30" i="4"/>
  <c r="F30" i="4"/>
  <c r="B30" i="4"/>
  <c r="J62" i="4"/>
  <c r="F62" i="4"/>
  <c r="B62" i="4"/>
  <c r="J70" i="4"/>
  <c r="F70" i="4"/>
  <c r="B70" i="4"/>
  <c r="J94" i="4"/>
  <c r="B94" i="4"/>
  <c r="F94" i="4"/>
  <c r="J102" i="4"/>
  <c r="F102" i="4"/>
  <c r="B102" i="4"/>
  <c r="BJ5" i="6"/>
  <c r="BL11" i="6"/>
  <c r="BJ13" i="6"/>
  <c r="BL19" i="6"/>
  <c r="BJ21" i="6"/>
  <c r="BL27" i="6"/>
  <c r="BJ29" i="6"/>
  <c r="BL35" i="6"/>
  <c r="BJ37" i="6"/>
  <c r="BL43" i="6"/>
  <c r="BJ45" i="6"/>
  <c r="BL51" i="6"/>
  <c r="BK56" i="6"/>
  <c r="BK64" i="6"/>
  <c r="BK72" i="6"/>
  <c r="BK80" i="6"/>
  <c r="BK88" i="6"/>
  <c r="BK96" i="6"/>
  <c r="J5" i="4"/>
  <c r="F5" i="4"/>
  <c r="B5" i="4"/>
  <c r="F13" i="4"/>
  <c r="J13" i="4"/>
  <c r="B13" i="4"/>
  <c r="J21" i="4"/>
  <c r="F21" i="4"/>
  <c r="B21" i="4"/>
  <c r="F29" i="4"/>
  <c r="B29" i="4"/>
  <c r="J29" i="4"/>
  <c r="J37" i="4"/>
  <c r="F37" i="4"/>
  <c r="B37" i="4"/>
  <c r="F45" i="4"/>
  <c r="J45" i="4"/>
  <c r="B45" i="4"/>
  <c r="J53" i="4"/>
  <c r="F53" i="4"/>
  <c r="B53" i="4"/>
  <c r="F61" i="4"/>
  <c r="B61" i="4"/>
  <c r="J61" i="4"/>
  <c r="J69" i="4"/>
  <c r="F69" i="4"/>
  <c r="B69" i="4"/>
  <c r="F77" i="4"/>
  <c r="J77" i="4"/>
  <c r="B77" i="4"/>
  <c r="J85" i="4"/>
  <c r="F85" i="4"/>
  <c r="B85" i="4"/>
  <c r="F93" i="4"/>
  <c r="J93" i="4"/>
  <c r="B93" i="4"/>
  <c r="J101" i="4"/>
  <c r="F101" i="4"/>
  <c r="B101" i="4"/>
  <c r="F7" i="4"/>
  <c r="J7" i="4"/>
  <c r="B7" i="4"/>
  <c r="J23" i="4"/>
  <c r="F23" i="4"/>
  <c r="B23" i="4"/>
  <c r="J71" i="4"/>
  <c r="F71" i="4"/>
  <c r="B71" i="4"/>
  <c r="J79" i="4"/>
  <c r="F79" i="4"/>
  <c r="B79" i="4"/>
  <c r="J95" i="4"/>
  <c r="F95" i="4"/>
  <c r="B95" i="4"/>
  <c r="J20" i="4"/>
  <c r="F20" i="4"/>
  <c r="B20" i="4"/>
  <c r="J28" i="4"/>
  <c r="F28" i="4"/>
  <c r="B28" i="4"/>
  <c r="J52" i="4"/>
  <c r="F52" i="4"/>
  <c r="B52" i="4"/>
  <c r="J68" i="4"/>
  <c r="F68" i="4"/>
  <c r="B68" i="4"/>
  <c r="J76" i="4"/>
  <c r="F76" i="4"/>
  <c r="B76" i="4"/>
  <c r="J25" i="4"/>
  <c r="F25" i="4"/>
  <c r="B25" i="4"/>
  <c r="B49" i="4"/>
  <c r="F49" i="4"/>
  <c r="J49" i="4"/>
  <c r="BL10" i="6"/>
  <c r="BJ20" i="6"/>
  <c r="BL42" i="6"/>
  <c r="BJ52" i="6"/>
  <c r="BL65" i="6"/>
  <c r="BJ76" i="6"/>
  <c r="BJ92" i="6"/>
  <c r="BL97" i="6"/>
  <c r="J38" i="4"/>
  <c r="B38" i="4"/>
  <c r="F38" i="4"/>
  <c r="J46" i="4"/>
  <c r="F46" i="4"/>
  <c r="B46" i="4"/>
  <c r="J78" i="4"/>
  <c r="F78" i="4"/>
  <c r="B78" i="4"/>
  <c r="J10" i="4"/>
  <c r="F10" i="4"/>
  <c r="B10" i="4"/>
  <c r="F18" i="4"/>
  <c r="B18" i="4"/>
  <c r="J18" i="4"/>
  <c r="J26" i="4"/>
  <c r="F26" i="4"/>
  <c r="B26" i="4"/>
  <c r="F34" i="4"/>
  <c r="J34" i="4"/>
  <c r="B34" i="4"/>
  <c r="J42" i="4"/>
  <c r="F42" i="4"/>
  <c r="B42" i="4"/>
  <c r="F50" i="4"/>
  <c r="B50" i="4"/>
  <c r="J50" i="4"/>
  <c r="J58" i="4"/>
  <c r="F58" i="4"/>
  <c r="B58" i="4"/>
  <c r="F66" i="4"/>
  <c r="J66" i="4"/>
  <c r="B66" i="4"/>
  <c r="J74" i="4"/>
  <c r="F74" i="4"/>
  <c r="B74" i="4"/>
  <c r="F82" i="4"/>
  <c r="B82" i="4"/>
  <c r="J82" i="4"/>
  <c r="J90" i="4"/>
  <c r="F90" i="4"/>
  <c r="B90" i="4"/>
  <c r="F98" i="4"/>
  <c r="J98" i="4"/>
  <c r="B98" i="4"/>
  <c r="BK57" i="6"/>
  <c r="BK65" i="6"/>
  <c r="BK73" i="6"/>
  <c r="BK81" i="6"/>
  <c r="BK89" i="6"/>
  <c r="BK97" i="6"/>
  <c r="BK105" i="6"/>
  <c r="BK11" i="6"/>
  <c r="BK19" i="6"/>
  <c r="BK27" i="6"/>
  <c r="BK43" i="6"/>
  <c r="BK51" i="6"/>
  <c r="BL53" i="6"/>
  <c r="BJ56" i="6"/>
  <c r="BL61" i="6"/>
  <c r="BJ64" i="6"/>
  <c r="BL77" i="6"/>
  <c r="BJ80" i="6"/>
  <c r="BL85" i="6"/>
  <c r="BJ88" i="6"/>
  <c r="BL93" i="6"/>
  <c r="BJ96" i="6"/>
  <c r="BL101" i="6"/>
  <c r="BJ104" i="6"/>
  <c r="BK35" i="6"/>
  <c r="BL69" i="6"/>
  <c r="BJ72" i="6"/>
  <c r="BL5" i="6"/>
  <c r="BJ7" i="6"/>
  <c r="BL13" i="6"/>
  <c r="BJ15" i="6"/>
  <c r="BL21" i="6"/>
  <c r="BJ23" i="6"/>
  <c r="BL29" i="6"/>
  <c r="BJ31" i="6"/>
  <c r="BL37" i="6"/>
  <c r="BJ39" i="6"/>
  <c r="BL45" i="6"/>
  <c r="BJ47" i="6"/>
  <c r="BK59" i="6"/>
  <c r="BK67" i="6"/>
  <c r="BK75" i="6"/>
  <c r="BK83" i="6"/>
  <c r="BK91" i="6"/>
  <c r="BK99" i="6"/>
  <c r="BK103" i="6"/>
  <c r="BK9" i="6"/>
  <c r="BK17" i="6"/>
  <c r="BK25" i="6"/>
  <c r="BK33" i="6"/>
  <c r="BK41" i="6"/>
  <c r="BK49" i="6"/>
  <c r="BJ53" i="6"/>
  <c r="BL54" i="6"/>
  <c r="BJ61" i="6"/>
  <c r="BL62" i="6"/>
  <c r="BJ69" i="6"/>
  <c r="BL70" i="6"/>
  <c r="BJ77" i="6"/>
  <c r="BL78" i="6"/>
  <c r="BJ85" i="6"/>
  <c r="BL86" i="6"/>
  <c r="BJ93" i="6"/>
  <c r="BL94" i="6"/>
  <c r="BJ101" i="6"/>
  <c r="T17" i="6"/>
  <c r="AP17" i="6"/>
  <c r="AN19" i="6"/>
  <c r="AO34" i="6"/>
  <c r="T41" i="6"/>
  <c r="AP41" i="6"/>
  <c r="AO58" i="6"/>
  <c r="AO82" i="6"/>
  <c r="AO90" i="6"/>
  <c r="T105" i="6"/>
  <c r="AP105" i="6"/>
  <c r="AN6" i="6"/>
  <c r="AO13" i="6"/>
  <c r="AN14" i="6"/>
  <c r="T68" i="6"/>
  <c r="AP68" i="6"/>
  <c r="AN70" i="6"/>
  <c r="T84" i="6"/>
  <c r="AP84" i="6"/>
  <c r="AN86" i="6"/>
  <c r="T92" i="6"/>
  <c r="AP92" i="6"/>
  <c r="AN94" i="6"/>
  <c r="BK55" i="6"/>
  <c r="BK95" i="6"/>
  <c r="AP23" i="6"/>
  <c r="T23" i="6"/>
  <c r="AO24" i="6"/>
  <c r="S24" i="6"/>
  <c r="AO40" i="6"/>
  <c r="T63" i="6"/>
  <c r="AP63" i="6"/>
  <c r="AN65" i="6"/>
  <c r="T71" i="6"/>
  <c r="AP71" i="6"/>
  <c r="AO96" i="6"/>
  <c r="S96" i="6"/>
  <c r="T103" i="6"/>
  <c r="AP103" i="6"/>
  <c r="BJ10" i="6"/>
  <c r="BJ26" i="6"/>
  <c r="BJ57" i="6"/>
  <c r="BL82" i="6"/>
  <c r="BJ89" i="6"/>
  <c r="BL98" i="6"/>
  <c r="BL102" i="6"/>
  <c r="AN4" i="6"/>
  <c r="R4" i="6"/>
  <c r="AN12" i="6"/>
  <c r="R12" i="6"/>
  <c r="AN20" i="6"/>
  <c r="AO27" i="6"/>
  <c r="AP42" i="6"/>
  <c r="T42" i="6"/>
  <c r="AN52" i="6"/>
  <c r="R52" i="6"/>
  <c r="AP58" i="6"/>
  <c r="T58" i="6"/>
  <c r="AO67" i="6"/>
  <c r="AO75" i="6"/>
  <c r="S75" i="6"/>
  <c r="AO83" i="6"/>
  <c r="AO91" i="6"/>
  <c r="AN100" i="6"/>
  <c r="BK4" i="6"/>
  <c r="BK12" i="6"/>
  <c r="BK100" i="6"/>
  <c r="AP5" i="6"/>
  <c r="T5" i="6"/>
  <c r="AO6" i="6"/>
  <c r="S6" i="6"/>
  <c r="AN7" i="6"/>
  <c r="AP13" i="6"/>
  <c r="T13" i="6"/>
  <c r="S14" i="6"/>
  <c r="AO14" i="6"/>
  <c r="AN15" i="6"/>
  <c r="T21" i="6"/>
  <c r="AP21" i="6"/>
  <c r="AO22" i="6"/>
  <c r="S22" i="6"/>
  <c r="R23" i="6"/>
  <c r="AN23" i="6"/>
  <c r="AP29" i="6"/>
  <c r="T29" i="6"/>
  <c r="AO30" i="6"/>
  <c r="AN31" i="6"/>
  <c r="AP37" i="6"/>
  <c r="T37" i="6"/>
  <c r="AO38" i="6"/>
  <c r="AN39" i="6"/>
  <c r="AP45" i="6"/>
  <c r="T45" i="6"/>
  <c r="S46" i="6"/>
  <c r="AO46" i="6"/>
  <c r="AN47" i="6"/>
  <c r="AP53" i="6"/>
  <c r="T53" i="6"/>
  <c r="AO54" i="6"/>
  <c r="AN55" i="6"/>
  <c r="AP61" i="6"/>
  <c r="T61" i="6"/>
  <c r="S62" i="6"/>
  <c r="AO62" i="6"/>
  <c r="AN63" i="6"/>
  <c r="R63" i="6"/>
  <c r="AP69" i="6"/>
  <c r="T69" i="6"/>
  <c r="S70" i="6"/>
  <c r="AO70" i="6"/>
  <c r="AN71" i="6"/>
  <c r="AP77" i="6"/>
  <c r="T77" i="6"/>
  <c r="S78" i="6"/>
  <c r="AO78" i="6"/>
  <c r="AN79" i="6"/>
  <c r="AP85" i="6"/>
  <c r="T85" i="6"/>
  <c r="S86" i="6"/>
  <c r="AO86" i="6"/>
  <c r="AN87" i="6"/>
  <c r="AP93" i="6"/>
  <c r="T93" i="6"/>
  <c r="S94" i="6"/>
  <c r="AO94" i="6"/>
  <c r="AN95" i="6"/>
  <c r="R95" i="6"/>
  <c r="AP101" i="6"/>
  <c r="T101" i="6"/>
  <c r="S102" i="6"/>
  <c r="AO102" i="6"/>
  <c r="AN103" i="6"/>
  <c r="R103" i="6"/>
  <c r="BL6" i="6"/>
  <c r="BK7" i="6"/>
  <c r="BJ8" i="6"/>
  <c r="BL14" i="6"/>
  <c r="BK15" i="6"/>
  <c r="BJ16" i="6"/>
  <c r="BL22" i="6"/>
  <c r="BK23" i="6"/>
  <c r="BJ24" i="6"/>
  <c r="BL30" i="6"/>
  <c r="BK31" i="6"/>
  <c r="BJ32" i="6"/>
  <c r="BL38" i="6"/>
  <c r="BK39" i="6"/>
  <c r="BJ40" i="6"/>
  <c r="BL46" i="6"/>
  <c r="BK47" i="6"/>
  <c r="BJ48" i="6"/>
  <c r="BJ54" i="6"/>
  <c r="BL55" i="6"/>
  <c r="BJ58" i="6"/>
  <c r="BL59" i="6"/>
  <c r="BJ62" i="6"/>
  <c r="BL63" i="6"/>
  <c r="BJ66" i="6"/>
  <c r="BL67" i="6"/>
  <c r="BJ70" i="6"/>
  <c r="BL71" i="6"/>
  <c r="BJ74" i="6"/>
  <c r="BL75" i="6"/>
  <c r="BJ78" i="6"/>
  <c r="BL79" i="6"/>
  <c r="BJ82" i="6"/>
  <c r="BL83" i="6"/>
  <c r="BJ86" i="6"/>
  <c r="BL87" i="6"/>
  <c r="BJ90" i="6"/>
  <c r="BL91" i="6"/>
  <c r="BJ94" i="6"/>
  <c r="BL95" i="6"/>
  <c r="BJ98" i="6"/>
  <c r="BL99" i="6"/>
  <c r="BJ102" i="6"/>
  <c r="BL103" i="6"/>
  <c r="AO18" i="6"/>
  <c r="AN43" i="6"/>
  <c r="AN51" i="6"/>
  <c r="AN67" i="6"/>
  <c r="AN83" i="6"/>
  <c r="T89" i="6"/>
  <c r="AP89" i="6"/>
  <c r="AN91" i="6"/>
  <c r="T4" i="6"/>
  <c r="AP4" i="6"/>
  <c r="T12" i="6"/>
  <c r="AP12" i="6"/>
  <c r="T20" i="6"/>
  <c r="AP20" i="6"/>
  <c r="AN22" i="6"/>
  <c r="AO29" i="6"/>
  <c r="S45" i="6"/>
  <c r="AO45" i="6"/>
  <c r="T52" i="6"/>
  <c r="AP52" i="6"/>
  <c r="R54" i="6"/>
  <c r="AN54" i="6"/>
  <c r="T76" i="6"/>
  <c r="AP76" i="6"/>
  <c r="R78" i="6"/>
  <c r="AN78" i="6"/>
  <c r="AN102" i="6"/>
  <c r="BK22" i="6"/>
  <c r="BK63" i="6"/>
  <c r="BK79" i="6"/>
  <c r="AO16" i="6"/>
  <c r="T31" i="6"/>
  <c r="AP31" i="6"/>
  <c r="T39" i="6"/>
  <c r="AP39" i="6"/>
  <c r="AN41" i="6"/>
  <c r="R41" i="6"/>
  <c r="AO48" i="6"/>
  <c r="AO56" i="6"/>
  <c r="AO64" i="6"/>
  <c r="S64" i="6"/>
  <c r="AO72" i="6"/>
  <c r="T79" i="6"/>
  <c r="AP79" i="6"/>
  <c r="AN81" i="6"/>
  <c r="R81" i="6"/>
  <c r="T87" i="6"/>
  <c r="AP87" i="6"/>
  <c r="AN89" i="6"/>
  <c r="R105" i="6"/>
  <c r="AN105" i="6"/>
  <c r="BJ18" i="6"/>
  <c r="BL48" i="6"/>
  <c r="BL58" i="6"/>
  <c r="BJ73" i="6"/>
  <c r="AO11" i="6"/>
  <c r="AP18" i="6"/>
  <c r="T18" i="6"/>
  <c r="AN28" i="6"/>
  <c r="AN36" i="6"/>
  <c r="AN44" i="6"/>
  <c r="AO51" i="6"/>
  <c r="S51" i="6"/>
  <c r="AN68" i="6"/>
  <c r="AN76" i="6"/>
  <c r="AP82" i="6"/>
  <c r="T82" i="6"/>
  <c r="AN84" i="6"/>
  <c r="R84" i="6"/>
  <c r="AN92" i="6"/>
  <c r="R92" i="6"/>
  <c r="AO99" i="6"/>
  <c r="BK68" i="6"/>
  <c r="BK84" i="6"/>
  <c r="BK92" i="6"/>
  <c r="BK104" i="6"/>
  <c r="T8" i="6"/>
  <c r="AP8" i="6"/>
  <c r="AO9" i="6"/>
  <c r="R10" i="6"/>
  <c r="AN10" i="6"/>
  <c r="AP16" i="6"/>
  <c r="T16" i="6"/>
  <c r="AO17" i="6"/>
  <c r="AN18" i="6"/>
  <c r="T24" i="6"/>
  <c r="AP24" i="6"/>
  <c r="AO25" i="6"/>
  <c r="AN26" i="6"/>
  <c r="T32" i="6"/>
  <c r="AP32" i="6"/>
  <c r="S33" i="6"/>
  <c r="AO33" i="6"/>
  <c r="AN34" i="6"/>
  <c r="T40" i="6"/>
  <c r="AP40" i="6"/>
  <c r="S41" i="6"/>
  <c r="AO41" i="6"/>
  <c r="R42" i="6"/>
  <c r="AN42" i="6"/>
  <c r="T48" i="6"/>
  <c r="AP48" i="6"/>
  <c r="S49" i="6"/>
  <c r="AO49" i="6"/>
  <c r="AN50" i="6"/>
  <c r="T56" i="6"/>
  <c r="AP56" i="6"/>
  <c r="S57" i="6"/>
  <c r="AO57" i="6"/>
  <c r="AN58" i="6"/>
  <c r="T64" i="6"/>
  <c r="AP64" i="6"/>
  <c r="S65" i="6"/>
  <c r="AO65" i="6"/>
  <c r="AN66" i="6"/>
  <c r="AP72" i="6"/>
  <c r="T72" i="6"/>
  <c r="S73" i="6"/>
  <c r="AO73" i="6"/>
  <c r="AN74" i="6"/>
  <c r="R74" i="6"/>
  <c r="AP80" i="6"/>
  <c r="T80" i="6"/>
  <c r="S81" i="6"/>
  <c r="AO81" i="6"/>
  <c r="AN82" i="6"/>
  <c r="AP88" i="6"/>
  <c r="T88" i="6"/>
  <c r="S89" i="6"/>
  <c r="AO89" i="6"/>
  <c r="AN90" i="6"/>
  <c r="AP96" i="6"/>
  <c r="T96" i="6"/>
  <c r="S97" i="6"/>
  <c r="AO97" i="6"/>
  <c r="AN98" i="6"/>
  <c r="AP104" i="6"/>
  <c r="T104" i="6"/>
  <c r="S105" i="6"/>
  <c r="AO105" i="6"/>
  <c r="BL9" i="6"/>
  <c r="BK10" i="6"/>
  <c r="BJ11" i="6"/>
  <c r="BL17" i="6"/>
  <c r="BK18" i="6"/>
  <c r="BJ19" i="6"/>
  <c r="BL25" i="6"/>
  <c r="BK26" i="6"/>
  <c r="BJ27" i="6"/>
  <c r="BL33" i="6"/>
  <c r="BK34" i="6"/>
  <c r="BJ35" i="6"/>
  <c r="BL41" i="6"/>
  <c r="BK42" i="6"/>
  <c r="BJ43" i="6"/>
  <c r="BL49" i="6"/>
  <c r="BK50" i="6"/>
  <c r="BJ51" i="6"/>
  <c r="BK53" i="6"/>
  <c r="BK61" i="6"/>
  <c r="BK69" i="6"/>
  <c r="BK77" i="6"/>
  <c r="BK85" i="6"/>
  <c r="BK93" i="6"/>
  <c r="BK101" i="6"/>
  <c r="S10" i="6"/>
  <c r="AO10" i="6"/>
  <c r="T25" i="6"/>
  <c r="AP25" i="6"/>
  <c r="AO26" i="6"/>
  <c r="AO42" i="6"/>
  <c r="T49" i="6"/>
  <c r="AP49" i="6"/>
  <c r="T65" i="6"/>
  <c r="AP65" i="6"/>
  <c r="T73" i="6"/>
  <c r="AP73" i="6"/>
  <c r="AN75" i="6"/>
  <c r="T97" i="6"/>
  <c r="AP97" i="6"/>
  <c r="AN99" i="6"/>
  <c r="AO5" i="6"/>
  <c r="AO21" i="6"/>
  <c r="AO37" i="6"/>
  <c r="T44" i="6"/>
  <c r="AP44" i="6"/>
  <c r="AN46" i="6"/>
  <c r="S53" i="6"/>
  <c r="AO53" i="6"/>
  <c r="T60" i="6"/>
  <c r="AP60" i="6"/>
  <c r="AN62" i="6"/>
  <c r="AO77" i="6"/>
  <c r="S77" i="6"/>
  <c r="AO85" i="6"/>
  <c r="S85" i="6"/>
  <c r="T100" i="6"/>
  <c r="AP100" i="6"/>
  <c r="AO101" i="6"/>
  <c r="BK30" i="6"/>
  <c r="BK38" i="6"/>
  <c r="BK46" i="6"/>
  <c r="BK71" i="6"/>
  <c r="BK87" i="6"/>
  <c r="AO8" i="6"/>
  <c r="AP15" i="6"/>
  <c r="T15" i="6"/>
  <c r="AN17" i="6"/>
  <c r="AN25" i="6"/>
  <c r="AN33" i="6"/>
  <c r="T47" i="6"/>
  <c r="AP47" i="6"/>
  <c r="R49" i="6"/>
  <c r="AN49" i="6"/>
  <c r="AP55" i="6"/>
  <c r="T55" i="6"/>
  <c r="AN73" i="6"/>
  <c r="AO80" i="6"/>
  <c r="AO88" i="6"/>
  <c r="AN97" i="6"/>
  <c r="BL8" i="6"/>
  <c r="BL24" i="6"/>
  <c r="BJ34" i="6"/>
  <c r="BJ42" i="6"/>
  <c r="BJ50" i="6"/>
  <c r="BJ65" i="6"/>
  <c r="BL74" i="6"/>
  <c r="BJ81" i="6"/>
  <c r="BL90" i="6"/>
  <c r="AP10" i="6"/>
  <c r="T10" i="6"/>
  <c r="AO19" i="6"/>
  <c r="AP26" i="6"/>
  <c r="T26" i="6"/>
  <c r="AP34" i="6"/>
  <c r="T34" i="6"/>
  <c r="AO35" i="6"/>
  <c r="AO43" i="6"/>
  <c r="S43" i="6"/>
  <c r="AP50" i="6"/>
  <c r="T50" i="6"/>
  <c r="AO59" i="6"/>
  <c r="AN60" i="6"/>
  <c r="AP66" i="6"/>
  <c r="T66" i="6"/>
  <c r="AP74" i="6"/>
  <c r="T74" i="6"/>
  <c r="AP90" i="6"/>
  <c r="T90" i="6"/>
  <c r="AP98" i="6"/>
  <c r="T98" i="6"/>
  <c r="BK20" i="6"/>
  <c r="BK60" i="6"/>
  <c r="AO4" i="6"/>
  <c r="R5" i="6"/>
  <c r="AN5" i="6"/>
  <c r="T11" i="6"/>
  <c r="AP11" i="6"/>
  <c r="AO12" i="6"/>
  <c r="AN13" i="6"/>
  <c r="T19" i="6"/>
  <c r="AP19" i="6"/>
  <c r="AO20" i="6"/>
  <c r="AN21" i="6"/>
  <c r="T27" i="6"/>
  <c r="AP27" i="6"/>
  <c r="AO28" i="6"/>
  <c r="AN29" i="6"/>
  <c r="R29" i="6"/>
  <c r="T35" i="6"/>
  <c r="AP35" i="6"/>
  <c r="AO36" i="6"/>
  <c r="S36" i="6"/>
  <c r="AN37" i="6"/>
  <c r="AP43" i="6"/>
  <c r="T43" i="6"/>
  <c r="AO44" i="6"/>
  <c r="S44" i="6"/>
  <c r="R45" i="6"/>
  <c r="AN45" i="6"/>
  <c r="AP51" i="6"/>
  <c r="T51" i="6"/>
  <c r="AO52" i="6"/>
  <c r="AN53" i="6"/>
  <c r="R53" i="6"/>
  <c r="T59" i="6"/>
  <c r="AP59" i="6"/>
  <c r="AO60" i="6"/>
  <c r="AN61" i="6"/>
  <c r="R61" i="6"/>
  <c r="T67" i="6"/>
  <c r="AP67" i="6"/>
  <c r="AO68" i="6"/>
  <c r="S68" i="6"/>
  <c r="AN69" i="6"/>
  <c r="R69" i="6"/>
  <c r="AP75" i="6"/>
  <c r="T75" i="6"/>
  <c r="AO76" i="6"/>
  <c r="R77" i="6"/>
  <c r="AN77" i="6"/>
  <c r="AP83" i="6"/>
  <c r="T83" i="6"/>
  <c r="AO84" i="6"/>
  <c r="R85" i="6"/>
  <c r="AN85" i="6"/>
  <c r="AP91" i="6"/>
  <c r="T91" i="6"/>
  <c r="AO92" i="6"/>
  <c r="AN93" i="6"/>
  <c r="R93" i="6"/>
  <c r="T99" i="6"/>
  <c r="AP99" i="6"/>
  <c r="S100" i="6"/>
  <c r="AO100" i="6"/>
  <c r="AN101" i="6"/>
  <c r="R101" i="6"/>
  <c r="BL4" i="6"/>
  <c r="BK5" i="6"/>
  <c r="BJ6" i="6"/>
  <c r="BL12" i="6"/>
  <c r="BK13" i="6"/>
  <c r="BJ14" i="6"/>
  <c r="BL20" i="6"/>
  <c r="BK21" i="6"/>
  <c r="BJ22" i="6"/>
  <c r="BL28" i="6"/>
  <c r="BK29" i="6"/>
  <c r="BJ30" i="6"/>
  <c r="BL36" i="6"/>
  <c r="BK37" i="6"/>
  <c r="BJ38" i="6"/>
  <c r="BL44" i="6"/>
  <c r="BK45" i="6"/>
  <c r="BJ46" i="6"/>
  <c r="BL52" i="6"/>
  <c r="BJ55" i="6"/>
  <c r="BL56" i="6"/>
  <c r="BJ59" i="6"/>
  <c r="BL60" i="6"/>
  <c r="BJ63" i="6"/>
  <c r="BL64" i="6"/>
  <c r="BJ67" i="6"/>
  <c r="BL68" i="6"/>
  <c r="BJ71" i="6"/>
  <c r="BL72" i="6"/>
  <c r="BJ75" i="6"/>
  <c r="BL76" i="6"/>
  <c r="BJ79" i="6"/>
  <c r="BL80" i="6"/>
  <c r="BJ83" i="6"/>
  <c r="BL84" i="6"/>
  <c r="BJ87" i="6"/>
  <c r="BL88" i="6"/>
  <c r="BJ91" i="6"/>
  <c r="BL92" i="6"/>
  <c r="BJ95" i="6"/>
  <c r="BL96" i="6"/>
  <c r="BJ99" i="6"/>
  <c r="BL100" i="6"/>
  <c r="BJ103" i="6"/>
  <c r="BL104" i="6"/>
  <c r="AP9" i="6"/>
  <c r="T9" i="6"/>
  <c r="AN11" i="6"/>
  <c r="R11" i="6"/>
  <c r="AN27" i="6"/>
  <c r="T33" i="6"/>
  <c r="AP33" i="6"/>
  <c r="AN35" i="6"/>
  <c r="AO50" i="6"/>
  <c r="T57" i="6"/>
  <c r="AP57" i="6"/>
  <c r="AN59" i="6"/>
  <c r="AO66" i="6"/>
  <c r="AO74" i="6"/>
  <c r="T81" i="6"/>
  <c r="AP81" i="6"/>
  <c r="AO98" i="6"/>
  <c r="T28" i="6"/>
  <c r="AP28" i="6"/>
  <c r="AN30" i="6"/>
  <c r="T36" i="6"/>
  <c r="AP36" i="6"/>
  <c r="AN38" i="6"/>
  <c r="AO61" i="6"/>
  <c r="S69" i="6"/>
  <c r="AO69" i="6"/>
  <c r="AO93" i="6"/>
  <c r="BK6" i="6"/>
  <c r="BK14" i="6"/>
  <c r="AP7" i="6"/>
  <c r="T7" i="6"/>
  <c r="AN9" i="6"/>
  <c r="R9" i="6"/>
  <c r="AO32" i="6"/>
  <c r="AN57" i="6"/>
  <c r="AP95" i="6"/>
  <c r="T95" i="6"/>
  <c r="AO104" i="6"/>
  <c r="BL16" i="6"/>
  <c r="BL32" i="6"/>
  <c r="BL40" i="6"/>
  <c r="BL66" i="6"/>
  <c r="BJ97" i="6"/>
  <c r="BJ105" i="6"/>
  <c r="BK28" i="6"/>
  <c r="BK36" i="6"/>
  <c r="BK44" i="6"/>
  <c r="BK52" i="6"/>
  <c r="BK76" i="6"/>
  <c r="AP6" i="6"/>
  <c r="T6" i="6"/>
  <c r="AO7" i="6"/>
  <c r="R8" i="6"/>
  <c r="AN8" i="6"/>
  <c r="T14" i="6"/>
  <c r="AP14" i="6"/>
  <c r="AO15" i="6"/>
  <c r="R16" i="6"/>
  <c r="AN16" i="6"/>
  <c r="AP22" i="6"/>
  <c r="T22" i="6"/>
  <c r="AO23" i="6"/>
  <c r="AN24" i="6"/>
  <c r="R24" i="6"/>
  <c r="AP30" i="6"/>
  <c r="T30" i="6"/>
  <c r="AO31" i="6"/>
  <c r="AN32" i="6"/>
  <c r="AP38" i="6"/>
  <c r="T38" i="6"/>
  <c r="AO39" i="6"/>
  <c r="AN40" i="6"/>
  <c r="R40" i="6"/>
  <c r="T46" i="6"/>
  <c r="AO47" i="6"/>
  <c r="S47" i="6"/>
  <c r="AN48" i="6"/>
  <c r="R48" i="6"/>
  <c r="AP54" i="6"/>
  <c r="T54" i="6"/>
  <c r="AO55" i="6"/>
  <c r="AN56" i="6"/>
  <c r="R56" i="6"/>
  <c r="AP62" i="6"/>
  <c r="T62" i="6"/>
  <c r="AO63" i="6"/>
  <c r="AN64" i="6"/>
  <c r="R64" i="6"/>
  <c r="AP70" i="6"/>
  <c r="T70" i="6"/>
  <c r="AO71" i="6"/>
  <c r="AN72" i="6"/>
  <c r="R72" i="6"/>
  <c r="AP78" i="6"/>
  <c r="T78" i="6"/>
  <c r="AO79" i="6"/>
  <c r="AN80" i="6"/>
  <c r="R80" i="6"/>
  <c r="AP86" i="6"/>
  <c r="T86" i="6"/>
  <c r="AO87" i="6"/>
  <c r="AN88" i="6"/>
  <c r="R88" i="6"/>
  <c r="AP94" i="6"/>
  <c r="T94" i="6"/>
  <c r="AO95" i="6"/>
  <c r="AN96" i="6"/>
  <c r="R96" i="6"/>
  <c r="AP102" i="6"/>
  <c r="T102" i="6"/>
  <c r="AO103" i="6"/>
  <c r="AN104" i="6"/>
  <c r="R104" i="6"/>
  <c r="BL7" i="6"/>
  <c r="BK8" i="6"/>
  <c r="BJ9" i="6"/>
  <c r="BL15" i="6"/>
  <c r="BK16" i="6"/>
  <c r="BJ17" i="6"/>
  <c r="BL23" i="6"/>
  <c r="BK24" i="6"/>
  <c r="BJ25" i="6"/>
  <c r="BL31" i="6"/>
  <c r="BK32" i="6"/>
  <c r="BJ33" i="6"/>
  <c r="BL39" i="6"/>
  <c r="BK40" i="6"/>
  <c r="BJ41" i="6"/>
  <c r="BL47" i="6"/>
  <c r="BK48" i="6"/>
  <c r="BJ49" i="6"/>
  <c r="BK54" i="6"/>
  <c r="BK58" i="6"/>
  <c r="BK62" i="6"/>
  <c r="BK66" i="6"/>
  <c r="BK70" i="6"/>
  <c r="BK74" i="6"/>
  <c r="BK78" i="6"/>
  <c r="BK82" i="6"/>
  <c r="BK86" i="6"/>
  <c r="BK90" i="6"/>
  <c r="BK94" i="6"/>
  <c r="BK98" i="6"/>
  <c r="BK102" i="6"/>
  <c r="D4" i="6"/>
  <c r="E4" i="6"/>
  <c r="Z4" i="6"/>
  <c r="F4" i="6"/>
  <c r="H4" i="6"/>
  <c r="AB4" i="6"/>
  <c r="AA4" i="6"/>
  <c r="G4" i="6"/>
  <c r="AC4" i="6"/>
  <c r="I4" i="6"/>
  <c r="AD4" i="6"/>
  <c r="AK4" i="6"/>
  <c r="AH4" i="6"/>
  <c r="AI4" i="6"/>
  <c r="O7" i="6"/>
  <c r="BG37" i="6"/>
  <c r="BE39" i="6"/>
  <c r="M41" i="6"/>
  <c r="AK45" i="6"/>
  <c r="BG45" i="6"/>
  <c r="BE47" i="6"/>
  <c r="BG53" i="6"/>
  <c r="AI55" i="6"/>
  <c r="BE55" i="6"/>
  <c r="BC57" i="6"/>
  <c r="M57" i="6"/>
  <c r="BG61" i="6"/>
  <c r="BC65" i="6"/>
  <c r="M65" i="6"/>
  <c r="BD68" i="6"/>
  <c r="BG77" i="6"/>
  <c r="BE79" i="6"/>
  <c r="BC81" i="6"/>
  <c r="M81" i="6"/>
  <c r="BG85" i="6"/>
  <c r="AI87" i="6"/>
  <c r="BE87" i="6"/>
  <c r="O87" i="6"/>
  <c r="BH88" i="6"/>
  <c r="BC97" i="6"/>
  <c r="BG101" i="6"/>
  <c r="BE103" i="6"/>
  <c r="BC105" i="6"/>
  <c r="AW6" i="6"/>
  <c r="AB5" i="5"/>
  <c r="G6" i="6" s="1"/>
  <c r="Z7" i="5"/>
  <c r="E8" i="6" s="1"/>
  <c r="BA10" i="6"/>
  <c r="Z15" i="5"/>
  <c r="E16" i="6" s="1"/>
  <c r="AY20" i="6"/>
  <c r="AD19" i="5"/>
  <c r="I20" i="6" s="1"/>
  <c r="AB21" i="5"/>
  <c r="G22" i="6" s="1"/>
  <c r="Z23" i="5"/>
  <c r="E24" i="6" s="1"/>
  <c r="BA26" i="6"/>
  <c r="Y28" i="5"/>
  <c r="D29" i="6" s="1"/>
  <c r="AZ31" i="6"/>
  <c r="AX33" i="6"/>
  <c r="AC32" i="5"/>
  <c r="H33" i="6" s="1"/>
  <c r="AA34" i="5"/>
  <c r="F35" i="6" s="1"/>
  <c r="Y36" i="5"/>
  <c r="D37" i="6" s="1"/>
  <c r="AZ39" i="6"/>
  <c r="AX41" i="6"/>
  <c r="AC40" i="5"/>
  <c r="H41" i="6" s="1"/>
  <c r="AV43" i="6"/>
  <c r="AA42" i="5"/>
  <c r="F43" i="6" s="1"/>
  <c r="W43" i="6" s="1"/>
  <c r="Y44" i="5"/>
  <c r="D45" i="6" s="1"/>
  <c r="AZ47" i="6"/>
  <c r="Y52" i="5"/>
  <c r="D53" i="6" s="1"/>
  <c r="AZ55" i="6"/>
  <c r="AC56" i="5"/>
  <c r="H57" i="6" s="1"/>
  <c r="X57" i="6" s="1"/>
  <c r="AV59" i="6"/>
  <c r="AA58" i="5"/>
  <c r="F59" i="6" s="1"/>
  <c r="AY68" i="6"/>
  <c r="AD67" i="5"/>
  <c r="I68" i="6" s="1"/>
  <c r="AB69" i="5"/>
  <c r="G70" i="6" s="1"/>
  <c r="BA74" i="6"/>
  <c r="Z79" i="5"/>
  <c r="E80" i="6" s="1"/>
  <c r="AY84" i="6"/>
  <c r="AD83" i="5"/>
  <c r="I84" i="6" s="1"/>
  <c r="AW86" i="6"/>
  <c r="AB85" i="5"/>
  <c r="G86" i="6" s="1"/>
  <c r="Z87" i="5"/>
  <c r="E88" i="6" s="1"/>
  <c r="BA90" i="6"/>
  <c r="Y92" i="5"/>
  <c r="D93" i="6" s="1"/>
  <c r="AZ95" i="6"/>
  <c r="AX97" i="6"/>
  <c r="AC96" i="5"/>
  <c r="H97" i="6" s="1"/>
  <c r="AA98" i="5"/>
  <c r="F99" i="6" s="1"/>
  <c r="S83" i="6"/>
  <c r="BG10" i="6"/>
  <c r="BE12" i="6"/>
  <c r="AI12" i="6"/>
  <c r="O12" i="6"/>
  <c r="AG14" i="6"/>
  <c r="BC14" i="6"/>
  <c r="AK18" i="6"/>
  <c r="BG18" i="6"/>
  <c r="BE20" i="6"/>
  <c r="M22" i="6"/>
  <c r="BC22" i="6"/>
  <c r="BC30" i="6"/>
  <c r="AK34" i="6"/>
  <c r="BG34" i="6"/>
  <c r="BE36" i="6"/>
  <c r="M38" i="6"/>
  <c r="BC38" i="6"/>
  <c r="BE44" i="6"/>
  <c r="BC46" i="6"/>
  <c r="BG50" i="6"/>
  <c r="BE52" i="6"/>
  <c r="M54" i="6"/>
  <c r="BC54" i="6"/>
  <c r="AG54" i="6"/>
  <c r="BG58" i="6"/>
  <c r="O60" i="6"/>
  <c r="BE60" i="6"/>
  <c r="AG62" i="6"/>
  <c r="BC62" i="6"/>
  <c r="BG74" i="6"/>
  <c r="AI76" i="6"/>
  <c r="AG78" i="6"/>
  <c r="BC78" i="6"/>
  <c r="BG82" i="6"/>
  <c r="BE84" i="6"/>
  <c r="M86" i="6"/>
  <c r="AG86" i="6"/>
  <c r="BA7" i="6"/>
  <c r="Y9" i="5"/>
  <c r="D10" i="6" s="1"/>
  <c r="AZ12" i="6"/>
  <c r="AX14" i="6"/>
  <c r="AC13" i="5"/>
  <c r="H14" i="6" s="1"/>
  <c r="AV16" i="6"/>
  <c r="AA15" i="5"/>
  <c r="F16" i="6" s="1"/>
  <c r="Y17" i="5"/>
  <c r="D18" i="6" s="1"/>
  <c r="AZ20" i="6"/>
  <c r="AY25" i="6"/>
  <c r="AD24" i="5"/>
  <c r="I25" i="6" s="1"/>
  <c r="AW27" i="6"/>
  <c r="AB26" i="5"/>
  <c r="G27" i="6" s="1"/>
  <c r="Z28" i="5"/>
  <c r="E29" i="6" s="1"/>
  <c r="AY33" i="6"/>
  <c r="AD32" i="5"/>
  <c r="I33" i="6" s="1"/>
  <c r="AW35" i="6"/>
  <c r="AB34" i="5"/>
  <c r="G35" i="6" s="1"/>
  <c r="Z36" i="5"/>
  <c r="E37" i="6" s="1"/>
  <c r="BA39" i="6"/>
  <c r="AZ44" i="6"/>
  <c r="AX46" i="6"/>
  <c r="AC45" i="5"/>
  <c r="H46" i="6" s="1"/>
  <c r="AV48" i="6"/>
  <c r="AA47" i="5"/>
  <c r="F48" i="6" s="1"/>
  <c r="Z52" i="5"/>
  <c r="E53" i="6" s="1"/>
  <c r="AY57" i="6"/>
  <c r="AD56" i="5"/>
  <c r="I57" i="6" s="1"/>
  <c r="AW59" i="6"/>
  <c r="AB58" i="5"/>
  <c r="G59" i="6" s="1"/>
  <c r="BA63" i="6"/>
  <c r="AV72" i="6"/>
  <c r="AA71" i="5"/>
  <c r="F72" i="6" s="1"/>
  <c r="Y73" i="5"/>
  <c r="D74" i="6" s="1"/>
  <c r="AZ76" i="6"/>
  <c r="AX78" i="6"/>
  <c r="AC77" i="5"/>
  <c r="H78" i="6" s="1"/>
  <c r="AV80" i="6"/>
  <c r="AA79" i="5"/>
  <c r="F80" i="6" s="1"/>
  <c r="W80" i="6" s="1"/>
  <c r="Y81" i="5"/>
  <c r="D82" i="6" s="1"/>
  <c r="AZ84" i="6"/>
  <c r="BA87" i="6"/>
  <c r="Y89" i="5"/>
  <c r="D90" i="6" s="1"/>
  <c r="AZ92" i="6"/>
  <c r="AX94" i="6"/>
  <c r="AC93" i="5"/>
  <c r="H94" i="6" s="1"/>
  <c r="AV96" i="6"/>
  <c r="AA95" i="5"/>
  <c r="F96" i="6" s="1"/>
  <c r="W96" i="6" s="1"/>
  <c r="Y97" i="5"/>
  <c r="D98" i="6" s="1"/>
  <c r="AZ100" i="6"/>
  <c r="AX102" i="6"/>
  <c r="AC101" i="5"/>
  <c r="H102" i="6" s="1"/>
  <c r="AV104" i="6"/>
  <c r="AA103" i="5"/>
  <c r="F104" i="6" s="1"/>
  <c r="S54" i="6"/>
  <c r="BF20" i="6"/>
  <c r="BG31" i="6"/>
  <c r="BC35" i="6"/>
  <c r="BG39" i="6"/>
  <c r="BG55" i="6"/>
  <c r="O57" i="6"/>
  <c r="BE57" i="6"/>
  <c r="AI57" i="6"/>
  <c r="AG59" i="6"/>
  <c r="BC59" i="6"/>
  <c r="AH62" i="6"/>
  <c r="BH66" i="6"/>
  <c r="BD94" i="6"/>
  <c r="BD102" i="6"/>
  <c r="AZ4" i="6"/>
  <c r="Z9" i="5"/>
  <c r="E10" i="6" s="1"/>
  <c r="AY14" i="6"/>
  <c r="AD13" i="5"/>
  <c r="I14" i="6" s="1"/>
  <c r="AW16" i="6"/>
  <c r="AB15" i="5"/>
  <c r="G16" i="6" s="1"/>
  <c r="Z17" i="5"/>
  <c r="E18" i="6" s="1"/>
  <c r="BA20" i="6"/>
  <c r="Y22" i="5"/>
  <c r="D23" i="6" s="1"/>
  <c r="AZ25" i="6"/>
  <c r="BA28" i="6"/>
  <c r="AW32" i="6"/>
  <c r="AB31" i="5"/>
  <c r="G32" i="6" s="1"/>
  <c r="Z33" i="5"/>
  <c r="E34" i="6" s="1"/>
  <c r="AV37" i="6"/>
  <c r="AA36" i="5"/>
  <c r="F37" i="6" s="1"/>
  <c r="Y38" i="5"/>
  <c r="D39" i="6" s="1"/>
  <c r="Y46" i="5"/>
  <c r="D47" i="6" s="1"/>
  <c r="AZ49" i="6"/>
  <c r="BA52" i="6"/>
  <c r="Y54" i="5"/>
  <c r="D55" i="6" s="1"/>
  <c r="AZ57" i="6"/>
  <c r="AX59" i="6"/>
  <c r="AC58" i="5"/>
  <c r="H59" i="6" s="1"/>
  <c r="AV61" i="6"/>
  <c r="AA60" i="5"/>
  <c r="F61" i="6" s="1"/>
  <c r="Y62" i="5"/>
  <c r="D63" i="6" s="1"/>
  <c r="AZ65" i="6"/>
  <c r="AX67" i="6"/>
  <c r="AC66" i="5"/>
  <c r="H67" i="6" s="1"/>
  <c r="AV69" i="6"/>
  <c r="AA68" i="5"/>
  <c r="F69" i="6" s="1"/>
  <c r="Y70" i="5"/>
  <c r="D71" i="6" s="1"/>
  <c r="AZ73" i="6"/>
  <c r="AY78" i="6"/>
  <c r="AD77" i="5"/>
  <c r="I78" i="6" s="1"/>
  <c r="AW80" i="6"/>
  <c r="AB79" i="5"/>
  <c r="G80" i="6" s="1"/>
  <c r="Z81" i="5"/>
  <c r="E82" i="6" s="1"/>
  <c r="BA84" i="6"/>
  <c r="AY86" i="6"/>
  <c r="AD85" i="5"/>
  <c r="I86" i="6" s="1"/>
  <c r="AW88" i="6"/>
  <c r="AB87" i="5"/>
  <c r="G88" i="6" s="1"/>
  <c r="Z89" i="5"/>
  <c r="E90" i="6" s="1"/>
  <c r="BA92" i="6"/>
  <c r="Z97" i="5"/>
  <c r="E98" i="6" s="1"/>
  <c r="BA100" i="6"/>
  <c r="BG4" i="6"/>
  <c r="BE6" i="6"/>
  <c r="AI6" i="6"/>
  <c r="BC8" i="6"/>
  <c r="AJ17" i="6"/>
  <c r="BC32" i="6"/>
  <c r="BG36" i="6"/>
  <c r="BE38" i="6"/>
  <c r="BC40" i="6"/>
  <c r="M40" i="6"/>
  <c r="AK44" i="6"/>
  <c r="BG44" i="6"/>
  <c r="BC48" i="6"/>
  <c r="BG76" i="6"/>
  <c r="AK76" i="6"/>
  <c r="BC80" i="6"/>
  <c r="AL95" i="6"/>
  <c r="BG100" i="6"/>
  <c r="BE102" i="6"/>
  <c r="BC104" i="6"/>
  <c r="M104" i="6"/>
  <c r="BA9" i="6"/>
  <c r="Z14" i="5"/>
  <c r="E15" i="6" s="1"/>
  <c r="AY19" i="6"/>
  <c r="AD18" i="5"/>
  <c r="I19" i="6" s="1"/>
  <c r="AW21" i="6"/>
  <c r="AB20" i="5"/>
  <c r="G21" i="6" s="1"/>
  <c r="AY27" i="6"/>
  <c r="AD26" i="5"/>
  <c r="I27" i="6" s="1"/>
  <c r="AW29" i="6"/>
  <c r="AB28" i="5"/>
  <c r="G29" i="6" s="1"/>
  <c r="Z30" i="5"/>
  <c r="E31" i="6" s="1"/>
  <c r="BA33" i="6"/>
  <c r="AY35" i="6"/>
  <c r="AD34" i="5"/>
  <c r="I35" i="6" s="1"/>
  <c r="AW37" i="6"/>
  <c r="AB36" i="5"/>
  <c r="G37" i="6" s="1"/>
  <c r="BA41" i="6"/>
  <c r="AZ46" i="6"/>
  <c r="AX48" i="6"/>
  <c r="AC47" i="5"/>
  <c r="H48" i="6" s="1"/>
  <c r="AV50" i="6"/>
  <c r="AA49" i="5"/>
  <c r="F50" i="6" s="1"/>
  <c r="Y51" i="5"/>
  <c r="D52" i="6" s="1"/>
  <c r="AZ54" i="6"/>
  <c r="BA57" i="6"/>
  <c r="AW61" i="6"/>
  <c r="AB60" i="5"/>
  <c r="G61" i="6" s="1"/>
  <c r="Z62" i="5"/>
  <c r="E63" i="6" s="1"/>
  <c r="AY67" i="6"/>
  <c r="AD66" i="5"/>
  <c r="I67" i="6" s="1"/>
  <c r="AW69" i="6"/>
  <c r="AB68" i="5"/>
  <c r="G69" i="6" s="1"/>
  <c r="Z70" i="5"/>
  <c r="E71" i="6" s="1"/>
  <c r="BA73" i="6"/>
  <c r="Y75" i="5"/>
  <c r="D76" i="6" s="1"/>
  <c r="AZ78" i="6"/>
  <c r="AY83" i="6"/>
  <c r="AD82" i="5"/>
  <c r="I83" i="6" s="1"/>
  <c r="AB84" i="5"/>
  <c r="G85" i="6" s="1"/>
  <c r="Z86" i="5"/>
  <c r="E87" i="6" s="1"/>
  <c r="BA89" i="6"/>
  <c r="Z94" i="5"/>
  <c r="E95" i="6" s="1"/>
  <c r="BA97" i="6"/>
  <c r="Y99" i="5"/>
  <c r="D100" i="6" s="1"/>
  <c r="AZ102" i="6"/>
  <c r="AX104" i="6"/>
  <c r="AC103" i="5"/>
  <c r="H104" i="6" s="1"/>
  <c r="AL12" i="6"/>
  <c r="BH20" i="6"/>
  <c r="BD32" i="6"/>
  <c r="BG41" i="6"/>
  <c r="AI43" i="6"/>
  <c r="BE43" i="6"/>
  <c r="BC45" i="6"/>
  <c r="M45" i="6"/>
  <c r="BF62" i="6"/>
  <c r="BG73" i="6"/>
  <c r="AI75" i="6"/>
  <c r="BE75" i="6"/>
  <c r="BC77" i="6"/>
  <c r="BG89" i="6"/>
  <c r="AK89" i="6"/>
  <c r="BE91" i="6"/>
  <c r="AG93" i="6"/>
  <c r="M93" i="6"/>
  <c r="BC93" i="6"/>
  <c r="BG97" i="6"/>
  <c r="BA6" i="6"/>
  <c r="AY16" i="6"/>
  <c r="AD15" i="5"/>
  <c r="I16" i="6" s="1"/>
  <c r="AW18" i="6"/>
  <c r="AB17" i="5"/>
  <c r="G18" i="6" s="1"/>
  <c r="Z19" i="5"/>
  <c r="E20" i="6" s="1"/>
  <c r="BA22" i="6"/>
  <c r="AY32" i="6"/>
  <c r="AD31" i="5"/>
  <c r="I32" i="6" s="1"/>
  <c r="AW34" i="6"/>
  <c r="AB33" i="5"/>
  <c r="G34" i="6" s="1"/>
  <c r="Z35" i="5"/>
  <c r="E36" i="6" s="1"/>
  <c r="AY40" i="6"/>
  <c r="AD39" i="5"/>
  <c r="I40" i="6" s="1"/>
  <c r="AW42" i="6"/>
  <c r="AB41" i="5"/>
  <c r="G42" i="6" s="1"/>
  <c r="Z43" i="5"/>
  <c r="E44" i="6" s="1"/>
  <c r="AY48" i="6"/>
  <c r="AD47" i="5"/>
  <c r="I48" i="6" s="1"/>
  <c r="AW50" i="6"/>
  <c r="AB49" i="5"/>
  <c r="G50" i="6" s="1"/>
  <c r="Z51" i="5"/>
  <c r="E52" i="6" s="1"/>
  <c r="BA54" i="6"/>
  <c r="Z59" i="5"/>
  <c r="E60" i="6" s="1"/>
  <c r="Y64" i="5"/>
  <c r="D65" i="6" s="1"/>
  <c r="AZ67" i="6"/>
  <c r="BA70" i="6"/>
  <c r="BA78" i="6"/>
  <c r="Y80" i="5"/>
  <c r="D81" i="6" s="1"/>
  <c r="AZ83" i="6"/>
  <c r="AX85" i="6"/>
  <c r="AC84" i="5"/>
  <c r="H85" i="6" s="1"/>
  <c r="X85" i="6" s="1"/>
  <c r="BA86" i="6"/>
  <c r="Z91" i="5"/>
  <c r="E92" i="6" s="1"/>
  <c r="AY96" i="6"/>
  <c r="AD95" i="5"/>
  <c r="I96" i="6" s="1"/>
  <c r="BA102" i="6"/>
  <c r="AP46" i="6"/>
  <c r="BG6" i="6"/>
  <c r="BE8" i="6"/>
  <c r="AI8" i="6"/>
  <c r="BC10" i="6"/>
  <c r="M10" i="6"/>
  <c r="AK14" i="6"/>
  <c r="BG14" i="6"/>
  <c r="BE16" i="6"/>
  <c r="BH17" i="6"/>
  <c r="BC18" i="6"/>
  <c r="BF19" i="6"/>
  <c r="BG22" i="6"/>
  <c r="BE24" i="6"/>
  <c r="AI24" i="6"/>
  <c r="BC26" i="6"/>
  <c r="BG30" i="6"/>
  <c r="BE32" i="6"/>
  <c r="M34" i="6"/>
  <c r="BC34" i="6"/>
  <c r="AG34" i="6"/>
  <c r="BG38" i="6"/>
  <c r="BE40" i="6"/>
  <c r="BC42" i="6"/>
  <c r="BE48" i="6"/>
  <c r="M50" i="6"/>
  <c r="BC50" i="6"/>
  <c r="BD53" i="6"/>
  <c r="BG54" i="6"/>
  <c r="BE56" i="6"/>
  <c r="AI56" i="6"/>
  <c r="M58" i="6"/>
  <c r="BC58" i="6"/>
  <c r="AK62" i="6"/>
  <c r="BG62" i="6"/>
  <c r="BE64" i="6"/>
  <c r="BC66" i="6"/>
  <c r="M66" i="6"/>
  <c r="BG70" i="6"/>
  <c r="AI72" i="6"/>
  <c r="O72" i="6"/>
  <c r="BC74" i="6"/>
  <c r="AK78" i="6"/>
  <c r="BG78" i="6"/>
  <c r="BE80" i="6"/>
  <c r="BC82" i="6"/>
  <c r="BD85" i="6"/>
  <c r="BG86" i="6"/>
  <c r="BE88" i="6"/>
  <c r="BC90" i="6"/>
  <c r="AK94" i="6"/>
  <c r="BG94" i="6"/>
  <c r="BE96" i="6"/>
  <c r="BH97" i="6"/>
  <c r="BC98" i="6"/>
  <c r="AH101" i="6"/>
  <c r="BG102" i="6"/>
  <c r="BE104" i="6"/>
  <c r="O104" i="6"/>
  <c r="Y5" i="5"/>
  <c r="D6" i="6" s="1"/>
  <c r="AW7" i="6"/>
  <c r="AB6" i="5"/>
  <c r="G7" i="6" s="1"/>
  <c r="AZ8" i="6"/>
  <c r="Z8" i="5"/>
  <c r="E9" i="6" s="1"/>
  <c r="AX10" i="6"/>
  <c r="AC9" i="5"/>
  <c r="H10" i="6" s="1"/>
  <c r="BA11" i="6"/>
  <c r="AV12" i="6"/>
  <c r="AA11" i="5"/>
  <c r="F12" i="6" s="1"/>
  <c r="AY13" i="6"/>
  <c r="AD12" i="5"/>
  <c r="I13" i="6" s="1"/>
  <c r="Y13" i="5"/>
  <c r="D14" i="6" s="1"/>
  <c r="AW15" i="6"/>
  <c r="AB14" i="5"/>
  <c r="G15" i="6" s="1"/>
  <c r="AZ16" i="6"/>
  <c r="Z16" i="5"/>
  <c r="E17" i="6" s="1"/>
  <c r="AX18" i="6"/>
  <c r="AC17" i="5"/>
  <c r="H18" i="6" s="1"/>
  <c r="BA19" i="6"/>
  <c r="AV20" i="6"/>
  <c r="AA19" i="5"/>
  <c r="F20" i="6" s="1"/>
  <c r="AY21" i="6"/>
  <c r="AD20" i="5"/>
  <c r="I21" i="6" s="1"/>
  <c r="Y21" i="5"/>
  <c r="D22" i="6" s="1"/>
  <c r="AW23" i="6"/>
  <c r="AB22" i="5"/>
  <c r="G23" i="6" s="1"/>
  <c r="AZ24" i="6"/>
  <c r="Z24" i="5"/>
  <c r="E25" i="6" s="1"/>
  <c r="AX26" i="6"/>
  <c r="AC25" i="5"/>
  <c r="H26" i="6" s="1"/>
  <c r="BA27" i="6"/>
  <c r="AV28" i="6"/>
  <c r="AA27" i="5"/>
  <c r="F28" i="6" s="1"/>
  <c r="AY29" i="6"/>
  <c r="AD28" i="5"/>
  <c r="I29" i="6" s="1"/>
  <c r="Y29" i="5"/>
  <c r="D30" i="6" s="1"/>
  <c r="AW31" i="6"/>
  <c r="AB30" i="5"/>
  <c r="G31" i="6" s="1"/>
  <c r="AZ32" i="6"/>
  <c r="Z32" i="5"/>
  <c r="E33" i="6" s="1"/>
  <c r="AX34" i="6"/>
  <c r="AC33" i="5"/>
  <c r="H34" i="6" s="1"/>
  <c r="BA35" i="6"/>
  <c r="AV36" i="6"/>
  <c r="AA35" i="5"/>
  <c r="F36" i="6" s="1"/>
  <c r="AY37" i="6"/>
  <c r="AD36" i="5"/>
  <c r="I37" i="6" s="1"/>
  <c r="Y37" i="5"/>
  <c r="D38" i="6" s="1"/>
  <c r="AW39" i="6"/>
  <c r="AB38" i="5"/>
  <c r="G39" i="6" s="1"/>
  <c r="AZ40" i="6"/>
  <c r="Z40" i="5"/>
  <c r="E41" i="6" s="1"/>
  <c r="AX42" i="6"/>
  <c r="AC41" i="5"/>
  <c r="H42" i="6" s="1"/>
  <c r="BA43" i="6"/>
  <c r="AV44" i="6"/>
  <c r="AA43" i="5"/>
  <c r="F44" i="6" s="1"/>
  <c r="W44" i="6" s="1"/>
  <c r="AY45" i="6"/>
  <c r="AD44" i="5"/>
  <c r="I45" i="6" s="1"/>
  <c r="Y45" i="5"/>
  <c r="D46" i="6" s="1"/>
  <c r="AW47" i="6"/>
  <c r="AB46" i="5"/>
  <c r="G47" i="6" s="1"/>
  <c r="AZ48" i="6"/>
  <c r="Z48" i="5"/>
  <c r="E49" i="6" s="1"/>
  <c r="AX50" i="6"/>
  <c r="AC49" i="5"/>
  <c r="H50" i="6" s="1"/>
  <c r="BA51" i="6"/>
  <c r="AV52" i="6"/>
  <c r="AA51" i="5"/>
  <c r="F52" i="6" s="1"/>
  <c r="AY53" i="6"/>
  <c r="AD52" i="5"/>
  <c r="I53" i="6" s="1"/>
  <c r="Y53" i="5"/>
  <c r="D54" i="6" s="1"/>
  <c r="AW55" i="6"/>
  <c r="AB54" i="5"/>
  <c r="G55" i="6" s="1"/>
  <c r="AZ56" i="6"/>
  <c r="Z56" i="5"/>
  <c r="E57" i="6" s="1"/>
  <c r="AX58" i="6"/>
  <c r="AC57" i="5"/>
  <c r="H58" i="6" s="1"/>
  <c r="BA59" i="6"/>
  <c r="AV60" i="6"/>
  <c r="AA59" i="5"/>
  <c r="F60" i="6" s="1"/>
  <c r="AY61" i="6"/>
  <c r="AD60" i="5"/>
  <c r="I61" i="6" s="1"/>
  <c r="Y61" i="5"/>
  <c r="D62" i="6" s="1"/>
  <c r="AW63" i="6"/>
  <c r="AB62" i="5"/>
  <c r="G63" i="6" s="1"/>
  <c r="AZ64" i="6"/>
  <c r="Z64" i="5"/>
  <c r="E65" i="6" s="1"/>
  <c r="AX66" i="6"/>
  <c r="AC65" i="5"/>
  <c r="H66" i="6" s="1"/>
  <c r="BA67" i="6"/>
  <c r="AV68" i="6"/>
  <c r="AA67" i="5"/>
  <c r="F68" i="6" s="1"/>
  <c r="AY69" i="6"/>
  <c r="AD68" i="5"/>
  <c r="I69" i="6" s="1"/>
  <c r="Y69" i="5"/>
  <c r="D70" i="6" s="1"/>
  <c r="AW71" i="6"/>
  <c r="AB70" i="5"/>
  <c r="G71" i="6" s="1"/>
  <c r="AZ72" i="6"/>
  <c r="Z72" i="5"/>
  <c r="E73" i="6" s="1"/>
  <c r="AX74" i="6"/>
  <c r="AC73" i="5"/>
  <c r="H74" i="6" s="1"/>
  <c r="BA75" i="6"/>
  <c r="AV76" i="6"/>
  <c r="AA75" i="5"/>
  <c r="F76" i="6" s="1"/>
  <c r="W76" i="6" s="1"/>
  <c r="AY77" i="6"/>
  <c r="AD76" i="5"/>
  <c r="I77" i="6" s="1"/>
  <c r="Y77" i="5"/>
  <c r="D78" i="6" s="1"/>
  <c r="AW79" i="6"/>
  <c r="AB78" i="5"/>
  <c r="G79" i="6" s="1"/>
  <c r="AZ80" i="6"/>
  <c r="Z80" i="5"/>
  <c r="E81" i="6" s="1"/>
  <c r="AX82" i="6"/>
  <c r="AC81" i="5"/>
  <c r="H82" i="6" s="1"/>
  <c r="BA83" i="6"/>
  <c r="AV84" i="6"/>
  <c r="AA83" i="5"/>
  <c r="F84" i="6" s="1"/>
  <c r="AY85" i="6"/>
  <c r="AD84" i="5"/>
  <c r="I85" i="6" s="1"/>
  <c r="Y85" i="5"/>
  <c r="D86" i="6" s="1"/>
  <c r="AW87" i="6"/>
  <c r="AB86" i="5"/>
  <c r="G87" i="6" s="1"/>
  <c r="AZ88" i="6"/>
  <c r="Z88" i="5"/>
  <c r="E89" i="6" s="1"/>
  <c r="AX90" i="6"/>
  <c r="AC89" i="5"/>
  <c r="H90" i="6" s="1"/>
  <c r="BA91" i="6"/>
  <c r="AV92" i="6"/>
  <c r="AA91" i="5"/>
  <c r="F92" i="6" s="1"/>
  <c r="AY93" i="6"/>
  <c r="AD92" i="5"/>
  <c r="I93" i="6" s="1"/>
  <c r="Y93" i="5"/>
  <c r="D94" i="6" s="1"/>
  <c r="AW95" i="6"/>
  <c r="AB94" i="5"/>
  <c r="G95" i="6" s="1"/>
  <c r="AZ96" i="6"/>
  <c r="Z96" i="5"/>
  <c r="E97" i="6" s="1"/>
  <c r="AX98" i="6"/>
  <c r="AC97" i="5"/>
  <c r="H98" i="6" s="1"/>
  <c r="BA99" i="6"/>
  <c r="AV100" i="6"/>
  <c r="AA99" i="5"/>
  <c r="F100" i="6" s="1"/>
  <c r="AY101" i="6"/>
  <c r="AD100" i="5"/>
  <c r="I101" i="6" s="1"/>
  <c r="Y101" i="5"/>
  <c r="D102" i="6" s="1"/>
  <c r="AW103" i="6"/>
  <c r="AB102" i="5"/>
  <c r="G103" i="6" s="1"/>
  <c r="AZ104" i="6"/>
  <c r="Z104" i="5"/>
  <c r="E105" i="6" s="1"/>
  <c r="BC9" i="6"/>
  <c r="M9" i="6"/>
  <c r="BG13" i="6"/>
  <c r="AK13" i="6"/>
  <c r="BE15" i="6"/>
  <c r="BC25" i="6"/>
  <c r="M25" i="6"/>
  <c r="BG29" i="6"/>
  <c r="AK29" i="6"/>
  <c r="BE31" i="6"/>
  <c r="BC33" i="6"/>
  <c r="BG69" i="6"/>
  <c r="BE71" i="6"/>
  <c r="M73" i="6"/>
  <c r="BC73" i="6"/>
  <c r="L78" i="6"/>
  <c r="BD92" i="6"/>
  <c r="AZ7" i="6"/>
  <c r="AX9" i="6"/>
  <c r="AC8" i="5"/>
  <c r="H9" i="6" s="1"/>
  <c r="AV11" i="6"/>
  <c r="AA10" i="5"/>
  <c r="F11" i="6" s="1"/>
  <c r="Y12" i="5"/>
  <c r="D13" i="6" s="1"/>
  <c r="AZ15" i="6"/>
  <c r="AX17" i="6"/>
  <c r="AC16" i="5"/>
  <c r="H17" i="6" s="1"/>
  <c r="BA18" i="6"/>
  <c r="AY28" i="6"/>
  <c r="AD27" i="5"/>
  <c r="I28" i="6" s="1"/>
  <c r="AW30" i="6"/>
  <c r="AB29" i="5"/>
  <c r="G30" i="6" s="1"/>
  <c r="BA34" i="6"/>
  <c r="AY44" i="6"/>
  <c r="AD43" i="5"/>
  <c r="I44" i="6" s="1"/>
  <c r="AW46" i="6"/>
  <c r="AB45" i="5"/>
  <c r="G46" i="6" s="1"/>
  <c r="Z47" i="5"/>
  <c r="E48" i="6" s="1"/>
  <c r="AX49" i="6"/>
  <c r="AC48" i="5"/>
  <c r="H49" i="6" s="1"/>
  <c r="AV51" i="6"/>
  <c r="AA50" i="5"/>
  <c r="F51" i="6" s="1"/>
  <c r="AY60" i="6"/>
  <c r="AD59" i="5"/>
  <c r="I60" i="6" s="1"/>
  <c r="AW62" i="6"/>
  <c r="AB61" i="5"/>
  <c r="G62" i="6" s="1"/>
  <c r="Z63" i="5"/>
  <c r="E64" i="6" s="1"/>
  <c r="BA66" i="6"/>
  <c r="Z71" i="5"/>
  <c r="E72" i="6" s="1"/>
  <c r="AY76" i="6"/>
  <c r="AD75" i="5"/>
  <c r="I76" i="6" s="1"/>
  <c r="AW78" i="6"/>
  <c r="AB77" i="5"/>
  <c r="G78" i="6" s="1"/>
  <c r="BA82" i="6"/>
  <c r="AY92" i="6"/>
  <c r="AD91" i="5"/>
  <c r="I92" i="6" s="1"/>
  <c r="AW94" i="6"/>
  <c r="AB93" i="5"/>
  <c r="G94" i="6" s="1"/>
  <c r="Z95" i="5"/>
  <c r="E96" i="6" s="1"/>
  <c r="BA98" i="6"/>
  <c r="Y100" i="5"/>
  <c r="D101" i="6" s="1"/>
  <c r="AZ103" i="6"/>
  <c r="AX105" i="6"/>
  <c r="AC104" i="5"/>
  <c r="H105" i="6" s="1"/>
  <c r="BE4" i="6"/>
  <c r="M6" i="6"/>
  <c r="BC6" i="6"/>
  <c r="AK26" i="6"/>
  <c r="BG26" i="6"/>
  <c r="O28" i="6"/>
  <c r="BF31" i="6"/>
  <c r="BH45" i="6"/>
  <c r="AL45" i="6"/>
  <c r="AK66" i="6"/>
  <c r="BG66" i="6"/>
  <c r="AI68" i="6"/>
  <c r="BE68" i="6"/>
  <c r="M70" i="6"/>
  <c r="BC70" i="6"/>
  <c r="BG90" i="6"/>
  <c r="BC94" i="6"/>
  <c r="BG98" i="6"/>
  <c r="BE100" i="6"/>
  <c r="AJ103" i="6"/>
  <c r="BD105" i="6"/>
  <c r="AY9" i="6"/>
  <c r="AD8" i="5"/>
  <c r="I9" i="6" s="1"/>
  <c r="AW11" i="6"/>
  <c r="AB10" i="5"/>
  <c r="G11" i="6" s="1"/>
  <c r="Z12" i="5"/>
  <c r="E13" i="6" s="1"/>
  <c r="BA15" i="6"/>
  <c r="AX22" i="6"/>
  <c r="AC21" i="5"/>
  <c r="H22" i="6" s="1"/>
  <c r="AV24" i="6"/>
  <c r="AA23" i="5"/>
  <c r="F24" i="6" s="1"/>
  <c r="Y25" i="5"/>
  <c r="D26" i="6" s="1"/>
  <c r="AZ28" i="6"/>
  <c r="AX30" i="6"/>
  <c r="AC29" i="5"/>
  <c r="H30" i="6" s="1"/>
  <c r="Y33" i="5"/>
  <c r="D34" i="6" s="1"/>
  <c r="AZ36" i="6"/>
  <c r="AX38" i="6"/>
  <c r="AC37" i="5"/>
  <c r="H38" i="6" s="1"/>
  <c r="AV40" i="6"/>
  <c r="AA39" i="5"/>
  <c r="F40" i="6" s="1"/>
  <c r="W40" i="6" s="1"/>
  <c r="Y41" i="5"/>
  <c r="D42" i="6" s="1"/>
  <c r="AY49" i="6"/>
  <c r="AD48" i="5"/>
  <c r="I49" i="6" s="1"/>
  <c r="AW51" i="6"/>
  <c r="AB50" i="5"/>
  <c r="G51" i="6" s="1"/>
  <c r="BA55" i="6"/>
  <c r="Z60" i="5"/>
  <c r="E61" i="6" s="1"/>
  <c r="AY65" i="6"/>
  <c r="AD64" i="5"/>
  <c r="I65" i="6" s="1"/>
  <c r="AW67" i="6"/>
  <c r="AB66" i="5"/>
  <c r="G67" i="6" s="1"/>
  <c r="Z68" i="5"/>
  <c r="E69" i="6" s="1"/>
  <c r="BA71" i="6"/>
  <c r="BA79" i="6"/>
  <c r="Z84" i="5"/>
  <c r="E85" i="6" s="1"/>
  <c r="AY89" i="6"/>
  <c r="AD88" i="5"/>
  <c r="I89" i="6" s="1"/>
  <c r="AW91" i="6"/>
  <c r="AB90" i="5"/>
  <c r="G91" i="6" s="1"/>
  <c r="Z92" i="5"/>
  <c r="E93" i="6" s="1"/>
  <c r="BA95" i="6"/>
  <c r="BF12" i="6"/>
  <c r="AJ12" i="6"/>
  <c r="BF36" i="6"/>
  <c r="AG43" i="6"/>
  <c r="M43" i="6"/>
  <c r="BC43" i="6"/>
  <c r="BG47" i="6"/>
  <c r="BE49" i="6"/>
  <c r="BC51" i="6"/>
  <c r="M51" i="6"/>
  <c r="AG51" i="6"/>
  <c r="BH58" i="6"/>
  <c r="BG63" i="6"/>
  <c r="AI65" i="6"/>
  <c r="BE65" i="6"/>
  <c r="BC67" i="6"/>
  <c r="M67" i="6"/>
  <c r="BG71" i="6"/>
  <c r="BE73" i="6"/>
  <c r="M75" i="6"/>
  <c r="BC75" i="6"/>
  <c r="BG79" i="6"/>
  <c r="AY6" i="6"/>
  <c r="AD5" i="5"/>
  <c r="I6" i="6" s="1"/>
  <c r="AW8" i="6"/>
  <c r="AB7" i="5"/>
  <c r="G8" i="6" s="1"/>
  <c r="BA12" i="6"/>
  <c r="AY22" i="6"/>
  <c r="AD21" i="5"/>
  <c r="I22" i="6" s="1"/>
  <c r="AW24" i="6"/>
  <c r="AB23" i="5"/>
  <c r="G24" i="6" s="1"/>
  <c r="AX27" i="6"/>
  <c r="AC26" i="5"/>
  <c r="H27" i="6" s="1"/>
  <c r="AV29" i="6"/>
  <c r="AA28" i="5"/>
  <c r="F29" i="6" s="1"/>
  <c r="Y30" i="5"/>
  <c r="D31" i="6" s="1"/>
  <c r="AZ33" i="6"/>
  <c r="AX35" i="6"/>
  <c r="AC34" i="5"/>
  <c r="H35" i="6" s="1"/>
  <c r="AY38" i="6"/>
  <c r="AD37" i="5"/>
  <c r="I38" i="6" s="1"/>
  <c r="AW40" i="6"/>
  <c r="AB39" i="5"/>
  <c r="G40" i="6" s="1"/>
  <c r="Z41" i="5"/>
  <c r="E42" i="6" s="1"/>
  <c r="BA44" i="6"/>
  <c r="AY46" i="6"/>
  <c r="AD45" i="5"/>
  <c r="I46" i="6" s="1"/>
  <c r="AX51" i="6"/>
  <c r="AC50" i="5"/>
  <c r="H51" i="6" s="1"/>
  <c r="AV53" i="6"/>
  <c r="AA52" i="5"/>
  <c r="F53" i="6" s="1"/>
  <c r="BA60" i="6"/>
  <c r="BA68" i="6"/>
  <c r="AX75" i="6"/>
  <c r="AC74" i="5"/>
  <c r="H75" i="6" s="1"/>
  <c r="AV77" i="6"/>
  <c r="AA76" i="5"/>
  <c r="F77" i="6" s="1"/>
  <c r="Y78" i="5"/>
  <c r="D79" i="6" s="1"/>
  <c r="AZ81" i="6"/>
  <c r="AX83" i="6"/>
  <c r="AC82" i="5"/>
  <c r="H83" i="6" s="1"/>
  <c r="AV85" i="6"/>
  <c r="AA84" i="5"/>
  <c r="F85" i="6" s="1"/>
  <c r="Y86" i="5"/>
  <c r="D87" i="6" s="1"/>
  <c r="AZ89" i="6"/>
  <c r="AX91" i="6"/>
  <c r="AC90" i="5"/>
  <c r="H91" i="6" s="1"/>
  <c r="AY94" i="6"/>
  <c r="AD93" i="5"/>
  <c r="I94" i="6" s="1"/>
  <c r="AW96" i="6"/>
  <c r="AB95" i="5"/>
  <c r="G96" i="6" s="1"/>
  <c r="AY102" i="6"/>
  <c r="AD101" i="5"/>
  <c r="I102" i="6" s="1"/>
  <c r="AW104" i="6"/>
  <c r="AB103" i="5"/>
  <c r="G104" i="6" s="1"/>
  <c r="AL7" i="6"/>
  <c r="BF9" i="6"/>
  <c r="BD59" i="6"/>
  <c r="BG92" i="6"/>
  <c r="AK92" i="6"/>
  <c r="BE94" i="6"/>
  <c r="Z6" i="5"/>
  <c r="E7" i="6" s="1"/>
  <c r="AY11" i="6"/>
  <c r="AD10" i="5"/>
  <c r="I11" i="6" s="1"/>
  <c r="AW13" i="6"/>
  <c r="AB12" i="5"/>
  <c r="G13" i="6" s="1"/>
  <c r="BA17" i="6"/>
  <c r="Z22" i="5"/>
  <c r="E23" i="6" s="1"/>
  <c r="BA25" i="6"/>
  <c r="Y27" i="5"/>
  <c r="D28" i="6" s="1"/>
  <c r="AZ30" i="6"/>
  <c r="AX32" i="6"/>
  <c r="AC31" i="5"/>
  <c r="H32" i="6" s="1"/>
  <c r="AV34" i="6"/>
  <c r="AA33" i="5"/>
  <c r="F34" i="6" s="1"/>
  <c r="Y35" i="5"/>
  <c r="D36" i="6" s="1"/>
  <c r="AZ38" i="6"/>
  <c r="AX40" i="6"/>
  <c r="AC39" i="5"/>
  <c r="H40" i="6" s="1"/>
  <c r="AV42" i="6"/>
  <c r="AA41" i="5"/>
  <c r="F42" i="6" s="1"/>
  <c r="W42" i="6" s="1"/>
  <c r="Y43" i="5"/>
  <c r="D44" i="6" s="1"/>
  <c r="AW53" i="6"/>
  <c r="AB52" i="5"/>
  <c r="G53" i="6" s="1"/>
  <c r="AX56" i="6"/>
  <c r="AC55" i="5"/>
  <c r="H56" i="6" s="1"/>
  <c r="AV58" i="6"/>
  <c r="AA57" i="5"/>
  <c r="F58" i="6" s="1"/>
  <c r="Y59" i="5"/>
  <c r="D60" i="6" s="1"/>
  <c r="AZ62" i="6"/>
  <c r="AX64" i="6"/>
  <c r="AC63" i="5"/>
  <c r="H64" i="6" s="1"/>
  <c r="AV66" i="6"/>
  <c r="AA65" i="5"/>
  <c r="F66" i="6" s="1"/>
  <c r="Y67" i="5"/>
  <c r="D68" i="6" s="1"/>
  <c r="AZ70" i="6"/>
  <c r="AX72" i="6"/>
  <c r="AC71" i="5"/>
  <c r="H72" i="6" s="1"/>
  <c r="AV74" i="6"/>
  <c r="AA73" i="5"/>
  <c r="F74" i="6" s="1"/>
  <c r="W74" i="6" s="1"/>
  <c r="AX80" i="6"/>
  <c r="AC79" i="5"/>
  <c r="H80" i="6" s="1"/>
  <c r="AV82" i="6"/>
  <c r="AA81" i="5"/>
  <c r="F82" i="6" s="1"/>
  <c r="W82" i="6" s="1"/>
  <c r="Y83" i="5"/>
  <c r="D84" i="6" s="1"/>
  <c r="AZ86" i="6"/>
  <c r="AX88" i="6"/>
  <c r="AC87" i="5"/>
  <c r="H88" i="6" s="1"/>
  <c r="AY91" i="6"/>
  <c r="AD90" i="5"/>
  <c r="I91" i="6" s="1"/>
  <c r="AW93" i="6"/>
  <c r="AB92" i="5"/>
  <c r="G93" i="6" s="1"/>
  <c r="AY99" i="6"/>
  <c r="AD98" i="5"/>
  <c r="I99" i="6" s="1"/>
  <c r="AW101" i="6"/>
  <c r="AB100" i="5"/>
  <c r="G101" i="6" s="1"/>
  <c r="BA105" i="6"/>
  <c r="AK9" i="6"/>
  <c r="BG9" i="6"/>
  <c r="AI11" i="6"/>
  <c r="BE11" i="6"/>
  <c r="BC13" i="6"/>
  <c r="AG13" i="6"/>
  <c r="M13" i="6"/>
  <c r="BG17" i="6"/>
  <c r="BE19" i="6"/>
  <c r="BC21" i="6"/>
  <c r="M21" i="6"/>
  <c r="BG25" i="6"/>
  <c r="AK25" i="6"/>
  <c r="AI27" i="6"/>
  <c r="BC29" i="6"/>
  <c r="BG33" i="6"/>
  <c r="AL44" i="6"/>
  <c r="BD48" i="6"/>
  <c r="AL60" i="6"/>
  <c r="BG65" i="6"/>
  <c r="AI67" i="6"/>
  <c r="BE67" i="6"/>
  <c r="BC69" i="6"/>
  <c r="BE99" i="6"/>
  <c r="BC101" i="6"/>
  <c r="AG101" i="6"/>
  <c r="M101" i="6"/>
  <c r="BG105" i="6"/>
  <c r="AY8" i="6"/>
  <c r="AD7" i="5"/>
  <c r="I8" i="6" s="1"/>
  <c r="AW10" i="6"/>
  <c r="AB9" i="5"/>
  <c r="G10" i="6" s="1"/>
  <c r="Z11" i="5"/>
  <c r="E12" i="6" s="1"/>
  <c r="BA14" i="6"/>
  <c r="AY24" i="6"/>
  <c r="AD23" i="5"/>
  <c r="I24" i="6" s="1"/>
  <c r="AW26" i="6"/>
  <c r="AB25" i="5"/>
  <c r="G26" i="6" s="1"/>
  <c r="Z27" i="5"/>
  <c r="E28" i="6" s="1"/>
  <c r="BA30" i="6"/>
  <c r="BA38" i="6"/>
  <c r="BA46" i="6"/>
  <c r="AY56" i="6"/>
  <c r="AD55" i="5"/>
  <c r="I56" i="6" s="1"/>
  <c r="AW58" i="6"/>
  <c r="AB57" i="5"/>
  <c r="G58" i="6" s="1"/>
  <c r="BA62" i="6"/>
  <c r="AY64" i="6"/>
  <c r="AD63" i="5"/>
  <c r="I64" i="6" s="1"/>
  <c r="AW66" i="6"/>
  <c r="AB65" i="5"/>
  <c r="G66" i="6" s="1"/>
  <c r="Z67" i="5"/>
  <c r="E68" i="6" s="1"/>
  <c r="AY72" i="6"/>
  <c r="AD71" i="5"/>
  <c r="I72" i="6" s="1"/>
  <c r="AW74" i="6"/>
  <c r="AB73" i="5"/>
  <c r="G74" i="6" s="1"/>
  <c r="Z75" i="5"/>
  <c r="E76" i="6" s="1"/>
  <c r="AY80" i="6"/>
  <c r="AD79" i="5"/>
  <c r="I80" i="6" s="1"/>
  <c r="AW82" i="6"/>
  <c r="AB81" i="5"/>
  <c r="G82" i="6" s="1"/>
  <c r="Z83" i="5"/>
  <c r="E84" i="6" s="1"/>
  <c r="AY88" i="6"/>
  <c r="AD87" i="5"/>
  <c r="I88" i="6" s="1"/>
  <c r="AW90" i="6"/>
  <c r="AB89" i="5"/>
  <c r="G90" i="6" s="1"/>
  <c r="BA94" i="6"/>
  <c r="AW98" i="6"/>
  <c r="AB97" i="5"/>
  <c r="G98" i="6" s="1"/>
  <c r="Z99" i="5"/>
  <c r="E100" i="6" s="1"/>
  <c r="AY104" i="6"/>
  <c r="AD103" i="5"/>
  <c r="I104" i="6" s="1"/>
  <c r="M7" i="6"/>
  <c r="AG7" i="6"/>
  <c r="BC7" i="6"/>
  <c r="BD10" i="6"/>
  <c r="BG11" i="6"/>
  <c r="AI13" i="6"/>
  <c r="BE13" i="6"/>
  <c r="BH14" i="6"/>
  <c r="BC15" i="6"/>
  <c r="BG19" i="6"/>
  <c r="BE21" i="6"/>
  <c r="AI21" i="6"/>
  <c r="BH22" i="6"/>
  <c r="AL22" i="6"/>
  <c r="BC23" i="6"/>
  <c r="AG23" i="6"/>
  <c r="BG27" i="6"/>
  <c r="BE29" i="6"/>
  <c r="BH30" i="6"/>
  <c r="BC31" i="6"/>
  <c r="BG35" i="6"/>
  <c r="BE37" i="6"/>
  <c r="AI37" i="6"/>
  <c r="BH38" i="6"/>
  <c r="M39" i="6"/>
  <c r="BC39" i="6"/>
  <c r="BG43" i="6"/>
  <c r="AI45" i="6"/>
  <c r="BE45" i="6"/>
  <c r="BC47" i="6"/>
  <c r="BD50" i="6"/>
  <c r="AK51" i="6"/>
  <c r="BE53" i="6"/>
  <c r="AL54" i="6"/>
  <c r="BC55" i="6"/>
  <c r="AG55" i="6"/>
  <c r="BG59" i="6"/>
  <c r="BE61" i="6"/>
  <c r="AL62" i="6"/>
  <c r="BC63" i="6"/>
  <c r="BG67" i="6"/>
  <c r="BE69" i="6"/>
  <c r="AL70" i="6"/>
  <c r="M71" i="6"/>
  <c r="AG71" i="6"/>
  <c r="BC71" i="6"/>
  <c r="N74" i="6"/>
  <c r="BG75" i="6"/>
  <c r="O77" i="6"/>
  <c r="BE77" i="6"/>
  <c r="BC79" i="6"/>
  <c r="BF80" i="6"/>
  <c r="BG83" i="6"/>
  <c r="BE85" i="6"/>
  <c r="AG87" i="6"/>
  <c r="BC87" i="6"/>
  <c r="AK91" i="6"/>
  <c r="BG91" i="6"/>
  <c r="AI93" i="6"/>
  <c r="BE93" i="6"/>
  <c r="BC95" i="6"/>
  <c r="BF96" i="6"/>
  <c r="AK99" i="6"/>
  <c r="BG99" i="6"/>
  <c r="BE101" i="6"/>
  <c r="M103" i="6"/>
  <c r="BC103" i="6"/>
  <c r="AV4" i="6"/>
  <c r="Z5" i="5"/>
  <c r="E6" i="6" s="1"/>
  <c r="AX7" i="6"/>
  <c r="AC6" i="5"/>
  <c r="H7" i="6" s="1"/>
  <c r="BA8" i="6"/>
  <c r="AV9" i="6"/>
  <c r="AA8" i="5"/>
  <c r="F9" i="6" s="1"/>
  <c r="AY10" i="6"/>
  <c r="AD9" i="5"/>
  <c r="I10" i="6" s="1"/>
  <c r="Y10" i="5"/>
  <c r="D11" i="6" s="1"/>
  <c r="AW12" i="6"/>
  <c r="AB11" i="5"/>
  <c r="G12" i="6" s="1"/>
  <c r="AZ13" i="6"/>
  <c r="Z13" i="5"/>
  <c r="E14" i="6" s="1"/>
  <c r="AX15" i="6"/>
  <c r="AC14" i="5"/>
  <c r="H15" i="6" s="1"/>
  <c r="BA16" i="6"/>
  <c r="AV17" i="6"/>
  <c r="AA16" i="5"/>
  <c r="F17" i="6" s="1"/>
  <c r="AY18" i="6"/>
  <c r="AD17" i="5"/>
  <c r="I18" i="6" s="1"/>
  <c r="Y18" i="5"/>
  <c r="D19" i="6" s="1"/>
  <c r="AW20" i="6"/>
  <c r="AB19" i="5"/>
  <c r="G20" i="6" s="1"/>
  <c r="AZ21" i="6"/>
  <c r="Z21" i="5"/>
  <c r="E22" i="6" s="1"/>
  <c r="AX23" i="6"/>
  <c r="AC22" i="5"/>
  <c r="H23" i="6" s="1"/>
  <c r="BA24" i="6"/>
  <c r="AV25" i="6"/>
  <c r="AA24" i="5"/>
  <c r="F25" i="6" s="1"/>
  <c r="AY26" i="6"/>
  <c r="AD25" i="5"/>
  <c r="I26" i="6" s="1"/>
  <c r="Y26" i="5"/>
  <c r="D27" i="6" s="1"/>
  <c r="AW28" i="6"/>
  <c r="AB27" i="5"/>
  <c r="G28" i="6" s="1"/>
  <c r="AZ29" i="6"/>
  <c r="Z29" i="5"/>
  <c r="E30" i="6" s="1"/>
  <c r="AX31" i="6"/>
  <c r="AC30" i="5"/>
  <c r="H31" i="6" s="1"/>
  <c r="BA32" i="6"/>
  <c r="AV33" i="6"/>
  <c r="AA32" i="5"/>
  <c r="F33" i="6" s="1"/>
  <c r="AY34" i="6"/>
  <c r="AD33" i="5"/>
  <c r="I34" i="6" s="1"/>
  <c r="Y34" i="5"/>
  <c r="D35" i="6" s="1"/>
  <c r="AW36" i="6"/>
  <c r="AB35" i="5"/>
  <c r="G36" i="6" s="1"/>
  <c r="AZ37" i="6"/>
  <c r="Z37" i="5"/>
  <c r="E38" i="6" s="1"/>
  <c r="AX39" i="6"/>
  <c r="AC38" i="5"/>
  <c r="H39" i="6" s="1"/>
  <c r="BA40" i="6"/>
  <c r="AV41" i="6"/>
  <c r="AA40" i="5"/>
  <c r="F41" i="6" s="1"/>
  <c r="AY42" i="6"/>
  <c r="AD41" i="5"/>
  <c r="I42" i="6" s="1"/>
  <c r="Y42" i="5"/>
  <c r="D43" i="6" s="1"/>
  <c r="AW44" i="6"/>
  <c r="AB43" i="5"/>
  <c r="G44" i="6" s="1"/>
  <c r="AZ45" i="6"/>
  <c r="Z45" i="5"/>
  <c r="E46" i="6" s="1"/>
  <c r="AX47" i="6"/>
  <c r="AC46" i="5"/>
  <c r="H47" i="6" s="1"/>
  <c r="BA48" i="6"/>
  <c r="AV49" i="6"/>
  <c r="AA48" i="5"/>
  <c r="F49" i="6" s="1"/>
  <c r="AY50" i="6"/>
  <c r="AD49" i="5"/>
  <c r="I50" i="6" s="1"/>
  <c r="Y50" i="5"/>
  <c r="D51" i="6" s="1"/>
  <c r="AW52" i="6"/>
  <c r="AB51" i="5"/>
  <c r="G52" i="6" s="1"/>
  <c r="AZ53" i="6"/>
  <c r="Z53" i="5"/>
  <c r="E54" i="6" s="1"/>
  <c r="AX55" i="6"/>
  <c r="AC54" i="5"/>
  <c r="H55" i="6" s="1"/>
  <c r="BA56" i="6"/>
  <c r="AV57" i="6"/>
  <c r="AA56" i="5"/>
  <c r="F57" i="6" s="1"/>
  <c r="AY58" i="6"/>
  <c r="AD57" i="5"/>
  <c r="I58" i="6" s="1"/>
  <c r="Y58" i="5"/>
  <c r="D59" i="6" s="1"/>
  <c r="AW60" i="6"/>
  <c r="AB59" i="5"/>
  <c r="G60" i="6" s="1"/>
  <c r="AZ61" i="6"/>
  <c r="Z61" i="5"/>
  <c r="E62" i="6" s="1"/>
  <c r="AX63" i="6"/>
  <c r="AC62" i="5"/>
  <c r="H63" i="6" s="1"/>
  <c r="X63" i="6" s="1"/>
  <c r="BA64" i="6"/>
  <c r="AV65" i="6"/>
  <c r="AA64" i="5"/>
  <c r="F65" i="6" s="1"/>
  <c r="W65" i="6" s="1"/>
  <c r="AY66" i="6"/>
  <c r="AD65" i="5"/>
  <c r="I66" i="6" s="1"/>
  <c r="Y66" i="5"/>
  <c r="D67" i="6" s="1"/>
  <c r="AW68" i="6"/>
  <c r="AB67" i="5"/>
  <c r="G68" i="6" s="1"/>
  <c r="AZ69" i="6"/>
  <c r="Z69" i="5"/>
  <c r="E70" i="6" s="1"/>
  <c r="AX71" i="6"/>
  <c r="AC70" i="5"/>
  <c r="H71" i="6" s="1"/>
  <c r="BA72" i="6"/>
  <c r="AV73" i="6"/>
  <c r="AA72" i="5"/>
  <c r="F73" i="6" s="1"/>
  <c r="AY74" i="6"/>
  <c r="AD73" i="5"/>
  <c r="I74" i="6" s="1"/>
  <c r="Y74" i="5"/>
  <c r="D75" i="6" s="1"/>
  <c r="AW76" i="6"/>
  <c r="AB75" i="5"/>
  <c r="G76" i="6" s="1"/>
  <c r="AZ77" i="6"/>
  <c r="Z77" i="5"/>
  <c r="E78" i="6" s="1"/>
  <c r="AX79" i="6"/>
  <c r="AC78" i="5"/>
  <c r="H79" i="6" s="1"/>
  <c r="BA80" i="6"/>
  <c r="AV81" i="6"/>
  <c r="AA80" i="5"/>
  <c r="F81" i="6" s="1"/>
  <c r="AY82" i="6"/>
  <c r="AD81" i="5"/>
  <c r="I82" i="6" s="1"/>
  <c r="Y82" i="5"/>
  <c r="D83" i="6" s="1"/>
  <c r="AW84" i="6"/>
  <c r="AB83" i="5"/>
  <c r="G84" i="6" s="1"/>
  <c r="AZ85" i="6"/>
  <c r="Z85" i="5"/>
  <c r="E86" i="6" s="1"/>
  <c r="AX87" i="6"/>
  <c r="AC86" i="5"/>
  <c r="H87" i="6" s="1"/>
  <c r="X87" i="6" s="1"/>
  <c r="BA88" i="6"/>
  <c r="AV89" i="6"/>
  <c r="AA88" i="5"/>
  <c r="F89" i="6" s="1"/>
  <c r="AY90" i="6"/>
  <c r="AD89" i="5"/>
  <c r="I90" i="6" s="1"/>
  <c r="Y90" i="5"/>
  <c r="D91" i="6" s="1"/>
  <c r="AW92" i="6"/>
  <c r="AB91" i="5"/>
  <c r="G92" i="6" s="1"/>
  <c r="AZ93" i="6"/>
  <c r="Z93" i="5"/>
  <c r="E94" i="6" s="1"/>
  <c r="AX95" i="6"/>
  <c r="AC94" i="5"/>
  <c r="H95" i="6" s="1"/>
  <c r="BA96" i="6"/>
  <c r="AV97" i="6"/>
  <c r="AA96" i="5"/>
  <c r="F97" i="6" s="1"/>
  <c r="AY98" i="6"/>
  <c r="AD97" i="5"/>
  <c r="I98" i="6" s="1"/>
  <c r="Y98" i="5"/>
  <c r="D99" i="6" s="1"/>
  <c r="AW100" i="6"/>
  <c r="AB99" i="5"/>
  <c r="G100" i="6" s="1"/>
  <c r="AZ101" i="6"/>
  <c r="Z101" i="5"/>
  <c r="E102" i="6" s="1"/>
  <c r="AX103" i="6"/>
  <c r="AC102" i="5"/>
  <c r="H103" i="6" s="1"/>
  <c r="BA104" i="6"/>
  <c r="AV105" i="6"/>
  <c r="AA104" i="5"/>
  <c r="F105" i="6" s="1"/>
  <c r="W105" i="6" s="1"/>
  <c r="BC17" i="6"/>
  <c r="BG21" i="6"/>
  <c r="AI23" i="6"/>
  <c r="BE23" i="6"/>
  <c r="L38" i="6"/>
  <c r="BF42" i="6"/>
  <c r="BC89" i="6"/>
  <c r="M89" i="6"/>
  <c r="BG93" i="6"/>
  <c r="AK93" i="6"/>
  <c r="BE95" i="6"/>
  <c r="O95" i="6"/>
  <c r="AY12" i="6"/>
  <c r="AD11" i="5"/>
  <c r="I12" i="6" s="1"/>
  <c r="AW14" i="6"/>
  <c r="AB13" i="5"/>
  <c r="G14" i="6" s="1"/>
  <c r="AV19" i="6"/>
  <c r="AA18" i="5"/>
  <c r="F19" i="6" s="1"/>
  <c r="Y20" i="5"/>
  <c r="D21" i="6" s="1"/>
  <c r="AZ23" i="6"/>
  <c r="AX25" i="6"/>
  <c r="AC24" i="5"/>
  <c r="H25" i="6" s="1"/>
  <c r="AV27" i="6"/>
  <c r="AA26" i="5"/>
  <c r="F27" i="6" s="1"/>
  <c r="Z31" i="5"/>
  <c r="E32" i="6" s="1"/>
  <c r="AY36" i="6"/>
  <c r="AD35" i="5"/>
  <c r="I36" i="6" s="1"/>
  <c r="AW38" i="6"/>
  <c r="AB37" i="5"/>
  <c r="G38" i="6" s="1"/>
  <c r="Z39" i="5"/>
  <c r="E40" i="6" s="1"/>
  <c r="BA42" i="6"/>
  <c r="BA50" i="6"/>
  <c r="AY52" i="6"/>
  <c r="AD51" i="5"/>
  <c r="I52" i="6" s="1"/>
  <c r="AW54" i="6"/>
  <c r="AB53" i="5"/>
  <c r="G54" i="6" s="1"/>
  <c r="Z55" i="5"/>
  <c r="E56" i="6" s="1"/>
  <c r="BA58" i="6"/>
  <c r="Y60" i="5"/>
  <c r="D61" i="6" s="1"/>
  <c r="AZ63" i="6"/>
  <c r="AX65" i="6"/>
  <c r="AC64" i="5"/>
  <c r="H65" i="6" s="1"/>
  <c r="AV67" i="6"/>
  <c r="AA66" i="5"/>
  <c r="F67" i="6" s="1"/>
  <c r="Y68" i="5"/>
  <c r="D69" i="6" s="1"/>
  <c r="AZ71" i="6"/>
  <c r="AX73" i="6"/>
  <c r="AC72" i="5"/>
  <c r="H73" i="6" s="1"/>
  <c r="AV75" i="6"/>
  <c r="AA74" i="5"/>
  <c r="F75" i="6" s="1"/>
  <c r="W75" i="6" s="1"/>
  <c r="Y76" i="5"/>
  <c r="D77" i="6" s="1"/>
  <c r="AZ79" i="6"/>
  <c r="AX81" i="6"/>
  <c r="AC80" i="5"/>
  <c r="H81" i="6" s="1"/>
  <c r="AV83" i="6"/>
  <c r="AA82" i="5"/>
  <c r="F83" i="6" s="1"/>
  <c r="Y84" i="5"/>
  <c r="D85" i="6" s="1"/>
  <c r="AZ87" i="6"/>
  <c r="AX89" i="6"/>
  <c r="AC88" i="5"/>
  <c r="H89" i="6" s="1"/>
  <c r="AV91" i="6"/>
  <c r="AA90" i="5"/>
  <c r="F91" i="6" s="1"/>
  <c r="W91" i="6" s="1"/>
  <c r="AY100" i="6"/>
  <c r="AD99" i="5"/>
  <c r="I100" i="6" s="1"/>
  <c r="AW102" i="6"/>
  <c r="AB101" i="5"/>
  <c r="G102" i="6" s="1"/>
  <c r="Z103" i="5"/>
  <c r="E104" i="6" s="1"/>
  <c r="BF15" i="6"/>
  <c r="BD17" i="6"/>
  <c r="AH17" i="6"/>
  <c r="BD25" i="6"/>
  <c r="BF71" i="6"/>
  <c r="AI92" i="6"/>
  <c r="BE92" i="6"/>
  <c r="BF95" i="6"/>
  <c r="M102" i="6"/>
  <c r="BC102" i="6"/>
  <c r="AY4" i="6"/>
  <c r="AX6" i="6"/>
  <c r="AC5" i="5"/>
  <c r="H6" i="6" s="1"/>
  <c r="AV8" i="6"/>
  <c r="AA7" i="5"/>
  <c r="F8" i="6" s="1"/>
  <c r="AY17" i="6"/>
  <c r="AD16" i="5"/>
  <c r="I17" i="6" s="1"/>
  <c r="AW19" i="6"/>
  <c r="AB18" i="5"/>
  <c r="G19" i="6" s="1"/>
  <c r="Z20" i="5"/>
  <c r="E21" i="6" s="1"/>
  <c r="BA23" i="6"/>
  <c r="AV32" i="6"/>
  <c r="AA31" i="5"/>
  <c r="F32" i="6" s="1"/>
  <c r="AY41" i="6"/>
  <c r="AD40" i="5"/>
  <c r="I41" i="6" s="1"/>
  <c r="AW43" i="6"/>
  <c r="AB42" i="5"/>
  <c r="G43" i="6" s="1"/>
  <c r="Z44" i="5"/>
  <c r="E45" i="6" s="1"/>
  <c r="BA47" i="6"/>
  <c r="Y49" i="5"/>
  <c r="D50" i="6" s="1"/>
  <c r="AZ52" i="6"/>
  <c r="AX54" i="6"/>
  <c r="AC53" i="5"/>
  <c r="H54" i="6" s="1"/>
  <c r="AV56" i="6"/>
  <c r="AA55" i="5"/>
  <c r="F56" i="6" s="1"/>
  <c r="Y57" i="5"/>
  <c r="D58" i="6" s="1"/>
  <c r="AZ60" i="6"/>
  <c r="AX62" i="6"/>
  <c r="AC61" i="5"/>
  <c r="H62" i="6" s="1"/>
  <c r="AV64" i="6"/>
  <c r="AA63" i="5"/>
  <c r="F64" i="6" s="1"/>
  <c r="Y65" i="5"/>
  <c r="D66" i="6" s="1"/>
  <c r="AZ68" i="6"/>
  <c r="AX70" i="6"/>
  <c r="AC69" i="5"/>
  <c r="H70" i="6" s="1"/>
  <c r="AY73" i="6"/>
  <c r="AD72" i="5"/>
  <c r="I73" i="6" s="1"/>
  <c r="AW75" i="6"/>
  <c r="AB74" i="5"/>
  <c r="G75" i="6" s="1"/>
  <c r="Z76" i="5"/>
  <c r="E77" i="6" s="1"/>
  <c r="AY81" i="6"/>
  <c r="AD80" i="5"/>
  <c r="I81" i="6" s="1"/>
  <c r="AW83" i="6"/>
  <c r="AB82" i="5"/>
  <c r="G83" i="6" s="1"/>
  <c r="AX86" i="6"/>
  <c r="AC85" i="5"/>
  <c r="H86" i="6" s="1"/>
  <c r="AV88" i="6"/>
  <c r="AA87" i="5"/>
  <c r="F88" i="6" s="1"/>
  <c r="AY97" i="6"/>
  <c r="AD96" i="5"/>
  <c r="I97" i="6" s="1"/>
  <c r="AW99" i="6"/>
  <c r="AB98" i="5"/>
  <c r="G99" i="6" s="1"/>
  <c r="Z100" i="5"/>
  <c r="E101" i="6" s="1"/>
  <c r="BA103" i="6"/>
  <c r="AY105" i="6"/>
  <c r="AD104" i="5"/>
  <c r="I105" i="6" s="1"/>
  <c r="R15" i="6"/>
  <c r="BG7" i="6"/>
  <c r="AK7" i="6"/>
  <c r="O9" i="6"/>
  <c r="BE9" i="6"/>
  <c r="AI9" i="6"/>
  <c r="BC11" i="6"/>
  <c r="BG15" i="6"/>
  <c r="BE17" i="6"/>
  <c r="BC19" i="6"/>
  <c r="BG23" i="6"/>
  <c r="O25" i="6"/>
  <c r="AG27" i="6"/>
  <c r="BC27" i="6"/>
  <c r="BE41" i="6"/>
  <c r="AI41" i="6"/>
  <c r="BF52" i="6"/>
  <c r="AH70" i="6"/>
  <c r="AI81" i="6"/>
  <c r="BE81" i="6"/>
  <c r="BC83" i="6"/>
  <c r="AG83" i="6"/>
  <c r="AK87" i="6"/>
  <c r="BG87" i="6"/>
  <c r="BE89" i="6"/>
  <c r="BC91" i="6"/>
  <c r="AK95" i="6"/>
  <c r="BG95" i="6"/>
  <c r="BE97" i="6"/>
  <c r="BC99" i="6"/>
  <c r="M99" i="6"/>
  <c r="AG99" i="6"/>
  <c r="BE105" i="6"/>
  <c r="Y6" i="5"/>
  <c r="D7" i="6" s="1"/>
  <c r="AZ9" i="6"/>
  <c r="AX11" i="6"/>
  <c r="AC10" i="5"/>
  <c r="H11" i="6" s="1"/>
  <c r="AV13" i="6"/>
  <c r="AA12" i="5"/>
  <c r="F13" i="6" s="1"/>
  <c r="Y14" i="5"/>
  <c r="D15" i="6" s="1"/>
  <c r="AZ17" i="6"/>
  <c r="AX19" i="6"/>
  <c r="AC18" i="5"/>
  <c r="H19" i="6" s="1"/>
  <c r="AV21" i="6"/>
  <c r="AA20" i="5"/>
  <c r="F21" i="6" s="1"/>
  <c r="W21" i="6" s="1"/>
  <c r="Z25" i="5"/>
  <c r="E26" i="6" s="1"/>
  <c r="AY30" i="6"/>
  <c r="AD29" i="5"/>
  <c r="I30" i="6" s="1"/>
  <c r="BA36" i="6"/>
  <c r="AZ41" i="6"/>
  <c r="AX43" i="6"/>
  <c r="AC42" i="5"/>
  <c r="H43" i="6" s="1"/>
  <c r="AV45" i="6"/>
  <c r="AA44" i="5"/>
  <c r="F45" i="6" s="1"/>
  <c r="AW48" i="6"/>
  <c r="AB47" i="5"/>
  <c r="G48" i="6" s="1"/>
  <c r="Z49" i="5"/>
  <c r="E50" i="6" s="1"/>
  <c r="AY54" i="6"/>
  <c r="AD53" i="5"/>
  <c r="I54" i="6" s="1"/>
  <c r="AW56" i="6"/>
  <c r="AB55" i="5"/>
  <c r="G56" i="6" s="1"/>
  <c r="Z57" i="5"/>
  <c r="E58" i="6" s="1"/>
  <c r="AY62" i="6"/>
  <c r="AD61" i="5"/>
  <c r="I62" i="6" s="1"/>
  <c r="AW64" i="6"/>
  <c r="AB63" i="5"/>
  <c r="G64" i="6" s="1"/>
  <c r="Z65" i="5"/>
  <c r="E66" i="6" s="1"/>
  <c r="AY70" i="6"/>
  <c r="AD69" i="5"/>
  <c r="I70" i="6" s="1"/>
  <c r="AW72" i="6"/>
  <c r="AB71" i="5"/>
  <c r="G72" i="6" s="1"/>
  <c r="Z73" i="5"/>
  <c r="E74" i="6" s="1"/>
  <c r="BA76" i="6"/>
  <c r="AV93" i="6"/>
  <c r="AA92" i="5"/>
  <c r="F93" i="6" s="1"/>
  <c r="Y94" i="5"/>
  <c r="D95" i="6" s="1"/>
  <c r="AZ97" i="6"/>
  <c r="AX99" i="6"/>
  <c r="AC98" i="5"/>
  <c r="H99" i="6" s="1"/>
  <c r="AV101" i="6"/>
  <c r="AA100" i="5"/>
  <c r="F101" i="6" s="1"/>
  <c r="Y102" i="5"/>
  <c r="D103" i="6" s="1"/>
  <c r="AZ105" i="6"/>
  <c r="BG12" i="6"/>
  <c r="BE14" i="6"/>
  <c r="AG16" i="6"/>
  <c r="BC16" i="6"/>
  <c r="BG20" i="6"/>
  <c r="BE22" i="6"/>
  <c r="M24" i="6"/>
  <c r="BG28" i="6"/>
  <c r="BE30" i="6"/>
  <c r="BD35" i="6"/>
  <c r="AJ41" i="6"/>
  <c r="BH47" i="6"/>
  <c r="AL47" i="6"/>
  <c r="BG52" i="6"/>
  <c r="AI54" i="6"/>
  <c r="BE54" i="6"/>
  <c r="BC56" i="6"/>
  <c r="M56" i="6"/>
  <c r="BG60" i="6"/>
  <c r="BE62" i="6"/>
  <c r="BC64" i="6"/>
  <c r="BG68" i="6"/>
  <c r="BE70" i="6"/>
  <c r="BG84" i="6"/>
  <c r="BE86" i="6"/>
  <c r="BC88" i="6"/>
  <c r="M88" i="6"/>
  <c r="BC96" i="6"/>
  <c r="AZ6" i="6"/>
  <c r="AX8" i="6"/>
  <c r="AC7" i="5"/>
  <c r="H8" i="6" s="1"/>
  <c r="AV10" i="6"/>
  <c r="AA9" i="5"/>
  <c r="F10" i="6" s="1"/>
  <c r="Y11" i="5"/>
  <c r="D12" i="6" s="1"/>
  <c r="AZ14" i="6"/>
  <c r="AX16" i="6"/>
  <c r="AC15" i="5"/>
  <c r="H16" i="6" s="1"/>
  <c r="AV18" i="6"/>
  <c r="AA17" i="5"/>
  <c r="F18" i="6" s="1"/>
  <c r="W18" i="6" s="1"/>
  <c r="Y19" i="5"/>
  <c r="D20" i="6" s="1"/>
  <c r="AZ22" i="6"/>
  <c r="AX24" i="6"/>
  <c r="AC23" i="5"/>
  <c r="H24" i="6" s="1"/>
  <c r="AV26" i="6"/>
  <c r="AA25" i="5"/>
  <c r="F26" i="6" s="1"/>
  <c r="Z38" i="5"/>
  <c r="E39" i="6" s="1"/>
  <c r="AY43" i="6"/>
  <c r="AD42" i="5"/>
  <c r="I43" i="6" s="1"/>
  <c r="AW45" i="6"/>
  <c r="AB44" i="5"/>
  <c r="G45" i="6" s="1"/>
  <c r="Z46" i="5"/>
  <c r="E47" i="6" s="1"/>
  <c r="BA49" i="6"/>
  <c r="AY51" i="6"/>
  <c r="AD50" i="5"/>
  <c r="I51" i="6" s="1"/>
  <c r="Z54" i="5"/>
  <c r="E55" i="6" s="1"/>
  <c r="AY59" i="6"/>
  <c r="AD58" i="5"/>
  <c r="I59" i="6" s="1"/>
  <c r="BA65" i="6"/>
  <c r="AY75" i="6"/>
  <c r="AD74" i="5"/>
  <c r="I75" i="6" s="1"/>
  <c r="AW77" i="6"/>
  <c r="AB76" i="5"/>
  <c r="G77" i="6" s="1"/>
  <c r="Z78" i="5"/>
  <c r="E79" i="6" s="1"/>
  <c r="BA81" i="6"/>
  <c r="AV90" i="6"/>
  <c r="AA89" i="5"/>
  <c r="F90" i="6" s="1"/>
  <c r="Y91" i="5"/>
  <c r="D92" i="6" s="1"/>
  <c r="AZ94" i="6"/>
  <c r="AX96" i="6"/>
  <c r="AC95" i="5"/>
  <c r="H96" i="6" s="1"/>
  <c r="AV98" i="6"/>
  <c r="AA97" i="5"/>
  <c r="F98" i="6" s="1"/>
  <c r="Z102" i="5"/>
  <c r="E103" i="6" s="1"/>
  <c r="AH16" i="6"/>
  <c r="P22" i="6"/>
  <c r="AL28" i="6"/>
  <c r="BE35" i="6"/>
  <c r="BC37" i="6"/>
  <c r="AG37" i="6"/>
  <c r="M37" i="6"/>
  <c r="BG49" i="6"/>
  <c r="AI51" i="6"/>
  <c r="BE51" i="6"/>
  <c r="BC53" i="6"/>
  <c r="BG57" i="6"/>
  <c r="BE59" i="6"/>
  <c r="BC61" i="6"/>
  <c r="N72" i="6"/>
  <c r="AK81" i="6"/>
  <c r="BG81" i="6"/>
  <c r="BE83" i="6"/>
  <c r="BC85" i="6"/>
  <c r="AV7" i="6"/>
  <c r="AA6" i="5"/>
  <c r="F7" i="6" s="1"/>
  <c r="Y8" i="5"/>
  <c r="D9" i="6" s="1"/>
  <c r="AZ11" i="6"/>
  <c r="AX13" i="6"/>
  <c r="AC12" i="5"/>
  <c r="H13" i="6" s="1"/>
  <c r="AV15" i="6"/>
  <c r="AA14" i="5"/>
  <c r="F15" i="6" s="1"/>
  <c r="W15" i="6" s="1"/>
  <c r="Y16" i="5"/>
  <c r="D17" i="6" s="1"/>
  <c r="AZ19" i="6"/>
  <c r="AX21" i="6"/>
  <c r="AC20" i="5"/>
  <c r="H21" i="6" s="1"/>
  <c r="X21" i="6" s="1"/>
  <c r="AV23" i="6"/>
  <c r="AA22" i="5"/>
  <c r="F23" i="6" s="1"/>
  <c r="Y24" i="5"/>
  <c r="D25" i="6" s="1"/>
  <c r="AZ27" i="6"/>
  <c r="AX29" i="6"/>
  <c r="AC28" i="5"/>
  <c r="H29" i="6" s="1"/>
  <c r="AV31" i="6"/>
  <c r="AA30" i="5"/>
  <c r="F31" i="6" s="1"/>
  <c r="Y32" i="5"/>
  <c r="D33" i="6" s="1"/>
  <c r="AZ35" i="6"/>
  <c r="AX37" i="6"/>
  <c r="AC36" i="5"/>
  <c r="H37" i="6" s="1"/>
  <c r="AV39" i="6"/>
  <c r="AA38" i="5"/>
  <c r="F39" i="6" s="1"/>
  <c r="Y40" i="5"/>
  <c r="D41" i="6" s="1"/>
  <c r="AZ43" i="6"/>
  <c r="AX45" i="6"/>
  <c r="AC44" i="5"/>
  <c r="H45" i="6" s="1"/>
  <c r="AV47" i="6"/>
  <c r="AA46" i="5"/>
  <c r="F47" i="6" s="1"/>
  <c r="W47" i="6" s="1"/>
  <c r="Y48" i="5"/>
  <c r="D49" i="6" s="1"/>
  <c r="AZ51" i="6"/>
  <c r="AX53" i="6"/>
  <c r="AC52" i="5"/>
  <c r="H53" i="6" s="1"/>
  <c r="AV55" i="6"/>
  <c r="AA54" i="5"/>
  <c r="F55" i="6" s="1"/>
  <c r="W55" i="6" s="1"/>
  <c r="Y56" i="5"/>
  <c r="D57" i="6" s="1"/>
  <c r="AZ59" i="6"/>
  <c r="AX61" i="6"/>
  <c r="AC60" i="5"/>
  <c r="H61" i="6" s="1"/>
  <c r="AV63" i="6"/>
  <c r="AA62" i="5"/>
  <c r="F63" i="6" s="1"/>
  <c r="AX69" i="6"/>
  <c r="AC68" i="5"/>
  <c r="H69" i="6" s="1"/>
  <c r="X69" i="6" s="1"/>
  <c r="AV71" i="6"/>
  <c r="AA70" i="5"/>
  <c r="F71" i="6" s="1"/>
  <c r="Y72" i="5"/>
  <c r="D73" i="6" s="1"/>
  <c r="AZ75" i="6"/>
  <c r="AX77" i="6"/>
  <c r="AC76" i="5"/>
  <c r="H77" i="6" s="1"/>
  <c r="AV79" i="6"/>
  <c r="AA78" i="5"/>
  <c r="F79" i="6" s="1"/>
  <c r="W79" i="6" s="1"/>
  <c r="AV87" i="6"/>
  <c r="AA86" i="5"/>
  <c r="F87" i="6" s="1"/>
  <c r="Y88" i="5"/>
  <c r="D89" i="6" s="1"/>
  <c r="AZ91" i="6"/>
  <c r="AX93" i="6"/>
  <c r="AC92" i="5"/>
  <c r="H93" i="6" s="1"/>
  <c r="X93" i="6" s="1"/>
  <c r="AV95" i="6"/>
  <c r="AA94" i="5"/>
  <c r="F95" i="6" s="1"/>
  <c r="Y96" i="5"/>
  <c r="D97" i="6" s="1"/>
  <c r="AZ99" i="6"/>
  <c r="AX101" i="6"/>
  <c r="AC100" i="5"/>
  <c r="H101" i="6" s="1"/>
  <c r="AV103" i="6"/>
  <c r="AA102" i="5"/>
  <c r="F103" i="6" s="1"/>
  <c r="Y104" i="5"/>
  <c r="D105" i="6" s="1"/>
  <c r="R14" i="6"/>
  <c r="R46" i="6"/>
  <c r="BC4" i="6"/>
  <c r="BG8" i="6"/>
  <c r="BE10" i="6"/>
  <c r="BH11" i="6"/>
  <c r="BC12" i="6"/>
  <c r="M12" i="6"/>
  <c r="BD15" i="6"/>
  <c r="BE18" i="6"/>
  <c r="BH19" i="6"/>
  <c r="BC20" i="6"/>
  <c r="BF21" i="6"/>
  <c r="BE26" i="6"/>
  <c r="BH27" i="6"/>
  <c r="AL27" i="6"/>
  <c r="BC28" i="6"/>
  <c r="M28" i="6"/>
  <c r="AK32" i="6"/>
  <c r="BG32" i="6"/>
  <c r="BE34" i="6"/>
  <c r="BC36" i="6"/>
  <c r="BF37" i="6"/>
  <c r="BD39" i="6"/>
  <c r="BG40" i="6"/>
  <c r="BE42" i="6"/>
  <c r="AG44" i="6"/>
  <c r="BC44" i="6"/>
  <c r="BG48" i="6"/>
  <c r="AI50" i="6"/>
  <c r="BE50" i="6"/>
  <c r="BC52" i="6"/>
  <c r="BF53" i="6"/>
  <c r="BD55" i="6"/>
  <c r="BG56" i="6"/>
  <c r="AK56" i="6"/>
  <c r="BE58" i="6"/>
  <c r="AI58" i="6"/>
  <c r="BC60" i="6"/>
  <c r="M60" i="6"/>
  <c r="AK64" i="6"/>
  <c r="BG64" i="6"/>
  <c r="BE66" i="6"/>
  <c r="BH67" i="6"/>
  <c r="BC68" i="6"/>
  <c r="M68" i="6"/>
  <c r="AJ69" i="6"/>
  <c r="BG72" i="6"/>
  <c r="AK72" i="6"/>
  <c r="BE74" i="6"/>
  <c r="BH75" i="6"/>
  <c r="BC76" i="6"/>
  <c r="M76" i="6"/>
  <c r="BG80" i="6"/>
  <c r="BE82" i="6"/>
  <c r="BC84" i="6"/>
  <c r="M84" i="6"/>
  <c r="BG88" i="6"/>
  <c r="BE90" i="6"/>
  <c r="BH91" i="6"/>
  <c r="BC92" i="6"/>
  <c r="M92" i="6"/>
  <c r="P93" i="6"/>
  <c r="BF93" i="6"/>
  <c r="BD95" i="6"/>
  <c r="BG96" i="6"/>
  <c r="BE98" i="6"/>
  <c r="BH99" i="6"/>
  <c r="AG100" i="6"/>
  <c r="BC100" i="6"/>
  <c r="AJ101" i="6"/>
  <c r="AK104" i="6"/>
  <c r="BG104" i="6"/>
  <c r="AW4" i="6"/>
  <c r="AV6" i="6"/>
  <c r="AA5" i="5"/>
  <c r="F6" i="6" s="1"/>
  <c r="AY7" i="6"/>
  <c r="AD6" i="5"/>
  <c r="I7" i="6" s="1"/>
  <c r="Y7" i="5"/>
  <c r="D8" i="6" s="1"/>
  <c r="AW9" i="6"/>
  <c r="AB8" i="5"/>
  <c r="G9" i="6" s="1"/>
  <c r="AZ10" i="6"/>
  <c r="Z10" i="5"/>
  <c r="E11" i="6" s="1"/>
  <c r="AX12" i="6"/>
  <c r="AC11" i="5"/>
  <c r="H12" i="6" s="1"/>
  <c r="BA13" i="6"/>
  <c r="AV14" i="6"/>
  <c r="AA13" i="5"/>
  <c r="F14" i="6" s="1"/>
  <c r="AY15" i="6"/>
  <c r="AD14" i="5"/>
  <c r="I15" i="6" s="1"/>
  <c r="Y15" i="5"/>
  <c r="D16" i="6" s="1"/>
  <c r="AW17" i="6"/>
  <c r="AB16" i="5"/>
  <c r="G17" i="6" s="1"/>
  <c r="AZ18" i="6"/>
  <c r="Z18" i="5"/>
  <c r="E19" i="6" s="1"/>
  <c r="AX20" i="6"/>
  <c r="AC19" i="5"/>
  <c r="H20" i="6" s="1"/>
  <c r="X20" i="6" s="1"/>
  <c r="BA21" i="6"/>
  <c r="AV22" i="6"/>
  <c r="AA21" i="5"/>
  <c r="F22" i="6" s="1"/>
  <c r="AY23" i="6"/>
  <c r="AD22" i="5"/>
  <c r="I23" i="6" s="1"/>
  <c r="Y23" i="5"/>
  <c r="D24" i="6" s="1"/>
  <c r="AW25" i="6"/>
  <c r="AB24" i="5"/>
  <c r="G25" i="6" s="1"/>
  <c r="AZ26" i="6"/>
  <c r="Z26" i="5"/>
  <c r="E27" i="6" s="1"/>
  <c r="AX28" i="6"/>
  <c r="AC27" i="5"/>
  <c r="H28" i="6" s="1"/>
  <c r="BA29" i="6"/>
  <c r="AV30" i="6"/>
  <c r="AA29" i="5"/>
  <c r="F30" i="6" s="1"/>
  <c r="AY31" i="6"/>
  <c r="AD30" i="5"/>
  <c r="I31" i="6" s="1"/>
  <c r="Y31" i="5"/>
  <c r="D32" i="6" s="1"/>
  <c r="AW33" i="6"/>
  <c r="AB32" i="5"/>
  <c r="G33" i="6" s="1"/>
  <c r="AZ34" i="6"/>
  <c r="Z34" i="5"/>
  <c r="E35" i="6" s="1"/>
  <c r="AX36" i="6"/>
  <c r="AC35" i="5"/>
  <c r="H36" i="6" s="1"/>
  <c r="X36" i="6" s="1"/>
  <c r="BA37" i="6"/>
  <c r="AV38" i="6"/>
  <c r="AA37" i="5"/>
  <c r="F38" i="6" s="1"/>
  <c r="AY39" i="6"/>
  <c r="AD38" i="5"/>
  <c r="I39" i="6" s="1"/>
  <c r="Y39" i="5"/>
  <c r="D40" i="6" s="1"/>
  <c r="AW41" i="6"/>
  <c r="AB40" i="5"/>
  <c r="G41" i="6" s="1"/>
  <c r="AZ42" i="6"/>
  <c r="Z42" i="5"/>
  <c r="E43" i="6" s="1"/>
  <c r="AX44" i="6"/>
  <c r="AC43" i="5"/>
  <c r="H44" i="6" s="1"/>
  <c r="BA45" i="6"/>
  <c r="AV46" i="6"/>
  <c r="AA45" i="5"/>
  <c r="F46" i="6" s="1"/>
  <c r="W46" i="6" s="1"/>
  <c r="AY47" i="6"/>
  <c r="AD46" i="5"/>
  <c r="I47" i="6" s="1"/>
  <c r="Y47" i="5"/>
  <c r="D48" i="6" s="1"/>
  <c r="AW49" i="6"/>
  <c r="AB48" i="5"/>
  <c r="G49" i="6" s="1"/>
  <c r="AZ50" i="6"/>
  <c r="Z50" i="5"/>
  <c r="E51" i="6" s="1"/>
  <c r="AX52" i="6"/>
  <c r="AC51" i="5"/>
  <c r="H52" i="6" s="1"/>
  <c r="BA53" i="6"/>
  <c r="AV54" i="6"/>
  <c r="AA53" i="5"/>
  <c r="F54" i="6" s="1"/>
  <c r="AY55" i="6"/>
  <c r="AD54" i="5"/>
  <c r="I55" i="6" s="1"/>
  <c r="Y55" i="5"/>
  <c r="D56" i="6" s="1"/>
  <c r="AW57" i="6"/>
  <c r="AB56" i="5"/>
  <c r="G57" i="6" s="1"/>
  <c r="AZ58" i="6"/>
  <c r="Z58" i="5"/>
  <c r="E59" i="6" s="1"/>
  <c r="AX60" i="6"/>
  <c r="AC59" i="5"/>
  <c r="H60" i="6" s="1"/>
  <c r="BA61" i="6"/>
  <c r="AV62" i="6"/>
  <c r="AA61" i="5"/>
  <c r="F62" i="6" s="1"/>
  <c r="AY63" i="6"/>
  <c r="AD62" i="5"/>
  <c r="I63" i="6" s="1"/>
  <c r="Y63" i="5"/>
  <c r="D64" i="6" s="1"/>
  <c r="AW65" i="6"/>
  <c r="AB64" i="5"/>
  <c r="G65" i="6" s="1"/>
  <c r="AZ66" i="6"/>
  <c r="Z66" i="5"/>
  <c r="E67" i="6" s="1"/>
  <c r="AX68" i="6"/>
  <c r="AC67" i="5"/>
  <c r="H68" i="6" s="1"/>
  <c r="BA69" i="6"/>
  <c r="AV70" i="6"/>
  <c r="AA69" i="5"/>
  <c r="F70" i="6" s="1"/>
  <c r="AY71" i="6"/>
  <c r="AD70" i="5"/>
  <c r="I71" i="6" s="1"/>
  <c r="Y71" i="5"/>
  <c r="D72" i="6" s="1"/>
  <c r="AW73" i="6"/>
  <c r="AB72" i="5"/>
  <c r="G73" i="6" s="1"/>
  <c r="AZ74" i="6"/>
  <c r="Z74" i="5"/>
  <c r="E75" i="6" s="1"/>
  <c r="AX76" i="6"/>
  <c r="AC75" i="5"/>
  <c r="H76" i="6" s="1"/>
  <c r="BA77" i="6"/>
  <c r="AV78" i="6"/>
  <c r="AA77" i="5"/>
  <c r="F78" i="6" s="1"/>
  <c r="AY79" i="6"/>
  <c r="AD78" i="5"/>
  <c r="I79" i="6" s="1"/>
  <c r="Y79" i="5"/>
  <c r="D80" i="6" s="1"/>
  <c r="AW81" i="6"/>
  <c r="AB80" i="5"/>
  <c r="G81" i="6" s="1"/>
  <c r="AZ82" i="6"/>
  <c r="Z82" i="5"/>
  <c r="E83" i="6" s="1"/>
  <c r="AX84" i="6"/>
  <c r="AC83" i="5"/>
  <c r="H84" i="6" s="1"/>
  <c r="BA85" i="6"/>
  <c r="AV86" i="6"/>
  <c r="AA85" i="5"/>
  <c r="F86" i="6" s="1"/>
  <c r="AY87" i="6"/>
  <c r="AD86" i="5"/>
  <c r="I87" i="6" s="1"/>
  <c r="Y87" i="5"/>
  <c r="D88" i="6" s="1"/>
  <c r="AW89" i="6"/>
  <c r="AB88" i="5"/>
  <c r="G89" i="6" s="1"/>
  <c r="AZ90" i="6"/>
  <c r="Z90" i="5"/>
  <c r="E91" i="6" s="1"/>
  <c r="AX92" i="6"/>
  <c r="AC91" i="5"/>
  <c r="H92" i="6" s="1"/>
  <c r="BA93" i="6"/>
  <c r="AV94" i="6"/>
  <c r="AA93" i="5"/>
  <c r="F94" i="6" s="1"/>
  <c r="W94" i="6" s="1"/>
  <c r="AY95" i="6"/>
  <c r="AD94" i="5"/>
  <c r="I95" i="6" s="1"/>
  <c r="Y95" i="5"/>
  <c r="D96" i="6" s="1"/>
  <c r="AW97" i="6"/>
  <c r="AB96" i="5"/>
  <c r="G97" i="6" s="1"/>
  <c r="AZ98" i="6"/>
  <c r="Z98" i="5"/>
  <c r="E99" i="6" s="1"/>
  <c r="AX100" i="6"/>
  <c r="AC99" i="5"/>
  <c r="H100" i="6" s="1"/>
  <c r="BA101" i="6"/>
  <c r="AV102" i="6"/>
  <c r="AA101" i="5"/>
  <c r="F102" i="6" s="1"/>
  <c r="AY103" i="6"/>
  <c r="AD102" i="5"/>
  <c r="I103" i="6" s="1"/>
  <c r="Y103" i="5"/>
  <c r="D104" i="6" s="1"/>
  <c r="AW105" i="6"/>
  <c r="AB104" i="5"/>
  <c r="G105" i="6" s="1"/>
  <c r="AX4" i="6"/>
  <c r="BE63" i="6"/>
  <c r="BE76" i="6"/>
  <c r="BC86" i="6"/>
  <c r="BC5" i="6"/>
  <c r="BD8" i="6"/>
  <c r="AW5" i="6"/>
  <c r="G5" i="6"/>
  <c r="AW85" i="6"/>
  <c r="BE72" i="6"/>
  <c r="AX5" i="6"/>
  <c r="H5" i="6"/>
  <c r="X5" i="6" s="1"/>
  <c r="BE5" i="6"/>
  <c r="AY5" i="6"/>
  <c r="I5" i="6"/>
  <c r="BA5" i="6"/>
  <c r="BG5" i="6"/>
  <c r="BE78" i="6"/>
  <c r="BD99" i="6"/>
  <c r="BA4" i="6"/>
  <c r="AE4" i="6"/>
  <c r="AV5" i="6"/>
  <c r="F5" i="6"/>
  <c r="BE46" i="6"/>
  <c r="BG24" i="6"/>
  <c r="AZ5" i="6"/>
  <c r="BF87" i="6"/>
  <c r="D5" i="6"/>
  <c r="AW22" i="6"/>
  <c r="AV35" i="6"/>
  <c r="AX57" i="6"/>
  <c r="AW70" i="6"/>
  <c r="AV99" i="6"/>
  <c r="BG103" i="6"/>
  <c r="E5" i="6"/>
  <c r="BA31" i="6"/>
  <c r="BC72" i="6"/>
  <c r="F4" i="4"/>
  <c r="B4" i="4"/>
  <c r="J4" i="4"/>
  <c r="W16" i="6" l="1"/>
  <c r="W97" i="6"/>
  <c r="W62" i="6"/>
  <c r="X52" i="6"/>
  <c r="W30" i="6"/>
  <c r="W9" i="6"/>
  <c r="W104" i="6"/>
  <c r="W33" i="6"/>
  <c r="W89" i="6"/>
  <c r="X7" i="6"/>
  <c r="W24" i="6"/>
  <c r="W51" i="6"/>
  <c r="W6" i="6"/>
  <c r="W100" i="6"/>
  <c r="W36" i="6"/>
  <c r="W86" i="6"/>
  <c r="W54" i="6"/>
  <c r="W22" i="6"/>
  <c r="W64" i="6"/>
  <c r="W85" i="6"/>
  <c r="X104" i="6"/>
  <c r="V73" i="6"/>
  <c r="V15" i="6"/>
  <c r="W88" i="6"/>
  <c r="X17" i="6"/>
  <c r="W37" i="6"/>
  <c r="X12" i="6"/>
  <c r="V7" i="6"/>
  <c r="X83" i="6"/>
  <c r="X9" i="6"/>
  <c r="W56" i="6"/>
  <c r="W53" i="6"/>
  <c r="X30" i="6"/>
  <c r="V76" i="6"/>
  <c r="W35" i="6"/>
  <c r="W78" i="6"/>
  <c r="W95" i="6"/>
  <c r="X77" i="6"/>
  <c r="X53" i="6"/>
  <c r="W98" i="6"/>
  <c r="W45" i="6"/>
  <c r="W27" i="6"/>
  <c r="V78" i="6"/>
  <c r="V46" i="6"/>
  <c r="W5" i="6"/>
  <c r="W87" i="6"/>
  <c r="X45" i="6"/>
  <c r="V9" i="6"/>
  <c r="W90" i="6"/>
  <c r="W101" i="6"/>
  <c r="W32" i="6"/>
  <c r="W19" i="6"/>
  <c r="X95" i="6"/>
  <c r="W81" i="6"/>
  <c r="W49" i="6"/>
  <c r="W17" i="6"/>
  <c r="X88" i="6"/>
  <c r="X27" i="6"/>
  <c r="X49" i="6"/>
  <c r="V100" i="6"/>
  <c r="X14" i="6"/>
  <c r="X41" i="6"/>
  <c r="X33" i="6"/>
  <c r="W8" i="6"/>
  <c r="X79" i="6"/>
  <c r="W69" i="6"/>
  <c r="W61" i="6"/>
  <c r="W72" i="6"/>
  <c r="W31" i="6"/>
  <c r="W13" i="6"/>
  <c r="X103" i="6"/>
  <c r="W58" i="6"/>
  <c r="W29" i="6"/>
  <c r="X18" i="6"/>
  <c r="W14" i="6"/>
  <c r="W23" i="6"/>
  <c r="W26" i="6"/>
  <c r="X6" i="6"/>
  <c r="W83" i="6"/>
  <c r="X72" i="6"/>
  <c r="V36" i="6"/>
  <c r="X22" i="6"/>
  <c r="W92" i="6"/>
  <c r="W60" i="6"/>
  <c r="W28" i="6"/>
  <c r="V5" i="6"/>
  <c r="W102" i="6"/>
  <c r="W70" i="6"/>
  <c r="X60" i="6"/>
  <c r="W38" i="6"/>
  <c r="X28" i="6"/>
  <c r="X37" i="6"/>
  <c r="W7" i="6"/>
  <c r="W10" i="6"/>
  <c r="W93" i="6"/>
  <c r="W67" i="6"/>
  <c r="V91" i="6"/>
  <c r="X80" i="6"/>
  <c r="W34" i="6"/>
  <c r="W84" i="6"/>
  <c r="W52" i="6"/>
  <c r="W20" i="6"/>
  <c r="W48" i="6"/>
  <c r="W99" i="6"/>
  <c r="V48" i="6"/>
  <c r="V16" i="6"/>
  <c r="W12" i="6"/>
  <c r="W71" i="6"/>
  <c r="V66" i="6"/>
  <c r="V84" i="6"/>
  <c r="W77" i="6"/>
  <c r="X26" i="6"/>
  <c r="X44" i="6"/>
  <c r="V105" i="6"/>
  <c r="W39" i="6"/>
  <c r="W66" i="6"/>
  <c r="W68" i="6"/>
  <c r="W103" i="6"/>
  <c r="X71" i="6"/>
  <c r="W57" i="6"/>
  <c r="W25" i="6"/>
  <c r="X75" i="6"/>
  <c r="X101" i="6"/>
  <c r="W63" i="6"/>
  <c r="X29" i="6"/>
  <c r="X96" i="6"/>
  <c r="X25" i="6"/>
  <c r="W73" i="6"/>
  <c r="W41" i="6"/>
  <c r="W11" i="6"/>
  <c r="X98" i="6"/>
  <c r="W50" i="6"/>
  <c r="W59" i="6"/>
  <c r="W4" i="6"/>
  <c r="AW48" i="3"/>
  <c r="AW16" i="3"/>
  <c r="AW66" i="3"/>
  <c r="AW96" i="3"/>
  <c r="AW32" i="3"/>
  <c r="P26" i="6"/>
  <c r="AV25" i="3"/>
  <c r="AW25" i="3" s="1"/>
  <c r="N47" i="6"/>
  <c r="AU46" i="3"/>
  <c r="AW46" i="3" s="1"/>
  <c r="AW42" i="3"/>
  <c r="AW26" i="3"/>
  <c r="AW10" i="3"/>
  <c r="P25" i="6"/>
  <c r="AV24" i="3"/>
  <c r="AW11" i="3"/>
  <c r="AW58" i="3"/>
  <c r="P38" i="6"/>
  <c r="AV37" i="3"/>
  <c r="AW37" i="3" s="1"/>
  <c r="P90" i="6"/>
  <c r="AV89" i="3"/>
  <c r="AW89" i="3" s="1"/>
  <c r="L42" i="6"/>
  <c r="AT41" i="3"/>
  <c r="N16" i="6"/>
  <c r="AU15" i="3"/>
  <c r="AW15" i="3" s="1"/>
  <c r="AW104" i="3"/>
  <c r="P85" i="6"/>
  <c r="AV84" i="3"/>
  <c r="AW84" i="3" s="1"/>
  <c r="AW72" i="3"/>
  <c r="AW40" i="3"/>
  <c r="AW24" i="3"/>
  <c r="N15" i="6"/>
  <c r="AU14" i="3"/>
  <c r="AW8" i="3"/>
  <c r="L104" i="6"/>
  <c r="AT103" i="3"/>
  <c r="AW103" i="3" s="1"/>
  <c r="AW71" i="3"/>
  <c r="P68" i="6"/>
  <c r="AV67" i="3"/>
  <c r="AW67" i="3" s="1"/>
  <c r="AW23" i="3"/>
  <c r="AW101" i="3"/>
  <c r="AW21" i="3"/>
  <c r="AW70" i="3"/>
  <c r="L46" i="6"/>
  <c r="AT45" i="3"/>
  <c r="AW45" i="3" s="1"/>
  <c r="AW13" i="3"/>
  <c r="AW20" i="3"/>
  <c r="AW4" i="3"/>
  <c r="N88" i="6"/>
  <c r="AU87" i="3"/>
  <c r="AW87" i="3" s="1"/>
  <c r="AW49" i="3"/>
  <c r="N56" i="6"/>
  <c r="AU55" i="3"/>
  <c r="AW55" i="3" s="1"/>
  <c r="N44" i="6"/>
  <c r="AU43" i="3"/>
  <c r="AW43" i="3" s="1"/>
  <c r="N28" i="6"/>
  <c r="AU27" i="3"/>
  <c r="AW27" i="3" s="1"/>
  <c r="P66" i="6"/>
  <c r="AV65" i="3"/>
  <c r="AW65" i="3" s="1"/>
  <c r="AW18" i="3"/>
  <c r="P42" i="6"/>
  <c r="AV41" i="3"/>
  <c r="P10" i="6"/>
  <c r="AV9" i="3"/>
  <c r="AW9" i="3" s="1"/>
  <c r="N24" i="6"/>
  <c r="AW36" i="3"/>
  <c r="AW97" i="3"/>
  <c r="AW92" i="3"/>
  <c r="AW83" i="3"/>
  <c r="AW98" i="3"/>
  <c r="AW19" i="3"/>
  <c r="AW82" i="3"/>
  <c r="AW34" i="3"/>
  <c r="AW59" i="3"/>
  <c r="AW33" i="3"/>
  <c r="AW95" i="3"/>
  <c r="AW31" i="3"/>
  <c r="AW29" i="3"/>
  <c r="AW78" i="3"/>
  <c r="AW30" i="3"/>
  <c r="AW14" i="3"/>
  <c r="AW69" i="3"/>
  <c r="AW51" i="3"/>
  <c r="AW64" i="3"/>
  <c r="AW17" i="3"/>
  <c r="AW79" i="3"/>
  <c r="AW63" i="3"/>
  <c r="AW47" i="3"/>
  <c r="AW77" i="3"/>
  <c r="AW61" i="3"/>
  <c r="AW100" i="3"/>
  <c r="AW12" i="3"/>
  <c r="AW94" i="3"/>
  <c r="AW62" i="3"/>
  <c r="AW85" i="3"/>
  <c r="AW53" i="3"/>
  <c r="AW5" i="3"/>
  <c r="AW44" i="3"/>
  <c r="AW28" i="3"/>
  <c r="AW73" i="3"/>
  <c r="K45" i="6"/>
  <c r="V45" i="6" s="1"/>
  <c r="K89" i="6"/>
  <c r="V89" i="6" s="1"/>
  <c r="K48" i="6"/>
  <c r="K24" i="6"/>
  <c r="V24" i="6" s="1"/>
  <c r="K100" i="6"/>
  <c r="K92" i="6"/>
  <c r="V92" i="6" s="1"/>
  <c r="K75" i="6"/>
  <c r="V75" i="6" s="1"/>
  <c r="K13" i="6"/>
  <c r="V13" i="6" s="1"/>
  <c r="K105" i="6"/>
  <c r="K97" i="6"/>
  <c r="V97" i="6" s="1"/>
  <c r="K53" i="6"/>
  <c r="V53" i="6" s="1"/>
  <c r="K83" i="6"/>
  <c r="V83" i="6" s="1"/>
  <c r="K49" i="6"/>
  <c r="V49" i="6" s="1"/>
  <c r="K41" i="6"/>
  <c r="V41" i="6" s="1"/>
  <c r="K16" i="6"/>
  <c r="K21" i="6"/>
  <c r="V21" i="6" s="1"/>
  <c r="K91" i="6"/>
  <c r="K33" i="6"/>
  <c r="V33" i="6" s="1"/>
  <c r="K76" i="6"/>
  <c r="K8" i="6"/>
  <c r="V8" i="6" s="1"/>
  <c r="K17" i="6"/>
  <c r="V17" i="6" s="1"/>
  <c r="K29" i="6"/>
  <c r="V29" i="6" s="1"/>
  <c r="K40" i="6"/>
  <c r="V40" i="6" s="1"/>
  <c r="K81" i="6"/>
  <c r="V81" i="6" s="1"/>
  <c r="K84" i="6"/>
  <c r="K68" i="6"/>
  <c r="V68" i="6" s="1"/>
  <c r="K56" i="6"/>
  <c r="V56" i="6" s="1"/>
  <c r="K25" i="6"/>
  <c r="V25" i="6" s="1"/>
  <c r="K11" i="6"/>
  <c r="V11" i="6" s="1"/>
  <c r="K37" i="6"/>
  <c r="V37" i="6" s="1"/>
  <c r="K67" i="6"/>
  <c r="V67" i="6" s="1"/>
  <c r="K73" i="6"/>
  <c r="K32" i="6"/>
  <c r="V32" i="6" s="1"/>
  <c r="K99" i="6"/>
  <c r="V99" i="6" s="1"/>
  <c r="AT80" i="6"/>
  <c r="AR80" i="6"/>
  <c r="AS80" i="6"/>
  <c r="AS84" i="6"/>
  <c r="AR73" i="6"/>
  <c r="AT71" i="6"/>
  <c r="AT11" i="6"/>
  <c r="AR32" i="6"/>
  <c r="AR105" i="6"/>
  <c r="AS100" i="6"/>
  <c r="AT28" i="6"/>
  <c r="AT86" i="6"/>
  <c r="AS96" i="6"/>
  <c r="AT68" i="6"/>
  <c r="AT7" i="6"/>
  <c r="AS104" i="6"/>
  <c r="AR104" i="6"/>
  <c r="AT76" i="6"/>
  <c r="AS4" i="6"/>
  <c r="AS30" i="6"/>
  <c r="AR68" i="6"/>
  <c r="AR52" i="6"/>
  <c r="AR20" i="6"/>
  <c r="AT67" i="6"/>
  <c r="AR61" i="6"/>
  <c r="AR59" i="6"/>
  <c r="AR90" i="6"/>
  <c r="AT60" i="6"/>
  <c r="AS17" i="6"/>
  <c r="AR96" i="6"/>
  <c r="AR87" i="6"/>
  <c r="AS37" i="6"/>
  <c r="AS63" i="6"/>
  <c r="AR88" i="6"/>
  <c r="AS103" i="6"/>
  <c r="AT38" i="6"/>
  <c r="AS92" i="6"/>
  <c r="AT26" i="6"/>
  <c r="AS72" i="6"/>
  <c r="AS44" i="6"/>
  <c r="AS28" i="6"/>
  <c r="AT4" i="6"/>
  <c r="AT57" i="6"/>
  <c r="AT98" i="6"/>
  <c r="BP4" i="6"/>
  <c r="AT95" i="6"/>
  <c r="AR36" i="6"/>
  <c r="AS13" i="6"/>
  <c r="AR97" i="6"/>
  <c r="AS57" i="6"/>
  <c r="AR91" i="6"/>
  <c r="AS56" i="6"/>
  <c r="AT88" i="6"/>
  <c r="AT49" i="6"/>
  <c r="AT43" i="6"/>
  <c r="AR65" i="6"/>
  <c r="AT91" i="6"/>
  <c r="AS77" i="6"/>
  <c r="AT53" i="6"/>
  <c r="AS39" i="6"/>
  <c r="AS94" i="6"/>
  <c r="AR27" i="6"/>
  <c r="AS23" i="6"/>
  <c r="AS59" i="6"/>
  <c r="AT10" i="6"/>
  <c r="AR31" i="6"/>
  <c r="AR94" i="6"/>
  <c r="AS35" i="6"/>
  <c r="AR79" i="6"/>
  <c r="AS18" i="6"/>
  <c r="AS66" i="6"/>
  <c r="AT6" i="6"/>
  <c r="AS40" i="6"/>
  <c r="AT59" i="6"/>
  <c r="BO4" i="6"/>
  <c r="AS87" i="6"/>
  <c r="AS73" i="6"/>
  <c r="AT13" i="6"/>
  <c r="AR44" i="6"/>
  <c r="AS21" i="6"/>
  <c r="AR25" i="6"/>
  <c r="AS54" i="6"/>
  <c r="AS60" i="6"/>
  <c r="AT79" i="6"/>
  <c r="AR84" i="6"/>
  <c r="AS70" i="6"/>
  <c r="AR45" i="6"/>
  <c r="AS86" i="6"/>
  <c r="AR81" i="6"/>
  <c r="AR33" i="6"/>
  <c r="AR17" i="6"/>
  <c r="AR4" i="6"/>
  <c r="AT27" i="6"/>
  <c r="AR10" i="6"/>
  <c r="BN4" i="6"/>
  <c r="AR48" i="6"/>
  <c r="AT47" i="6"/>
  <c r="AR9" i="6"/>
  <c r="AT81" i="6"/>
  <c r="AT33" i="6"/>
  <c r="AR76" i="6"/>
  <c r="AS85" i="6"/>
  <c r="AR63" i="6"/>
  <c r="AR50" i="6"/>
  <c r="AS64" i="6"/>
  <c r="AR58" i="6"/>
  <c r="AS83" i="6"/>
  <c r="AS22" i="6"/>
  <c r="AT104" i="6"/>
  <c r="AT54" i="6"/>
  <c r="AT73" i="6"/>
  <c r="AS88" i="6"/>
  <c r="AR34" i="6"/>
  <c r="AT30" i="6"/>
  <c r="AR29" i="6"/>
  <c r="AT25" i="6"/>
  <c r="AT35" i="6"/>
  <c r="AR74" i="6"/>
  <c r="AT70" i="6"/>
  <c r="AS49" i="6"/>
  <c r="AT15" i="6"/>
  <c r="AS6" i="6"/>
  <c r="AS89" i="6"/>
  <c r="AR83" i="6"/>
  <c r="AS25" i="6"/>
  <c r="AR19" i="6"/>
  <c r="AS71" i="6"/>
  <c r="AT69" i="6"/>
  <c r="AT21" i="6"/>
  <c r="AS7" i="6"/>
  <c r="AS9" i="6"/>
  <c r="AR101" i="6"/>
  <c r="AS24" i="6"/>
  <c r="AR18" i="6"/>
  <c r="AT41" i="6"/>
  <c r="AT100" i="6"/>
  <c r="AT12" i="6"/>
  <c r="AS97" i="6"/>
  <c r="AR16" i="6"/>
  <c r="AS55" i="6"/>
  <c r="AT42" i="6"/>
  <c r="AS105" i="6"/>
  <c r="AT90" i="6"/>
  <c r="AT19" i="6"/>
  <c r="AT78" i="6"/>
  <c r="AT105" i="6"/>
  <c r="AR82" i="6"/>
  <c r="AS48" i="6"/>
  <c r="AR8" i="6"/>
  <c r="AT58" i="6"/>
  <c r="AS53" i="6"/>
  <c r="AR15" i="6"/>
  <c r="AS76" i="6"/>
  <c r="AS65" i="6"/>
  <c r="AT72" i="6"/>
  <c r="AT24" i="6"/>
  <c r="AR24" i="6"/>
  <c r="AR28" i="6"/>
  <c r="AS8" i="6"/>
  <c r="AT44" i="6"/>
  <c r="AR75" i="6"/>
  <c r="AR41" i="6"/>
  <c r="AS31" i="6"/>
  <c r="AT82" i="6"/>
  <c r="AR54" i="6"/>
  <c r="AR14" i="6"/>
  <c r="AS82" i="6"/>
  <c r="AR60" i="6"/>
  <c r="AS34" i="6"/>
  <c r="AS29" i="6"/>
  <c r="AR46" i="6"/>
  <c r="AR30" i="6"/>
  <c r="AS99" i="6"/>
  <c r="AT97" i="6"/>
  <c r="AT89" i="6"/>
  <c r="AT92" i="6"/>
  <c r="AR93" i="6"/>
  <c r="AR100" i="6"/>
  <c r="AT87" i="6"/>
  <c r="AS43" i="6"/>
  <c r="AS50" i="6"/>
  <c r="AR55" i="6"/>
  <c r="AT9" i="6"/>
  <c r="AT40" i="6"/>
  <c r="AT8" i="6"/>
  <c r="AS46" i="6"/>
  <c r="AT31" i="6"/>
  <c r="AT93" i="6"/>
  <c r="AT23" i="6"/>
  <c r="AT101" i="6"/>
  <c r="AT85" i="6"/>
  <c r="AT37" i="6"/>
  <c r="AS58" i="6"/>
  <c r="AS10" i="6"/>
  <c r="AS67" i="6"/>
  <c r="AS27" i="6"/>
  <c r="AT74" i="6"/>
  <c r="AR95" i="6"/>
  <c r="AR47" i="6"/>
  <c r="AT36" i="6"/>
  <c r="AR64" i="6"/>
  <c r="AT52" i="6"/>
  <c r="AR99" i="6"/>
  <c r="AS95" i="6"/>
  <c r="AS91" i="6"/>
  <c r="AR85" i="6"/>
  <c r="AR69" i="6"/>
  <c r="AR21" i="6"/>
  <c r="AT17" i="6"/>
  <c r="AR102" i="6"/>
  <c r="AT50" i="6"/>
  <c r="AR62" i="6"/>
  <c r="AS20" i="6"/>
  <c r="AR70" i="6"/>
  <c r="AT34" i="6"/>
  <c r="AT96" i="6"/>
  <c r="AR92" i="6"/>
  <c r="AT16" i="6"/>
  <c r="AR12" i="6"/>
  <c r="AT102" i="6"/>
  <c r="AR42" i="6"/>
  <c r="AS68" i="6"/>
  <c r="AS52" i="6"/>
  <c r="AS36" i="6"/>
  <c r="AS101" i="6"/>
  <c r="AR71" i="6"/>
  <c r="AR23" i="6"/>
  <c r="AS51" i="6"/>
  <c r="AT103" i="6"/>
  <c r="AS98" i="6"/>
  <c r="AR49" i="6"/>
  <c r="AS33" i="6"/>
  <c r="AR13" i="6"/>
  <c r="AT14" i="6"/>
  <c r="AR67" i="6"/>
  <c r="AT18" i="6"/>
  <c r="AT32" i="6"/>
  <c r="AS93" i="6"/>
  <c r="AT22" i="6"/>
  <c r="AS12" i="6"/>
  <c r="AT56" i="6"/>
  <c r="AR43" i="6"/>
  <c r="AS62" i="6"/>
  <c r="AS14" i="6"/>
  <c r="AT45" i="6"/>
  <c r="AS19" i="6"/>
  <c r="AT75" i="6"/>
  <c r="AS90" i="6"/>
  <c r="AS74" i="6"/>
  <c r="AS42" i="6"/>
  <c r="AS26" i="6"/>
  <c r="AS102" i="6"/>
  <c r="AR72" i="6"/>
  <c r="AR40" i="6"/>
  <c r="AR35" i="6"/>
  <c r="AS15" i="6"/>
  <c r="AT64" i="6"/>
  <c r="AS61" i="6"/>
  <c r="AR103" i="6"/>
  <c r="AR7" i="6"/>
  <c r="AS16" i="6"/>
  <c r="AT20" i="6"/>
  <c r="AS81" i="6"/>
  <c r="AS38" i="6"/>
  <c r="AT77" i="6"/>
  <c r="AR78" i="6"/>
  <c r="AT48" i="6"/>
  <c r="AS45" i="6"/>
  <c r="AR26" i="6"/>
  <c r="AR56" i="6"/>
  <c r="AS79" i="6"/>
  <c r="AT61" i="6"/>
  <c r="AS47" i="6"/>
  <c r="AT29" i="6"/>
  <c r="AR77" i="6"/>
  <c r="AT55" i="6"/>
  <c r="AS41" i="6"/>
  <c r="AT39" i="6"/>
  <c r="AR57" i="6"/>
  <c r="AR37" i="6"/>
  <c r="AR86" i="6"/>
  <c r="AS69" i="6"/>
  <c r="AR11" i="6"/>
  <c r="AR89" i="6"/>
  <c r="AS75" i="6"/>
  <c r="AT65" i="6"/>
  <c r="AR22" i="6"/>
  <c r="AT66" i="6"/>
  <c r="AT99" i="6"/>
  <c r="AT83" i="6"/>
  <c r="AT51" i="6"/>
  <c r="AR39" i="6"/>
  <c r="AT94" i="6"/>
  <c r="AR66" i="6"/>
  <c r="AT62" i="6"/>
  <c r="AT46" i="6"/>
  <c r="AS32" i="6"/>
  <c r="AT84" i="6"/>
  <c r="AS78" i="6"/>
  <c r="AT63" i="6"/>
  <c r="AR51" i="6"/>
  <c r="AR53" i="6"/>
  <c r="AS11" i="6"/>
  <c r="AR6" i="6"/>
  <c r="AR98" i="6"/>
  <c r="AR38" i="6"/>
  <c r="BD89" i="6"/>
  <c r="BH90" i="6"/>
  <c r="AH98" i="6"/>
  <c r="P12" i="6"/>
  <c r="BD42" i="6"/>
  <c r="L13" i="6"/>
  <c r="BH49" i="6"/>
  <c r="BH54" i="6"/>
  <c r="P33" i="6"/>
  <c r="N96" i="6"/>
  <c r="AH18" i="6"/>
  <c r="BH77" i="6"/>
  <c r="BH52" i="6"/>
  <c r="AJ76" i="6"/>
  <c r="BD47" i="6"/>
  <c r="BD6" i="6"/>
  <c r="L105" i="6"/>
  <c r="BD24" i="6"/>
  <c r="N90" i="6"/>
  <c r="L72" i="6"/>
  <c r="BH79" i="6"/>
  <c r="BH25" i="6"/>
  <c r="BD97" i="6"/>
  <c r="AL102" i="6"/>
  <c r="BF75" i="6"/>
  <c r="AJ92" i="6"/>
  <c r="BF72" i="6"/>
  <c r="BD77" i="6"/>
  <c r="BN96" i="6"/>
  <c r="BF13" i="6"/>
  <c r="BO53" i="6"/>
  <c r="AJ36" i="6"/>
  <c r="AJ60" i="6"/>
  <c r="BP97" i="6"/>
  <c r="N91" i="6"/>
  <c r="BO10" i="6"/>
  <c r="BN5" i="6"/>
  <c r="BO21" i="6"/>
  <c r="P69" i="6"/>
  <c r="BN35" i="6"/>
  <c r="AJ32" i="6"/>
  <c r="BD70" i="6"/>
  <c r="AJ64" i="6"/>
  <c r="BN11" i="6"/>
  <c r="AL97" i="6"/>
  <c r="N57" i="6"/>
  <c r="BF39" i="6"/>
  <c r="BO46" i="6"/>
  <c r="P92" i="6"/>
  <c r="BF59" i="6"/>
  <c r="BP67" i="6"/>
  <c r="BF86" i="6"/>
  <c r="N82" i="6"/>
  <c r="BD61" i="6"/>
  <c r="BN78" i="6"/>
  <c r="BD11" i="6"/>
  <c r="AH8" i="6"/>
  <c r="BN8" i="6"/>
  <c r="BF91" i="6"/>
  <c r="BN103" i="6"/>
  <c r="BP11" i="6"/>
  <c r="BO80" i="6"/>
  <c r="BP94" i="6"/>
  <c r="BP68" i="6"/>
  <c r="BP76" i="6"/>
  <c r="BN102" i="6"/>
  <c r="BN45" i="6"/>
  <c r="BO94" i="6"/>
  <c r="BP57" i="6"/>
  <c r="BP90" i="6"/>
  <c r="BN53" i="6"/>
  <c r="BF23" i="6"/>
  <c r="BP44" i="6"/>
  <c r="BO88" i="6"/>
  <c r="BN27" i="6"/>
  <c r="N75" i="6"/>
  <c r="P54" i="6"/>
  <c r="BF49" i="6"/>
  <c r="BN38" i="6"/>
  <c r="L65" i="6"/>
  <c r="BF29" i="6"/>
  <c r="AT5" i="6"/>
  <c r="BO41" i="6"/>
  <c r="P41" i="6"/>
  <c r="AH49" i="6"/>
  <c r="BP20" i="6"/>
  <c r="BN33" i="6"/>
  <c r="BN22" i="6"/>
  <c r="N52" i="6"/>
  <c r="BN37" i="6"/>
  <c r="BO103" i="6"/>
  <c r="AH54" i="6"/>
  <c r="L80" i="6"/>
  <c r="P50" i="6"/>
  <c r="N83" i="6"/>
  <c r="L73" i="6"/>
  <c r="AJ71" i="6"/>
  <c r="AJ104" i="6"/>
  <c r="P84" i="6"/>
  <c r="BO84" i="6"/>
  <c r="N67" i="6"/>
  <c r="AH85" i="6"/>
  <c r="AH91" i="6"/>
  <c r="P101" i="6"/>
  <c r="BH96" i="6"/>
  <c r="BO73" i="6"/>
  <c r="BP84" i="6"/>
  <c r="BO82" i="6"/>
  <c r="BO92" i="6"/>
  <c r="BO31" i="6"/>
  <c r="BO59" i="6"/>
  <c r="BP9" i="6"/>
  <c r="BO22" i="6"/>
  <c r="BN16" i="6"/>
  <c r="BP71" i="6"/>
  <c r="L86" i="6"/>
  <c r="BO91" i="6"/>
  <c r="BN61" i="6"/>
  <c r="BO75" i="6"/>
  <c r="BO71" i="6"/>
  <c r="BP48" i="6"/>
  <c r="BP32" i="6"/>
  <c r="BN57" i="6"/>
  <c r="BO77" i="6"/>
  <c r="BP96" i="6"/>
  <c r="BN93" i="6"/>
  <c r="BP74" i="6"/>
  <c r="BH44" i="6"/>
  <c r="AL71" i="6"/>
  <c r="AL35" i="6"/>
  <c r="BH101" i="6"/>
  <c r="BD73" i="6"/>
  <c r="BO39" i="6"/>
  <c r="BO13" i="6"/>
  <c r="BD27" i="6"/>
  <c r="BD81" i="6"/>
  <c r="BD91" i="6"/>
  <c r="BD87" i="6"/>
  <c r="BF79" i="6"/>
  <c r="AL18" i="6"/>
  <c r="BD71" i="6"/>
  <c r="AL105" i="6"/>
  <c r="BH80" i="6"/>
  <c r="BO97" i="6"/>
  <c r="L50" i="6"/>
  <c r="BO30" i="6"/>
  <c r="BH69" i="6"/>
  <c r="AJ95" i="6"/>
  <c r="P7" i="6"/>
  <c r="N40" i="6"/>
  <c r="BH87" i="6"/>
  <c r="BN90" i="6"/>
  <c r="AH38" i="6"/>
  <c r="AJ100" i="6"/>
  <c r="L96" i="6"/>
  <c r="BH33" i="6"/>
  <c r="BD43" i="6"/>
  <c r="BF28" i="6"/>
  <c r="AJ26" i="6"/>
  <c r="P4" i="6"/>
  <c r="AV3" i="3"/>
  <c r="AL98" i="6"/>
  <c r="BH104" i="6"/>
  <c r="AL42" i="6"/>
  <c r="BH43" i="6"/>
  <c r="BD13" i="6"/>
  <c r="BF8" i="6"/>
  <c r="BP54" i="6"/>
  <c r="BN98" i="6"/>
  <c r="BH55" i="6"/>
  <c r="P74" i="6"/>
  <c r="P46" i="6"/>
  <c r="BF105" i="6"/>
  <c r="N65" i="6"/>
  <c r="BF89" i="6"/>
  <c r="AL21" i="6"/>
  <c r="P34" i="6"/>
  <c r="AH41" i="6"/>
  <c r="BD26" i="6"/>
  <c r="N39" i="6"/>
  <c r="L18" i="6"/>
  <c r="BF78" i="6"/>
  <c r="BF97" i="6"/>
  <c r="BP88" i="6"/>
  <c r="P76" i="6"/>
  <c r="BO87" i="6"/>
  <c r="BP85" i="6"/>
  <c r="BN65" i="6"/>
  <c r="BN91" i="6"/>
  <c r="L26" i="6"/>
  <c r="AJ7" i="6"/>
  <c r="AL81" i="6"/>
  <c r="BD84" i="6"/>
  <c r="AJ58" i="6"/>
  <c r="BP31" i="6"/>
  <c r="BN26" i="6"/>
  <c r="BD21" i="6"/>
  <c r="BP82" i="6"/>
  <c r="AL103" i="6"/>
  <c r="P82" i="6"/>
  <c r="BD62" i="6"/>
  <c r="L34" i="6"/>
  <c r="AJ68" i="6"/>
  <c r="AJ96" i="6"/>
  <c r="AL87" i="6"/>
  <c r="BO67" i="6"/>
  <c r="BO42" i="6"/>
  <c r="BO85" i="6"/>
  <c r="BP45" i="6"/>
  <c r="BP99" i="6"/>
  <c r="BO89" i="6"/>
  <c r="BO38" i="6"/>
  <c r="BN97" i="6"/>
  <c r="BN73" i="6"/>
  <c r="BO96" i="6"/>
  <c r="BN75" i="6"/>
  <c r="BO9" i="6"/>
  <c r="BO65" i="6"/>
  <c r="BO44" i="6"/>
  <c r="BH61" i="6"/>
  <c r="BN42" i="6"/>
  <c r="BN82" i="6"/>
  <c r="BO40" i="6"/>
  <c r="BN10" i="6"/>
  <c r="BN9" i="6"/>
  <c r="BP105" i="6"/>
  <c r="BO43" i="6"/>
  <c r="BP37" i="6"/>
  <c r="BP58" i="6"/>
  <c r="BP100" i="6"/>
  <c r="BO29" i="6"/>
  <c r="BP18" i="6"/>
  <c r="BN95" i="6"/>
  <c r="BO100" i="6"/>
  <c r="BP75" i="6"/>
  <c r="BN66" i="6"/>
  <c r="BO102" i="6"/>
  <c r="BN62" i="6"/>
  <c r="BP27" i="6"/>
  <c r="BP92" i="6"/>
  <c r="BN54" i="6"/>
  <c r="BO70" i="6"/>
  <c r="BP60" i="6"/>
  <c r="BO19" i="6"/>
  <c r="BO101" i="6"/>
  <c r="BP28" i="6"/>
  <c r="BN14" i="6"/>
  <c r="BO35" i="6"/>
  <c r="BN101" i="6"/>
  <c r="BO81" i="6"/>
  <c r="BN71" i="6"/>
  <c r="BP55" i="6"/>
  <c r="BP91" i="6"/>
  <c r="BN29" i="6"/>
  <c r="BO83" i="6"/>
  <c r="BP41" i="6"/>
  <c r="BN51" i="6"/>
  <c r="AH24" i="6"/>
  <c r="L97" i="6"/>
  <c r="BF81" i="6"/>
  <c r="AL55" i="6"/>
  <c r="BD41" i="6"/>
  <c r="BH31" i="6"/>
  <c r="O13" i="6"/>
  <c r="X13" i="6" s="1"/>
  <c r="L53" i="6"/>
  <c r="L54" i="6"/>
  <c r="AH74" i="6"/>
  <c r="N48" i="6"/>
  <c r="BF73" i="6"/>
  <c r="AH7" i="6"/>
  <c r="BD67" i="6"/>
  <c r="AH30" i="6"/>
  <c r="AH22" i="6"/>
  <c r="BF34" i="6"/>
  <c r="BH89" i="6"/>
  <c r="BH28" i="6"/>
  <c r="AL13" i="6"/>
  <c r="BD19" i="6"/>
  <c r="BP56" i="6"/>
  <c r="BO95" i="6"/>
  <c r="BO64" i="6"/>
  <c r="BP23" i="6"/>
  <c r="BD103" i="6"/>
  <c r="AH26" i="6"/>
  <c r="P30" i="6"/>
  <c r="AH56" i="6"/>
  <c r="P57" i="6"/>
  <c r="BH29" i="6"/>
  <c r="BH71" i="6"/>
  <c r="BH41" i="6"/>
  <c r="BH81" i="6"/>
  <c r="BO55" i="6"/>
  <c r="BO5" i="6"/>
  <c r="AJ87" i="6"/>
  <c r="BN18" i="6"/>
  <c r="N66" i="6"/>
  <c r="AH47" i="6"/>
  <c r="AH33" i="6"/>
  <c r="BE28" i="6"/>
  <c r="BO28" i="6" s="1"/>
  <c r="BP80" i="6"/>
  <c r="BN13" i="6"/>
  <c r="BN64" i="6"/>
  <c r="BF102" i="6"/>
  <c r="AL94" i="6"/>
  <c r="AH78" i="6"/>
  <c r="N64" i="6"/>
  <c r="BF4" i="6"/>
  <c r="BE3" i="3"/>
  <c r="AJ42" i="6"/>
  <c r="AL79" i="6"/>
  <c r="AL51" i="6"/>
  <c r="AH93" i="6"/>
  <c r="L89" i="6"/>
  <c r="BH74" i="6"/>
  <c r="L22" i="6"/>
  <c r="AL11" i="6"/>
  <c r="AJ88" i="6"/>
  <c r="BP66" i="6"/>
  <c r="BN105" i="6"/>
  <c r="BN74" i="6"/>
  <c r="BN34" i="6"/>
  <c r="N98" i="6"/>
  <c r="BN55" i="6"/>
  <c r="BO14" i="6"/>
  <c r="BN99" i="6"/>
  <c r="BN83" i="6"/>
  <c r="BN85" i="6"/>
  <c r="AS5" i="6"/>
  <c r="BO54" i="6"/>
  <c r="BP14" i="6"/>
  <c r="BO60" i="6"/>
  <c r="BP29" i="6"/>
  <c r="BP49" i="6"/>
  <c r="BO74" i="6"/>
  <c r="BO68" i="6"/>
  <c r="BO69" i="6"/>
  <c r="BP104" i="6"/>
  <c r="BP33" i="6"/>
  <c r="BN70" i="6"/>
  <c r="BH57" i="6"/>
  <c r="AH46" i="6"/>
  <c r="BD40" i="6"/>
  <c r="N12" i="6"/>
  <c r="AJ35" i="6"/>
  <c r="BO61" i="6"/>
  <c r="BP12" i="6"/>
  <c r="BN89" i="6"/>
  <c r="BO72" i="6"/>
  <c r="BN12" i="6"/>
  <c r="BN47" i="6"/>
  <c r="AH40" i="6"/>
  <c r="BO93" i="6"/>
  <c r="BO32" i="6"/>
  <c r="AJ20" i="6"/>
  <c r="AL89" i="6"/>
  <c r="BO47" i="6"/>
  <c r="BO90" i="6"/>
  <c r="BO66" i="6"/>
  <c r="BN48" i="6"/>
  <c r="BD69" i="6"/>
  <c r="AL29" i="6"/>
  <c r="N8" i="6"/>
  <c r="AH34" i="6"/>
  <c r="BO104" i="6"/>
  <c r="BO15" i="6"/>
  <c r="BN25" i="6"/>
  <c r="BN77" i="6"/>
  <c r="BP83" i="6"/>
  <c r="BP81" i="6"/>
  <c r="BP73" i="6"/>
  <c r="BP79" i="6"/>
  <c r="BO86" i="6"/>
  <c r="BP89" i="6"/>
  <c r="BP87" i="6"/>
  <c r="BN56" i="6"/>
  <c r="BP98" i="6"/>
  <c r="BO52" i="6"/>
  <c r="BO99" i="6"/>
  <c r="BN80" i="6"/>
  <c r="BO76" i="6"/>
  <c r="BP50" i="6"/>
  <c r="BN86" i="6"/>
  <c r="BN69" i="6"/>
  <c r="BP72" i="6"/>
  <c r="BN30" i="6"/>
  <c r="BP26" i="6"/>
  <c r="BP103" i="6"/>
  <c r="BN100" i="6"/>
  <c r="BN104" i="6"/>
  <c r="BN46" i="6"/>
  <c r="BP21" i="6"/>
  <c r="BO49" i="6"/>
  <c r="BN68" i="6"/>
  <c r="BP95" i="6"/>
  <c r="BN32" i="6"/>
  <c r="BN79" i="6"/>
  <c r="BO12" i="6"/>
  <c r="BO98" i="6"/>
  <c r="BN63" i="6"/>
  <c r="BN72" i="6"/>
  <c r="BN21" i="6"/>
  <c r="BP64" i="6"/>
  <c r="BN67" i="6"/>
  <c r="AJ49" i="6"/>
  <c r="BH82" i="6"/>
  <c r="BH21" i="6"/>
  <c r="AH31" i="6"/>
  <c r="BP59" i="6"/>
  <c r="AJ9" i="6"/>
  <c r="BH37" i="6"/>
  <c r="AJ34" i="6"/>
  <c r="BH72" i="6"/>
  <c r="BH83" i="6"/>
  <c r="AL46" i="6"/>
  <c r="P77" i="6"/>
  <c r="BF55" i="6"/>
  <c r="BH36" i="6"/>
  <c r="BF85" i="6"/>
  <c r="BO20" i="6"/>
  <c r="BH95" i="6"/>
  <c r="BF45" i="6"/>
  <c r="AH15" i="6"/>
  <c r="AJ50" i="6"/>
  <c r="AJ5" i="6"/>
  <c r="AH25" i="6"/>
  <c r="BN36" i="6"/>
  <c r="BO26" i="6"/>
  <c r="BN20" i="6"/>
  <c r="BF63" i="6"/>
  <c r="BC41" i="6"/>
  <c r="BN41" i="6" s="1"/>
  <c r="N31" i="6"/>
  <c r="BO78" i="6"/>
  <c r="BP62" i="6"/>
  <c r="BP93" i="6"/>
  <c r="BO56" i="6"/>
  <c r="BP43" i="6"/>
  <c r="P49" i="6"/>
  <c r="AH11" i="6"/>
  <c r="L45" i="6"/>
  <c r="BD78" i="6"/>
  <c r="AH51" i="6"/>
  <c r="P5" i="6"/>
  <c r="P17" i="6"/>
  <c r="AJ27" i="6"/>
  <c r="BP53" i="6"/>
  <c r="BD29" i="6"/>
  <c r="BH65" i="6"/>
  <c r="N9" i="6"/>
  <c r="BO58" i="6"/>
  <c r="BP78" i="6"/>
  <c r="BG51" i="6"/>
  <c r="BP51" i="6" s="1"/>
  <c r="L102" i="6"/>
  <c r="AL26" i="6"/>
  <c r="BF88" i="6"/>
  <c r="AJ43" i="6"/>
  <c r="BF104" i="6"/>
  <c r="N23" i="6"/>
  <c r="BH35" i="6"/>
  <c r="L37" i="6"/>
  <c r="BF83" i="6"/>
  <c r="BD100" i="6"/>
  <c r="BP70" i="6"/>
  <c r="BN52" i="6"/>
  <c r="BF99" i="6"/>
  <c r="BP101" i="6"/>
  <c r="BP5" i="6"/>
  <c r="BE27" i="6"/>
  <c r="BO27" i="6" s="1"/>
  <c r="AJ52" i="6"/>
  <c r="BP65" i="6"/>
  <c r="BO17" i="6"/>
  <c r="AR5" i="6"/>
  <c r="AJ44" i="6"/>
  <c r="BP36" i="6"/>
  <c r="P98" i="6"/>
  <c r="L94" i="6"/>
  <c r="AH69" i="6"/>
  <c r="AL90" i="6"/>
  <c r="BG16" i="6"/>
  <c r="BP16" i="6" s="1"/>
  <c r="AH94" i="6"/>
  <c r="BH15" i="6"/>
  <c r="BF10" i="6"/>
  <c r="AJ48" i="6"/>
  <c r="BH39" i="6"/>
  <c r="L30" i="6"/>
  <c r="AL6" i="6"/>
  <c r="BD93" i="6"/>
  <c r="AL37" i="6"/>
  <c r="AJ40" i="6"/>
  <c r="BN15" i="6"/>
  <c r="BF101" i="6"/>
  <c r="BP19" i="6"/>
  <c r="BO79" i="6"/>
  <c r="BN6" i="6"/>
  <c r="BN23" i="6"/>
  <c r="AJ6" i="6"/>
  <c r="BO36" i="6"/>
  <c r="BN19" i="6"/>
  <c r="N99" i="6"/>
  <c r="P100" i="6"/>
  <c r="L57" i="6"/>
  <c r="AL63" i="6"/>
  <c r="BH73" i="6"/>
  <c r="BD23" i="6"/>
  <c r="AH48" i="6"/>
  <c r="BP25" i="6"/>
  <c r="BN84" i="6"/>
  <c r="AL50" i="6"/>
  <c r="BP77" i="6"/>
  <c r="BP69" i="6"/>
  <c r="BN76" i="6"/>
  <c r="BN60" i="6"/>
  <c r="BO50" i="6"/>
  <c r="BO34" i="6"/>
  <c r="BN28" i="6"/>
  <c r="BO18" i="6"/>
  <c r="BO6" i="6"/>
  <c r="BN17" i="6"/>
  <c r="L70" i="6"/>
  <c r="BH51" i="6"/>
  <c r="BD5" i="6"/>
  <c r="AL30" i="6"/>
  <c r="BD51" i="6"/>
  <c r="AJ51" i="6"/>
  <c r="AH42" i="6"/>
  <c r="BH23" i="6"/>
  <c r="P18" i="6"/>
  <c r="AL4" i="6"/>
  <c r="BA3" i="3"/>
  <c r="AJ4" i="6"/>
  <c r="AZ3" i="3"/>
  <c r="BN59" i="6"/>
  <c r="BP10" i="6"/>
  <c r="BO57" i="6"/>
  <c r="BN7" i="6"/>
  <c r="BO23" i="6"/>
  <c r="BO105" i="6"/>
  <c r="BP34" i="6"/>
  <c r="BN88" i="6"/>
  <c r="BP47" i="6"/>
  <c r="BO51" i="6"/>
  <c r="BP39" i="6"/>
  <c r="BP61" i="6"/>
  <c r="BN39" i="6"/>
  <c r="BN87" i="6"/>
  <c r="BP17" i="6"/>
  <c r="BO63" i="6"/>
  <c r="BO62" i="6"/>
  <c r="BP52" i="6"/>
  <c r="BP35" i="6"/>
  <c r="BN31" i="6"/>
  <c r="BN40" i="6"/>
  <c r="BN43" i="6"/>
  <c r="BN94" i="6"/>
  <c r="BO37" i="6"/>
  <c r="AH50" i="6"/>
  <c r="BD75" i="6"/>
  <c r="BC24" i="6"/>
  <c r="BN24" i="6" s="1"/>
  <c r="AH32" i="6"/>
  <c r="N55" i="6"/>
  <c r="P14" i="6"/>
  <c r="BF61" i="6"/>
  <c r="BN92" i="6"/>
  <c r="BP7" i="6"/>
  <c r="BP38" i="6"/>
  <c r="BG42" i="6"/>
  <c r="BP42" i="6" s="1"/>
  <c r="BD31" i="6"/>
  <c r="L88" i="6"/>
  <c r="BF47" i="6"/>
  <c r="BH93" i="6"/>
  <c r="AJ19" i="6"/>
  <c r="BP102" i="6"/>
  <c r="BO48" i="6"/>
  <c r="BP22" i="6"/>
  <c r="BD86" i="6"/>
  <c r="BO11" i="6"/>
  <c r="BO45" i="6"/>
  <c r="L81" i="6"/>
  <c r="AH60" i="6"/>
  <c r="BF94" i="6"/>
  <c r="BF70" i="6"/>
  <c r="AL57" i="6"/>
  <c r="AJ79" i="6"/>
  <c r="BD56" i="6"/>
  <c r="BG46" i="6"/>
  <c r="BP46" i="6" s="1"/>
  <c r="AH10" i="6"/>
  <c r="AJ25" i="6"/>
  <c r="BD45" i="6"/>
  <c r="BF41" i="6"/>
  <c r="AH13" i="6"/>
  <c r="L8" i="6"/>
  <c r="AJ28" i="6"/>
  <c r="N36" i="6"/>
  <c r="BO16" i="6"/>
  <c r="BD37" i="6"/>
  <c r="BD33" i="6"/>
  <c r="BH46" i="6"/>
  <c r="N20" i="6"/>
  <c r="BP15" i="6"/>
  <c r="BO24" i="6"/>
  <c r="L63" i="6"/>
  <c r="BH105" i="6"/>
  <c r="BF103" i="6"/>
  <c r="O99" i="6"/>
  <c r="X99" i="6" s="1"/>
  <c r="N104" i="6"/>
  <c r="BD101" i="6"/>
  <c r="N80" i="6"/>
  <c r="BD79" i="6"/>
  <c r="BF65" i="6"/>
  <c r="AL52" i="6"/>
  <c r="BH98" i="6"/>
  <c r="BH85" i="6"/>
  <c r="AL66" i="6"/>
  <c r="AJ56" i="6"/>
  <c r="AL9" i="6"/>
  <c r="BD16" i="6"/>
  <c r="BH6" i="6"/>
  <c r="AJ85" i="6"/>
  <c r="BF44" i="6"/>
  <c r="BD34" i="6"/>
  <c r="BD18" i="6"/>
  <c r="BH12" i="6"/>
  <c r="BE7" i="6"/>
  <c r="BO7" i="6" s="1"/>
  <c r="BH4" i="6"/>
  <c r="BF3" i="3"/>
  <c r="BH63" i="6"/>
  <c r="BN81" i="6"/>
  <c r="BF67" i="6"/>
  <c r="AH86" i="6"/>
  <c r="L29" i="6"/>
  <c r="L21" i="6"/>
  <c r="BD83" i="6"/>
  <c r="AJ62" i="6"/>
  <c r="N32" i="6"/>
  <c r="AL43" i="6"/>
  <c r="AH75" i="6"/>
  <c r="BN44" i="6"/>
  <c r="BP86" i="6"/>
  <c r="BN50" i="6"/>
  <c r="BE33" i="6"/>
  <c r="BO33" i="6" s="1"/>
  <c r="BD7" i="6"/>
  <c r="BD76" i="6"/>
  <c r="AL5" i="6"/>
  <c r="BP6" i="6"/>
  <c r="BE25" i="6"/>
  <c r="BO25" i="6" s="1"/>
  <c r="BC49" i="6"/>
  <c r="BN49" i="6" s="1"/>
  <c r="BP63" i="6"/>
  <c r="BO8" i="6"/>
  <c r="BP40" i="6"/>
  <c r="BP24" i="6"/>
  <c r="BP8" i="6"/>
  <c r="BP30" i="6"/>
  <c r="BP13" i="6"/>
  <c r="AH57" i="6"/>
  <c r="BF43" i="6"/>
  <c r="BF27" i="6"/>
  <c r="AJ53" i="6"/>
  <c r="BD57" i="6"/>
  <c r="BF35" i="6"/>
  <c r="BF25" i="6"/>
  <c r="BF50" i="6"/>
  <c r="BF18" i="6"/>
  <c r="N10" i="6"/>
  <c r="BN58" i="6"/>
  <c r="AJ80" i="6"/>
  <c r="BF17" i="6"/>
  <c r="BF77" i="6"/>
  <c r="BF26" i="6"/>
  <c r="BF33" i="6"/>
  <c r="BF69" i="6"/>
  <c r="AJ13" i="6"/>
  <c r="P103" i="6"/>
  <c r="L99" i="6"/>
  <c r="K94" i="6"/>
  <c r="V94" i="6" s="1"/>
  <c r="AL91" i="6"/>
  <c r="N77" i="6"/>
  <c r="O74" i="6"/>
  <c r="X74" i="6" s="1"/>
  <c r="P71" i="6"/>
  <c r="L67" i="6"/>
  <c r="O100" i="6"/>
  <c r="X100" i="6" s="1"/>
  <c r="P97" i="6"/>
  <c r="O84" i="6"/>
  <c r="X84" i="6" s="1"/>
  <c r="P81" i="6"/>
  <c r="O68" i="6"/>
  <c r="X68" i="6" s="1"/>
  <c r="P65" i="6"/>
  <c r="L98" i="6"/>
  <c r="L90" i="6"/>
  <c r="BF82" i="6"/>
  <c r="O73" i="6"/>
  <c r="X73" i="6" s="1"/>
  <c r="P70" i="6"/>
  <c r="N68" i="6"/>
  <c r="O65" i="6"/>
  <c r="X65" i="6" s="1"/>
  <c r="L103" i="6"/>
  <c r="P91" i="6"/>
  <c r="P83" i="6"/>
  <c r="P75" i="6"/>
  <c r="P67" i="6"/>
  <c r="AH104" i="6"/>
  <c r="K103" i="6"/>
  <c r="V103" i="6" s="1"/>
  <c r="BF100" i="6"/>
  <c r="BD98" i="6"/>
  <c r="L84" i="6"/>
  <c r="AH80" i="6"/>
  <c r="K79" i="6"/>
  <c r="V79" i="6" s="1"/>
  <c r="BF76" i="6"/>
  <c r="BD74" i="6"/>
  <c r="K63" i="6"/>
  <c r="V63" i="6" s="1"/>
  <c r="BD58" i="6"/>
  <c r="K59" i="6"/>
  <c r="V59" i="6" s="1"/>
  <c r="BF64" i="6"/>
  <c r="AL61" i="6"/>
  <c r="AJ59" i="6"/>
  <c r="AH65" i="6"/>
  <c r="K42" i="6"/>
  <c r="V42" i="6" s="1"/>
  <c r="AL39" i="6"/>
  <c r="O30" i="6"/>
  <c r="P27" i="6"/>
  <c r="L23" i="6"/>
  <c r="O51" i="6"/>
  <c r="X51" i="6" s="1"/>
  <c r="O43" i="6"/>
  <c r="X43" i="6" s="1"/>
  <c r="O35" i="6"/>
  <c r="X35" i="6" s="1"/>
  <c r="O27" i="6"/>
  <c r="O19" i="6"/>
  <c r="X19" i="6" s="1"/>
  <c r="O56" i="6"/>
  <c r="X56" i="6" s="1"/>
  <c r="AH53" i="6"/>
  <c r="L49" i="6"/>
  <c r="K28" i="6"/>
  <c r="V28" i="6" s="1"/>
  <c r="P13" i="6"/>
  <c r="P61" i="6"/>
  <c r="BH56" i="6"/>
  <c r="BD52" i="6"/>
  <c r="BF22" i="6"/>
  <c r="O62" i="6"/>
  <c r="X62" i="6" s="1"/>
  <c r="L35" i="6"/>
  <c r="N29" i="6"/>
  <c r="O18" i="6"/>
  <c r="L56" i="6"/>
  <c r="AH52" i="6"/>
  <c r="K51" i="6"/>
  <c r="V51" i="6" s="1"/>
  <c r="BH26" i="6"/>
  <c r="BF24" i="6"/>
  <c r="BD22" i="6"/>
  <c r="N18" i="6"/>
  <c r="L16" i="6"/>
  <c r="P11" i="6"/>
  <c r="O6" i="6"/>
  <c r="AL14" i="6"/>
  <c r="AH6" i="6"/>
  <c r="N7" i="6"/>
  <c r="AJ8" i="6"/>
  <c r="K6" i="6"/>
  <c r="V6" i="6" s="1"/>
  <c r="K7" i="6"/>
  <c r="AH95" i="6"/>
  <c r="AJ73" i="6"/>
  <c r="P63" i="6"/>
  <c r="AL101" i="6"/>
  <c r="AJ99" i="6"/>
  <c r="AL85" i="6"/>
  <c r="AJ83" i="6"/>
  <c r="AL69" i="6"/>
  <c r="AJ67" i="6"/>
  <c r="K101" i="6"/>
  <c r="V101" i="6" s="1"/>
  <c r="K93" i="6"/>
  <c r="V93" i="6" s="1"/>
  <c r="BD72" i="6"/>
  <c r="L95" i="6"/>
  <c r="L87" i="6"/>
  <c r="L79" i="6"/>
  <c r="L71" i="6"/>
  <c r="P104" i="6"/>
  <c r="BH102" i="6"/>
  <c r="AL100" i="6"/>
  <c r="AJ98" i="6"/>
  <c r="N86" i="6"/>
  <c r="P80" i="6"/>
  <c r="BH78" i="6"/>
  <c r="AL76" i="6"/>
  <c r="AJ74" i="6"/>
  <c r="K71" i="6"/>
  <c r="V71" i="6" s="1"/>
  <c r="O67" i="6"/>
  <c r="X67" i="6" s="1"/>
  <c r="BH62" i="6"/>
  <c r="L61" i="6"/>
  <c r="AL59" i="6"/>
  <c r="BD65" i="6"/>
  <c r="K61" i="6"/>
  <c r="V61" i="6" s="1"/>
  <c r="P51" i="6"/>
  <c r="AH43" i="6"/>
  <c r="AJ29" i="6"/>
  <c r="K18" i="6"/>
  <c r="V18" i="6" s="1"/>
  <c r="AL15" i="6"/>
  <c r="K55" i="6"/>
  <c r="V55" i="6" s="1"/>
  <c r="K47" i="6"/>
  <c r="V47" i="6" s="1"/>
  <c r="K39" i="6"/>
  <c r="V39" i="6" s="1"/>
  <c r="K31" i="6"/>
  <c r="V31" i="6" s="1"/>
  <c r="K23" i="6"/>
  <c r="V23" i="6" s="1"/>
  <c r="P53" i="6"/>
  <c r="AL41" i="6"/>
  <c r="O32" i="6"/>
  <c r="X32" i="6" s="1"/>
  <c r="AH29" i="6"/>
  <c r="L25" i="6"/>
  <c r="O16" i="6"/>
  <c r="X16" i="6" s="1"/>
  <c r="BF14" i="6"/>
  <c r="BF51" i="6"/>
  <c r="O42" i="6"/>
  <c r="X42" i="6" s="1"/>
  <c r="P31" i="6"/>
  <c r="K22" i="6"/>
  <c r="V22" i="6" s="1"/>
  <c r="L11" i="6"/>
  <c r="P52" i="6"/>
  <c r="O47" i="6"/>
  <c r="X47" i="6" s="1"/>
  <c r="N42" i="6"/>
  <c r="L40" i="6"/>
  <c r="AH36" i="6"/>
  <c r="K35" i="6"/>
  <c r="V35" i="6" s="1"/>
  <c r="AL24" i="6"/>
  <c r="AJ22" i="6"/>
  <c r="AH12" i="6"/>
  <c r="BH5" i="6"/>
  <c r="N6" i="6"/>
  <c r="AH5" i="6"/>
  <c r="K4" i="6"/>
  <c r="V4" i="6" s="1"/>
  <c r="BF11" i="6"/>
  <c r="O8" i="6"/>
  <c r="X8" i="6" s="1"/>
  <c r="BD14" i="6"/>
  <c r="L7" i="6"/>
  <c r="BF5" i="6"/>
  <c r="AJ105" i="6"/>
  <c r="N101" i="6"/>
  <c r="O98" i="6"/>
  <c r="P95" i="6"/>
  <c r="L91" i="6"/>
  <c r="K86" i="6"/>
  <c r="V86" i="6" s="1"/>
  <c r="AL83" i="6"/>
  <c r="N69" i="6"/>
  <c r="O66" i="6"/>
  <c r="X66" i="6" s="1"/>
  <c r="L59" i="6"/>
  <c r="AH105" i="6"/>
  <c r="K104" i="6"/>
  <c r="V104" i="6" s="1"/>
  <c r="N95" i="6"/>
  <c r="N79" i="6"/>
  <c r="BH100" i="6"/>
  <c r="BH92" i="6"/>
  <c r="K85" i="6"/>
  <c r="V85" i="6" s="1"/>
  <c r="L82" i="6"/>
  <c r="BF74" i="6"/>
  <c r="AH96" i="6"/>
  <c r="K95" i="6"/>
  <c r="V95" i="6" s="1"/>
  <c r="O91" i="6"/>
  <c r="X91" i="6" s="1"/>
  <c r="AH72" i="6"/>
  <c r="BH70" i="6"/>
  <c r="BF68" i="6"/>
  <c r="N62" i="6"/>
  <c r="O61" i="6"/>
  <c r="X61" i="6" s="1"/>
  <c r="N63" i="6"/>
  <c r="BH59" i="6"/>
  <c r="O64" i="6"/>
  <c r="X64" i="6" s="1"/>
  <c r="P43" i="6"/>
  <c r="L39" i="6"/>
  <c r="N25" i="6"/>
  <c r="AH19" i="6"/>
  <c r="N54" i="6"/>
  <c r="N46" i="6"/>
  <c r="N38" i="6"/>
  <c r="N30" i="6"/>
  <c r="N22" i="6"/>
  <c r="O59" i="6"/>
  <c r="X59" i="6" s="1"/>
  <c r="AJ55" i="6"/>
  <c r="N51" i="6"/>
  <c r="O48" i="6"/>
  <c r="X48" i="6" s="1"/>
  <c r="K44" i="6"/>
  <c r="V44" i="6" s="1"/>
  <c r="AJ31" i="6"/>
  <c r="P29" i="6"/>
  <c r="AJ15" i="6"/>
  <c r="L64" i="6"/>
  <c r="BH48" i="6"/>
  <c r="BD44" i="6"/>
  <c r="K46" i="6"/>
  <c r="N21" i="6"/>
  <c r="AL64" i="6"/>
  <c r="AH61" i="6"/>
  <c r="BH50" i="6"/>
  <c r="BF48" i="6"/>
  <c r="BD46" i="6"/>
  <c r="P36" i="6"/>
  <c r="O31" i="6"/>
  <c r="X31" i="6" s="1"/>
  <c r="O15" i="6"/>
  <c r="X15" i="6" s="1"/>
  <c r="BH10" i="6"/>
  <c r="N5" i="6"/>
  <c r="AJ11" i="6"/>
  <c r="AH14" i="6"/>
  <c r="AJ97" i="6"/>
  <c r="AH87" i="6"/>
  <c r="AJ65" i="6"/>
  <c r="O58" i="6"/>
  <c r="X58" i="6" s="1"/>
  <c r="AJ102" i="6"/>
  <c r="AJ94" i="6"/>
  <c r="AJ86" i="6"/>
  <c r="AJ78" i="6"/>
  <c r="AJ70" i="6"/>
  <c r="P105" i="6"/>
  <c r="BH103" i="6"/>
  <c r="L101" i="6"/>
  <c r="AH89" i="6"/>
  <c r="K88" i="6"/>
  <c r="V88" i="6" s="1"/>
  <c r="L85" i="6"/>
  <c r="AH73" i="6"/>
  <c r="K72" i="6"/>
  <c r="V72" i="6" s="1"/>
  <c r="L69" i="6"/>
  <c r="O105" i="6"/>
  <c r="X105" i="6" s="1"/>
  <c r="P102" i="6"/>
  <c r="N100" i="6"/>
  <c r="O97" i="6"/>
  <c r="X97" i="6" s="1"/>
  <c r="P94" i="6"/>
  <c r="N92" i="6"/>
  <c r="BH84" i="6"/>
  <c r="O102" i="6"/>
  <c r="X102" i="6" s="1"/>
  <c r="L100" i="6"/>
  <c r="P96" i="6"/>
  <c r="BH94" i="6"/>
  <c r="BF92" i="6"/>
  <c r="L76" i="6"/>
  <c r="P72" i="6"/>
  <c r="AL68" i="6"/>
  <c r="BD66" i="6"/>
  <c r="P64" i="6"/>
  <c r="P58" i="6"/>
  <c r="AH63" i="6"/>
  <c r="BD60" i="6"/>
  <c r="L58" i="6"/>
  <c r="L55" i="6"/>
  <c r="L47" i="6"/>
  <c r="K34" i="6"/>
  <c r="V34" i="6" s="1"/>
  <c r="AL31" i="6"/>
  <c r="O22" i="6"/>
  <c r="P19" i="6"/>
  <c r="L15" i="6"/>
  <c r="AH45" i="6"/>
  <c r="L41" i="6"/>
  <c r="AL33" i="6"/>
  <c r="N27" i="6"/>
  <c r="AL17" i="6"/>
  <c r="K60" i="6"/>
  <c r="V60" i="6" s="1"/>
  <c r="AJ57" i="6"/>
  <c r="BF54" i="6"/>
  <c r="BH40" i="6"/>
  <c r="BD36" i="6"/>
  <c r="AL65" i="6"/>
  <c r="BF58" i="6"/>
  <c r="L51" i="6"/>
  <c r="N45" i="6"/>
  <c r="L27" i="6"/>
  <c r="P23" i="6"/>
  <c r="K14" i="6"/>
  <c r="V14" i="6" s="1"/>
  <c r="O10" i="6"/>
  <c r="X10" i="6" s="1"/>
  <c r="AJ63" i="6"/>
  <c r="AL48" i="6"/>
  <c r="AJ46" i="6"/>
  <c r="BH34" i="6"/>
  <c r="BF32" i="6"/>
  <c r="BD30" i="6"/>
  <c r="N26" i="6"/>
  <c r="L24" i="6"/>
  <c r="AH20" i="6"/>
  <c r="K19" i="6"/>
  <c r="V19" i="6" s="1"/>
  <c r="AJ14" i="6"/>
  <c r="L12" i="6"/>
  <c r="BH7" i="6"/>
  <c r="AL10" i="6"/>
  <c r="L9" i="6"/>
  <c r="L6" i="6"/>
  <c r="N93" i="6"/>
  <c r="O90" i="6"/>
  <c r="X90" i="6" s="1"/>
  <c r="P87" i="6"/>
  <c r="L83" i="6"/>
  <c r="K78" i="6"/>
  <c r="AL75" i="6"/>
  <c r="O92" i="6"/>
  <c r="X92" i="6" s="1"/>
  <c r="P89" i="6"/>
  <c r="O76" i="6"/>
  <c r="X76" i="6" s="1"/>
  <c r="P73" i="6"/>
  <c r="BD104" i="6"/>
  <c r="BD96" i="6"/>
  <c r="O89" i="6"/>
  <c r="X89" i="6" s="1"/>
  <c r="P86" i="6"/>
  <c r="N84" i="6"/>
  <c r="K77" i="6"/>
  <c r="V77" i="6" s="1"/>
  <c r="L74" i="6"/>
  <c r="BF66" i="6"/>
  <c r="N105" i="6"/>
  <c r="K98" i="6"/>
  <c r="V98" i="6" s="1"/>
  <c r="O94" i="6"/>
  <c r="X94" i="6" s="1"/>
  <c r="O86" i="6"/>
  <c r="X86" i="6" s="1"/>
  <c r="O78" i="6"/>
  <c r="X78" i="6" s="1"/>
  <c r="O70" i="6"/>
  <c r="X70" i="6" s="1"/>
  <c r="N102" i="6"/>
  <c r="AL92" i="6"/>
  <c r="BD90" i="6"/>
  <c r="O83" i="6"/>
  <c r="N78" i="6"/>
  <c r="AJ66" i="6"/>
  <c r="BF60" i="6"/>
  <c r="BH60" i="6"/>
  <c r="N58" i="6"/>
  <c r="BD63" i="6"/>
  <c r="N41" i="6"/>
  <c r="AH35" i="6"/>
  <c r="AJ21" i="6"/>
  <c r="P56" i="6"/>
  <c r="P48" i="6"/>
  <c r="P40" i="6"/>
  <c r="P32" i="6"/>
  <c r="P24" i="6"/>
  <c r="P16" i="6"/>
  <c r="AJ47" i="6"/>
  <c r="P45" i="6"/>
  <c r="K36" i="6"/>
  <c r="K20" i="6"/>
  <c r="V20" i="6" s="1"/>
  <c r="K65" i="6"/>
  <c r="V65" i="6" s="1"/>
  <c r="BF57" i="6"/>
  <c r="BH32" i="6"/>
  <c r="BD28" i="6"/>
  <c r="BH64" i="6"/>
  <c r="P47" i="6"/>
  <c r="K38" i="6"/>
  <c r="V38" i="6" s="1"/>
  <c r="O34" i="6"/>
  <c r="X34" i="6" s="1"/>
  <c r="AH44" i="6"/>
  <c r="K43" i="6"/>
  <c r="V43" i="6" s="1"/>
  <c r="AL32" i="6"/>
  <c r="AJ30" i="6"/>
  <c r="P20" i="6"/>
  <c r="BH9" i="6"/>
  <c r="P6" i="6"/>
  <c r="O11" i="6"/>
  <c r="X11" i="6" s="1"/>
  <c r="BD9" i="6"/>
  <c r="L5" i="6"/>
  <c r="K5" i="6"/>
  <c r="AJ89" i="6"/>
  <c r="AH79" i="6"/>
  <c r="AL93" i="6"/>
  <c r="AJ91" i="6"/>
  <c r="AL77" i="6"/>
  <c r="AJ75" i="6"/>
  <c r="K64" i="6"/>
  <c r="V64" i="6" s="1"/>
  <c r="BD88" i="6"/>
  <c r="BH76" i="6"/>
  <c r="N97" i="6"/>
  <c r="K90" i="6"/>
  <c r="V90" i="6" s="1"/>
  <c r="K82" i="6"/>
  <c r="V82" i="6" s="1"/>
  <c r="K74" i="6"/>
  <c r="V74" i="6" s="1"/>
  <c r="K66" i="6"/>
  <c r="AJ90" i="6"/>
  <c r="K87" i="6"/>
  <c r="V87" i="6" s="1"/>
  <c r="BF84" i="6"/>
  <c r="N70" i="6"/>
  <c r="L68" i="6"/>
  <c r="L60" i="6"/>
  <c r="P60" i="6"/>
  <c r="O54" i="6"/>
  <c r="X54" i="6" s="1"/>
  <c r="O46" i="6"/>
  <c r="X46" i="6" s="1"/>
  <c r="O38" i="6"/>
  <c r="X38" i="6" s="1"/>
  <c r="P35" i="6"/>
  <c r="L31" i="6"/>
  <c r="N17" i="6"/>
  <c r="O14" i="6"/>
  <c r="AH64" i="6"/>
  <c r="K58" i="6"/>
  <c r="V58" i="6" s="1"/>
  <c r="L52" i="6"/>
  <c r="L44" i="6"/>
  <c r="L36" i="6"/>
  <c r="L28" i="6"/>
  <c r="L20" i="6"/>
  <c r="N43" i="6"/>
  <c r="O40" i="6"/>
  <c r="X40" i="6" s="1"/>
  <c r="AH37" i="6"/>
  <c r="L33" i="6"/>
  <c r="O24" i="6"/>
  <c r="X24" i="6" s="1"/>
  <c r="AH21" i="6"/>
  <c r="L17" i="6"/>
  <c r="K12" i="6"/>
  <c r="V12" i="6" s="1"/>
  <c r="BF46" i="6"/>
  <c r="BH24" i="6"/>
  <c r="BD20" i="6"/>
  <c r="BD12" i="6"/>
  <c r="K54" i="6"/>
  <c r="V54" i="6" s="1"/>
  <c r="N37" i="6"/>
  <c r="L19" i="6"/>
  <c r="P15" i="6"/>
  <c r="BH13" i="6"/>
  <c r="BF56" i="6"/>
  <c r="O55" i="6"/>
  <c r="X55" i="6" s="1"/>
  <c r="N50" i="6"/>
  <c r="L48" i="6"/>
  <c r="P44" i="6"/>
  <c r="O39" i="6"/>
  <c r="X39" i="6" s="1"/>
  <c r="BH18" i="6"/>
  <c r="BF16" i="6"/>
  <c r="N14" i="6"/>
  <c r="L10" i="6"/>
  <c r="BD4" i="6"/>
  <c r="BD3" i="3"/>
  <c r="AL8" i="6"/>
  <c r="K102" i="6"/>
  <c r="V102" i="6" s="1"/>
  <c r="AL99" i="6"/>
  <c r="N85" i="6"/>
  <c r="O82" i="6"/>
  <c r="X82" i="6" s="1"/>
  <c r="P79" i="6"/>
  <c r="L75" i="6"/>
  <c r="K70" i="6"/>
  <c r="V70" i="6" s="1"/>
  <c r="AL67" i="6"/>
  <c r="K62" i="6"/>
  <c r="V62" i="6" s="1"/>
  <c r="AH100" i="6"/>
  <c r="AH92" i="6"/>
  <c r="AH84" i="6"/>
  <c r="AH76" i="6"/>
  <c r="AH68" i="6"/>
  <c r="N103" i="6"/>
  <c r="N87" i="6"/>
  <c r="N71" i="6"/>
  <c r="BF98" i="6"/>
  <c r="BF90" i="6"/>
  <c r="O81" i="6"/>
  <c r="X81" i="6" s="1"/>
  <c r="P78" i="6"/>
  <c r="N76" i="6"/>
  <c r="K69" i="6"/>
  <c r="V69" i="6" s="1"/>
  <c r="L66" i="6"/>
  <c r="N89" i="6"/>
  <c r="N81" i="6"/>
  <c r="N73" i="6"/>
  <c r="N94" i="6"/>
  <c r="L92" i="6"/>
  <c r="AH88" i="6"/>
  <c r="BH86" i="6"/>
  <c r="AL84" i="6"/>
  <c r="BD82" i="6"/>
  <c r="K57" i="6"/>
  <c r="V57" i="6" s="1"/>
  <c r="K50" i="6"/>
  <c r="V50" i="6" s="1"/>
  <c r="AJ45" i="6"/>
  <c r="AJ37" i="6"/>
  <c r="K26" i="6"/>
  <c r="V26" i="6" s="1"/>
  <c r="AL23" i="6"/>
  <c r="BD64" i="6"/>
  <c r="AL49" i="6"/>
  <c r="AJ39" i="6"/>
  <c r="P37" i="6"/>
  <c r="AJ23" i="6"/>
  <c r="P21" i="6"/>
  <c r="N11" i="6"/>
  <c r="P62" i="6"/>
  <c r="N59" i="6"/>
  <c r="BF38" i="6"/>
  <c r="BH16" i="6"/>
  <c r="BH53" i="6"/>
  <c r="O50" i="6"/>
  <c r="X50" i="6" s="1"/>
  <c r="L43" i="6"/>
  <c r="P39" i="6"/>
  <c r="O26" i="6"/>
  <c r="N13" i="6"/>
  <c r="L62" i="6"/>
  <c r="P59" i="6"/>
  <c r="AL56" i="6"/>
  <c r="BD54" i="6"/>
  <c r="BH42" i="6"/>
  <c r="BF40" i="6"/>
  <c r="BD38" i="6"/>
  <c r="N34" i="6"/>
  <c r="L32" i="6"/>
  <c r="AH28" i="6"/>
  <c r="K27" i="6"/>
  <c r="V27" i="6" s="1"/>
  <c r="AL16" i="6"/>
  <c r="L14" i="6"/>
  <c r="P9" i="6"/>
  <c r="N4" i="6"/>
  <c r="AU3" i="3"/>
  <c r="K10" i="6"/>
  <c r="V10" i="6" s="1"/>
  <c r="AH9" i="6"/>
  <c r="K15" i="6"/>
  <c r="BH8" i="6"/>
  <c r="AH103" i="6"/>
  <c r="AJ81" i="6"/>
  <c r="AH71" i="6"/>
  <c r="N61" i="6"/>
  <c r="AL104" i="6"/>
  <c r="AL96" i="6"/>
  <c r="AL88" i="6"/>
  <c r="AL80" i="6"/>
  <c r="AL72" i="6"/>
  <c r="AH97" i="6"/>
  <c r="K96" i="6"/>
  <c r="V96" i="6" s="1"/>
  <c r="L93" i="6"/>
  <c r="AH81" i="6"/>
  <c r="K80" i="6"/>
  <c r="V80" i="6" s="1"/>
  <c r="L77" i="6"/>
  <c r="BD80" i="6"/>
  <c r="BH68" i="6"/>
  <c r="P99" i="6"/>
  <c r="P88" i="6"/>
  <c r="AJ82" i="6"/>
  <c r="N49" i="6"/>
  <c r="N33" i="6"/>
  <c r="AH27" i="6"/>
  <c r="N60" i="6"/>
  <c r="K52" i="6"/>
  <c r="V52" i="6" s="1"/>
  <c r="N35" i="6"/>
  <c r="AL25" i="6"/>
  <c r="N19" i="6"/>
  <c r="BF30" i="6"/>
  <c r="P55" i="6"/>
  <c r="N53" i="6"/>
  <c r="BD49" i="6"/>
  <c r="K30" i="6"/>
  <c r="V30" i="6" s="1"/>
  <c r="AJ54" i="6"/>
  <c r="AL40" i="6"/>
  <c r="AJ38" i="6"/>
  <c r="P28" i="6"/>
  <c r="O23" i="6"/>
  <c r="X23" i="6" s="1"/>
  <c r="BF6" i="6"/>
  <c r="L4" i="6"/>
  <c r="P8" i="6"/>
  <c r="K9" i="6"/>
  <c r="BF7" i="6"/>
  <c r="O4" i="6"/>
  <c r="X4" i="6" s="1"/>
  <c r="AW41" i="3" l="1"/>
  <c r="BG3" i="3"/>
  <c r="L4" i="4" s="1"/>
  <c r="BB3" i="3"/>
  <c r="H4" i="4" s="1"/>
  <c r="H7" i="4"/>
  <c r="H46" i="4"/>
  <c r="H24" i="4"/>
  <c r="H70" i="4"/>
  <c r="D70" i="4"/>
  <c r="H13" i="4"/>
  <c r="H92" i="4"/>
  <c r="H44" i="4"/>
  <c r="D82" i="4"/>
  <c r="H28" i="4"/>
  <c r="H18" i="4"/>
  <c r="H20" i="4"/>
  <c r="H81" i="4"/>
  <c r="H68" i="4"/>
  <c r="D50" i="4"/>
  <c r="D80" i="4"/>
  <c r="H41" i="4"/>
  <c r="H40" i="4"/>
  <c r="D20" i="4"/>
  <c r="D72" i="4"/>
  <c r="D78" i="4"/>
  <c r="H99" i="4"/>
  <c r="H32" i="4"/>
  <c r="H76" i="4"/>
  <c r="H16" i="4"/>
  <c r="D13" i="4"/>
  <c r="H10" i="4"/>
  <c r="H51" i="4"/>
  <c r="D104" i="4"/>
  <c r="AW3" i="3"/>
  <c r="D4" i="4" s="1"/>
  <c r="D57" i="4"/>
  <c r="H65" i="4"/>
  <c r="D18" i="4"/>
  <c r="D36" i="4"/>
  <c r="D42" i="4"/>
  <c r="D29" i="4"/>
  <c r="D89" i="4"/>
  <c r="D26" i="4"/>
  <c r="H37" i="4"/>
  <c r="D22" i="4"/>
  <c r="D53" i="4"/>
  <c r="D93" i="4"/>
  <c r="H56" i="4"/>
  <c r="D97" i="4"/>
  <c r="H43" i="4"/>
  <c r="D102" i="4"/>
  <c r="H104" i="4"/>
  <c r="D52" i="4"/>
  <c r="H15" i="4"/>
  <c r="D43" i="4"/>
  <c r="D37" i="4"/>
  <c r="D74" i="4"/>
  <c r="D86" i="4"/>
  <c r="D54" i="4"/>
  <c r="H5" i="4"/>
  <c r="H78" i="4"/>
  <c r="H69" i="4"/>
  <c r="H34" i="4"/>
  <c r="D5" i="4"/>
  <c r="H105" i="4"/>
  <c r="D63" i="4"/>
  <c r="H52" i="4"/>
  <c r="D30" i="4"/>
  <c r="H64" i="4"/>
  <c r="H96" i="4"/>
  <c r="D65" i="4"/>
  <c r="H29" i="4"/>
  <c r="H101" i="4"/>
  <c r="H17" i="4"/>
  <c r="H62" i="4"/>
  <c r="D77" i="4"/>
  <c r="H72" i="4"/>
  <c r="D14" i="4"/>
  <c r="D48" i="4"/>
  <c r="H30" i="4"/>
  <c r="H57" i="4"/>
  <c r="H97" i="4"/>
  <c r="D94" i="4"/>
  <c r="H89" i="4"/>
  <c r="H95" i="4"/>
  <c r="H100" i="4"/>
  <c r="H87" i="4"/>
  <c r="D68" i="4"/>
  <c r="H48" i="4"/>
  <c r="D38" i="4"/>
  <c r="D34" i="4"/>
  <c r="H23" i="4"/>
  <c r="H98" i="4"/>
  <c r="H6" i="4"/>
  <c r="H53" i="4"/>
  <c r="H75" i="4"/>
  <c r="H80" i="4"/>
  <c r="H77" i="4"/>
  <c r="D32" i="4"/>
  <c r="D92" i="4"/>
  <c r="H31" i="4"/>
  <c r="D83" i="4"/>
  <c r="D51" i="4"/>
  <c r="D21" i="4"/>
  <c r="D73" i="4"/>
  <c r="H67" i="4"/>
  <c r="D8" i="4"/>
  <c r="D62" i="4"/>
  <c r="H49" i="4"/>
  <c r="H33" i="4"/>
  <c r="D66" i="4"/>
  <c r="D96" i="4"/>
  <c r="H60" i="4"/>
  <c r="D81" i="4"/>
  <c r="H84" i="4"/>
  <c r="D45" i="4"/>
  <c r="H74" i="4"/>
  <c r="D46" i="4"/>
  <c r="H36" i="4"/>
  <c r="H88" i="4"/>
  <c r="H103" i="4"/>
  <c r="D12" i="4"/>
  <c r="D100" i="4"/>
  <c r="H14" i="4"/>
  <c r="D39" i="4"/>
  <c r="D88" i="4"/>
  <c r="H21" i="4"/>
  <c r="D17" i="4"/>
  <c r="H73" i="4"/>
  <c r="H61" i="4"/>
  <c r="D105" i="4"/>
  <c r="H45" i="4"/>
  <c r="H38" i="4"/>
  <c r="D19" i="4"/>
  <c r="H54" i="4"/>
  <c r="D58" i="4"/>
  <c r="D91" i="4"/>
  <c r="D40" i="4"/>
  <c r="H25" i="4"/>
  <c r="D61" i="4"/>
  <c r="D71" i="4"/>
  <c r="H59" i="4"/>
  <c r="D49" i="4"/>
  <c r="D103" i="4"/>
  <c r="D98" i="4"/>
  <c r="D67" i="4"/>
  <c r="D99" i="4"/>
  <c r="H35" i="4"/>
  <c r="D44" i="4"/>
  <c r="D60" i="4"/>
  <c r="H55" i="4"/>
  <c r="D79" i="4"/>
  <c r="D35" i="4"/>
  <c r="D84" i="4"/>
  <c r="D31" i="4"/>
  <c r="H82" i="4"/>
  <c r="H91" i="4"/>
  <c r="H102" i="4"/>
  <c r="D101" i="4"/>
  <c r="H66" i="4"/>
  <c r="D25" i="4"/>
  <c r="H8" i="4"/>
  <c r="H83" i="4"/>
  <c r="H19" i="4"/>
  <c r="H9" i="4"/>
  <c r="H85" i="4"/>
  <c r="D6" i="4"/>
  <c r="D47" i="4"/>
  <c r="H11" i="4"/>
  <c r="D59" i="4"/>
  <c r="D7" i="4"/>
  <c r="D87" i="4"/>
  <c r="D16" i="4"/>
  <c r="H86" i="4"/>
  <c r="D75" i="4"/>
  <c r="H71" i="4"/>
  <c r="H90" i="4"/>
  <c r="D27" i="4"/>
  <c r="D41" i="4"/>
  <c r="H63" i="4"/>
  <c r="D15" i="4"/>
  <c r="D85" i="4"/>
  <c r="H39" i="4"/>
  <c r="H79" i="4"/>
  <c r="H47" i="4"/>
  <c r="H12" i="4"/>
  <c r="D28" i="4"/>
  <c r="H94" i="4"/>
  <c r="D9" i="4"/>
  <c r="D55" i="4"/>
  <c r="H93" i="4"/>
  <c r="H26" i="4"/>
  <c r="D64" i="4"/>
  <c r="H27" i="4"/>
  <c r="D11" i="4"/>
  <c r="D95" i="4"/>
  <c r="H42" i="4"/>
  <c r="D56" i="4"/>
  <c r="D90" i="4"/>
  <c r="D10" i="4"/>
  <c r="D33" i="4"/>
  <c r="H58" i="4"/>
  <c r="H50" i="4"/>
  <c r="D24" i="4"/>
  <c r="D76" i="4"/>
  <c r="D69" i="4"/>
  <c r="H22" i="4"/>
  <c r="D23" i="4"/>
</calcChain>
</file>

<file path=xl/sharedStrings.xml><?xml version="1.0" encoding="utf-8"?>
<sst xmlns="http://schemas.openxmlformats.org/spreadsheetml/2006/main" count="3540" uniqueCount="110">
  <si>
    <t>3s</t>
  </si>
  <si>
    <t>30s</t>
  </si>
  <si>
    <t>300s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</si>
  <si>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</si>
  <si>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</si>
  <si>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</si>
  <si>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</si>
  <si>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</si>
  <si>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</si>
  <si>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</si>
  <si>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</si>
  <si>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</si>
  <si>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</si>
  <si>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</si>
  <si>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</si>
  <si>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</si>
  <si>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</si>
  <si>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High</t>
  </si>
  <si>
    <t>SD</t>
  </si>
  <si>
    <t>Error</t>
  </si>
  <si>
    <t>Centre of peptide</t>
  </si>
  <si>
    <t>Sum #D</t>
  </si>
  <si>
    <t>StdDev</t>
  </si>
  <si>
    <t># D</t>
  </si>
  <si>
    <t>T-Test</t>
  </si>
  <si>
    <t>Significant changes</t>
  </si>
  <si>
    <t>% D</t>
  </si>
  <si>
    <t>AKT %% PIP3 v. AKT 5% PIP3 Inhibitor A</t>
  </si>
  <si>
    <t>Rab - Rab_Apo</t>
  </si>
  <si>
    <t>GSHMGTRDDE</t>
  </si>
  <si>
    <t>GSHMGTRDDEY</t>
  </si>
  <si>
    <t>GSHMGTRDDEYD</t>
  </si>
  <si>
    <t>GSHMGTRDDEYDYL</t>
  </si>
  <si>
    <t>GSHMGTRDDEYDYLFKVVLIGDSGVGKSNL</t>
  </si>
  <si>
    <t>FKVVL</t>
  </si>
  <si>
    <t>FKVVLIGDSGVGKSNL</t>
  </si>
  <si>
    <t>IGDSGVGKSNL</t>
  </si>
  <si>
    <t>IGDSGVGKSNLL</t>
  </si>
  <si>
    <t>LSRFTRNEF</t>
  </si>
  <si>
    <t>NLESKSTIGVE</t>
  </si>
  <si>
    <t>ESKSTIGVE</t>
  </si>
  <si>
    <t>ESKSTIGVEF</t>
  </si>
  <si>
    <t>FATRSIQVDGKTIKAQI</t>
  </si>
  <si>
    <t>FATRSIQVDGKTIKAQIWDTAG</t>
  </si>
  <si>
    <t>FATRSIQVDGKTIKAQIWDTAGL</t>
  </si>
  <si>
    <t>FATRSIQVDGKTIKAQIWDTAGLERYRAITSA</t>
  </si>
  <si>
    <t>ATRSIQVDGKTIKAQI</t>
  </si>
  <si>
    <t>ATRSIQVDGKTIKAQIWDTAG</t>
  </si>
  <si>
    <t>ATRSIQVDGKTIKAQIWDTAGL</t>
  </si>
  <si>
    <t>ATRSIQVDGKTIKAQIWDTAGLERYRAITSA</t>
  </si>
  <si>
    <t>ERYRAITSA</t>
  </si>
  <si>
    <t>YYRGAVGAL</t>
  </si>
  <si>
    <t>YYRGAVGALL</t>
  </si>
  <si>
    <t>LVYDIAKHLTYE</t>
  </si>
  <si>
    <t>LVYDIAKHLTYENV</t>
  </si>
  <si>
    <t>LVYDIAKHLTYENVERWLKE</t>
  </si>
  <si>
    <t>LVYDIAKHLTYENVERWLKELRDHADSN</t>
  </si>
  <si>
    <t>LVYDIAKHLTYENVERWLKELRDHADSNI</t>
  </si>
  <si>
    <t>VYDIAKHLTYE</t>
  </si>
  <si>
    <t>VYDIAKHLTYENV</t>
  </si>
  <si>
    <t>VYDIAKHLTYENVERWLKELRDHADSN</t>
  </si>
  <si>
    <t>VYDIAKHLTYENVERWLKELRDHADSNI</t>
  </si>
  <si>
    <t>YDIAKHLTYENVERWLKELRDHADSNIV</t>
  </si>
  <si>
    <t>YDIAKHLTYENVERWLKELRDHADSNIVI</t>
  </si>
  <si>
    <t>NVERWLKE</t>
  </si>
  <si>
    <t>NVERWLKELRDHADSN</t>
  </si>
  <si>
    <t>NVERWLKELRDHADSNI</t>
  </si>
  <si>
    <t>ERWLKELRDHADSN</t>
  </si>
  <si>
    <t>LKELRDHADSN</t>
  </si>
  <si>
    <t>LKELRDHADSNI</t>
  </si>
  <si>
    <t>KELRDHADSNI</t>
  </si>
  <si>
    <t>LRDHADSN</t>
  </si>
  <si>
    <t>LRDHADSNI</t>
  </si>
  <si>
    <t>MLVGNKSDLRHLRAVPTDE</t>
  </si>
  <si>
    <t>LVGNKSDLRHLRAVPTDE</t>
  </si>
  <si>
    <t>LVGNKSDLRHLRAVPTDEARA</t>
  </si>
  <si>
    <t>LVGNKSDLRHLRAVPTDEARAFAEKNGLSF</t>
  </si>
  <si>
    <t>VGNKSDLRHLRAVPTDE</t>
  </si>
  <si>
    <t>VGNKSDLRHLRAVPTDEARA</t>
  </si>
  <si>
    <t>ARAFAEKNGLSF</t>
  </si>
  <si>
    <t>FAEKNGLS</t>
  </si>
  <si>
    <t>FAEKNGLSF</t>
  </si>
  <si>
    <t>FIETSAL</t>
  </si>
  <si>
    <t>DSTNVE</t>
  </si>
  <si>
    <t>DSTNVEAA</t>
  </si>
  <si>
    <t>FQTIL</t>
  </si>
  <si>
    <t>QTILTE</t>
  </si>
  <si>
    <t>TEIYRIVSQKQMSD</t>
  </si>
  <si>
    <t>TEIYRIVSQKQMSDRRENDMSPSN</t>
  </si>
  <si>
    <t>TEIYRIVSQKQMSDRRENDMSPSNNVVPIHVPPTTENKPKVQC</t>
  </si>
  <si>
    <t>IYRIVSQKQMSD</t>
  </si>
  <si>
    <t>IYRIVSQKQMSDRRENDMSPSNNVVPIHVPPTTENKPKVQC</t>
  </si>
  <si>
    <t>YRIVSQKQMSD</t>
  </si>
  <si>
    <t>YRIVSQKQMSDRRENDMSPSN</t>
  </si>
  <si>
    <t>YRIVSQKQMSDRRENDMSPSNNVVPIHVPPTTENKPKVQ</t>
  </si>
  <si>
    <t>YRIVSQKQMSDRRENDMSPSNNVVPIHVPPTTENKPKVQC</t>
  </si>
  <si>
    <t>RRENDMSPSNNVVPIHVPPTTENKPKVQC</t>
  </si>
  <si>
    <t>WDR - Rab-WDR</t>
  </si>
  <si>
    <t>Fip - Rab-Fip</t>
  </si>
  <si>
    <t>Rab WDR vs. Rab Fip</t>
  </si>
  <si>
    <t>Rab Apo vs. Rab  WDR</t>
  </si>
  <si>
    <t>Rab Apo vs. Rab Fip</t>
  </si>
  <si>
    <t>Rab Apo</t>
  </si>
  <si>
    <t>Rab WDR</t>
  </si>
  <si>
    <t>Rab Fip</t>
  </si>
  <si>
    <t>Rab Apo vs. Rab WDR</t>
  </si>
  <si>
    <t xml:space="preserve">Rab Apo </t>
  </si>
  <si>
    <t>Rab Apo Coverage</t>
  </si>
  <si>
    <t>Rab WDR Coverage</t>
  </si>
  <si>
    <t>Rab Fip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</si>
</sst>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"/>
    <numFmt numFmtId="166" formatCode="0.00000000000000000"/>
  </numFmts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20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1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3" fillId="0" borderId="0" xfId="0" applyFont="1"/>
    <xf numFmtId="2" fontId="5" fillId="0" borderId="0" xfId="0" applyNumberFormat="1" applyFont="1" applyAlignment="1">
      <alignment horizontal="center"/>
    </xf>
    <xf numFmtId="0" fontId="1" fillId="4" borderId="5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0" fillId="0" borderId="0" xfId="0" applyFont="1" applyFill="1" applyAlignment="1"/>
    <xf numFmtId="2" fontId="1" fillId="0" borderId="5" xfId="0" applyNumberFormat="1" applyFont="1" applyFill="1" applyBorder="1"/>
    <xf numFmtId="0" fontId="1" fillId="6" borderId="5" xfId="0" applyFont="1" applyFill="1" applyBorder="1"/>
    <xf numFmtId="164" fontId="1" fillId="6" borderId="5" xfId="0" applyNumberFormat="1" applyFont="1" applyFill="1" applyBorder="1"/>
    <xf numFmtId="2" fontId="1" fillId="6" borderId="5" xfId="0" applyNumberFormat="1" applyFont="1" applyFill="1" applyBorder="1"/>
    <xf numFmtId="0" fontId="0" fillId="0" borderId="0" xfId="0" applyFont="1" applyAlignment="1"/>
    <xf numFmtId="0" fontId="0" fillId="5" borderId="0" xfId="0" applyFont="1" applyFill="1" applyAlignment="1"/>
    <xf numFmtId="0" fontId="2" fillId="5" borderId="0" xfId="0" applyFont="1" applyFill="1"/>
    <xf numFmtId="0" fontId="2" fillId="0" borderId="0" xfId="0" applyFont="1" applyFill="1"/>
    <xf numFmtId="0" fontId="1" fillId="5" borderId="0" xfId="0" applyFont="1" applyFill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5" xfId="0" applyBorder="1"/>
    <xf numFmtId="0" fontId="1" fillId="5" borderId="1" xfId="0" applyFont="1" applyFill="1" applyBorder="1"/>
    <xf numFmtId="0" fontId="1" fillId="0" borderId="0" xfId="0" applyFont="1" applyFill="1"/>
    <xf numFmtId="0" fontId="8" fillId="0" borderId="5" xfId="0" applyFont="1" applyFill="1" applyBorder="1" applyAlignment="1"/>
    <xf numFmtId="0" fontId="10" fillId="0" borderId="0" xfId="0" applyFont="1" applyFill="1" applyAlignment="1"/>
    <xf numFmtId="0" fontId="9" fillId="0" borderId="0" xfId="0" applyFont="1" applyFill="1" applyAlignment="1"/>
    <xf numFmtId="2" fontId="0" fillId="0" borderId="0" xfId="0" applyNumberFormat="1" applyFont="1" applyFill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8" borderId="0" xfId="0" applyFont="1" applyFill="1" applyAlignment="1"/>
    <xf numFmtId="0" fontId="0" fillId="8" borderId="5" xfId="0" applyFill="1" applyBorder="1"/>
    <xf numFmtId="0" fontId="0" fillId="0" borderId="5" xfId="0" applyFill="1" applyBorder="1"/>
    <xf numFmtId="0" fontId="0" fillId="0" borderId="0" xfId="0" applyFont="1" applyAlignment="1">
      <alignment horizontal="center"/>
    </xf>
    <xf numFmtId="0" fontId="5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2" fillId="0" borderId="5" xfId="0" applyFont="1" applyBorder="1"/>
    <xf numFmtId="1" fontId="1" fillId="0" borderId="5" xfId="0" applyNumberFormat="1" applyFont="1" applyBorder="1"/>
    <xf numFmtId="0" fontId="2" fillId="0" borderId="5" xfId="0" applyFont="1" applyFill="1" applyBorder="1"/>
    <xf numFmtId="0" fontId="0" fillId="0" borderId="5" xfId="0" applyFont="1" applyFill="1" applyBorder="1" applyAlignment="1"/>
    <xf numFmtId="164" fontId="1" fillId="0" borderId="5" xfId="0" applyNumberFormat="1" applyFont="1" applyBorder="1"/>
    <xf numFmtId="2" fontId="1" fillId="0" borderId="5" xfId="0" applyNumberFormat="1" applyFont="1" applyBorder="1"/>
    <xf numFmtId="0" fontId="2" fillId="7" borderId="5" xfId="0" applyFont="1" applyFill="1" applyBorder="1"/>
    <xf numFmtId="164" fontId="1" fillId="7" borderId="5" xfId="0" applyNumberFormat="1" applyFont="1" applyFill="1" applyBorder="1"/>
    <xf numFmtId="0" fontId="0" fillId="7" borderId="5" xfId="0" applyFont="1" applyFill="1" applyBorder="1" applyAlignment="1"/>
    <xf numFmtId="2" fontId="1" fillId="7" borderId="5" xfId="0" applyNumberFormat="1" applyFont="1" applyFill="1" applyBorder="1"/>
    <xf numFmtId="2" fontId="7" fillId="9" borderId="5" xfId="0" applyNumberFormat="1" applyFont="1" applyFill="1" applyBorder="1"/>
    <xf numFmtId="2" fontId="3" fillId="9" borderId="5" xfId="0" applyNumberFormat="1" applyFont="1" applyFill="1" applyBorder="1"/>
    <xf numFmtId="0" fontId="5" fillId="9" borderId="5" xfId="0" applyFont="1" applyFill="1" applyBorder="1"/>
    <xf numFmtId="0" fontId="1" fillId="9" borderId="5" xfId="0" applyFont="1" applyFill="1" applyBorder="1"/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12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37</xdr:col>
      <xdr:colOff>592995</xdr:colOff>
      <xdr:row>26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"/>
          <a:ext cx="25754870" cy="4222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38</xdr:col>
      <xdr:colOff>11912</xdr:colOff>
      <xdr:row>53</xdr:row>
      <xdr:rowOff>158750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92875"/>
          <a:ext cx="26142162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47625</xdr:rowOff>
    </xdr:from>
    <xdr:to>
      <xdr:col>38</xdr:col>
      <xdr:colOff>11912</xdr:colOff>
      <xdr:row>80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06250"/>
          <a:ext cx="26142162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90"/>
  <sheetViews>
    <sheetView zoomScale="55" zoomScaleNormal="55" workbookViewId="0">
      <pane xSplit="3" topLeftCell="AF1" activePane="topRight" state="frozen"/>
      <selection pane="topRight" activeCell="AL37" sqref="AL37"/>
    </sheetView>
  </sheetViews>
  <sheetFormatPr defaultColWidth="12.625" defaultRowHeight="15" customHeight="1" x14ac:dyDescent="0.2"/>
  <cols>
    <col min="1" max="1" width="28.375" customWidth="1"/>
    <col min="2" max="3" width="7.625" customWidth="1"/>
    <col min="4" max="4" width="45" bestFit="1" customWidth="1"/>
    <col min="5" max="97" width="7.625" customWidth="1"/>
  </cols>
  <sheetData>
    <row r="1" spans="1:97" x14ac:dyDescent="0.25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0</v>
      </c>
      <c r="O1" s="1"/>
      <c r="P1" s="1"/>
      <c r="Q1" s="1"/>
      <c r="R1" s="1"/>
      <c r="S1" s="1"/>
      <c r="T1" s="1" t="s">
        <v>0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  <c r="AF1" s="1" t="s">
        <v>1</v>
      </c>
      <c r="AG1" s="1"/>
      <c r="AH1" s="1"/>
      <c r="AI1" s="1"/>
      <c r="AJ1" s="1"/>
      <c r="AK1" s="1"/>
      <c r="AL1" s="1" t="s">
        <v>1</v>
      </c>
      <c r="AM1" s="1"/>
      <c r="AN1" s="1"/>
      <c r="AO1" s="1"/>
      <c r="AP1" s="1"/>
      <c r="AQ1" s="1"/>
      <c r="AR1" s="1" t="s">
        <v>2</v>
      </c>
      <c r="AS1" s="1"/>
      <c r="AT1" s="1"/>
      <c r="AU1" s="1"/>
      <c r="AV1" s="1"/>
      <c r="AW1" s="1"/>
      <c r="AX1" s="1" t="s">
        <v>2</v>
      </c>
      <c r="AY1" s="1"/>
      <c r="AZ1" s="1"/>
      <c r="BA1" s="1"/>
      <c r="BB1" s="1"/>
      <c r="BC1" s="1"/>
      <c r="BD1" s="1" t="s">
        <v>2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15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10</v>
      </c>
      <c r="AY2" s="1" t="s">
        <v>11</v>
      </c>
      <c r="AZ2" s="1" t="s">
        <v>12</v>
      </c>
      <c r="BA2" s="1" t="s">
        <v>13</v>
      </c>
      <c r="BB2" s="1" t="s">
        <v>14</v>
      </c>
      <c r="BC2" s="1" t="s">
        <v>15</v>
      </c>
      <c r="BD2" s="1" t="s">
        <v>10</v>
      </c>
      <c r="BE2" s="1" t="s">
        <v>11</v>
      </c>
      <c r="BF2" s="1" t="s">
        <v>12</v>
      </c>
      <c r="BG2" s="1" t="s">
        <v>13</v>
      </c>
      <c r="BH2" s="1" t="s">
        <v>14</v>
      </c>
      <c r="BI2" s="1" t="s">
        <v>15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25">
      <c r="A3" s="1" t="s">
        <v>28</v>
      </c>
      <c r="B3" s="1">
        <v>-2</v>
      </c>
      <c r="C3" s="1">
        <v>7</v>
      </c>
      <c r="D3" s="1" t="s">
        <v>29</v>
      </c>
      <c r="E3" s="1">
        <v>4.5599999999999996</v>
      </c>
      <c r="F3" s="1">
        <v>2</v>
      </c>
      <c r="G3" s="1">
        <v>8</v>
      </c>
      <c r="H3" s="1">
        <v>4.16</v>
      </c>
      <c r="I3" s="1">
        <v>4.8600000000000003</v>
      </c>
      <c r="J3" s="1">
        <v>2.4780000000000002</v>
      </c>
      <c r="K3" s="1">
        <v>30.977</v>
      </c>
      <c r="L3" s="1">
        <v>0.95320000000000005</v>
      </c>
      <c r="M3" s="1" t="s">
        <v>17</v>
      </c>
      <c r="N3" s="1">
        <v>4.16</v>
      </c>
      <c r="O3" s="1">
        <v>4.8600000000000003</v>
      </c>
      <c r="P3" s="1">
        <v>2.4700000000000002</v>
      </c>
      <c r="Q3" s="1">
        <v>30.878</v>
      </c>
      <c r="R3" s="1">
        <v>0.94059999999999999</v>
      </c>
      <c r="S3" s="1" t="s">
        <v>17</v>
      </c>
      <c r="T3" s="1">
        <v>4.16</v>
      </c>
      <c r="U3" s="1">
        <v>4.8600000000000003</v>
      </c>
      <c r="V3" s="1">
        <v>2.4129999999999998</v>
      </c>
      <c r="W3" s="1">
        <v>30.167000000000002</v>
      </c>
      <c r="X3" s="1">
        <v>0.92510000000000003</v>
      </c>
      <c r="Y3" s="1" t="s">
        <v>16</v>
      </c>
      <c r="Z3" s="1">
        <v>4.16</v>
      </c>
      <c r="AA3" s="1">
        <v>4.8499999999999996</v>
      </c>
      <c r="AB3" s="1">
        <v>2.3250000000000002</v>
      </c>
      <c r="AC3" s="1">
        <v>29.06</v>
      </c>
      <c r="AD3" s="1">
        <v>0.94810000000000005</v>
      </c>
      <c r="AE3" s="1" t="s">
        <v>17</v>
      </c>
      <c r="AF3" s="1">
        <v>4.16</v>
      </c>
      <c r="AG3" s="1">
        <v>4.8499999999999996</v>
      </c>
      <c r="AH3" s="1">
        <v>2.4500000000000002</v>
      </c>
      <c r="AI3" s="1">
        <v>30.625</v>
      </c>
      <c r="AJ3" s="1">
        <v>0.94879999999999998</v>
      </c>
      <c r="AK3" s="1" t="s">
        <v>17</v>
      </c>
      <c r="AL3" s="1">
        <v>4.28</v>
      </c>
      <c r="AM3" s="1">
        <v>4.5999999999999996</v>
      </c>
      <c r="AN3" s="1">
        <v>2.5430000000000001</v>
      </c>
      <c r="AO3" s="1">
        <v>31.791</v>
      </c>
      <c r="AP3" s="1">
        <v>0.95669999999999999</v>
      </c>
      <c r="AQ3" s="1" t="s">
        <v>17</v>
      </c>
      <c r="AR3" s="1">
        <v>4.16</v>
      </c>
      <c r="AS3" s="1">
        <v>4.8600000000000003</v>
      </c>
      <c r="AT3" s="1">
        <v>2.4729999999999999</v>
      </c>
      <c r="AU3" s="1">
        <v>30.911000000000001</v>
      </c>
      <c r="AV3" s="1">
        <v>0.94310000000000005</v>
      </c>
      <c r="AW3" s="1" t="s">
        <v>17</v>
      </c>
      <c r="AX3" s="1">
        <v>4.16</v>
      </c>
      <c r="AY3" s="1">
        <v>4.8600000000000003</v>
      </c>
      <c r="AZ3" s="1">
        <v>2.5059999999999998</v>
      </c>
      <c r="BA3" s="1">
        <v>31.32</v>
      </c>
      <c r="BB3" s="1">
        <v>0.94840000000000002</v>
      </c>
      <c r="BC3" s="1" t="s">
        <v>17</v>
      </c>
      <c r="BD3" s="1">
        <v>4.16</v>
      </c>
      <c r="BE3" s="1">
        <v>4.8600000000000003</v>
      </c>
      <c r="BF3" s="1">
        <v>2.4670000000000001</v>
      </c>
      <c r="BG3" s="1">
        <v>30.841999999999999</v>
      </c>
      <c r="BH3" s="1">
        <v>0.93879999999999997</v>
      </c>
      <c r="BI3" s="1" t="s">
        <v>17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x14ac:dyDescent="0.25">
      <c r="A4" s="1" t="s">
        <v>28</v>
      </c>
      <c r="B4" s="1">
        <v>-2</v>
      </c>
      <c r="C4" s="1">
        <v>8</v>
      </c>
      <c r="D4" s="1" t="s">
        <v>30</v>
      </c>
      <c r="E4" s="1">
        <v>6.12</v>
      </c>
      <c r="F4" s="1">
        <v>2</v>
      </c>
      <c r="G4" s="1">
        <v>9</v>
      </c>
      <c r="H4" s="1">
        <v>5.93</v>
      </c>
      <c r="I4" s="1">
        <v>6.45</v>
      </c>
      <c r="J4" s="1">
        <v>2.464</v>
      </c>
      <c r="K4" s="1">
        <v>27.382999999999999</v>
      </c>
      <c r="L4" s="1">
        <v>0.95120000000000005</v>
      </c>
      <c r="M4" s="1" t="s">
        <v>17</v>
      </c>
      <c r="N4" s="1">
        <v>5.93</v>
      </c>
      <c r="O4" s="1">
        <v>6.45</v>
      </c>
      <c r="P4" s="1">
        <v>2.4940000000000002</v>
      </c>
      <c r="Q4" s="1">
        <v>27.713999999999999</v>
      </c>
      <c r="R4" s="1">
        <v>0.93500000000000005</v>
      </c>
      <c r="S4" s="1" t="s">
        <v>17</v>
      </c>
      <c r="T4" s="1">
        <v>5.93</v>
      </c>
      <c r="U4" s="1">
        <v>6.45</v>
      </c>
      <c r="V4" s="1">
        <v>2.581</v>
      </c>
      <c r="W4" s="1">
        <v>28.677</v>
      </c>
      <c r="X4" s="1">
        <v>0.93179999999999996</v>
      </c>
      <c r="Y4" s="1" t="s">
        <v>16</v>
      </c>
      <c r="Z4" s="1">
        <v>5.93</v>
      </c>
      <c r="AA4" s="1">
        <v>6.45</v>
      </c>
      <c r="AB4" s="1">
        <v>2.633</v>
      </c>
      <c r="AC4" s="1">
        <v>29.257000000000001</v>
      </c>
      <c r="AD4" s="1">
        <v>0.9365</v>
      </c>
      <c r="AE4" s="1" t="s">
        <v>17</v>
      </c>
      <c r="AF4" s="1">
        <v>5.93</v>
      </c>
      <c r="AG4" s="1">
        <v>6.45</v>
      </c>
      <c r="AH4" s="1">
        <v>2.7269999999999999</v>
      </c>
      <c r="AI4" s="1">
        <v>30.303000000000001</v>
      </c>
      <c r="AJ4" s="1">
        <v>0.94159999999999999</v>
      </c>
      <c r="AK4" s="1" t="s">
        <v>17</v>
      </c>
      <c r="AL4" s="1">
        <v>5.93</v>
      </c>
      <c r="AM4" s="1">
        <v>6.45</v>
      </c>
      <c r="AN4" s="1">
        <v>2.7210000000000001</v>
      </c>
      <c r="AO4" s="1">
        <v>30.231999999999999</v>
      </c>
      <c r="AP4" s="1">
        <v>0.94940000000000002</v>
      </c>
      <c r="AQ4" s="1" t="s">
        <v>17</v>
      </c>
      <c r="AR4" s="1">
        <v>5.93</v>
      </c>
      <c r="AS4" s="1">
        <v>6.45</v>
      </c>
      <c r="AT4" s="1">
        <v>2.6309999999999998</v>
      </c>
      <c r="AU4" s="1">
        <v>29.236000000000001</v>
      </c>
      <c r="AV4" s="1">
        <v>0.93989999999999996</v>
      </c>
      <c r="AW4" s="1" t="s">
        <v>17</v>
      </c>
      <c r="AX4" s="1">
        <v>5.93</v>
      </c>
      <c r="AY4" s="1">
        <v>6.45</v>
      </c>
      <c r="AZ4" s="1">
        <v>2.77</v>
      </c>
      <c r="BA4" s="1">
        <v>30.774000000000001</v>
      </c>
      <c r="BB4" s="1">
        <v>0.94169999999999998</v>
      </c>
      <c r="BC4" s="1" t="s">
        <v>17</v>
      </c>
      <c r="BD4" s="1">
        <v>5.93</v>
      </c>
      <c r="BE4" s="1">
        <v>6.45</v>
      </c>
      <c r="BF4" s="1">
        <v>2.7930000000000001</v>
      </c>
      <c r="BG4" s="1">
        <v>31.030999999999999</v>
      </c>
      <c r="BH4" s="1">
        <v>0.94020000000000004</v>
      </c>
      <c r="BI4" s="1" t="s">
        <v>17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x14ac:dyDescent="0.25">
      <c r="A5" s="1" t="s">
        <v>28</v>
      </c>
      <c r="B5" s="1">
        <v>-2</v>
      </c>
      <c r="C5" s="1">
        <v>9</v>
      </c>
      <c r="D5" s="1" t="s">
        <v>31</v>
      </c>
      <c r="E5" s="1">
        <v>5.82</v>
      </c>
      <c r="F5" s="1">
        <v>2</v>
      </c>
      <c r="G5" s="1">
        <v>10</v>
      </c>
      <c r="H5" s="1">
        <v>5.73</v>
      </c>
      <c r="I5" s="1">
        <v>6.25</v>
      </c>
      <c r="J5" s="1">
        <v>2.492</v>
      </c>
      <c r="K5" s="1">
        <v>24.922999999999998</v>
      </c>
      <c r="L5" s="1">
        <v>0.90549999999999997</v>
      </c>
      <c r="M5" s="1" t="s">
        <v>16</v>
      </c>
      <c r="N5" s="1">
        <v>5.73</v>
      </c>
      <c r="O5" s="1">
        <v>6.25</v>
      </c>
      <c r="P5" s="1">
        <v>2.5049999999999999</v>
      </c>
      <c r="Q5" s="1">
        <v>25.052</v>
      </c>
      <c r="R5" s="1">
        <v>0.88390000000000002</v>
      </c>
      <c r="S5" s="1" t="s">
        <v>16</v>
      </c>
      <c r="T5" s="1">
        <v>5.73</v>
      </c>
      <c r="U5" s="1">
        <v>6.25</v>
      </c>
      <c r="V5" s="1">
        <v>2.6019999999999999</v>
      </c>
      <c r="W5" s="1">
        <v>26.024999999999999</v>
      </c>
      <c r="X5" s="1">
        <v>0.85189999999999999</v>
      </c>
      <c r="Y5" s="1" t="s">
        <v>16</v>
      </c>
      <c r="Z5" s="1">
        <v>5.73</v>
      </c>
      <c r="AA5" s="1">
        <v>6.25</v>
      </c>
      <c r="AB5" s="1">
        <v>2.85</v>
      </c>
      <c r="AC5" s="1">
        <v>28.497</v>
      </c>
      <c r="AD5" s="1">
        <v>0.91069999999999995</v>
      </c>
      <c r="AE5" s="1" t="s">
        <v>16</v>
      </c>
      <c r="AF5" s="1">
        <v>5.73</v>
      </c>
      <c r="AG5" s="1">
        <v>6.25</v>
      </c>
      <c r="AH5" s="1">
        <v>2.9689999999999999</v>
      </c>
      <c r="AI5" s="1">
        <v>29.69</v>
      </c>
      <c r="AJ5" s="1">
        <v>0.90429999999999999</v>
      </c>
      <c r="AK5" s="1" t="s">
        <v>16</v>
      </c>
      <c r="AL5" s="1">
        <v>5.73</v>
      </c>
      <c r="AM5" s="1">
        <v>6.25</v>
      </c>
      <c r="AN5" s="1">
        <v>2.9910000000000001</v>
      </c>
      <c r="AO5" s="1">
        <v>29.908999999999999</v>
      </c>
      <c r="AP5" s="1">
        <v>0.89680000000000004</v>
      </c>
      <c r="AQ5" s="1" t="s">
        <v>16</v>
      </c>
      <c r="AR5" s="1">
        <v>5.73</v>
      </c>
      <c r="AS5" s="1">
        <v>6.25</v>
      </c>
      <c r="AT5" s="1">
        <v>2.8</v>
      </c>
      <c r="AU5" s="1">
        <v>27.998000000000001</v>
      </c>
      <c r="AV5" s="1">
        <v>0.90269999999999995</v>
      </c>
      <c r="AW5" s="1" t="s">
        <v>16</v>
      </c>
      <c r="AX5" s="1">
        <v>5.73</v>
      </c>
      <c r="AY5" s="1">
        <v>6.25</v>
      </c>
      <c r="AZ5" s="1">
        <v>3.0190000000000001</v>
      </c>
      <c r="BA5" s="1">
        <v>30.187000000000001</v>
      </c>
      <c r="BB5" s="1">
        <v>0.89159999999999995</v>
      </c>
      <c r="BC5" s="1" t="s">
        <v>16</v>
      </c>
      <c r="BD5" s="1">
        <v>5.73</v>
      </c>
      <c r="BE5" s="1">
        <v>6.25</v>
      </c>
      <c r="BF5" s="1">
        <v>3.0089999999999999</v>
      </c>
      <c r="BG5" s="1">
        <v>30.085999999999999</v>
      </c>
      <c r="BH5" s="1">
        <v>0.88639999999999997</v>
      </c>
      <c r="BI5" s="1" t="s">
        <v>16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spans="1:97" x14ac:dyDescent="0.25">
      <c r="A6" s="1" t="s">
        <v>28</v>
      </c>
      <c r="B6" s="1">
        <v>-2</v>
      </c>
      <c r="C6" s="1">
        <v>11</v>
      </c>
      <c r="D6" s="1" t="s">
        <v>32</v>
      </c>
      <c r="E6" s="1">
        <v>9.92</v>
      </c>
      <c r="F6" s="1">
        <v>3</v>
      </c>
      <c r="G6" s="1">
        <v>12</v>
      </c>
      <c r="H6" s="1">
        <v>9.74</v>
      </c>
      <c r="I6" s="1">
        <v>10.42</v>
      </c>
      <c r="J6" s="1">
        <v>2.2429999999999999</v>
      </c>
      <c r="K6" s="1">
        <v>18.692</v>
      </c>
      <c r="L6" s="1">
        <v>0.9456</v>
      </c>
      <c r="M6" s="1" t="s">
        <v>17</v>
      </c>
      <c r="N6" s="1">
        <v>9.74</v>
      </c>
      <c r="O6" s="1">
        <v>10.42</v>
      </c>
      <c r="P6" s="1">
        <v>2.2519999999999998</v>
      </c>
      <c r="Q6" s="1">
        <v>18.771000000000001</v>
      </c>
      <c r="R6" s="1">
        <v>0.95089999999999997</v>
      </c>
      <c r="S6" s="1" t="s">
        <v>17</v>
      </c>
      <c r="T6" s="1">
        <v>9.75</v>
      </c>
      <c r="U6" s="1">
        <v>10.43</v>
      </c>
      <c r="V6" s="1">
        <v>2.2269999999999999</v>
      </c>
      <c r="W6" s="1">
        <v>18.561</v>
      </c>
      <c r="X6" s="1">
        <v>0.9506</v>
      </c>
      <c r="Y6" s="1" t="s">
        <v>17</v>
      </c>
      <c r="Z6" s="1">
        <v>9.74</v>
      </c>
      <c r="AA6" s="1">
        <v>10.42</v>
      </c>
      <c r="AB6" s="1">
        <v>3.0459999999999998</v>
      </c>
      <c r="AC6" s="1">
        <v>25.385999999999999</v>
      </c>
      <c r="AD6" s="1">
        <v>0.9526</v>
      </c>
      <c r="AE6" s="1" t="s">
        <v>17</v>
      </c>
      <c r="AF6" s="1">
        <v>9.74</v>
      </c>
      <c r="AG6" s="1">
        <v>10.42</v>
      </c>
      <c r="AH6" s="1">
        <v>3.1579999999999999</v>
      </c>
      <c r="AI6" s="1">
        <v>26.317</v>
      </c>
      <c r="AJ6" s="1">
        <v>0.95420000000000005</v>
      </c>
      <c r="AK6" s="1" t="s">
        <v>17</v>
      </c>
      <c r="AL6" s="1">
        <v>9.74</v>
      </c>
      <c r="AM6" s="1">
        <v>10.42</v>
      </c>
      <c r="AN6" s="1">
        <v>3.1859999999999999</v>
      </c>
      <c r="AO6" s="1">
        <v>26.550999999999998</v>
      </c>
      <c r="AP6" s="1">
        <v>0.95130000000000003</v>
      </c>
      <c r="AQ6" s="1" t="s">
        <v>17</v>
      </c>
      <c r="AR6" s="1">
        <v>9.74</v>
      </c>
      <c r="AS6" s="1">
        <v>10.42</v>
      </c>
      <c r="AT6" s="1">
        <v>3.6880000000000002</v>
      </c>
      <c r="AU6" s="1">
        <v>30.736000000000001</v>
      </c>
      <c r="AV6" s="1">
        <v>0.95540000000000003</v>
      </c>
      <c r="AW6" s="1" t="s">
        <v>17</v>
      </c>
      <c r="AX6" s="1">
        <v>9.74</v>
      </c>
      <c r="AY6" s="1">
        <v>10.42</v>
      </c>
      <c r="AZ6" s="1">
        <v>3.6629999999999998</v>
      </c>
      <c r="BA6" s="1">
        <v>30.521000000000001</v>
      </c>
      <c r="BB6" s="1">
        <v>0.94699999999999995</v>
      </c>
      <c r="BC6" s="1" t="s">
        <v>17</v>
      </c>
      <c r="BD6" s="1">
        <v>9.74</v>
      </c>
      <c r="BE6" s="1">
        <v>10.42</v>
      </c>
      <c r="BF6" s="1">
        <v>3.746</v>
      </c>
      <c r="BG6" s="1">
        <v>31.219000000000001</v>
      </c>
      <c r="BH6" s="1">
        <v>0.95589999999999997</v>
      </c>
      <c r="BI6" s="1" t="s">
        <v>17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</row>
    <row r="7" spans="1:97" x14ac:dyDescent="0.25">
      <c r="A7" s="1" t="s">
        <v>28</v>
      </c>
      <c r="B7" s="1">
        <v>-2</v>
      </c>
      <c r="C7" s="1">
        <v>27</v>
      </c>
      <c r="D7" s="1" t="s">
        <v>33</v>
      </c>
      <c r="E7" s="1">
        <v>12.91</v>
      </c>
      <c r="F7" s="1">
        <v>5</v>
      </c>
      <c r="G7" s="1">
        <v>28</v>
      </c>
      <c r="H7" s="1">
        <v>12.66</v>
      </c>
      <c r="I7" s="1">
        <v>13.41</v>
      </c>
      <c r="J7" s="1">
        <v>2.5099999999999998</v>
      </c>
      <c r="K7" s="1">
        <v>8.9649999999999999</v>
      </c>
      <c r="L7" s="1">
        <v>0.9224</v>
      </c>
      <c r="M7" s="1" t="s">
        <v>17</v>
      </c>
      <c r="N7" s="1">
        <v>12.67</v>
      </c>
      <c r="O7" s="1">
        <v>13.41</v>
      </c>
      <c r="P7" s="1">
        <v>2.3370000000000002</v>
      </c>
      <c r="Q7" s="1">
        <v>8.3460000000000001</v>
      </c>
      <c r="R7" s="1">
        <v>0.9163</v>
      </c>
      <c r="S7" s="1" t="s">
        <v>17</v>
      </c>
      <c r="T7" s="1">
        <v>12.67</v>
      </c>
      <c r="U7" s="1">
        <v>13.41</v>
      </c>
      <c r="V7" s="1">
        <v>2.3170000000000002</v>
      </c>
      <c r="W7" s="1">
        <v>8.2729999999999997</v>
      </c>
      <c r="X7" s="1">
        <v>0.8538</v>
      </c>
      <c r="Y7" s="1" t="s">
        <v>16</v>
      </c>
      <c r="Z7" s="1">
        <v>12.66</v>
      </c>
      <c r="AA7" s="1">
        <v>13.41</v>
      </c>
      <c r="AB7" s="1">
        <v>2.726</v>
      </c>
      <c r="AC7" s="1">
        <v>9.7370000000000001</v>
      </c>
      <c r="AD7" s="1">
        <v>0.91490000000000005</v>
      </c>
      <c r="AE7" s="1" t="s">
        <v>17</v>
      </c>
      <c r="AF7" s="1">
        <v>12.66</v>
      </c>
      <c r="AG7" s="1">
        <v>13.41</v>
      </c>
      <c r="AH7" s="1">
        <v>2.7160000000000002</v>
      </c>
      <c r="AI7" s="1">
        <v>9.6999999999999993</v>
      </c>
      <c r="AJ7" s="1">
        <v>0.90639999999999998</v>
      </c>
      <c r="AK7" s="1" t="s">
        <v>17</v>
      </c>
      <c r="AL7" s="1">
        <v>12.67</v>
      </c>
      <c r="AM7" s="1">
        <v>13.41</v>
      </c>
      <c r="AN7" s="1">
        <v>2.98</v>
      </c>
      <c r="AO7" s="1">
        <v>10.641</v>
      </c>
      <c r="AP7" s="1">
        <v>0.90429999999999999</v>
      </c>
      <c r="AQ7" s="1" t="s">
        <v>17</v>
      </c>
      <c r="AR7" s="1">
        <v>12.67</v>
      </c>
      <c r="AS7" s="1">
        <v>13.41</v>
      </c>
      <c r="AT7" s="1">
        <v>4.0199999999999996</v>
      </c>
      <c r="AU7" s="1">
        <v>14.358000000000001</v>
      </c>
      <c r="AV7" s="1">
        <v>0.91239999999999999</v>
      </c>
      <c r="AW7" s="1" t="s">
        <v>17</v>
      </c>
      <c r="AX7" s="1">
        <v>12.66</v>
      </c>
      <c r="AY7" s="1">
        <v>13.41</v>
      </c>
      <c r="AZ7" s="1">
        <v>4.0830000000000002</v>
      </c>
      <c r="BA7" s="1">
        <v>14.583</v>
      </c>
      <c r="BB7" s="1">
        <v>0.90459999999999996</v>
      </c>
      <c r="BC7" s="1" t="s">
        <v>17</v>
      </c>
      <c r="BD7" s="1">
        <v>12.67</v>
      </c>
      <c r="BE7" s="1">
        <v>13.41</v>
      </c>
      <c r="BF7" s="1">
        <v>4.1689999999999996</v>
      </c>
      <c r="BG7" s="1">
        <v>14.888</v>
      </c>
      <c r="BH7" s="1">
        <v>0.89329999999999998</v>
      </c>
      <c r="BI7" s="1" t="s">
        <v>17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 spans="1:97" x14ac:dyDescent="0.25">
      <c r="A8" s="1" t="s">
        <v>28</v>
      </c>
      <c r="B8" s="1">
        <v>12</v>
      </c>
      <c r="C8" s="1">
        <v>16</v>
      </c>
      <c r="D8" s="1" t="s">
        <v>34</v>
      </c>
      <c r="E8" s="1">
        <v>10.75</v>
      </c>
      <c r="F8" s="1">
        <v>2</v>
      </c>
      <c r="G8" s="1">
        <v>3</v>
      </c>
      <c r="H8" s="1">
        <v>10.68</v>
      </c>
      <c r="I8" s="1">
        <v>11.25</v>
      </c>
      <c r="J8" s="1">
        <v>4.3999999999999997E-2</v>
      </c>
      <c r="K8" s="1">
        <v>1.472</v>
      </c>
      <c r="L8" s="1">
        <v>0.91090000000000004</v>
      </c>
      <c r="M8" s="1" t="s">
        <v>17</v>
      </c>
      <c r="N8" s="1">
        <v>10.68</v>
      </c>
      <c r="O8" s="1">
        <v>11.25</v>
      </c>
      <c r="P8" s="1">
        <v>2.4E-2</v>
      </c>
      <c r="Q8" s="1">
        <v>0.78700000000000003</v>
      </c>
      <c r="R8" s="1">
        <v>0.96179999999999999</v>
      </c>
      <c r="S8" s="1" t="s">
        <v>17</v>
      </c>
      <c r="T8" s="1">
        <v>10.69</v>
      </c>
      <c r="U8" s="1">
        <v>11.26</v>
      </c>
      <c r="V8" s="1">
        <v>1.7000000000000001E-2</v>
      </c>
      <c r="W8" s="1">
        <v>0.57299999999999995</v>
      </c>
      <c r="X8" s="1">
        <v>0.94120000000000004</v>
      </c>
      <c r="Y8" s="1" t="s">
        <v>17</v>
      </c>
      <c r="Z8" s="1">
        <v>10.68</v>
      </c>
      <c r="AA8" s="1">
        <v>11.25</v>
      </c>
      <c r="AB8" s="1">
        <v>1.4999999999999999E-2</v>
      </c>
      <c r="AC8" s="1">
        <v>0.49</v>
      </c>
      <c r="AD8" s="1">
        <v>0.96319999999999995</v>
      </c>
      <c r="AE8" s="1" t="s">
        <v>17</v>
      </c>
      <c r="AF8" s="1">
        <v>10.68</v>
      </c>
      <c r="AG8" s="1">
        <v>11.25</v>
      </c>
      <c r="AH8" s="1">
        <v>2.7E-2</v>
      </c>
      <c r="AI8" s="1">
        <v>0.91600000000000004</v>
      </c>
      <c r="AJ8" s="1">
        <v>0.92910000000000004</v>
      </c>
      <c r="AK8" s="1" t="s">
        <v>17</v>
      </c>
      <c r="AL8" s="1">
        <v>10.68</v>
      </c>
      <c r="AM8" s="1">
        <v>11.25</v>
      </c>
      <c r="AN8" s="1">
        <v>1.4999999999999999E-2</v>
      </c>
      <c r="AO8" s="1">
        <v>0.51200000000000001</v>
      </c>
      <c r="AP8" s="1">
        <v>0.94110000000000005</v>
      </c>
      <c r="AQ8" s="1" t="s">
        <v>17</v>
      </c>
      <c r="AR8" s="1">
        <v>10.68</v>
      </c>
      <c r="AS8" s="1">
        <v>11.25</v>
      </c>
      <c r="AT8" s="1">
        <v>2.4E-2</v>
      </c>
      <c r="AU8" s="1">
        <v>0.80500000000000005</v>
      </c>
      <c r="AV8" s="1">
        <v>0.93869999999999998</v>
      </c>
      <c r="AW8" s="1" t="s">
        <v>17</v>
      </c>
      <c r="AX8" s="1">
        <v>10.68</v>
      </c>
      <c r="AY8" s="1">
        <v>11.26</v>
      </c>
      <c r="AZ8" s="1">
        <v>2.9000000000000001E-2</v>
      </c>
      <c r="BA8" s="1">
        <v>0.96299999999999997</v>
      </c>
      <c r="BB8" s="1">
        <v>0.96409999999999996</v>
      </c>
      <c r="BC8" s="1" t="s">
        <v>17</v>
      </c>
      <c r="BD8" s="1">
        <v>10.68</v>
      </c>
      <c r="BE8" s="1">
        <v>11.26</v>
      </c>
      <c r="BF8" s="1">
        <v>4.2999999999999997E-2</v>
      </c>
      <c r="BG8" s="1">
        <v>1.446</v>
      </c>
      <c r="BH8" s="1">
        <v>0.90849999999999997</v>
      </c>
      <c r="BI8" s="1" t="s">
        <v>17</v>
      </c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5">
      <c r="A9" s="1" t="s">
        <v>28</v>
      </c>
      <c r="B9" s="1">
        <v>12</v>
      </c>
      <c r="C9" s="1">
        <v>27</v>
      </c>
      <c r="D9" s="1" t="s">
        <v>35</v>
      </c>
      <c r="E9" s="1">
        <v>10.7</v>
      </c>
      <c r="F9" s="1">
        <v>3</v>
      </c>
      <c r="G9" s="1">
        <v>14</v>
      </c>
      <c r="H9" s="1">
        <v>10.76</v>
      </c>
      <c r="I9" s="1">
        <v>10.76</v>
      </c>
      <c r="J9" s="1">
        <v>0.50700000000000001</v>
      </c>
      <c r="K9" s="1">
        <v>3.6190000000000002</v>
      </c>
      <c r="L9" s="1">
        <v>0.93679999999999997</v>
      </c>
      <c r="M9" s="1" t="s">
        <v>17</v>
      </c>
      <c r="N9" s="1">
        <v>10.76</v>
      </c>
      <c r="O9" s="1">
        <v>10.76</v>
      </c>
      <c r="P9" s="1">
        <v>0.35</v>
      </c>
      <c r="Q9" s="1">
        <v>2.5019999999999998</v>
      </c>
      <c r="R9" s="1">
        <v>0.93820000000000003</v>
      </c>
      <c r="S9" s="1" t="s">
        <v>17</v>
      </c>
      <c r="T9" s="1">
        <v>10.76</v>
      </c>
      <c r="U9" s="1">
        <v>10.76</v>
      </c>
      <c r="V9" s="1">
        <v>0.33400000000000002</v>
      </c>
      <c r="W9" s="1">
        <v>2.387</v>
      </c>
      <c r="X9" s="1">
        <v>0.94479999999999997</v>
      </c>
      <c r="Y9" s="1" t="s">
        <v>17</v>
      </c>
      <c r="Z9" s="1">
        <v>10.76</v>
      </c>
      <c r="AA9" s="1">
        <v>10.76</v>
      </c>
      <c r="AB9" s="1">
        <v>0.39</v>
      </c>
      <c r="AC9" s="1">
        <v>2.7869999999999999</v>
      </c>
      <c r="AD9" s="1">
        <v>0.94030000000000002</v>
      </c>
      <c r="AE9" s="1" t="s">
        <v>17</v>
      </c>
      <c r="AF9" s="1">
        <v>10.76</v>
      </c>
      <c r="AG9" s="1">
        <v>10.76</v>
      </c>
      <c r="AH9" s="1">
        <v>0.39200000000000002</v>
      </c>
      <c r="AI9" s="1">
        <v>2.798</v>
      </c>
      <c r="AJ9" s="1">
        <v>0.93479999999999996</v>
      </c>
      <c r="AK9" s="1" t="s">
        <v>17</v>
      </c>
      <c r="AL9" s="1">
        <v>10.76</v>
      </c>
      <c r="AM9" s="1">
        <v>10.76</v>
      </c>
      <c r="AN9" s="1">
        <v>0.44700000000000001</v>
      </c>
      <c r="AO9" s="1">
        <v>3.1909999999999998</v>
      </c>
      <c r="AP9" s="1">
        <v>0.95660000000000001</v>
      </c>
      <c r="AQ9" s="1" t="s">
        <v>17</v>
      </c>
      <c r="AR9" s="1">
        <v>10.76</v>
      </c>
      <c r="AS9" s="1">
        <v>10.76</v>
      </c>
      <c r="AT9" s="1">
        <v>0.60599999999999998</v>
      </c>
      <c r="AU9" s="1">
        <v>4.3280000000000003</v>
      </c>
      <c r="AV9" s="1">
        <v>0.94650000000000001</v>
      </c>
      <c r="AW9" s="1" t="s">
        <v>17</v>
      </c>
      <c r="AX9" s="1">
        <v>10.76</v>
      </c>
      <c r="AY9" s="1">
        <v>10.76</v>
      </c>
      <c r="AZ9" s="1">
        <v>0.621</v>
      </c>
      <c r="BA9" s="1">
        <v>4.4340000000000002</v>
      </c>
      <c r="BB9" s="1">
        <v>0.93169999999999997</v>
      </c>
      <c r="BC9" s="1" t="s">
        <v>17</v>
      </c>
      <c r="BD9" s="1">
        <v>10.76</v>
      </c>
      <c r="BE9" s="1">
        <v>10.76</v>
      </c>
      <c r="BF9" s="1">
        <v>0.59399999999999997</v>
      </c>
      <c r="BG9" s="1">
        <v>4.2439999999999998</v>
      </c>
      <c r="BH9" s="1">
        <v>0.94189999999999996</v>
      </c>
      <c r="BI9" s="1" t="s">
        <v>17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5">
      <c r="A10" s="1" t="s">
        <v>28</v>
      </c>
      <c r="B10" s="1">
        <v>17</v>
      </c>
      <c r="C10" s="1">
        <v>27</v>
      </c>
      <c r="D10" s="1" t="s">
        <v>36</v>
      </c>
      <c r="E10" s="1">
        <v>7.38</v>
      </c>
      <c r="F10" s="1">
        <v>1</v>
      </c>
      <c r="G10" s="1">
        <v>9</v>
      </c>
      <c r="H10" s="1">
        <v>7.18</v>
      </c>
      <c r="I10" s="1">
        <v>7.74</v>
      </c>
      <c r="J10" s="1">
        <v>0.26100000000000001</v>
      </c>
      <c r="K10" s="1">
        <v>2.9049999999999998</v>
      </c>
      <c r="L10" s="1">
        <v>0.9486</v>
      </c>
      <c r="M10" s="1" t="s">
        <v>17</v>
      </c>
      <c r="N10" s="1">
        <v>7.18</v>
      </c>
      <c r="O10" s="1">
        <v>7.74</v>
      </c>
      <c r="P10" s="1">
        <v>0.27800000000000002</v>
      </c>
      <c r="Q10" s="1">
        <v>3.0910000000000002</v>
      </c>
      <c r="R10" s="1">
        <v>0.95130000000000003</v>
      </c>
      <c r="S10" s="1" t="s">
        <v>17</v>
      </c>
      <c r="T10" s="1">
        <v>7.18</v>
      </c>
      <c r="U10" s="1">
        <v>7.74</v>
      </c>
      <c r="V10" s="1">
        <v>0.33800000000000002</v>
      </c>
      <c r="W10" s="1">
        <v>3.7530000000000001</v>
      </c>
      <c r="X10" s="1">
        <v>0.94350000000000001</v>
      </c>
      <c r="Y10" s="1" t="s">
        <v>17</v>
      </c>
      <c r="Z10" s="1">
        <v>7.18</v>
      </c>
      <c r="AA10" s="1">
        <v>7.73</v>
      </c>
      <c r="AB10" s="1">
        <v>0.49299999999999999</v>
      </c>
      <c r="AC10" s="1">
        <v>5.4740000000000002</v>
      </c>
      <c r="AD10" s="1">
        <v>0.95379999999999998</v>
      </c>
      <c r="AE10" s="1" t="s">
        <v>17</v>
      </c>
      <c r="AF10" s="1">
        <v>7.18</v>
      </c>
      <c r="AG10" s="1">
        <v>7.74</v>
      </c>
      <c r="AH10" s="1">
        <v>0.50700000000000001</v>
      </c>
      <c r="AI10" s="1">
        <v>5.6289999999999996</v>
      </c>
      <c r="AJ10" s="1">
        <v>0.93200000000000005</v>
      </c>
      <c r="AK10" s="1" t="s">
        <v>17</v>
      </c>
      <c r="AL10" s="1">
        <v>7.18</v>
      </c>
      <c r="AM10" s="1">
        <v>7.74</v>
      </c>
      <c r="AN10" s="1">
        <v>0.54300000000000004</v>
      </c>
      <c r="AO10" s="1">
        <v>6.0369999999999999</v>
      </c>
      <c r="AP10" s="1">
        <v>0.94710000000000005</v>
      </c>
      <c r="AQ10" s="1" t="s">
        <v>17</v>
      </c>
      <c r="AR10" s="1">
        <v>7.18</v>
      </c>
      <c r="AS10" s="1">
        <v>7.74</v>
      </c>
      <c r="AT10" s="1">
        <v>0.55100000000000005</v>
      </c>
      <c r="AU10" s="1">
        <v>6.1210000000000004</v>
      </c>
      <c r="AV10" s="1">
        <v>0.9577</v>
      </c>
      <c r="AW10" s="1" t="s">
        <v>17</v>
      </c>
      <c r="AX10" s="1">
        <v>7.18</v>
      </c>
      <c r="AY10" s="1">
        <v>7.74</v>
      </c>
      <c r="AZ10" s="1">
        <v>0.56399999999999995</v>
      </c>
      <c r="BA10" s="1">
        <v>6.27</v>
      </c>
      <c r="BB10" s="1">
        <v>0.95520000000000005</v>
      </c>
      <c r="BC10" s="1" t="s">
        <v>17</v>
      </c>
      <c r="BD10" s="1">
        <v>7.18</v>
      </c>
      <c r="BE10" s="1">
        <v>7.74</v>
      </c>
      <c r="BF10" s="1">
        <v>0.60299999999999998</v>
      </c>
      <c r="BG10" s="1">
        <v>6.6970000000000001</v>
      </c>
      <c r="BH10" s="1">
        <v>0.94089999999999996</v>
      </c>
      <c r="BI10" s="1" t="s">
        <v>17</v>
      </c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5">
      <c r="A11" s="1" t="s">
        <v>28</v>
      </c>
      <c r="B11" s="1">
        <v>17</v>
      </c>
      <c r="C11" s="1">
        <v>27</v>
      </c>
      <c r="D11" s="1" t="s">
        <v>36</v>
      </c>
      <c r="E11" s="1">
        <v>7.38</v>
      </c>
      <c r="F11" s="1">
        <v>2</v>
      </c>
      <c r="G11" s="1">
        <v>9</v>
      </c>
      <c r="H11" s="1">
        <v>7.15</v>
      </c>
      <c r="I11" s="1">
        <v>7.88</v>
      </c>
      <c r="J11" s="1">
        <v>0.251</v>
      </c>
      <c r="K11" s="1">
        <v>2.7839999999999998</v>
      </c>
      <c r="L11" s="1">
        <v>0.91790000000000005</v>
      </c>
      <c r="M11" s="1" t="s">
        <v>17</v>
      </c>
      <c r="N11" s="1">
        <v>7.15</v>
      </c>
      <c r="O11" s="1">
        <v>7.88</v>
      </c>
      <c r="P11" s="1">
        <v>0.27200000000000002</v>
      </c>
      <c r="Q11" s="1">
        <v>3.0219999999999998</v>
      </c>
      <c r="R11" s="1">
        <v>0.91800000000000004</v>
      </c>
      <c r="S11" s="1" t="s">
        <v>17</v>
      </c>
      <c r="T11" s="1">
        <v>7.15</v>
      </c>
      <c r="U11" s="1">
        <v>7.88</v>
      </c>
      <c r="V11" s="1">
        <v>0.32300000000000001</v>
      </c>
      <c r="W11" s="1">
        <v>3.5939999999999999</v>
      </c>
      <c r="X11" s="1">
        <v>0.92149999999999999</v>
      </c>
      <c r="Y11" s="1" t="s">
        <v>17</v>
      </c>
      <c r="Z11" s="1">
        <v>7.15</v>
      </c>
      <c r="AA11" s="1">
        <v>7.88</v>
      </c>
      <c r="AB11" s="1">
        <v>0.48899999999999999</v>
      </c>
      <c r="AC11" s="1">
        <v>5.4359999999999999</v>
      </c>
      <c r="AD11" s="1">
        <v>0.91149999999999998</v>
      </c>
      <c r="AE11" s="1" t="s">
        <v>17</v>
      </c>
      <c r="AF11" s="1">
        <v>7.15</v>
      </c>
      <c r="AG11" s="1">
        <v>7.88</v>
      </c>
      <c r="AH11" s="1">
        <v>0.49299999999999999</v>
      </c>
      <c r="AI11" s="1">
        <v>5.4770000000000003</v>
      </c>
      <c r="AJ11" s="1">
        <v>0.91249999999999998</v>
      </c>
      <c r="AK11" s="1" t="s">
        <v>17</v>
      </c>
      <c r="AL11" s="1">
        <v>7.15</v>
      </c>
      <c r="AM11" s="1">
        <v>7.88</v>
      </c>
      <c r="AN11" s="1">
        <v>0.54600000000000004</v>
      </c>
      <c r="AO11" s="1">
        <v>6.0620000000000003</v>
      </c>
      <c r="AP11" s="1">
        <v>0.90969999999999995</v>
      </c>
      <c r="AQ11" s="1" t="s">
        <v>17</v>
      </c>
      <c r="AR11" s="1">
        <v>7.15</v>
      </c>
      <c r="AS11" s="1">
        <v>7.88</v>
      </c>
      <c r="AT11" s="1">
        <v>0.53700000000000003</v>
      </c>
      <c r="AU11" s="1">
        <v>5.9669999999999996</v>
      </c>
      <c r="AV11" s="1">
        <v>0.9153</v>
      </c>
      <c r="AW11" s="1" t="s">
        <v>17</v>
      </c>
      <c r="AX11" s="1">
        <v>7.15</v>
      </c>
      <c r="AY11" s="1">
        <v>7.88</v>
      </c>
      <c r="AZ11" s="1">
        <v>0.56899999999999995</v>
      </c>
      <c r="BA11" s="1">
        <v>6.3230000000000004</v>
      </c>
      <c r="BB11" s="1">
        <v>0.9032</v>
      </c>
      <c r="BC11" s="1" t="s">
        <v>17</v>
      </c>
      <c r="BD11" s="1">
        <v>7.15</v>
      </c>
      <c r="BE11" s="1">
        <v>7.88</v>
      </c>
      <c r="BF11" s="1">
        <v>0.60699999999999998</v>
      </c>
      <c r="BG11" s="1">
        <v>6.7389999999999999</v>
      </c>
      <c r="BH11" s="1">
        <v>0.91800000000000004</v>
      </c>
      <c r="BI11" s="1" t="s">
        <v>17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25">
      <c r="A12" s="1" t="s">
        <v>28</v>
      </c>
      <c r="B12" s="1">
        <v>17</v>
      </c>
      <c r="C12" s="1">
        <v>28</v>
      </c>
      <c r="D12" s="1" t="s">
        <v>37</v>
      </c>
      <c r="E12" s="1">
        <v>9.4600000000000009</v>
      </c>
      <c r="F12" s="1">
        <v>2</v>
      </c>
      <c r="G12" s="1">
        <v>10</v>
      </c>
      <c r="H12" s="1">
        <v>9.31</v>
      </c>
      <c r="I12" s="1">
        <v>9.82</v>
      </c>
      <c r="J12" s="1">
        <v>0.19400000000000001</v>
      </c>
      <c r="K12" s="1">
        <v>1.944</v>
      </c>
      <c r="L12" s="1">
        <v>0.92649999999999999</v>
      </c>
      <c r="M12" s="1" t="s">
        <v>16</v>
      </c>
      <c r="N12" s="1">
        <v>9.31</v>
      </c>
      <c r="O12" s="1">
        <v>9.82</v>
      </c>
      <c r="P12" s="1">
        <v>0.23100000000000001</v>
      </c>
      <c r="Q12" s="1">
        <v>2.3119999999999998</v>
      </c>
      <c r="R12" s="1">
        <v>0.89939999999999998</v>
      </c>
      <c r="S12" s="1" t="s">
        <v>16</v>
      </c>
      <c r="T12" s="1">
        <v>9.31</v>
      </c>
      <c r="U12" s="1">
        <v>9.82</v>
      </c>
      <c r="V12" s="1">
        <v>0.17899999999999999</v>
      </c>
      <c r="W12" s="1">
        <v>1.7929999999999999</v>
      </c>
      <c r="X12" s="1">
        <v>0.81130000000000002</v>
      </c>
      <c r="Y12" s="1" t="s">
        <v>16</v>
      </c>
      <c r="Z12" s="1">
        <v>9.3000000000000007</v>
      </c>
      <c r="AA12" s="1">
        <v>9.82</v>
      </c>
      <c r="AB12" s="1">
        <v>0.41099999999999998</v>
      </c>
      <c r="AC12" s="1">
        <v>4.1100000000000003</v>
      </c>
      <c r="AD12" s="1">
        <v>0.86229999999999996</v>
      </c>
      <c r="AE12" s="1" t="s">
        <v>16</v>
      </c>
      <c r="AF12" s="1">
        <v>9.3000000000000007</v>
      </c>
      <c r="AG12" s="1">
        <v>9.82</v>
      </c>
      <c r="AH12" s="1">
        <v>0.45</v>
      </c>
      <c r="AI12" s="1">
        <v>4.4980000000000002</v>
      </c>
      <c r="AJ12" s="1">
        <v>0.85870000000000002</v>
      </c>
      <c r="AK12" s="1" t="s">
        <v>16</v>
      </c>
      <c r="AL12" s="1">
        <v>9.31</v>
      </c>
      <c r="AM12" s="1">
        <v>9.82</v>
      </c>
      <c r="AN12" s="1">
        <v>0.41299999999999998</v>
      </c>
      <c r="AO12" s="1">
        <v>4.13</v>
      </c>
      <c r="AP12" s="1">
        <v>0.86450000000000005</v>
      </c>
      <c r="AQ12" s="1" t="s">
        <v>16</v>
      </c>
      <c r="AR12" s="1">
        <v>9.31</v>
      </c>
      <c r="AS12" s="1">
        <v>9.82</v>
      </c>
      <c r="AT12" s="1">
        <v>0.44</v>
      </c>
      <c r="AU12" s="1">
        <v>4.4000000000000004</v>
      </c>
      <c r="AV12" s="1">
        <v>0.86819999999999997</v>
      </c>
      <c r="AW12" s="1" t="s">
        <v>16</v>
      </c>
      <c r="AX12" s="1">
        <v>9.31</v>
      </c>
      <c r="AY12" s="1">
        <v>9.82</v>
      </c>
      <c r="AZ12" s="1">
        <v>0.53400000000000003</v>
      </c>
      <c r="BA12" s="1">
        <v>5.3360000000000003</v>
      </c>
      <c r="BB12" s="1">
        <v>0.86599999999999999</v>
      </c>
      <c r="BC12" s="1" t="s">
        <v>16</v>
      </c>
      <c r="BD12" s="1">
        <v>9.31</v>
      </c>
      <c r="BE12" s="1">
        <v>9.82</v>
      </c>
      <c r="BF12" s="1">
        <v>0.48399999999999999</v>
      </c>
      <c r="BG12" s="1">
        <v>4.8380000000000001</v>
      </c>
      <c r="BH12" s="1">
        <v>0.87390000000000001</v>
      </c>
      <c r="BI12" s="1" t="s">
        <v>16</v>
      </c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x14ac:dyDescent="0.25">
      <c r="A13" s="1" t="s">
        <v>28</v>
      </c>
      <c r="B13" s="1">
        <v>28</v>
      </c>
      <c r="C13" s="1">
        <v>36</v>
      </c>
      <c r="D13" s="1" t="s">
        <v>38</v>
      </c>
      <c r="E13" s="1">
        <v>8.7799999999999994</v>
      </c>
      <c r="F13" s="1">
        <v>3</v>
      </c>
      <c r="G13" s="1">
        <v>7</v>
      </c>
      <c r="H13" s="1">
        <v>8.5299999999999994</v>
      </c>
      <c r="I13" s="1">
        <v>9.2799999999999994</v>
      </c>
      <c r="J13" s="1">
        <v>0.63</v>
      </c>
      <c r="K13" s="1">
        <v>9</v>
      </c>
      <c r="L13" s="1">
        <v>0.93279999999999996</v>
      </c>
      <c r="M13" s="1" t="s">
        <v>17</v>
      </c>
      <c r="N13" s="1">
        <v>8.5299999999999994</v>
      </c>
      <c r="O13" s="1">
        <v>9.2799999999999994</v>
      </c>
      <c r="P13" s="1">
        <v>0.628</v>
      </c>
      <c r="Q13" s="1">
        <v>8.9719999999999995</v>
      </c>
      <c r="R13" s="1">
        <v>0.93410000000000004</v>
      </c>
      <c r="S13" s="1" t="s">
        <v>17</v>
      </c>
      <c r="T13" s="1">
        <v>8.5399999999999991</v>
      </c>
      <c r="U13" s="1">
        <v>9.2799999999999994</v>
      </c>
      <c r="V13" s="1">
        <v>0.68</v>
      </c>
      <c r="W13" s="1">
        <v>9.7159999999999993</v>
      </c>
      <c r="X13" s="1">
        <v>0.90900000000000003</v>
      </c>
      <c r="Y13" s="1" t="s">
        <v>17</v>
      </c>
      <c r="Z13" s="1">
        <v>8.5299999999999994</v>
      </c>
      <c r="AA13" s="1">
        <v>9.2799999999999994</v>
      </c>
      <c r="AB13" s="1">
        <v>1.339</v>
      </c>
      <c r="AC13" s="1">
        <v>19.129000000000001</v>
      </c>
      <c r="AD13" s="1">
        <v>0.93600000000000005</v>
      </c>
      <c r="AE13" s="1" t="s">
        <v>17</v>
      </c>
      <c r="AF13" s="1">
        <v>8.5299999999999994</v>
      </c>
      <c r="AG13" s="1">
        <v>9.2799999999999994</v>
      </c>
      <c r="AH13" s="1">
        <v>1.3660000000000001</v>
      </c>
      <c r="AI13" s="1">
        <v>19.509</v>
      </c>
      <c r="AJ13" s="1">
        <v>0.93310000000000004</v>
      </c>
      <c r="AK13" s="1" t="s">
        <v>17</v>
      </c>
      <c r="AL13" s="1">
        <v>8.5299999999999994</v>
      </c>
      <c r="AM13" s="1">
        <v>9.2799999999999994</v>
      </c>
      <c r="AN13" s="1">
        <v>1.389</v>
      </c>
      <c r="AO13" s="1">
        <v>19.838000000000001</v>
      </c>
      <c r="AP13" s="1">
        <v>0.93240000000000001</v>
      </c>
      <c r="AQ13" s="1" t="s">
        <v>17</v>
      </c>
      <c r="AR13" s="1">
        <v>8.5299999999999994</v>
      </c>
      <c r="AS13" s="1">
        <v>9.2799999999999994</v>
      </c>
      <c r="AT13" s="1">
        <v>2.2090000000000001</v>
      </c>
      <c r="AU13" s="1">
        <v>31.564</v>
      </c>
      <c r="AV13" s="1">
        <v>0.94120000000000004</v>
      </c>
      <c r="AW13" s="1" t="s">
        <v>17</v>
      </c>
      <c r="AX13" s="1">
        <v>8.5299999999999994</v>
      </c>
      <c r="AY13" s="1">
        <v>9.2799999999999994</v>
      </c>
      <c r="AZ13" s="1">
        <v>2.2669999999999999</v>
      </c>
      <c r="BA13" s="1">
        <v>32.384</v>
      </c>
      <c r="BB13" s="1">
        <v>0.93420000000000003</v>
      </c>
      <c r="BC13" s="1" t="s">
        <v>17</v>
      </c>
      <c r="BD13" s="1">
        <v>8.5299999999999994</v>
      </c>
      <c r="BE13" s="1">
        <v>9.2799999999999994</v>
      </c>
      <c r="BF13" s="1">
        <v>2.3199999999999998</v>
      </c>
      <c r="BG13" s="1">
        <v>33.146000000000001</v>
      </c>
      <c r="BH13" s="1">
        <v>0.93479999999999996</v>
      </c>
      <c r="BI13" s="1" t="s">
        <v>17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x14ac:dyDescent="0.25">
      <c r="A14" s="1" t="s">
        <v>28</v>
      </c>
      <c r="B14" s="1">
        <v>37</v>
      </c>
      <c r="C14" s="1">
        <v>47</v>
      </c>
      <c r="D14" s="1" t="s">
        <v>39</v>
      </c>
      <c r="E14" s="1">
        <v>7.75</v>
      </c>
      <c r="F14" s="1">
        <v>1</v>
      </c>
      <c r="G14" s="1">
        <v>9</v>
      </c>
      <c r="H14" s="1">
        <v>7.69</v>
      </c>
      <c r="I14" s="1">
        <v>8.02</v>
      </c>
      <c r="J14" s="1">
        <v>5.3280000000000003</v>
      </c>
      <c r="K14" s="1">
        <v>59.198999999999998</v>
      </c>
      <c r="L14" s="1">
        <v>0.87329999999999997</v>
      </c>
      <c r="M14" s="1" t="s">
        <v>16</v>
      </c>
      <c r="N14" s="1">
        <v>7.69</v>
      </c>
      <c r="O14" s="1">
        <v>8.02</v>
      </c>
      <c r="P14" s="1">
        <v>5.24</v>
      </c>
      <c r="Q14" s="1">
        <v>58.220999999999997</v>
      </c>
      <c r="R14" s="1">
        <v>0.82150000000000001</v>
      </c>
      <c r="S14" s="1" t="s">
        <v>16</v>
      </c>
      <c r="T14" s="1">
        <v>7.69</v>
      </c>
      <c r="U14" s="1">
        <v>8.02</v>
      </c>
      <c r="V14" s="1">
        <v>5.0380000000000003</v>
      </c>
      <c r="W14" s="1">
        <v>55.981999999999999</v>
      </c>
      <c r="X14" s="1">
        <v>0.84440000000000004</v>
      </c>
      <c r="Y14" s="1" t="s">
        <v>16</v>
      </c>
      <c r="Z14" s="1">
        <v>7.68</v>
      </c>
      <c r="AA14" s="1">
        <v>8.02</v>
      </c>
      <c r="AB14" s="1">
        <v>5.734</v>
      </c>
      <c r="AC14" s="1">
        <v>63.713000000000001</v>
      </c>
      <c r="AD14" s="1">
        <v>0.84960000000000002</v>
      </c>
      <c r="AE14" s="1" t="s">
        <v>16</v>
      </c>
      <c r="AF14" s="1">
        <v>7.68</v>
      </c>
      <c r="AG14" s="1">
        <v>8.02</v>
      </c>
      <c r="AH14" s="1">
        <v>5.7149999999999999</v>
      </c>
      <c r="AI14" s="1">
        <v>63.496000000000002</v>
      </c>
      <c r="AJ14" s="1">
        <v>0.84870000000000001</v>
      </c>
      <c r="AK14" s="1" t="s">
        <v>16</v>
      </c>
      <c r="AL14" s="1">
        <v>7.69</v>
      </c>
      <c r="AM14" s="1">
        <v>8.02</v>
      </c>
      <c r="AN14" s="1">
        <v>5.84</v>
      </c>
      <c r="AO14" s="1">
        <v>64.891000000000005</v>
      </c>
      <c r="AP14" s="1">
        <v>0.86860000000000004</v>
      </c>
      <c r="AQ14" s="1" t="s">
        <v>16</v>
      </c>
      <c r="AR14" s="1">
        <v>7.69</v>
      </c>
      <c r="AS14" s="1">
        <v>8.02</v>
      </c>
      <c r="AT14" s="1">
        <v>6.181</v>
      </c>
      <c r="AU14" s="1">
        <v>68.674999999999997</v>
      </c>
      <c r="AV14" s="1">
        <v>0.84699999999999998</v>
      </c>
      <c r="AW14" s="1" t="s">
        <v>16</v>
      </c>
      <c r="AX14" s="1">
        <v>7.69</v>
      </c>
      <c r="AY14" s="1">
        <v>8.02</v>
      </c>
      <c r="AZ14" s="1">
        <v>6.2939999999999996</v>
      </c>
      <c r="BA14" s="1">
        <v>69.932000000000002</v>
      </c>
      <c r="BB14" s="1">
        <v>0.85289999999999999</v>
      </c>
      <c r="BC14" s="1" t="s">
        <v>16</v>
      </c>
      <c r="BD14" s="1">
        <v>7.69</v>
      </c>
      <c r="BE14" s="1">
        <v>8.02</v>
      </c>
      <c r="BF14" s="1">
        <v>6.29</v>
      </c>
      <c r="BG14" s="1">
        <v>69.891000000000005</v>
      </c>
      <c r="BH14" s="1">
        <v>0.82540000000000002</v>
      </c>
      <c r="BI14" s="1" t="s">
        <v>16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x14ac:dyDescent="0.25">
      <c r="A15" s="1" t="s">
        <v>28</v>
      </c>
      <c r="B15" s="1">
        <v>39</v>
      </c>
      <c r="C15" s="1">
        <v>47</v>
      </c>
      <c r="D15" s="1" t="s">
        <v>40</v>
      </c>
      <c r="E15" s="1">
        <v>6.32</v>
      </c>
      <c r="F15" s="1">
        <v>1</v>
      </c>
      <c r="G15" s="1">
        <v>7</v>
      </c>
      <c r="H15" s="1">
        <v>6.29</v>
      </c>
      <c r="I15" s="1">
        <v>6.64</v>
      </c>
      <c r="J15" s="1">
        <v>3.4060000000000001</v>
      </c>
      <c r="K15" s="1">
        <v>48.654000000000003</v>
      </c>
      <c r="L15" s="1">
        <v>0.92100000000000004</v>
      </c>
      <c r="M15" s="1" t="s">
        <v>16</v>
      </c>
      <c r="N15" s="1">
        <v>6.29</v>
      </c>
      <c r="O15" s="1">
        <v>6.65</v>
      </c>
      <c r="P15" s="1">
        <v>3.4140000000000001</v>
      </c>
      <c r="Q15" s="1">
        <v>48.777000000000001</v>
      </c>
      <c r="R15" s="1">
        <v>0.89249999999999996</v>
      </c>
      <c r="S15" s="1" t="s">
        <v>16</v>
      </c>
      <c r="T15" s="1">
        <v>6.29</v>
      </c>
      <c r="U15" s="1">
        <v>6.65</v>
      </c>
      <c r="V15" s="1">
        <v>3.5009999999999999</v>
      </c>
      <c r="W15" s="1">
        <v>50.012</v>
      </c>
      <c r="X15" s="1">
        <v>0.88759999999999994</v>
      </c>
      <c r="Y15" s="1" t="s">
        <v>16</v>
      </c>
      <c r="Z15" s="1">
        <v>6.29</v>
      </c>
      <c r="AA15" s="1">
        <v>6.64</v>
      </c>
      <c r="AB15" s="1">
        <v>4.3369999999999997</v>
      </c>
      <c r="AC15" s="1">
        <v>61.957000000000001</v>
      </c>
      <c r="AD15" s="1">
        <v>0.89980000000000004</v>
      </c>
      <c r="AE15" s="1" t="s">
        <v>16</v>
      </c>
      <c r="AF15" s="1">
        <v>6.29</v>
      </c>
      <c r="AG15" s="1">
        <v>6.64</v>
      </c>
      <c r="AH15" s="1">
        <v>4.4480000000000004</v>
      </c>
      <c r="AI15" s="1">
        <v>63.536000000000001</v>
      </c>
      <c r="AJ15" s="1">
        <v>0.89670000000000005</v>
      </c>
      <c r="AK15" s="1" t="s">
        <v>16</v>
      </c>
      <c r="AL15" s="1">
        <v>6.29</v>
      </c>
      <c r="AM15" s="1">
        <v>6.65</v>
      </c>
      <c r="AN15" s="1">
        <v>4.4669999999999996</v>
      </c>
      <c r="AO15" s="1">
        <v>63.808</v>
      </c>
      <c r="AP15" s="1">
        <v>0.90069999999999995</v>
      </c>
      <c r="AQ15" s="1" t="s">
        <v>16</v>
      </c>
      <c r="AR15" s="1">
        <v>6.29</v>
      </c>
      <c r="AS15" s="1">
        <v>6.65</v>
      </c>
      <c r="AT15" s="1">
        <v>4.4640000000000004</v>
      </c>
      <c r="AU15" s="1">
        <v>63.767000000000003</v>
      </c>
      <c r="AV15" s="1">
        <v>0.89559999999999995</v>
      </c>
      <c r="AW15" s="1" t="s">
        <v>16</v>
      </c>
      <c r="AX15" s="1">
        <v>6.29</v>
      </c>
      <c r="AY15" s="1">
        <v>6.65</v>
      </c>
      <c r="AZ15" s="1">
        <v>4.72</v>
      </c>
      <c r="BA15" s="1">
        <v>67.423000000000002</v>
      </c>
      <c r="BB15" s="1">
        <v>0.88749999999999996</v>
      </c>
      <c r="BC15" s="1" t="s">
        <v>16</v>
      </c>
      <c r="BD15" s="1">
        <v>6.29</v>
      </c>
      <c r="BE15" s="1">
        <v>6.65</v>
      </c>
      <c r="BF15" s="1">
        <v>4.8780000000000001</v>
      </c>
      <c r="BG15" s="1">
        <v>69.691999999999993</v>
      </c>
      <c r="BH15" s="1">
        <v>0.86360000000000003</v>
      </c>
      <c r="BI15" s="1" t="s">
        <v>16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 x14ac:dyDescent="0.25">
      <c r="A16" s="1" t="s">
        <v>28</v>
      </c>
      <c r="B16" s="1">
        <v>39</v>
      </c>
      <c r="C16" s="1">
        <v>48</v>
      </c>
      <c r="D16" s="1" t="s">
        <v>41</v>
      </c>
      <c r="E16" s="1">
        <v>10.39</v>
      </c>
      <c r="F16" s="1">
        <v>2</v>
      </c>
      <c r="G16" s="1">
        <v>8</v>
      </c>
      <c r="H16" s="1">
        <v>10.31</v>
      </c>
      <c r="I16" s="1">
        <v>10.89</v>
      </c>
      <c r="J16" s="1">
        <v>3.7160000000000002</v>
      </c>
      <c r="K16" s="1">
        <v>46.451000000000001</v>
      </c>
      <c r="L16" s="1">
        <v>0.87919999999999998</v>
      </c>
      <c r="M16" s="1" t="s">
        <v>16</v>
      </c>
      <c r="N16" s="1">
        <v>10.31</v>
      </c>
      <c r="O16" s="1">
        <v>10.89</v>
      </c>
      <c r="P16" s="1">
        <v>3.5209999999999999</v>
      </c>
      <c r="Q16" s="1">
        <v>44.018000000000001</v>
      </c>
      <c r="R16" s="1">
        <v>0.87290000000000001</v>
      </c>
      <c r="S16" s="1" t="s">
        <v>16</v>
      </c>
      <c r="T16" s="1">
        <v>10.32</v>
      </c>
      <c r="U16" s="1">
        <v>10.9</v>
      </c>
      <c r="V16" s="1">
        <v>3.403</v>
      </c>
      <c r="W16" s="1">
        <v>42.533000000000001</v>
      </c>
      <c r="X16" s="1">
        <v>0.87519999999999998</v>
      </c>
      <c r="Y16" s="1" t="s">
        <v>16</v>
      </c>
      <c r="Z16" s="1">
        <v>10.31</v>
      </c>
      <c r="AA16" s="1">
        <v>10.89</v>
      </c>
      <c r="AB16" s="1">
        <v>4.1429999999999998</v>
      </c>
      <c r="AC16" s="1">
        <v>51.781999999999996</v>
      </c>
      <c r="AD16" s="1">
        <v>0.85640000000000005</v>
      </c>
      <c r="AE16" s="1" t="s">
        <v>16</v>
      </c>
      <c r="AF16" s="1">
        <v>10.31</v>
      </c>
      <c r="AG16" s="1">
        <v>10.89</v>
      </c>
      <c r="AH16" s="1">
        <v>4.181</v>
      </c>
      <c r="AI16" s="1">
        <v>52.26</v>
      </c>
      <c r="AJ16" s="1">
        <v>0.88149999999999995</v>
      </c>
      <c r="AK16" s="1" t="s">
        <v>16</v>
      </c>
      <c r="AL16" s="1">
        <v>10.31</v>
      </c>
      <c r="AM16" s="1">
        <v>10.89</v>
      </c>
      <c r="AN16" s="1">
        <v>4.3449999999999998</v>
      </c>
      <c r="AO16" s="1">
        <v>54.316000000000003</v>
      </c>
      <c r="AP16" s="1">
        <v>0.88490000000000002</v>
      </c>
      <c r="AQ16" s="1" t="s">
        <v>16</v>
      </c>
      <c r="AR16" s="1">
        <v>10.31</v>
      </c>
      <c r="AS16" s="1">
        <v>10.89</v>
      </c>
      <c r="AT16" s="1">
        <v>5.2240000000000002</v>
      </c>
      <c r="AU16" s="1">
        <v>65.305000000000007</v>
      </c>
      <c r="AV16" s="1">
        <v>0.87660000000000005</v>
      </c>
      <c r="AW16" s="1" t="s">
        <v>16</v>
      </c>
      <c r="AX16" s="1">
        <v>10.31</v>
      </c>
      <c r="AY16" s="1">
        <v>10.89</v>
      </c>
      <c r="AZ16" s="1">
        <v>5.1379999999999999</v>
      </c>
      <c r="BA16" s="1">
        <v>64.227000000000004</v>
      </c>
      <c r="BB16" s="1">
        <v>0.85970000000000002</v>
      </c>
      <c r="BC16" s="1" t="s">
        <v>16</v>
      </c>
      <c r="BD16" s="1">
        <v>10.31</v>
      </c>
      <c r="BE16" s="1">
        <v>10.89</v>
      </c>
      <c r="BF16" s="1">
        <v>5.2240000000000002</v>
      </c>
      <c r="BG16" s="1">
        <v>65.296999999999997</v>
      </c>
      <c r="BH16" s="1">
        <v>0.8669</v>
      </c>
      <c r="BI16" s="1" t="s">
        <v>16</v>
      </c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5">
      <c r="A17" s="1" t="s">
        <v>28</v>
      </c>
      <c r="B17" s="1">
        <v>48</v>
      </c>
      <c r="C17" s="1">
        <v>64</v>
      </c>
      <c r="D17" s="1" t="s">
        <v>42</v>
      </c>
      <c r="E17" s="1">
        <v>9.3000000000000007</v>
      </c>
      <c r="F17" s="1">
        <v>4</v>
      </c>
      <c r="G17" s="1">
        <v>15</v>
      </c>
      <c r="H17" s="1">
        <v>9.1199999999999992</v>
      </c>
      <c r="I17" s="1">
        <v>9.8000000000000007</v>
      </c>
      <c r="J17" s="1">
        <v>2.6480000000000001</v>
      </c>
      <c r="K17" s="1">
        <v>17.652000000000001</v>
      </c>
      <c r="L17" s="1">
        <v>0.92359999999999998</v>
      </c>
      <c r="M17" s="1" t="s">
        <v>17</v>
      </c>
      <c r="N17" s="1">
        <v>9.1199999999999992</v>
      </c>
      <c r="O17" s="1">
        <v>9.8000000000000007</v>
      </c>
      <c r="P17" s="1">
        <v>2.665</v>
      </c>
      <c r="Q17" s="1">
        <v>17.766999999999999</v>
      </c>
      <c r="R17" s="1">
        <v>0.91639999999999999</v>
      </c>
      <c r="S17" s="1" t="s">
        <v>17</v>
      </c>
      <c r="T17" s="1">
        <v>9.1199999999999992</v>
      </c>
      <c r="U17" s="1">
        <v>9.8000000000000007</v>
      </c>
      <c r="V17" s="1">
        <v>2.57</v>
      </c>
      <c r="W17" s="1">
        <v>17.135000000000002</v>
      </c>
      <c r="X17" s="1">
        <v>0.90349999999999997</v>
      </c>
      <c r="Y17" s="1" t="s">
        <v>17</v>
      </c>
      <c r="Z17" s="1">
        <v>9.1199999999999992</v>
      </c>
      <c r="AA17" s="1">
        <v>9.8000000000000007</v>
      </c>
      <c r="AB17" s="1">
        <v>3.7010000000000001</v>
      </c>
      <c r="AC17" s="1">
        <v>24.670999999999999</v>
      </c>
      <c r="AD17" s="1">
        <v>0.92889999999999995</v>
      </c>
      <c r="AE17" s="1" t="s">
        <v>17</v>
      </c>
      <c r="AF17" s="1">
        <v>9.1199999999999992</v>
      </c>
      <c r="AG17" s="1">
        <v>9.8000000000000007</v>
      </c>
      <c r="AH17" s="1">
        <v>3.7549999999999999</v>
      </c>
      <c r="AI17" s="1">
        <v>25.032</v>
      </c>
      <c r="AJ17" s="1">
        <v>0.91379999999999995</v>
      </c>
      <c r="AK17" s="1" t="s">
        <v>17</v>
      </c>
      <c r="AL17" s="1">
        <v>9.1199999999999992</v>
      </c>
      <c r="AM17" s="1">
        <v>9.8000000000000007</v>
      </c>
      <c r="AN17" s="1">
        <v>3.851</v>
      </c>
      <c r="AO17" s="1">
        <v>25.670999999999999</v>
      </c>
      <c r="AP17" s="1">
        <v>0.92649999999999999</v>
      </c>
      <c r="AQ17" s="1" t="s">
        <v>17</v>
      </c>
      <c r="AR17" s="1">
        <v>9.1199999999999992</v>
      </c>
      <c r="AS17" s="1">
        <v>9.8000000000000007</v>
      </c>
      <c r="AT17" s="1">
        <v>4.4370000000000003</v>
      </c>
      <c r="AU17" s="1">
        <v>29.58</v>
      </c>
      <c r="AV17" s="1">
        <v>0.89900000000000002</v>
      </c>
      <c r="AW17" s="1" t="s">
        <v>17</v>
      </c>
      <c r="AX17" s="1">
        <v>9.1199999999999992</v>
      </c>
      <c r="AY17" s="1">
        <v>9.8000000000000007</v>
      </c>
      <c r="AZ17" s="1">
        <v>4.5209999999999999</v>
      </c>
      <c r="BA17" s="1">
        <v>30.138999999999999</v>
      </c>
      <c r="BB17" s="1">
        <v>0.91090000000000004</v>
      </c>
      <c r="BC17" s="1" t="s">
        <v>17</v>
      </c>
      <c r="BD17" s="1">
        <v>9.1199999999999992</v>
      </c>
      <c r="BE17" s="1">
        <v>9.8000000000000007</v>
      </c>
      <c r="BF17" s="1">
        <v>4.5759999999999996</v>
      </c>
      <c r="BG17" s="1">
        <v>30.504000000000001</v>
      </c>
      <c r="BH17" s="1">
        <v>0.89329999999999998</v>
      </c>
      <c r="BI17" s="1" t="s">
        <v>17</v>
      </c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 x14ac:dyDescent="0.25">
      <c r="A18" s="1" t="s">
        <v>28</v>
      </c>
      <c r="B18" s="1">
        <v>48</v>
      </c>
      <c r="C18" s="1">
        <v>69</v>
      </c>
      <c r="D18" s="1" t="s">
        <v>43</v>
      </c>
      <c r="E18" s="1">
        <v>10.25</v>
      </c>
      <c r="F18" s="1">
        <v>4</v>
      </c>
      <c r="G18" s="1">
        <v>20</v>
      </c>
      <c r="H18" s="1">
        <v>10.1</v>
      </c>
      <c r="I18" s="1">
        <v>10.75</v>
      </c>
      <c r="J18" s="1">
        <v>2.6110000000000002</v>
      </c>
      <c r="K18" s="1">
        <v>13.055999999999999</v>
      </c>
      <c r="L18" s="1">
        <v>0.93579999999999997</v>
      </c>
      <c r="M18" s="1" t="s">
        <v>17</v>
      </c>
      <c r="N18" s="1">
        <v>10.1</v>
      </c>
      <c r="O18" s="1">
        <v>10.75</v>
      </c>
      <c r="P18" s="1">
        <v>2.5710000000000002</v>
      </c>
      <c r="Q18" s="1">
        <v>12.856999999999999</v>
      </c>
      <c r="R18" s="1">
        <v>0.93379999999999996</v>
      </c>
      <c r="S18" s="1" t="s">
        <v>17</v>
      </c>
      <c r="T18" s="1">
        <v>10.1</v>
      </c>
      <c r="U18" s="1">
        <v>10.75</v>
      </c>
      <c r="V18" s="1">
        <v>2.5209999999999999</v>
      </c>
      <c r="W18" s="1">
        <v>12.603</v>
      </c>
      <c r="X18" s="1">
        <v>0.92479999999999996</v>
      </c>
      <c r="Y18" s="1" t="s">
        <v>17</v>
      </c>
      <c r="Z18" s="1">
        <v>10.09</v>
      </c>
      <c r="AA18" s="1">
        <v>10.75</v>
      </c>
      <c r="AB18" s="1">
        <v>3.8519999999999999</v>
      </c>
      <c r="AC18" s="1">
        <v>19.260999999999999</v>
      </c>
      <c r="AD18" s="1">
        <v>0.94030000000000002</v>
      </c>
      <c r="AE18" s="1" t="s">
        <v>17</v>
      </c>
      <c r="AF18" s="1">
        <v>10.09</v>
      </c>
      <c r="AG18" s="1">
        <v>10.75</v>
      </c>
      <c r="AH18" s="1">
        <v>3.9729999999999999</v>
      </c>
      <c r="AI18" s="1">
        <v>19.867000000000001</v>
      </c>
      <c r="AJ18" s="1">
        <v>0.93049999999999999</v>
      </c>
      <c r="AK18" s="1" t="s">
        <v>17</v>
      </c>
      <c r="AL18" s="1">
        <v>10.1</v>
      </c>
      <c r="AM18" s="1">
        <v>10.75</v>
      </c>
      <c r="AN18" s="1">
        <v>4.1749999999999998</v>
      </c>
      <c r="AO18" s="1">
        <v>20.875</v>
      </c>
      <c r="AP18" s="1">
        <v>0.93359999999999999</v>
      </c>
      <c r="AQ18" s="1" t="s">
        <v>17</v>
      </c>
      <c r="AR18" s="1">
        <v>10.1</v>
      </c>
      <c r="AS18" s="1">
        <v>10.75</v>
      </c>
      <c r="AT18" s="1">
        <v>5.3019999999999996</v>
      </c>
      <c r="AU18" s="1">
        <v>26.509</v>
      </c>
      <c r="AV18" s="1">
        <v>0.93310000000000004</v>
      </c>
      <c r="AW18" s="1" t="s">
        <v>17</v>
      </c>
      <c r="AX18" s="1">
        <v>10.1</v>
      </c>
      <c r="AY18" s="1">
        <v>10.75</v>
      </c>
      <c r="AZ18" s="1">
        <v>5.2050000000000001</v>
      </c>
      <c r="BA18" s="1">
        <v>26.027000000000001</v>
      </c>
      <c r="BB18" s="1">
        <v>0.9274</v>
      </c>
      <c r="BC18" s="1" t="s">
        <v>17</v>
      </c>
      <c r="BD18" s="1">
        <v>10.1</v>
      </c>
      <c r="BE18" s="1">
        <v>10.75</v>
      </c>
      <c r="BF18" s="1">
        <v>5.3129999999999997</v>
      </c>
      <c r="BG18" s="1">
        <v>26.564</v>
      </c>
      <c r="BH18" s="1">
        <v>0.92769999999999997</v>
      </c>
      <c r="BI18" s="1" t="s">
        <v>17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25">
      <c r="A19" s="1" t="s">
        <v>28</v>
      </c>
      <c r="B19" s="1">
        <v>48</v>
      </c>
      <c r="C19" s="1">
        <v>70</v>
      </c>
      <c r="D19" s="1" t="s">
        <v>44</v>
      </c>
      <c r="E19" s="1">
        <v>11.42</v>
      </c>
      <c r="F19" s="1">
        <v>2</v>
      </c>
      <c r="G19" s="1">
        <v>21</v>
      </c>
      <c r="H19" s="1">
        <v>11.17</v>
      </c>
      <c r="I19" s="1">
        <v>11.88</v>
      </c>
      <c r="J19" s="1">
        <v>2.7450000000000001</v>
      </c>
      <c r="K19" s="1">
        <v>13.071</v>
      </c>
      <c r="L19" s="1">
        <v>0.93410000000000004</v>
      </c>
      <c r="M19" s="1" t="s">
        <v>17</v>
      </c>
      <c r="N19" s="1">
        <v>11.17</v>
      </c>
      <c r="O19" s="1">
        <v>11.88</v>
      </c>
      <c r="P19" s="1">
        <v>2.7010000000000001</v>
      </c>
      <c r="Q19" s="1">
        <v>12.864000000000001</v>
      </c>
      <c r="R19" s="1">
        <v>0.93440000000000001</v>
      </c>
      <c r="S19" s="1" t="s">
        <v>17</v>
      </c>
      <c r="T19" s="1">
        <v>11.17</v>
      </c>
      <c r="U19" s="1">
        <v>11.88</v>
      </c>
      <c r="V19" s="1">
        <v>2.714</v>
      </c>
      <c r="W19" s="1">
        <v>12.923</v>
      </c>
      <c r="X19" s="1">
        <v>0.92579999999999996</v>
      </c>
      <c r="Y19" s="1" t="s">
        <v>16</v>
      </c>
      <c r="Z19" s="1">
        <v>11.17</v>
      </c>
      <c r="AA19" s="1">
        <v>11.87</v>
      </c>
      <c r="AB19" s="1">
        <v>4.4450000000000003</v>
      </c>
      <c r="AC19" s="1">
        <v>21.167999999999999</v>
      </c>
      <c r="AD19" s="1">
        <v>0.92759999999999998</v>
      </c>
      <c r="AE19" s="1" t="s">
        <v>17</v>
      </c>
      <c r="AF19" s="1">
        <v>11.17</v>
      </c>
      <c r="AG19" s="1">
        <v>11.87</v>
      </c>
      <c r="AH19" s="1">
        <v>4.6109999999999998</v>
      </c>
      <c r="AI19" s="1">
        <v>21.956</v>
      </c>
      <c r="AJ19" s="1">
        <v>0.91820000000000002</v>
      </c>
      <c r="AK19" s="1" t="s">
        <v>16</v>
      </c>
      <c r="AL19" s="1">
        <v>11.17</v>
      </c>
      <c r="AM19" s="1">
        <v>11.88</v>
      </c>
      <c r="AN19" s="1">
        <v>4.8879999999999999</v>
      </c>
      <c r="AO19" s="1">
        <v>23.276</v>
      </c>
      <c r="AP19" s="1">
        <v>0.92469999999999997</v>
      </c>
      <c r="AQ19" s="1" t="s">
        <v>17</v>
      </c>
      <c r="AR19" s="1">
        <v>11.17</v>
      </c>
      <c r="AS19" s="1">
        <v>11.88</v>
      </c>
      <c r="AT19" s="1">
        <v>5.9219999999999997</v>
      </c>
      <c r="AU19" s="1">
        <v>28.199000000000002</v>
      </c>
      <c r="AV19" s="1">
        <v>0.91490000000000005</v>
      </c>
      <c r="AW19" s="1" t="s">
        <v>17</v>
      </c>
      <c r="AX19" s="1">
        <v>11.17</v>
      </c>
      <c r="AY19" s="1">
        <v>11.88</v>
      </c>
      <c r="AZ19" s="1">
        <v>6.0439999999999996</v>
      </c>
      <c r="BA19" s="1">
        <v>28.78</v>
      </c>
      <c r="BB19" s="1">
        <v>0.90529999999999999</v>
      </c>
      <c r="BC19" s="1" t="s">
        <v>16</v>
      </c>
      <c r="BD19" s="1">
        <v>11.17</v>
      </c>
      <c r="BE19" s="1">
        <v>11.88</v>
      </c>
      <c r="BF19" s="1">
        <v>6.0090000000000003</v>
      </c>
      <c r="BG19" s="1">
        <v>28.613</v>
      </c>
      <c r="BH19" s="1">
        <v>0.90259999999999996</v>
      </c>
      <c r="BI19" s="1" t="s">
        <v>16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25">
      <c r="A20" s="1" t="s">
        <v>28</v>
      </c>
      <c r="B20" s="1">
        <v>48</v>
      </c>
      <c r="C20" s="1">
        <v>70</v>
      </c>
      <c r="D20" s="1" t="s">
        <v>44</v>
      </c>
      <c r="E20" s="1">
        <v>11.42</v>
      </c>
      <c r="F20" s="1">
        <v>3</v>
      </c>
      <c r="G20" s="1">
        <v>21</v>
      </c>
      <c r="H20" s="1">
        <v>11.21</v>
      </c>
      <c r="I20" s="1">
        <v>11.92</v>
      </c>
      <c r="J20" s="1">
        <v>2.6320000000000001</v>
      </c>
      <c r="K20" s="1">
        <v>12.535</v>
      </c>
      <c r="L20" s="1">
        <v>0.93230000000000002</v>
      </c>
      <c r="M20" s="1" t="s">
        <v>17</v>
      </c>
      <c r="N20" s="1">
        <v>11.21</v>
      </c>
      <c r="O20" s="1">
        <v>11.92</v>
      </c>
      <c r="P20" s="1">
        <v>2.6509999999999998</v>
      </c>
      <c r="Q20" s="1">
        <v>12.625</v>
      </c>
      <c r="R20" s="1">
        <v>0.93620000000000003</v>
      </c>
      <c r="S20" s="1" t="s">
        <v>17</v>
      </c>
      <c r="T20" s="1">
        <v>11.21</v>
      </c>
      <c r="U20" s="1">
        <v>11.92</v>
      </c>
      <c r="V20" s="1">
        <v>2.6509999999999998</v>
      </c>
      <c r="W20" s="1">
        <v>12.625999999999999</v>
      </c>
      <c r="X20" s="1">
        <v>0.93799999999999994</v>
      </c>
      <c r="Y20" s="1" t="s">
        <v>17</v>
      </c>
      <c r="Z20" s="1">
        <v>11.21</v>
      </c>
      <c r="AA20" s="1">
        <v>11.91</v>
      </c>
      <c r="AB20" s="1">
        <v>4.4470000000000001</v>
      </c>
      <c r="AC20" s="1">
        <v>21.177</v>
      </c>
      <c r="AD20" s="1">
        <v>0.9375</v>
      </c>
      <c r="AE20" s="1" t="s">
        <v>17</v>
      </c>
      <c r="AF20" s="1">
        <v>11.21</v>
      </c>
      <c r="AG20" s="1">
        <v>11.92</v>
      </c>
      <c r="AH20" s="1">
        <v>4.5780000000000003</v>
      </c>
      <c r="AI20" s="1">
        <v>21.802</v>
      </c>
      <c r="AJ20" s="1">
        <v>0.92500000000000004</v>
      </c>
      <c r="AK20" s="1" t="s">
        <v>17</v>
      </c>
      <c r="AL20" s="1">
        <v>11.21</v>
      </c>
      <c r="AM20" s="1">
        <v>11.92</v>
      </c>
      <c r="AN20" s="1">
        <v>4.8760000000000003</v>
      </c>
      <c r="AO20" s="1">
        <v>23.218</v>
      </c>
      <c r="AP20" s="1">
        <v>0.92449999999999999</v>
      </c>
      <c r="AQ20" s="1" t="s">
        <v>17</v>
      </c>
      <c r="AR20" s="1">
        <v>11.21</v>
      </c>
      <c r="AS20" s="1">
        <v>11.92</v>
      </c>
      <c r="AT20" s="1">
        <v>5.8689999999999998</v>
      </c>
      <c r="AU20" s="1">
        <v>27.946999999999999</v>
      </c>
      <c r="AV20" s="1">
        <v>0.92459999999999998</v>
      </c>
      <c r="AW20" s="1" t="s">
        <v>17</v>
      </c>
      <c r="AX20" s="1">
        <v>11.21</v>
      </c>
      <c r="AY20" s="1">
        <v>11.92</v>
      </c>
      <c r="AZ20" s="1">
        <v>5.9450000000000003</v>
      </c>
      <c r="BA20" s="1">
        <v>28.31</v>
      </c>
      <c r="BB20" s="1">
        <v>0.91749999999999998</v>
      </c>
      <c r="BC20" s="1" t="s">
        <v>17</v>
      </c>
      <c r="BD20" s="1">
        <v>11.21</v>
      </c>
      <c r="BE20" s="1">
        <v>11.92</v>
      </c>
      <c r="BF20" s="1">
        <v>6.1029999999999998</v>
      </c>
      <c r="BG20" s="1">
        <v>29.06</v>
      </c>
      <c r="BH20" s="1">
        <v>0.90839999999999999</v>
      </c>
      <c r="BI20" s="1" t="s">
        <v>17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 ht="15.75" customHeight="1" x14ac:dyDescent="0.25">
      <c r="A21" s="1" t="s">
        <v>28</v>
      </c>
      <c r="B21" s="1">
        <v>48</v>
      </c>
      <c r="C21" s="1">
        <v>70</v>
      </c>
      <c r="D21" s="1" t="s">
        <v>44</v>
      </c>
      <c r="E21" s="1">
        <v>11.42</v>
      </c>
      <c r="F21" s="1">
        <v>4</v>
      </c>
      <c r="G21" s="1">
        <v>21</v>
      </c>
      <c r="H21" s="1">
        <v>11.16</v>
      </c>
      <c r="I21" s="1">
        <v>11.91</v>
      </c>
      <c r="J21" s="1">
        <v>2.6779999999999999</v>
      </c>
      <c r="K21" s="1">
        <v>12.753</v>
      </c>
      <c r="L21" s="1">
        <v>0.93830000000000002</v>
      </c>
      <c r="M21" s="1" t="s">
        <v>17</v>
      </c>
      <c r="N21" s="1">
        <v>11.16</v>
      </c>
      <c r="O21" s="1">
        <v>11.91</v>
      </c>
      <c r="P21" s="1">
        <v>2.6589999999999998</v>
      </c>
      <c r="Q21" s="1">
        <v>12.662000000000001</v>
      </c>
      <c r="R21" s="1">
        <v>0.94310000000000005</v>
      </c>
      <c r="S21" s="1" t="s">
        <v>17</v>
      </c>
      <c r="T21" s="1">
        <v>11.16</v>
      </c>
      <c r="U21" s="1">
        <v>11.91</v>
      </c>
      <c r="V21" s="1">
        <v>2.6280000000000001</v>
      </c>
      <c r="W21" s="1">
        <v>12.513</v>
      </c>
      <c r="X21" s="1">
        <v>0.94130000000000003</v>
      </c>
      <c r="Y21" s="1" t="s">
        <v>17</v>
      </c>
      <c r="Z21" s="1">
        <v>11.16</v>
      </c>
      <c r="AA21" s="1">
        <v>11.91</v>
      </c>
      <c r="AB21" s="1">
        <v>4.4279999999999999</v>
      </c>
      <c r="AC21" s="1">
        <v>21.087</v>
      </c>
      <c r="AD21" s="1">
        <v>0.95009999999999994</v>
      </c>
      <c r="AE21" s="1" t="s">
        <v>17</v>
      </c>
      <c r="AF21" s="1">
        <v>11.16</v>
      </c>
      <c r="AG21" s="1">
        <v>11.91</v>
      </c>
      <c r="AH21" s="1">
        <v>4.5650000000000004</v>
      </c>
      <c r="AI21" s="1">
        <v>21.739000000000001</v>
      </c>
      <c r="AJ21" s="1">
        <v>0.94089999999999996</v>
      </c>
      <c r="AK21" s="1" t="s">
        <v>17</v>
      </c>
      <c r="AL21" s="1">
        <v>11.16</v>
      </c>
      <c r="AM21" s="1">
        <v>11.91</v>
      </c>
      <c r="AN21" s="1">
        <v>4.8650000000000002</v>
      </c>
      <c r="AO21" s="1">
        <v>23.164999999999999</v>
      </c>
      <c r="AP21" s="1">
        <v>0.94210000000000005</v>
      </c>
      <c r="AQ21" s="1" t="s">
        <v>17</v>
      </c>
      <c r="AR21" s="1">
        <v>11.16</v>
      </c>
      <c r="AS21" s="1">
        <v>11.91</v>
      </c>
      <c r="AT21" s="1">
        <v>5.8419999999999996</v>
      </c>
      <c r="AU21" s="1">
        <v>27.817</v>
      </c>
      <c r="AV21" s="1">
        <v>0.94650000000000001</v>
      </c>
      <c r="AW21" s="1" t="s">
        <v>17</v>
      </c>
      <c r="AX21" s="1">
        <v>11.16</v>
      </c>
      <c r="AY21" s="1">
        <v>11.91</v>
      </c>
      <c r="AZ21" s="1">
        <v>5.9669999999999996</v>
      </c>
      <c r="BA21" s="1">
        <v>28.414999999999999</v>
      </c>
      <c r="BB21" s="1">
        <v>0.93620000000000003</v>
      </c>
      <c r="BC21" s="1" t="s">
        <v>17</v>
      </c>
      <c r="BD21" s="1">
        <v>11.16</v>
      </c>
      <c r="BE21" s="1">
        <v>11.91</v>
      </c>
      <c r="BF21" s="1">
        <v>6.125</v>
      </c>
      <c r="BG21" s="1">
        <v>29.167999999999999</v>
      </c>
      <c r="BH21" s="1">
        <v>0.92969999999999997</v>
      </c>
      <c r="BI21" s="1" t="s">
        <v>17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 ht="15.75" customHeight="1" x14ac:dyDescent="0.25">
      <c r="A22" s="1" t="s">
        <v>28</v>
      </c>
      <c r="B22" s="1">
        <v>48</v>
      </c>
      <c r="C22" s="1">
        <v>79</v>
      </c>
      <c r="D22" s="1" t="s">
        <v>45</v>
      </c>
      <c r="E22" s="1">
        <v>10.96</v>
      </c>
      <c r="F22" s="1">
        <v>5</v>
      </c>
      <c r="G22" s="1">
        <v>30</v>
      </c>
      <c r="H22" s="1">
        <v>10.89</v>
      </c>
      <c r="I22" s="1">
        <v>11.46</v>
      </c>
      <c r="J22" s="1">
        <v>9.48</v>
      </c>
      <c r="K22" s="1">
        <v>31.6</v>
      </c>
      <c r="L22" s="1">
        <v>0.94159999999999999</v>
      </c>
      <c r="M22" s="1" t="s">
        <v>17</v>
      </c>
      <c r="N22" s="1">
        <v>10.89</v>
      </c>
      <c r="O22" s="1">
        <v>11.46</v>
      </c>
      <c r="P22" s="1">
        <v>9.5779999999999994</v>
      </c>
      <c r="Q22" s="1">
        <v>31.925000000000001</v>
      </c>
      <c r="R22" s="1">
        <v>0.93079999999999996</v>
      </c>
      <c r="S22" s="1" t="s">
        <v>17</v>
      </c>
      <c r="T22" s="1">
        <v>10.9</v>
      </c>
      <c r="U22" s="1">
        <v>11.47</v>
      </c>
      <c r="V22" s="1">
        <v>9.5139999999999993</v>
      </c>
      <c r="W22" s="1">
        <v>31.712</v>
      </c>
      <c r="X22" s="1">
        <v>0.91859999999999997</v>
      </c>
      <c r="Y22" s="1" t="s">
        <v>16</v>
      </c>
      <c r="Z22" s="1">
        <v>10.89</v>
      </c>
      <c r="AA22" s="1">
        <v>11.46</v>
      </c>
      <c r="AB22" s="1">
        <v>11.069000000000001</v>
      </c>
      <c r="AC22" s="1">
        <v>36.896000000000001</v>
      </c>
      <c r="AD22" s="1">
        <v>0.89600000000000002</v>
      </c>
      <c r="AE22" s="1" t="s">
        <v>16</v>
      </c>
      <c r="AF22" s="1">
        <v>10.89</v>
      </c>
      <c r="AG22" s="1">
        <v>11.46</v>
      </c>
      <c r="AH22" s="1">
        <v>11.568</v>
      </c>
      <c r="AI22" s="1">
        <v>38.561</v>
      </c>
      <c r="AJ22" s="1">
        <v>0.88690000000000002</v>
      </c>
      <c r="AK22" s="1" t="s">
        <v>16</v>
      </c>
      <c r="AL22" s="1">
        <v>10.89</v>
      </c>
      <c r="AM22" s="1">
        <v>11.46</v>
      </c>
      <c r="AN22" s="1">
        <v>11.916</v>
      </c>
      <c r="AO22" s="1">
        <v>39.72</v>
      </c>
      <c r="AP22" s="1">
        <v>0.87690000000000001</v>
      </c>
      <c r="AQ22" s="1" t="s">
        <v>16</v>
      </c>
      <c r="AR22" s="1">
        <v>10.89</v>
      </c>
      <c r="AS22" s="1">
        <v>11.47</v>
      </c>
      <c r="AT22" s="1">
        <v>12.577999999999999</v>
      </c>
      <c r="AU22" s="1">
        <v>41.927</v>
      </c>
      <c r="AV22" s="1">
        <v>0.8982</v>
      </c>
      <c r="AW22" s="1" t="s">
        <v>16</v>
      </c>
      <c r="AX22" s="1">
        <v>10.89</v>
      </c>
      <c r="AY22" s="1">
        <v>11.46</v>
      </c>
      <c r="AZ22" s="1">
        <v>12.9</v>
      </c>
      <c r="BA22" s="1">
        <v>43</v>
      </c>
      <c r="BB22" s="1">
        <v>0.88649999999999995</v>
      </c>
      <c r="BC22" s="1" t="s">
        <v>16</v>
      </c>
      <c r="BD22" s="1">
        <v>10.89</v>
      </c>
      <c r="BE22" s="1">
        <v>11.46</v>
      </c>
      <c r="BF22" s="1">
        <v>13.178000000000001</v>
      </c>
      <c r="BG22" s="1">
        <v>43.927</v>
      </c>
      <c r="BH22" s="1">
        <v>0.88090000000000002</v>
      </c>
      <c r="BI22" s="1" t="s">
        <v>16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 ht="15.75" customHeight="1" x14ac:dyDescent="0.25">
      <c r="A23" s="1" t="s">
        <v>28</v>
      </c>
      <c r="B23" s="1">
        <v>49</v>
      </c>
      <c r="C23" s="1">
        <v>64</v>
      </c>
      <c r="D23" s="1" t="s">
        <v>46</v>
      </c>
      <c r="E23" s="1">
        <v>8.6199999999999992</v>
      </c>
      <c r="F23" s="1">
        <v>4</v>
      </c>
      <c r="G23" s="1">
        <v>14</v>
      </c>
      <c r="H23" s="1">
        <v>8.44</v>
      </c>
      <c r="I23" s="1">
        <v>9.1199999999999992</v>
      </c>
      <c r="J23" s="1">
        <v>2.36</v>
      </c>
      <c r="K23" s="1">
        <v>16.856999999999999</v>
      </c>
      <c r="L23" s="1">
        <v>0.94359999999999999</v>
      </c>
      <c r="M23" s="1" t="s">
        <v>17</v>
      </c>
      <c r="N23" s="1">
        <v>8.44</v>
      </c>
      <c r="O23" s="1">
        <v>9.1199999999999992</v>
      </c>
      <c r="P23" s="1">
        <v>2.3839999999999999</v>
      </c>
      <c r="Q23" s="1">
        <v>17.03</v>
      </c>
      <c r="R23" s="1">
        <v>0.93989999999999996</v>
      </c>
      <c r="S23" s="1" t="s">
        <v>17</v>
      </c>
      <c r="T23" s="1">
        <v>8.44</v>
      </c>
      <c r="U23" s="1">
        <v>9.1199999999999992</v>
      </c>
      <c r="V23" s="1">
        <v>2.3170000000000002</v>
      </c>
      <c r="W23" s="1">
        <v>16.550999999999998</v>
      </c>
      <c r="X23" s="1">
        <v>0.91080000000000005</v>
      </c>
      <c r="Y23" s="1" t="s">
        <v>17</v>
      </c>
      <c r="Z23" s="1">
        <v>8.44</v>
      </c>
      <c r="AA23" s="1">
        <v>9.1199999999999992</v>
      </c>
      <c r="AB23" s="1">
        <v>3.1890000000000001</v>
      </c>
      <c r="AC23" s="1">
        <v>22.780999999999999</v>
      </c>
      <c r="AD23" s="1">
        <v>0.94259999999999999</v>
      </c>
      <c r="AE23" s="1" t="s">
        <v>17</v>
      </c>
      <c r="AF23" s="1">
        <v>8.44</v>
      </c>
      <c r="AG23" s="1">
        <v>9.1199999999999992</v>
      </c>
      <c r="AH23" s="1">
        <v>3.173</v>
      </c>
      <c r="AI23" s="1">
        <v>22.663</v>
      </c>
      <c r="AJ23" s="1">
        <v>0.93149999999999999</v>
      </c>
      <c r="AK23" s="1" t="s">
        <v>17</v>
      </c>
      <c r="AL23" s="1">
        <v>8.44</v>
      </c>
      <c r="AM23" s="1">
        <v>9.1199999999999992</v>
      </c>
      <c r="AN23" s="1">
        <v>3.2970000000000002</v>
      </c>
      <c r="AO23" s="1">
        <v>23.547999999999998</v>
      </c>
      <c r="AP23" s="1">
        <v>0.92549999999999999</v>
      </c>
      <c r="AQ23" s="1" t="s">
        <v>17</v>
      </c>
      <c r="AR23" s="1">
        <v>8.44</v>
      </c>
      <c r="AS23" s="1">
        <v>9.1199999999999992</v>
      </c>
      <c r="AT23" s="1">
        <v>3.8769999999999998</v>
      </c>
      <c r="AU23" s="1">
        <v>27.690999999999999</v>
      </c>
      <c r="AV23" s="1">
        <v>0.93620000000000003</v>
      </c>
      <c r="AW23" s="1" t="s">
        <v>17</v>
      </c>
      <c r="AX23" s="1">
        <v>8.44</v>
      </c>
      <c r="AY23" s="1">
        <v>9.1199999999999992</v>
      </c>
      <c r="AZ23" s="1">
        <v>3.9889999999999999</v>
      </c>
      <c r="BA23" s="1">
        <v>28.491</v>
      </c>
      <c r="BB23" s="1">
        <v>0.93530000000000002</v>
      </c>
      <c r="BC23" s="1" t="s">
        <v>17</v>
      </c>
      <c r="BD23" s="1">
        <v>8.44</v>
      </c>
      <c r="BE23" s="1">
        <v>9.1199999999999992</v>
      </c>
      <c r="BF23" s="1">
        <v>4.0629999999999997</v>
      </c>
      <c r="BG23" s="1">
        <v>29.021000000000001</v>
      </c>
      <c r="BH23" s="1">
        <v>0.93389999999999995</v>
      </c>
      <c r="BI23" s="1" t="s">
        <v>17</v>
      </c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15.75" customHeight="1" x14ac:dyDescent="0.25">
      <c r="A24" s="1" t="s">
        <v>28</v>
      </c>
      <c r="B24" s="1">
        <v>49</v>
      </c>
      <c r="C24" s="1">
        <v>69</v>
      </c>
      <c r="D24" s="1" t="s">
        <v>47</v>
      </c>
      <c r="E24" s="1">
        <v>9.82</v>
      </c>
      <c r="F24" s="1">
        <v>3</v>
      </c>
      <c r="G24" s="1">
        <v>19</v>
      </c>
      <c r="H24" s="1">
        <v>9.6300000000000008</v>
      </c>
      <c r="I24" s="1">
        <v>10.32</v>
      </c>
      <c r="J24" s="1">
        <v>2.4910000000000001</v>
      </c>
      <c r="K24" s="1">
        <v>13.108000000000001</v>
      </c>
      <c r="L24" s="1">
        <v>0.91510000000000002</v>
      </c>
      <c r="M24" s="1" t="s">
        <v>17</v>
      </c>
      <c r="N24" s="1">
        <v>9.6300000000000008</v>
      </c>
      <c r="O24" s="1">
        <v>10.32</v>
      </c>
      <c r="P24" s="1">
        <v>2.4369999999999998</v>
      </c>
      <c r="Q24" s="1">
        <v>12.824999999999999</v>
      </c>
      <c r="R24" s="1">
        <v>0.92510000000000003</v>
      </c>
      <c r="S24" s="1" t="s">
        <v>17</v>
      </c>
      <c r="T24" s="1">
        <v>9.6300000000000008</v>
      </c>
      <c r="U24" s="1">
        <v>10.32</v>
      </c>
      <c r="V24" s="1">
        <v>2.379</v>
      </c>
      <c r="W24" s="1">
        <v>12.521000000000001</v>
      </c>
      <c r="X24" s="1">
        <v>0.91569999999999996</v>
      </c>
      <c r="Y24" s="1" t="s">
        <v>17</v>
      </c>
      <c r="Z24" s="1">
        <v>9.6199999999999992</v>
      </c>
      <c r="AA24" s="1">
        <v>10.32</v>
      </c>
      <c r="AB24" s="1">
        <v>3.69</v>
      </c>
      <c r="AC24" s="1">
        <v>19.420000000000002</v>
      </c>
      <c r="AD24" s="1">
        <v>0.9204</v>
      </c>
      <c r="AE24" s="1" t="s">
        <v>17</v>
      </c>
      <c r="AF24" s="1">
        <v>9.6199999999999992</v>
      </c>
      <c r="AG24" s="1">
        <v>10.32</v>
      </c>
      <c r="AH24" s="1">
        <v>3.7650000000000001</v>
      </c>
      <c r="AI24" s="1">
        <v>19.815000000000001</v>
      </c>
      <c r="AJ24" s="1">
        <v>0.92859999999999998</v>
      </c>
      <c r="AK24" s="1" t="s">
        <v>17</v>
      </c>
      <c r="AL24" s="1">
        <v>9.6300000000000008</v>
      </c>
      <c r="AM24" s="1">
        <v>10.32</v>
      </c>
      <c r="AN24" s="1">
        <v>3.9260000000000002</v>
      </c>
      <c r="AO24" s="1">
        <v>20.663</v>
      </c>
      <c r="AP24" s="1">
        <v>0.92800000000000005</v>
      </c>
      <c r="AQ24" s="1" t="s">
        <v>17</v>
      </c>
      <c r="AR24" s="1">
        <v>9.6300000000000008</v>
      </c>
      <c r="AS24" s="1">
        <v>10.32</v>
      </c>
      <c r="AT24" s="1">
        <v>4.9409999999999998</v>
      </c>
      <c r="AU24" s="1">
        <v>26.007000000000001</v>
      </c>
      <c r="AV24" s="1">
        <v>0.92810000000000004</v>
      </c>
      <c r="AW24" s="1" t="s">
        <v>17</v>
      </c>
      <c r="AX24" s="1">
        <v>9.6300000000000008</v>
      </c>
      <c r="AY24" s="1">
        <v>10.32</v>
      </c>
      <c r="AZ24" s="1">
        <v>4.9000000000000004</v>
      </c>
      <c r="BA24" s="1">
        <v>25.791</v>
      </c>
      <c r="BB24" s="1">
        <v>0.92320000000000002</v>
      </c>
      <c r="BC24" s="1" t="s">
        <v>17</v>
      </c>
      <c r="BD24" s="1">
        <v>9.6300000000000008</v>
      </c>
      <c r="BE24" s="1">
        <v>10.32</v>
      </c>
      <c r="BF24" s="1">
        <v>4.9749999999999996</v>
      </c>
      <c r="BG24" s="1">
        <v>26.184999999999999</v>
      </c>
      <c r="BH24" s="1">
        <v>0.92020000000000002</v>
      </c>
      <c r="BI24" s="1" t="s">
        <v>17</v>
      </c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15.75" customHeight="1" x14ac:dyDescent="0.25">
      <c r="A25" s="1" t="s">
        <v>28</v>
      </c>
      <c r="B25" s="1">
        <v>49</v>
      </c>
      <c r="C25" s="1">
        <v>70</v>
      </c>
      <c r="D25" s="1" t="s">
        <v>48</v>
      </c>
      <c r="E25" s="1">
        <v>11.01</v>
      </c>
      <c r="F25" s="1">
        <v>3</v>
      </c>
      <c r="G25" s="1">
        <v>20</v>
      </c>
      <c r="H25" s="1">
        <v>10.78</v>
      </c>
      <c r="I25" s="1">
        <v>11.51</v>
      </c>
      <c r="J25" s="1">
        <v>2.516</v>
      </c>
      <c r="K25" s="1">
        <v>12.582000000000001</v>
      </c>
      <c r="L25" s="1">
        <v>0.94099999999999995</v>
      </c>
      <c r="M25" s="1" t="s">
        <v>17</v>
      </c>
      <c r="N25" s="1">
        <v>10.78</v>
      </c>
      <c r="O25" s="1">
        <v>11.52</v>
      </c>
      <c r="P25" s="1">
        <v>2.484</v>
      </c>
      <c r="Q25" s="1">
        <v>12.42</v>
      </c>
      <c r="R25" s="1">
        <v>0.94820000000000004</v>
      </c>
      <c r="S25" s="1" t="s">
        <v>17</v>
      </c>
      <c r="T25" s="1">
        <v>10.79</v>
      </c>
      <c r="U25" s="1">
        <v>11.52</v>
      </c>
      <c r="V25" s="1">
        <v>2.4689999999999999</v>
      </c>
      <c r="W25" s="1">
        <v>12.343</v>
      </c>
      <c r="X25" s="1">
        <v>0.94979999999999998</v>
      </c>
      <c r="Y25" s="1" t="s">
        <v>17</v>
      </c>
      <c r="Z25" s="1">
        <v>10.78</v>
      </c>
      <c r="AA25" s="1">
        <v>11.51</v>
      </c>
      <c r="AB25" s="1">
        <v>4.1280000000000001</v>
      </c>
      <c r="AC25" s="1">
        <v>20.64</v>
      </c>
      <c r="AD25" s="1">
        <v>0.95109999999999995</v>
      </c>
      <c r="AE25" s="1" t="s">
        <v>17</v>
      </c>
      <c r="AF25" s="1">
        <v>10.78</v>
      </c>
      <c r="AG25" s="1">
        <v>11.51</v>
      </c>
      <c r="AH25" s="1">
        <v>4.2750000000000004</v>
      </c>
      <c r="AI25" s="1">
        <v>21.373999999999999</v>
      </c>
      <c r="AJ25" s="1">
        <v>0.94430000000000003</v>
      </c>
      <c r="AK25" s="1" t="s">
        <v>17</v>
      </c>
      <c r="AL25" s="1">
        <v>10.78</v>
      </c>
      <c r="AM25" s="1">
        <v>11.52</v>
      </c>
      <c r="AN25" s="1">
        <v>4.5490000000000004</v>
      </c>
      <c r="AO25" s="1">
        <v>22.742999999999999</v>
      </c>
      <c r="AP25" s="1">
        <v>0.94669999999999999</v>
      </c>
      <c r="AQ25" s="1" t="s">
        <v>17</v>
      </c>
      <c r="AR25" s="1">
        <v>10.78</v>
      </c>
      <c r="AS25" s="1">
        <v>11.52</v>
      </c>
      <c r="AT25" s="1">
        <v>5.58</v>
      </c>
      <c r="AU25" s="1">
        <v>27.899000000000001</v>
      </c>
      <c r="AV25" s="1">
        <v>0.94299999999999995</v>
      </c>
      <c r="AW25" s="1" t="s">
        <v>17</v>
      </c>
      <c r="AX25" s="1">
        <v>10.78</v>
      </c>
      <c r="AY25" s="1">
        <v>11.52</v>
      </c>
      <c r="AZ25" s="1">
        <v>5.6429999999999998</v>
      </c>
      <c r="BA25" s="1">
        <v>28.215</v>
      </c>
      <c r="BB25" s="1">
        <v>0.94130000000000003</v>
      </c>
      <c r="BC25" s="1" t="s">
        <v>17</v>
      </c>
      <c r="BD25" s="1">
        <v>10.78</v>
      </c>
      <c r="BE25" s="1">
        <v>11.52</v>
      </c>
      <c r="BF25" s="1">
        <v>5.7720000000000002</v>
      </c>
      <c r="BG25" s="1">
        <v>28.858000000000001</v>
      </c>
      <c r="BH25" s="1">
        <v>0.9385</v>
      </c>
      <c r="BI25" s="1" t="s">
        <v>17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 ht="15.75" customHeight="1" x14ac:dyDescent="0.25">
      <c r="A26" s="1" t="s">
        <v>28</v>
      </c>
      <c r="B26" s="1">
        <v>49</v>
      </c>
      <c r="C26" s="1">
        <v>70</v>
      </c>
      <c r="D26" s="1" t="s">
        <v>48</v>
      </c>
      <c r="E26" s="1">
        <v>11.01</v>
      </c>
      <c r="F26" s="1">
        <v>4</v>
      </c>
      <c r="G26" s="1">
        <v>20</v>
      </c>
      <c r="H26" s="1">
        <v>10.78</v>
      </c>
      <c r="I26" s="1">
        <v>11.51</v>
      </c>
      <c r="J26" s="1">
        <v>2.448</v>
      </c>
      <c r="K26" s="1">
        <v>12.238</v>
      </c>
      <c r="L26" s="1">
        <v>0.92610000000000003</v>
      </c>
      <c r="M26" s="1" t="s">
        <v>17</v>
      </c>
      <c r="N26" s="1">
        <v>10.78</v>
      </c>
      <c r="O26" s="1">
        <v>11.52</v>
      </c>
      <c r="P26" s="1">
        <v>2.4449999999999998</v>
      </c>
      <c r="Q26" s="1">
        <v>12.224</v>
      </c>
      <c r="R26" s="1">
        <v>0.93459999999999999</v>
      </c>
      <c r="S26" s="1" t="s">
        <v>17</v>
      </c>
      <c r="T26" s="1">
        <v>10.79</v>
      </c>
      <c r="U26" s="1">
        <v>11.52</v>
      </c>
      <c r="V26" s="1">
        <v>2.3929999999999998</v>
      </c>
      <c r="W26" s="1">
        <v>11.965</v>
      </c>
      <c r="X26" s="1">
        <v>0.93530000000000002</v>
      </c>
      <c r="Y26" s="1" t="s">
        <v>17</v>
      </c>
      <c r="Z26" s="1">
        <v>10.78</v>
      </c>
      <c r="AA26" s="1">
        <v>11.51</v>
      </c>
      <c r="AB26" s="1">
        <v>4.0359999999999996</v>
      </c>
      <c r="AC26" s="1">
        <v>20.181000000000001</v>
      </c>
      <c r="AD26" s="1">
        <v>0.92730000000000001</v>
      </c>
      <c r="AE26" s="1" t="s">
        <v>17</v>
      </c>
      <c r="AF26" s="1">
        <v>10.78</v>
      </c>
      <c r="AG26" s="1">
        <v>11.51</v>
      </c>
      <c r="AH26" s="1">
        <v>4.2149999999999999</v>
      </c>
      <c r="AI26" s="1">
        <v>21.074999999999999</v>
      </c>
      <c r="AJ26" s="1">
        <v>0.91710000000000003</v>
      </c>
      <c r="AK26" s="1" t="s">
        <v>17</v>
      </c>
      <c r="AL26" s="1">
        <v>10.78</v>
      </c>
      <c r="AM26" s="1">
        <v>11.52</v>
      </c>
      <c r="AN26" s="1">
        <v>4.4649999999999999</v>
      </c>
      <c r="AO26" s="1">
        <v>22.323</v>
      </c>
      <c r="AP26" s="1">
        <v>0.91979999999999995</v>
      </c>
      <c r="AQ26" s="1" t="s">
        <v>17</v>
      </c>
      <c r="AR26" s="1">
        <v>10.78</v>
      </c>
      <c r="AS26" s="1">
        <v>11.52</v>
      </c>
      <c r="AT26" s="1">
        <v>5.484</v>
      </c>
      <c r="AU26" s="1">
        <v>27.417999999999999</v>
      </c>
      <c r="AV26" s="1">
        <v>0.91910000000000003</v>
      </c>
      <c r="AW26" s="1" t="s">
        <v>17</v>
      </c>
      <c r="AX26" s="1">
        <v>10.78</v>
      </c>
      <c r="AY26" s="1">
        <v>11.52</v>
      </c>
      <c r="AZ26" s="1">
        <v>5.5380000000000003</v>
      </c>
      <c r="BA26" s="1">
        <v>27.692</v>
      </c>
      <c r="BB26" s="1">
        <v>0.90600000000000003</v>
      </c>
      <c r="BC26" s="1" t="s">
        <v>17</v>
      </c>
      <c r="BD26" s="1">
        <v>10.78</v>
      </c>
      <c r="BE26" s="1">
        <v>11.52</v>
      </c>
      <c r="BF26" s="1">
        <v>5.6749999999999998</v>
      </c>
      <c r="BG26" s="1">
        <v>28.373999999999999</v>
      </c>
      <c r="BH26" s="1">
        <v>0.91269999999999996</v>
      </c>
      <c r="BI26" s="1" t="s">
        <v>17</v>
      </c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ht="15.75" customHeight="1" x14ac:dyDescent="0.25">
      <c r="A27" s="1" t="s">
        <v>28</v>
      </c>
      <c r="B27" s="1">
        <v>49</v>
      </c>
      <c r="C27" s="1">
        <v>79</v>
      </c>
      <c r="D27" s="1" t="s">
        <v>49</v>
      </c>
      <c r="E27" s="1">
        <v>10.75</v>
      </c>
      <c r="F27" s="1">
        <v>3</v>
      </c>
      <c r="G27" s="1">
        <v>29</v>
      </c>
      <c r="H27" s="1">
        <v>10.68</v>
      </c>
      <c r="I27" s="1">
        <v>11.25</v>
      </c>
      <c r="J27" s="1">
        <v>9.3179999999999996</v>
      </c>
      <c r="K27" s="1">
        <v>32.130000000000003</v>
      </c>
      <c r="L27" s="1">
        <v>0.94079999999999997</v>
      </c>
      <c r="M27" s="1" t="s">
        <v>17</v>
      </c>
      <c r="N27" s="1">
        <v>10.68</v>
      </c>
      <c r="O27" s="1">
        <v>11.25</v>
      </c>
      <c r="P27" s="1">
        <v>9.4440000000000008</v>
      </c>
      <c r="Q27" s="1">
        <v>32.566000000000003</v>
      </c>
      <c r="R27" s="1">
        <v>0.94589999999999996</v>
      </c>
      <c r="S27" s="1" t="s">
        <v>17</v>
      </c>
      <c r="T27" s="1">
        <v>10.69</v>
      </c>
      <c r="U27" s="1">
        <v>11.26</v>
      </c>
      <c r="V27" s="1">
        <v>9.4</v>
      </c>
      <c r="W27" s="1">
        <v>32.414000000000001</v>
      </c>
      <c r="X27" s="1">
        <v>0.9456</v>
      </c>
      <c r="Y27" s="1" t="s">
        <v>17</v>
      </c>
      <c r="Z27" s="1">
        <v>10.68</v>
      </c>
      <c r="AA27" s="1">
        <v>11.25</v>
      </c>
      <c r="AB27" s="1">
        <v>10.868</v>
      </c>
      <c r="AC27" s="1">
        <v>37.475999999999999</v>
      </c>
      <c r="AD27" s="1">
        <v>0.93189999999999995</v>
      </c>
      <c r="AE27" s="1" t="s">
        <v>17</v>
      </c>
      <c r="AF27" s="1">
        <v>10.68</v>
      </c>
      <c r="AG27" s="1">
        <v>11.25</v>
      </c>
      <c r="AH27" s="1">
        <v>11.308</v>
      </c>
      <c r="AI27" s="1">
        <v>38.991999999999997</v>
      </c>
      <c r="AJ27" s="1">
        <v>0.92889999999999995</v>
      </c>
      <c r="AK27" s="1" t="s">
        <v>17</v>
      </c>
      <c r="AL27" s="1">
        <v>10.68</v>
      </c>
      <c r="AM27" s="1">
        <v>11.25</v>
      </c>
      <c r="AN27" s="1">
        <v>11.579000000000001</v>
      </c>
      <c r="AO27" s="1">
        <v>39.929000000000002</v>
      </c>
      <c r="AP27" s="1">
        <v>0.93130000000000002</v>
      </c>
      <c r="AQ27" s="1" t="s">
        <v>17</v>
      </c>
      <c r="AR27" s="1">
        <v>10.68</v>
      </c>
      <c r="AS27" s="1">
        <v>11.25</v>
      </c>
      <c r="AT27" s="1">
        <v>12.33</v>
      </c>
      <c r="AU27" s="1">
        <v>42.517000000000003</v>
      </c>
      <c r="AV27" s="1">
        <v>0.94399999999999995</v>
      </c>
      <c r="AW27" s="1" t="s">
        <v>17</v>
      </c>
      <c r="AX27" s="1">
        <v>10.68</v>
      </c>
      <c r="AY27" s="1">
        <v>11.26</v>
      </c>
      <c r="AZ27" s="1">
        <v>12.545999999999999</v>
      </c>
      <c r="BA27" s="1">
        <v>43.264000000000003</v>
      </c>
      <c r="BB27" s="1">
        <v>0.94099999999999995</v>
      </c>
      <c r="BC27" s="1" t="s">
        <v>17</v>
      </c>
      <c r="BD27" s="1">
        <v>10.68</v>
      </c>
      <c r="BE27" s="1">
        <v>11.26</v>
      </c>
      <c r="BF27" s="1">
        <v>12.856</v>
      </c>
      <c r="BG27" s="1">
        <v>44.33</v>
      </c>
      <c r="BH27" s="1">
        <v>0.93259999999999998</v>
      </c>
      <c r="BI27" s="1" t="s">
        <v>17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 ht="15.75" customHeight="1" x14ac:dyDescent="0.25">
      <c r="A28" s="1" t="s">
        <v>28</v>
      </c>
      <c r="B28" s="1">
        <v>49</v>
      </c>
      <c r="C28" s="1">
        <v>79</v>
      </c>
      <c r="D28" s="1" t="s">
        <v>49</v>
      </c>
      <c r="E28" s="1">
        <v>10.75</v>
      </c>
      <c r="F28" s="1">
        <v>4</v>
      </c>
      <c r="G28" s="1">
        <v>29</v>
      </c>
      <c r="H28" s="1">
        <v>10.61</v>
      </c>
      <c r="I28" s="1">
        <v>11.25</v>
      </c>
      <c r="J28" s="1">
        <v>9.4269999999999996</v>
      </c>
      <c r="K28" s="1">
        <v>32.506</v>
      </c>
      <c r="L28" s="1">
        <v>0.91849999999999998</v>
      </c>
      <c r="M28" s="1" t="s">
        <v>17</v>
      </c>
      <c r="N28" s="1">
        <v>10.61</v>
      </c>
      <c r="O28" s="1">
        <v>11.25</v>
      </c>
      <c r="P28" s="1">
        <v>9.4290000000000003</v>
      </c>
      <c r="Q28" s="1">
        <v>32.515000000000001</v>
      </c>
      <c r="R28" s="1">
        <v>0.92110000000000003</v>
      </c>
      <c r="S28" s="1" t="s">
        <v>17</v>
      </c>
      <c r="T28" s="1">
        <v>10.61</v>
      </c>
      <c r="U28" s="1">
        <v>11.26</v>
      </c>
      <c r="V28" s="1">
        <v>9.3970000000000002</v>
      </c>
      <c r="W28" s="1">
        <v>32.402999999999999</v>
      </c>
      <c r="X28" s="1">
        <v>0.93030000000000002</v>
      </c>
      <c r="Y28" s="1" t="s">
        <v>17</v>
      </c>
      <c r="Z28" s="1">
        <v>10.6</v>
      </c>
      <c r="AA28" s="1">
        <v>11.25</v>
      </c>
      <c r="AB28" s="1">
        <v>10.87</v>
      </c>
      <c r="AC28" s="1">
        <v>37.481000000000002</v>
      </c>
      <c r="AD28" s="1">
        <v>0.91590000000000005</v>
      </c>
      <c r="AE28" s="1" t="s">
        <v>17</v>
      </c>
      <c r="AF28" s="1">
        <v>10.61</v>
      </c>
      <c r="AG28" s="1">
        <v>11.25</v>
      </c>
      <c r="AH28" s="1">
        <v>11.324999999999999</v>
      </c>
      <c r="AI28" s="1">
        <v>39.049999999999997</v>
      </c>
      <c r="AJ28" s="1">
        <v>0.90620000000000001</v>
      </c>
      <c r="AK28" s="1" t="s">
        <v>17</v>
      </c>
      <c r="AL28" s="1">
        <v>10.61</v>
      </c>
      <c r="AM28" s="1">
        <v>11.25</v>
      </c>
      <c r="AN28" s="1">
        <v>11.61</v>
      </c>
      <c r="AO28" s="1">
        <v>40.033999999999999</v>
      </c>
      <c r="AP28" s="1">
        <v>0.91359999999999997</v>
      </c>
      <c r="AQ28" s="1" t="s">
        <v>17</v>
      </c>
      <c r="AR28" s="1">
        <v>10.61</v>
      </c>
      <c r="AS28" s="1">
        <v>11.25</v>
      </c>
      <c r="AT28" s="1">
        <v>12.41</v>
      </c>
      <c r="AU28" s="1">
        <v>42.792999999999999</v>
      </c>
      <c r="AV28" s="1">
        <v>0.92030000000000001</v>
      </c>
      <c r="AW28" s="1" t="s">
        <v>17</v>
      </c>
      <c r="AX28" s="1">
        <v>10.61</v>
      </c>
      <c r="AY28" s="1">
        <v>11.26</v>
      </c>
      <c r="AZ28" s="1">
        <v>12.532</v>
      </c>
      <c r="BA28" s="1">
        <v>43.213000000000001</v>
      </c>
      <c r="BB28" s="1">
        <v>0.91620000000000001</v>
      </c>
      <c r="BC28" s="1" t="s">
        <v>17</v>
      </c>
      <c r="BD28" s="1">
        <v>10.61</v>
      </c>
      <c r="BE28" s="1">
        <v>11.26</v>
      </c>
      <c r="BF28" s="1">
        <v>12.887</v>
      </c>
      <c r="BG28" s="1">
        <v>44.438000000000002</v>
      </c>
      <c r="BH28" s="1">
        <v>0.91620000000000001</v>
      </c>
      <c r="BI28" s="1" t="s">
        <v>17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 ht="15.75" customHeight="1" x14ac:dyDescent="0.25">
      <c r="A29" s="1" t="s">
        <v>28</v>
      </c>
      <c r="B29" s="1">
        <v>49</v>
      </c>
      <c r="C29" s="1">
        <v>79</v>
      </c>
      <c r="D29" s="1" t="s">
        <v>49</v>
      </c>
      <c r="E29" s="1">
        <v>10.75</v>
      </c>
      <c r="F29" s="1">
        <v>5</v>
      </c>
      <c r="G29" s="1">
        <v>29</v>
      </c>
      <c r="H29" s="1">
        <v>10.58</v>
      </c>
      <c r="I29" s="1">
        <v>11.25</v>
      </c>
      <c r="J29" s="1">
        <v>9.3689999999999998</v>
      </c>
      <c r="K29" s="1">
        <v>32.307000000000002</v>
      </c>
      <c r="L29" s="1">
        <v>0.95409999999999995</v>
      </c>
      <c r="M29" s="1" t="s">
        <v>17</v>
      </c>
      <c r="N29" s="1">
        <v>10.58</v>
      </c>
      <c r="O29" s="1">
        <v>11.25</v>
      </c>
      <c r="P29" s="1">
        <v>9.4580000000000002</v>
      </c>
      <c r="Q29" s="1">
        <v>32.613999999999997</v>
      </c>
      <c r="R29" s="1">
        <v>0.95209999999999995</v>
      </c>
      <c r="S29" s="1" t="s">
        <v>17</v>
      </c>
      <c r="T29" s="1">
        <v>10.58</v>
      </c>
      <c r="U29" s="1">
        <v>11.26</v>
      </c>
      <c r="V29" s="1">
        <v>9.4030000000000005</v>
      </c>
      <c r="W29" s="1">
        <v>32.423999999999999</v>
      </c>
      <c r="X29" s="1">
        <v>0.94810000000000005</v>
      </c>
      <c r="Y29" s="1" t="s">
        <v>17</v>
      </c>
      <c r="Z29" s="1">
        <v>10.58</v>
      </c>
      <c r="AA29" s="1">
        <v>11.25</v>
      </c>
      <c r="AB29" s="1">
        <v>10.93</v>
      </c>
      <c r="AC29" s="1">
        <v>37.69</v>
      </c>
      <c r="AD29" s="1">
        <v>0.92900000000000005</v>
      </c>
      <c r="AE29" s="1" t="s">
        <v>17</v>
      </c>
      <c r="AF29" s="1">
        <v>10.58</v>
      </c>
      <c r="AG29" s="1">
        <v>11.25</v>
      </c>
      <c r="AH29" s="1">
        <v>11.351000000000001</v>
      </c>
      <c r="AI29" s="1">
        <v>39.142000000000003</v>
      </c>
      <c r="AJ29" s="1">
        <v>0.92969999999999997</v>
      </c>
      <c r="AK29" s="1" t="s">
        <v>17</v>
      </c>
      <c r="AL29" s="1">
        <v>10.58</v>
      </c>
      <c r="AM29" s="1">
        <v>11.25</v>
      </c>
      <c r="AN29" s="1">
        <v>11.627000000000001</v>
      </c>
      <c r="AO29" s="1">
        <v>40.091999999999999</v>
      </c>
      <c r="AP29" s="1">
        <v>0.93259999999999998</v>
      </c>
      <c r="AQ29" s="1" t="s">
        <v>17</v>
      </c>
      <c r="AR29" s="1">
        <v>10.58</v>
      </c>
      <c r="AS29" s="1">
        <v>11.25</v>
      </c>
      <c r="AT29" s="1">
        <v>12.351000000000001</v>
      </c>
      <c r="AU29" s="1">
        <v>42.591000000000001</v>
      </c>
      <c r="AV29" s="1">
        <v>0.93940000000000001</v>
      </c>
      <c r="AW29" s="1" t="s">
        <v>17</v>
      </c>
      <c r="AX29" s="1">
        <v>10.58</v>
      </c>
      <c r="AY29" s="1">
        <v>11.26</v>
      </c>
      <c r="AZ29" s="1">
        <v>12.576000000000001</v>
      </c>
      <c r="BA29" s="1">
        <v>43.365000000000002</v>
      </c>
      <c r="BB29" s="1">
        <v>0.93879999999999997</v>
      </c>
      <c r="BC29" s="1" t="s">
        <v>17</v>
      </c>
      <c r="BD29" s="1">
        <v>10.58</v>
      </c>
      <c r="BE29" s="1">
        <v>11.26</v>
      </c>
      <c r="BF29" s="1">
        <v>12.901</v>
      </c>
      <c r="BG29" s="1">
        <v>44.488</v>
      </c>
      <c r="BH29" s="1">
        <v>0.93269999999999997</v>
      </c>
      <c r="BI29" s="1" t="s">
        <v>17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 ht="15.75" customHeight="1" x14ac:dyDescent="0.25">
      <c r="A30" s="1" t="s">
        <v>28</v>
      </c>
      <c r="B30" s="1">
        <v>71</v>
      </c>
      <c r="C30" s="1">
        <v>79</v>
      </c>
      <c r="D30" s="1" t="s">
        <v>50</v>
      </c>
      <c r="E30" s="1">
        <v>6.4</v>
      </c>
      <c r="F30" s="1">
        <v>2</v>
      </c>
      <c r="G30" s="1">
        <v>7</v>
      </c>
      <c r="H30" s="1">
        <v>6.13</v>
      </c>
      <c r="I30" s="1">
        <v>6.88</v>
      </c>
      <c r="J30" s="1">
        <v>5.423</v>
      </c>
      <c r="K30" s="1">
        <v>77.47</v>
      </c>
      <c r="L30" s="1">
        <v>0.94489999999999996</v>
      </c>
      <c r="M30" s="1" t="s">
        <v>17</v>
      </c>
      <c r="N30" s="1">
        <v>6.13</v>
      </c>
      <c r="O30" s="1">
        <v>6.88</v>
      </c>
      <c r="P30" s="1">
        <v>5.4740000000000002</v>
      </c>
      <c r="Q30" s="1">
        <v>78.192999999999998</v>
      </c>
      <c r="R30" s="1">
        <v>0.93920000000000003</v>
      </c>
      <c r="S30" s="1" t="s">
        <v>17</v>
      </c>
      <c r="T30" s="1">
        <v>6.13</v>
      </c>
      <c r="U30" s="1">
        <v>6.88</v>
      </c>
      <c r="V30" s="1">
        <v>5.524</v>
      </c>
      <c r="W30" s="1">
        <v>78.91</v>
      </c>
      <c r="X30" s="1">
        <v>0.9163</v>
      </c>
      <c r="Y30" s="1" t="s">
        <v>17</v>
      </c>
      <c r="Z30" s="1">
        <v>6.13</v>
      </c>
      <c r="AA30" s="1">
        <v>6.88</v>
      </c>
      <c r="AB30" s="1">
        <v>5.2469999999999999</v>
      </c>
      <c r="AC30" s="1">
        <v>74.957999999999998</v>
      </c>
      <c r="AD30" s="1">
        <v>0.92710000000000004</v>
      </c>
      <c r="AE30" s="1" t="s">
        <v>17</v>
      </c>
      <c r="AF30" s="1">
        <v>6.13</v>
      </c>
      <c r="AG30" s="1">
        <v>6.88</v>
      </c>
      <c r="AH30" s="1">
        <v>5.4059999999999997</v>
      </c>
      <c r="AI30" s="1">
        <v>77.233000000000004</v>
      </c>
      <c r="AJ30" s="1">
        <v>0.93140000000000001</v>
      </c>
      <c r="AK30" s="1" t="s">
        <v>17</v>
      </c>
      <c r="AL30" s="1">
        <v>6.13</v>
      </c>
      <c r="AM30" s="1">
        <v>6.88</v>
      </c>
      <c r="AN30" s="1">
        <v>5.4260000000000002</v>
      </c>
      <c r="AO30" s="1">
        <v>77.516000000000005</v>
      </c>
      <c r="AP30" s="1">
        <v>0.94259999999999999</v>
      </c>
      <c r="AQ30" s="1" t="s">
        <v>17</v>
      </c>
      <c r="AR30" s="1">
        <v>6.13</v>
      </c>
      <c r="AS30" s="1">
        <v>6.88</v>
      </c>
      <c r="AT30" s="1">
        <v>5.266</v>
      </c>
      <c r="AU30" s="1">
        <v>75.224999999999994</v>
      </c>
      <c r="AV30" s="1">
        <v>0.95309999999999995</v>
      </c>
      <c r="AW30" s="1" t="s">
        <v>17</v>
      </c>
      <c r="AX30" s="1">
        <v>6.13</v>
      </c>
      <c r="AY30" s="1">
        <v>6.88</v>
      </c>
      <c r="AZ30" s="1">
        <v>5.4909999999999997</v>
      </c>
      <c r="BA30" s="1">
        <v>78.44</v>
      </c>
      <c r="BB30" s="1">
        <v>0.92359999999999998</v>
      </c>
      <c r="BC30" s="1" t="s">
        <v>17</v>
      </c>
      <c r="BD30" s="1">
        <v>6.13</v>
      </c>
      <c r="BE30" s="1">
        <v>6.88</v>
      </c>
      <c r="BF30" s="1">
        <v>5.5890000000000004</v>
      </c>
      <c r="BG30" s="1">
        <v>79.844999999999999</v>
      </c>
      <c r="BH30" s="1">
        <v>0.93400000000000005</v>
      </c>
      <c r="BI30" s="1" t="s">
        <v>17</v>
      </c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ht="15.75" customHeight="1" x14ac:dyDescent="0.25">
      <c r="A31" s="1" t="s">
        <v>28</v>
      </c>
      <c r="B31" s="1">
        <v>80</v>
      </c>
      <c r="C31" s="1">
        <v>88</v>
      </c>
      <c r="D31" s="1" t="s">
        <v>51</v>
      </c>
      <c r="E31" s="1">
        <v>9.19</v>
      </c>
      <c r="F31" s="1">
        <v>1</v>
      </c>
      <c r="G31" s="1">
        <v>7</v>
      </c>
      <c r="H31" s="1">
        <v>9.17</v>
      </c>
      <c r="I31" s="1">
        <v>9.69</v>
      </c>
      <c r="J31" s="1">
        <v>1.137</v>
      </c>
      <c r="K31" s="1">
        <v>16.244</v>
      </c>
      <c r="L31" s="1">
        <v>0.94969999999999999</v>
      </c>
      <c r="M31" s="1" t="s">
        <v>17</v>
      </c>
      <c r="N31" s="1">
        <v>9.17</v>
      </c>
      <c r="O31" s="1">
        <v>9.69</v>
      </c>
      <c r="P31" s="1">
        <v>1.171</v>
      </c>
      <c r="Q31" s="1">
        <v>16.722999999999999</v>
      </c>
      <c r="R31" s="1">
        <v>0.93</v>
      </c>
      <c r="S31" s="1" t="s">
        <v>17</v>
      </c>
      <c r="T31" s="1">
        <v>9.17</v>
      </c>
      <c r="U31" s="1">
        <v>9.69</v>
      </c>
      <c r="V31" s="1">
        <v>1.155</v>
      </c>
      <c r="W31" s="1">
        <v>16.497</v>
      </c>
      <c r="X31" s="1">
        <v>0.94910000000000005</v>
      </c>
      <c r="Y31" s="1" t="s">
        <v>17</v>
      </c>
      <c r="Z31" s="1">
        <v>9.17</v>
      </c>
      <c r="AA31" s="1">
        <v>9.69</v>
      </c>
      <c r="AB31" s="1">
        <v>1.5329999999999999</v>
      </c>
      <c r="AC31" s="1">
        <v>21.895</v>
      </c>
      <c r="AD31" s="1">
        <v>0.95150000000000001</v>
      </c>
      <c r="AE31" s="1" t="s">
        <v>17</v>
      </c>
      <c r="AF31" s="1">
        <v>9.17</v>
      </c>
      <c r="AG31" s="1">
        <v>9.69</v>
      </c>
      <c r="AH31" s="1">
        <v>1.5509999999999999</v>
      </c>
      <c r="AI31" s="1">
        <v>22.161000000000001</v>
      </c>
      <c r="AJ31" s="1">
        <v>0.94769999999999999</v>
      </c>
      <c r="AK31" s="1" t="s">
        <v>17</v>
      </c>
      <c r="AL31" s="1">
        <v>9.17</v>
      </c>
      <c r="AM31" s="1">
        <v>9.69</v>
      </c>
      <c r="AN31" s="1">
        <v>1.617</v>
      </c>
      <c r="AO31" s="1">
        <v>23.103000000000002</v>
      </c>
      <c r="AP31" s="1">
        <v>0.95289999999999997</v>
      </c>
      <c r="AQ31" s="1" t="s">
        <v>17</v>
      </c>
      <c r="AR31" s="1">
        <v>9.17</v>
      </c>
      <c r="AS31" s="1">
        <v>9.69</v>
      </c>
      <c r="AT31" s="1">
        <v>2.0739999999999998</v>
      </c>
      <c r="AU31" s="1">
        <v>29.626999999999999</v>
      </c>
      <c r="AV31" s="1">
        <v>0.94910000000000005</v>
      </c>
      <c r="AW31" s="1" t="s">
        <v>17</v>
      </c>
      <c r="AX31" s="1">
        <v>9.17</v>
      </c>
      <c r="AY31" s="1">
        <v>9.69</v>
      </c>
      <c r="AZ31" s="1">
        <v>2.1190000000000002</v>
      </c>
      <c r="BA31" s="1">
        <v>30.265000000000001</v>
      </c>
      <c r="BB31" s="1">
        <v>0.94579999999999997</v>
      </c>
      <c r="BC31" s="1" t="s">
        <v>17</v>
      </c>
      <c r="BD31" s="1">
        <v>9.17</v>
      </c>
      <c r="BE31" s="1">
        <v>9.69</v>
      </c>
      <c r="BF31" s="1">
        <v>2.15</v>
      </c>
      <c r="BG31" s="1">
        <v>30.709</v>
      </c>
      <c r="BH31" s="1">
        <v>0.93340000000000001</v>
      </c>
      <c r="BI31" s="1" t="s">
        <v>17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ht="15.75" customHeight="1" x14ac:dyDescent="0.25">
      <c r="A32" s="1" t="s">
        <v>28</v>
      </c>
      <c r="B32" s="1">
        <v>80</v>
      </c>
      <c r="C32" s="1">
        <v>88</v>
      </c>
      <c r="D32" s="1" t="s">
        <v>51</v>
      </c>
      <c r="E32" s="1">
        <v>9.19</v>
      </c>
      <c r="F32" s="1">
        <v>2</v>
      </c>
      <c r="G32" s="1">
        <v>7</v>
      </c>
      <c r="H32" s="1">
        <v>9.11</v>
      </c>
      <c r="I32" s="1">
        <v>9.69</v>
      </c>
      <c r="J32" s="1">
        <v>1.1619999999999999</v>
      </c>
      <c r="K32" s="1">
        <v>16.597999999999999</v>
      </c>
      <c r="L32" s="1">
        <v>0.92430000000000001</v>
      </c>
      <c r="M32" s="1" t="s">
        <v>17</v>
      </c>
      <c r="N32" s="1">
        <v>9.11</v>
      </c>
      <c r="O32" s="1">
        <v>9.69</v>
      </c>
      <c r="P32" s="1">
        <v>1.1499999999999999</v>
      </c>
      <c r="Q32" s="1">
        <v>16.43</v>
      </c>
      <c r="R32" s="1">
        <v>0.91479999999999995</v>
      </c>
      <c r="S32" s="1" t="s">
        <v>17</v>
      </c>
      <c r="T32" s="1">
        <v>9.1199999999999992</v>
      </c>
      <c r="U32" s="1">
        <v>9.69</v>
      </c>
      <c r="V32" s="1">
        <v>1.167</v>
      </c>
      <c r="W32" s="1">
        <v>16.677</v>
      </c>
      <c r="X32" s="1">
        <v>0.93959999999999999</v>
      </c>
      <c r="Y32" s="1" t="s">
        <v>17</v>
      </c>
      <c r="Z32" s="1">
        <v>9.11</v>
      </c>
      <c r="AA32" s="1">
        <v>9.69</v>
      </c>
      <c r="AB32" s="1">
        <v>1.5549999999999999</v>
      </c>
      <c r="AC32" s="1">
        <v>22.213000000000001</v>
      </c>
      <c r="AD32" s="1">
        <v>0.92959999999999998</v>
      </c>
      <c r="AE32" s="1" t="s">
        <v>17</v>
      </c>
      <c r="AF32" s="1">
        <v>9.11</v>
      </c>
      <c r="AG32" s="1">
        <v>9.69</v>
      </c>
      <c r="AH32" s="1">
        <v>1.6020000000000001</v>
      </c>
      <c r="AI32" s="1">
        <v>22.885000000000002</v>
      </c>
      <c r="AJ32" s="1">
        <v>0.93500000000000005</v>
      </c>
      <c r="AK32" s="1" t="s">
        <v>17</v>
      </c>
      <c r="AL32" s="1">
        <v>9.11</v>
      </c>
      <c r="AM32" s="1">
        <v>9.69</v>
      </c>
      <c r="AN32" s="1">
        <v>1.629</v>
      </c>
      <c r="AO32" s="1">
        <v>23.265000000000001</v>
      </c>
      <c r="AP32" s="1">
        <v>0.93320000000000003</v>
      </c>
      <c r="AQ32" s="1" t="s">
        <v>17</v>
      </c>
      <c r="AR32" s="1">
        <v>9.11</v>
      </c>
      <c r="AS32" s="1">
        <v>9.69</v>
      </c>
      <c r="AT32" s="1">
        <v>2.1120000000000001</v>
      </c>
      <c r="AU32" s="1">
        <v>30.178000000000001</v>
      </c>
      <c r="AV32" s="1">
        <v>0.93910000000000005</v>
      </c>
      <c r="AW32" s="1" t="s">
        <v>17</v>
      </c>
      <c r="AX32" s="1">
        <v>9.11</v>
      </c>
      <c r="AY32" s="1">
        <v>9.69</v>
      </c>
      <c r="AZ32" s="1">
        <v>2.149</v>
      </c>
      <c r="BA32" s="1">
        <v>30.706</v>
      </c>
      <c r="BB32" s="1">
        <v>0.92079999999999995</v>
      </c>
      <c r="BC32" s="1" t="s">
        <v>17</v>
      </c>
      <c r="BD32" s="1">
        <v>9.11</v>
      </c>
      <c r="BE32" s="1">
        <v>9.69</v>
      </c>
      <c r="BF32" s="1">
        <v>2.1779999999999999</v>
      </c>
      <c r="BG32" s="1">
        <v>31.109000000000002</v>
      </c>
      <c r="BH32" s="1">
        <v>0.9415</v>
      </c>
      <c r="BI32" s="1" t="s">
        <v>17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 ht="15.75" customHeight="1" x14ac:dyDescent="0.25">
      <c r="A33" s="1" t="s">
        <v>28</v>
      </c>
      <c r="B33" s="1">
        <v>80</v>
      </c>
      <c r="C33" s="1">
        <v>89</v>
      </c>
      <c r="D33" s="1" t="s">
        <v>52</v>
      </c>
      <c r="E33" s="1">
        <v>11.22</v>
      </c>
      <c r="F33" s="1">
        <v>2</v>
      </c>
      <c r="G33" s="1">
        <v>8</v>
      </c>
      <c r="H33" s="1">
        <v>11.09</v>
      </c>
      <c r="I33" s="1">
        <v>11.72</v>
      </c>
      <c r="J33" s="1">
        <v>1.0900000000000001</v>
      </c>
      <c r="K33" s="1">
        <v>13.622</v>
      </c>
      <c r="L33" s="1">
        <v>0.91749999999999998</v>
      </c>
      <c r="M33" s="1" t="s">
        <v>16</v>
      </c>
      <c r="N33" s="1">
        <v>11.1</v>
      </c>
      <c r="O33" s="1">
        <v>11.72</v>
      </c>
      <c r="P33" s="1">
        <v>1.113</v>
      </c>
      <c r="Q33" s="1">
        <v>13.917999999999999</v>
      </c>
      <c r="R33" s="1">
        <v>0.89039999999999997</v>
      </c>
      <c r="S33" s="1" t="s">
        <v>16</v>
      </c>
      <c r="T33" s="1">
        <v>11.1</v>
      </c>
      <c r="U33" s="1">
        <v>11.73</v>
      </c>
      <c r="V33" s="1">
        <v>1.085</v>
      </c>
      <c r="W33" s="1">
        <v>13.565</v>
      </c>
      <c r="X33" s="1">
        <v>0.89990000000000003</v>
      </c>
      <c r="Y33" s="1" t="s">
        <v>16</v>
      </c>
      <c r="Z33" s="1">
        <v>11.09</v>
      </c>
      <c r="AA33" s="1">
        <v>11.72</v>
      </c>
      <c r="AB33" s="1">
        <v>1.4119999999999999</v>
      </c>
      <c r="AC33" s="1">
        <v>17.646000000000001</v>
      </c>
      <c r="AD33" s="1">
        <v>0.90920000000000001</v>
      </c>
      <c r="AE33" s="1" t="s">
        <v>16</v>
      </c>
      <c r="AF33" s="1">
        <v>11.09</v>
      </c>
      <c r="AG33" s="1">
        <v>11.72</v>
      </c>
      <c r="AH33" s="1">
        <v>1.4430000000000001</v>
      </c>
      <c r="AI33" s="1">
        <v>18.042999999999999</v>
      </c>
      <c r="AJ33" s="1">
        <v>0.9012</v>
      </c>
      <c r="AK33" s="1" t="s">
        <v>16</v>
      </c>
      <c r="AL33" s="1">
        <v>11.1</v>
      </c>
      <c r="AM33" s="1">
        <v>11.73</v>
      </c>
      <c r="AN33" s="1">
        <v>1.496</v>
      </c>
      <c r="AO33" s="1">
        <v>18.701000000000001</v>
      </c>
      <c r="AP33" s="1">
        <v>0.90780000000000005</v>
      </c>
      <c r="AQ33" s="1" t="s">
        <v>16</v>
      </c>
      <c r="AR33" s="1">
        <v>11.1</v>
      </c>
      <c r="AS33" s="1">
        <v>11.73</v>
      </c>
      <c r="AT33" s="1">
        <v>1.9370000000000001</v>
      </c>
      <c r="AU33" s="1">
        <v>24.21</v>
      </c>
      <c r="AV33" s="1">
        <v>0.9093</v>
      </c>
      <c r="AW33" s="1" t="s">
        <v>16</v>
      </c>
      <c r="AX33" s="1">
        <v>11.1</v>
      </c>
      <c r="AY33" s="1">
        <v>11.72</v>
      </c>
      <c r="AZ33" s="1">
        <v>1.9470000000000001</v>
      </c>
      <c r="BA33" s="1">
        <v>24.338999999999999</v>
      </c>
      <c r="BB33" s="1">
        <v>0.89459999999999995</v>
      </c>
      <c r="BC33" s="1" t="s">
        <v>16</v>
      </c>
      <c r="BD33" s="1">
        <v>11.1</v>
      </c>
      <c r="BE33" s="1">
        <v>11.73</v>
      </c>
      <c r="BF33" s="1">
        <v>2.0139999999999998</v>
      </c>
      <c r="BG33" s="1">
        <v>25.177</v>
      </c>
      <c r="BH33" s="1">
        <v>0.89500000000000002</v>
      </c>
      <c r="BI33" s="1" t="s">
        <v>16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 ht="15.75" customHeight="1" x14ac:dyDescent="0.25">
      <c r="A34" s="1" t="s">
        <v>28</v>
      </c>
      <c r="B34" s="1">
        <v>89</v>
      </c>
      <c r="C34" s="1">
        <v>100</v>
      </c>
      <c r="D34" s="1" t="s">
        <v>53</v>
      </c>
      <c r="E34" s="1">
        <v>10.49</v>
      </c>
      <c r="F34" s="1">
        <v>2</v>
      </c>
      <c r="G34" s="1">
        <v>10</v>
      </c>
      <c r="H34" s="1">
        <v>10.3</v>
      </c>
      <c r="I34" s="1">
        <v>10.99</v>
      </c>
      <c r="J34" s="1">
        <v>0.97299999999999998</v>
      </c>
      <c r="K34" s="1">
        <v>9.7289999999999992</v>
      </c>
      <c r="L34" s="1">
        <v>0.95720000000000005</v>
      </c>
      <c r="M34" s="1" t="s">
        <v>17</v>
      </c>
      <c r="N34" s="1">
        <v>10.3</v>
      </c>
      <c r="O34" s="1">
        <v>10.99</v>
      </c>
      <c r="P34" s="1">
        <v>0.99099999999999999</v>
      </c>
      <c r="Q34" s="1">
        <v>9.907</v>
      </c>
      <c r="R34" s="1">
        <v>0.93940000000000001</v>
      </c>
      <c r="S34" s="1" t="s">
        <v>17</v>
      </c>
      <c r="T34" s="1">
        <v>10.3</v>
      </c>
      <c r="U34" s="1">
        <v>11</v>
      </c>
      <c r="V34" s="1">
        <v>0.97</v>
      </c>
      <c r="W34" s="1">
        <v>9.702</v>
      </c>
      <c r="X34" s="1">
        <v>0.94650000000000001</v>
      </c>
      <c r="Y34" s="1" t="s">
        <v>17</v>
      </c>
      <c r="Z34" s="1">
        <v>10.29</v>
      </c>
      <c r="AA34" s="1">
        <v>10.99</v>
      </c>
      <c r="AB34" s="1">
        <v>1.24</v>
      </c>
      <c r="AC34" s="1">
        <v>12.403</v>
      </c>
      <c r="AD34" s="1">
        <v>0.9546</v>
      </c>
      <c r="AE34" s="1" t="s">
        <v>17</v>
      </c>
      <c r="AF34" s="1">
        <v>10.3</v>
      </c>
      <c r="AG34" s="1">
        <v>10.99</v>
      </c>
      <c r="AH34" s="1">
        <v>1.3009999999999999</v>
      </c>
      <c r="AI34" s="1">
        <v>13.009</v>
      </c>
      <c r="AJ34" s="1">
        <v>0.95430000000000004</v>
      </c>
      <c r="AK34" s="1" t="s">
        <v>17</v>
      </c>
      <c r="AL34" s="1">
        <v>10.3</v>
      </c>
      <c r="AM34" s="1">
        <v>10.99</v>
      </c>
      <c r="AN34" s="1">
        <v>1.395</v>
      </c>
      <c r="AO34" s="1">
        <v>13.946999999999999</v>
      </c>
      <c r="AP34" s="1">
        <v>0.9446</v>
      </c>
      <c r="AQ34" s="1" t="s">
        <v>17</v>
      </c>
      <c r="AR34" s="1">
        <v>10.3</v>
      </c>
      <c r="AS34" s="1">
        <v>10.99</v>
      </c>
      <c r="AT34" s="1">
        <v>2.9990000000000001</v>
      </c>
      <c r="AU34" s="1">
        <v>29.988</v>
      </c>
      <c r="AV34" s="1">
        <v>0.96030000000000004</v>
      </c>
      <c r="AW34" s="1" t="s">
        <v>17</v>
      </c>
      <c r="AX34" s="1">
        <v>10.3</v>
      </c>
      <c r="AY34" s="1">
        <v>10.99</v>
      </c>
      <c r="AZ34" s="1">
        <v>3.016</v>
      </c>
      <c r="BA34" s="1">
        <v>30.161000000000001</v>
      </c>
      <c r="BB34" s="1">
        <v>0.96089999999999998</v>
      </c>
      <c r="BC34" s="1" t="s">
        <v>17</v>
      </c>
      <c r="BD34" s="1">
        <v>10.3</v>
      </c>
      <c r="BE34" s="1">
        <v>10.99</v>
      </c>
      <c r="BF34" s="1">
        <v>3.0979999999999999</v>
      </c>
      <c r="BG34" s="1">
        <v>30.981000000000002</v>
      </c>
      <c r="BH34" s="1">
        <v>0.95330000000000004</v>
      </c>
      <c r="BI34" s="1" t="s">
        <v>17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 ht="15.75" customHeight="1" x14ac:dyDescent="0.25">
      <c r="A35" s="1" t="s">
        <v>28</v>
      </c>
      <c r="B35" s="1">
        <v>89</v>
      </c>
      <c r="C35" s="1">
        <v>100</v>
      </c>
      <c r="D35" s="1" t="s">
        <v>53</v>
      </c>
      <c r="E35" s="1">
        <v>10.49</v>
      </c>
      <c r="F35" s="1">
        <v>3</v>
      </c>
      <c r="G35" s="1">
        <v>10</v>
      </c>
      <c r="H35" s="1">
        <v>10.3</v>
      </c>
      <c r="I35" s="1">
        <v>10.99</v>
      </c>
      <c r="J35" s="1">
        <v>0.92700000000000005</v>
      </c>
      <c r="K35" s="1">
        <v>9.2750000000000004</v>
      </c>
      <c r="L35" s="1">
        <v>0.93989999999999996</v>
      </c>
      <c r="M35" s="1" t="s">
        <v>17</v>
      </c>
      <c r="N35" s="1">
        <v>10.3</v>
      </c>
      <c r="O35" s="1">
        <v>10.99</v>
      </c>
      <c r="P35" s="1">
        <v>0.96699999999999997</v>
      </c>
      <c r="Q35" s="1">
        <v>9.673</v>
      </c>
      <c r="R35" s="1">
        <v>0.9456</v>
      </c>
      <c r="S35" s="1" t="s">
        <v>17</v>
      </c>
      <c r="T35" s="1">
        <v>10.3</v>
      </c>
      <c r="U35" s="1">
        <v>11</v>
      </c>
      <c r="V35" s="1">
        <v>0.94499999999999995</v>
      </c>
      <c r="W35" s="1">
        <v>9.4480000000000004</v>
      </c>
      <c r="X35" s="1">
        <v>0.94389999999999996</v>
      </c>
      <c r="Y35" s="1" t="s">
        <v>17</v>
      </c>
      <c r="Z35" s="1">
        <v>10.29</v>
      </c>
      <c r="AA35" s="1">
        <v>10.99</v>
      </c>
      <c r="AB35" s="1">
        <v>1.2210000000000001</v>
      </c>
      <c r="AC35" s="1">
        <v>12.205</v>
      </c>
      <c r="AD35" s="1">
        <v>0.94689999999999996</v>
      </c>
      <c r="AE35" s="1" t="s">
        <v>17</v>
      </c>
      <c r="AF35" s="1">
        <v>10.3</v>
      </c>
      <c r="AG35" s="1">
        <v>10.99</v>
      </c>
      <c r="AH35" s="1">
        <v>1.2829999999999999</v>
      </c>
      <c r="AI35" s="1">
        <v>12.833</v>
      </c>
      <c r="AJ35" s="1">
        <v>0.95179999999999998</v>
      </c>
      <c r="AK35" s="1" t="s">
        <v>17</v>
      </c>
      <c r="AL35" s="1">
        <v>10.3</v>
      </c>
      <c r="AM35" s="1">
        <v>10.99</v>
      </c>
      <c r="AN35" s="1">
        <v>1.3819999999999999</v>
      </c>
      <c r="AO35" s="1">
        <v>13.824</v>
      </c>
      <c r="AP35" s="1">
        <v>0.94640000000000002</v>
      </c>
      <c r="AQ35" s="1" t="s">
        <v>17</v>
      </c>
      <c r="AR35" s="1">
        <v>10.3</v>
      </c>
      <c r="AS35" s="1">
        <v>10.99</v>
      </c>
      <c r="AT35" s="1">
        <v>3.004</v>
      </c>
      <c r="AU35" s="1">
        <v>30.04</v>
      </c>
      <c r="AV35" s="1">
        <v>0.95199999999999996</v>
      </c>
      <c r="AW35" s="1" t="s">
        <v>17</v>
      </c>
      <c r="AX35" s="1">
        <v>10.3</v>
      </c>
      <c r="AY35" s="1">
        <v>10.99</v>
      </c>
      <c r="AZ35" s="1">
        <v>3.0089999999999999</v>
      </c>
      <c r="BA35" s="1">
        <v>30.09</v>
      </c>
      <c r="BB35" s="1">
        <v>0.95199999999999996</v>
      </c>
      <c r="BC35" s="1" t="s">
        <v>17</v>
      </c>
      <c r="BD35" s="1">
        <v>10.3</v>
      </c>
      <c r="BE35" s="1">
        <v>10.99</v>
      </c>
      <c r="BF35" s="1">
        <v>3.1</v>
      </c>
      <c r="BG35" s="1">
        <v>30.998999999999999</v>
      </c>
      <c r="BH35" s="1">
        <v>0.95120000000000005</v>
      </c>
      <c r="BI35" s="1" t="s">
        <v>17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 ht="15.75" customHeight="1" x14ac:dyDescent="0.25">
      <c r="A36" s="1" t="s">
        <v>28</v>
      </c>
      <c r="B36" s="1">
        <v>89</v>
      </c>
      <c r="C36" s="1">
        <v>102</v>
      </c>
      <c r="D36" s="1" t="s">
        <v>54</v>
      </c>
      <c r="E36" s="1">
        <v>11.06</v>
      </c>
      <c r="F36" s="1">
        <v>3</v>
      </c>
      <c r="G36" s="1">
        <v>12</v>
      </c>
      <c r="H36" s="1">
        <v>10.79</v>
      </c>
      <c r="I36" s="1">
        <v>11.54</v>
      </c>
      <c r="J36" s="1">
        <v>0.94799999999999995</v>
      </c>
      <c r="K36" s="1">
        <v>7.8979999999999997</v>
      </c>
      <c r="L36" s="1">
        <v>0.9446</v>
      </c>
      <c r="M36" s="1" t="s">
        <v>17</v>
      </c>
      <c r="N36" s="1">
        <v>10.79</v>
      </c>
      <c r="O36" s="1">
        <v>11.54</v>
      </c>
      <c r="P36" s="1">
        <v>1.0129999999999999</v>
      </c>
      <c r="Q36" s="1">
        <v>8.4420000000000002</v>
      </c>
      <c r="R36" s="1">
        <v>0.90820000000000001</v>
      </c>
      <c r="S36" s="1" t="s">
        <v>17</v>
      </c>
      <c r="T36" s="1">
        <v>10.79</v>
      </c>
      <c r="U36" s="1">
        <v>11.54</v>
      </c>
      <c r="V36" s="1">
        <v>0.98499999999999999</v>
      </c>
      <c r="W36" s="1">
        <v>8.2110000000000003</v>
      </c>
      <c r="X36" s="1">
        <v>0.92059999999999997</v>
      </c>
      <c r="Y36" s="1" t="s">
        <v>17</v>
      </c>
      <c r="Z36" s="1">
        <v>10.79</v>
      </c>
      <c r="AA36" s="1">
        <v>11.54</v>
      </c>
      <c r="AB36" s="1">
        <v>1.3080000000000001</v>
      </c>
      <c r="AC36" s="1">
        <v>10.897</v>
      </c>
      <c r="AD36" s="1">
        <v>0.92620000000000002</v>
      </c>
      <c r="AE36" s="1" t="s">
        <v>17</v>
      </c>
      <c r="AF36" s="1">
        <v>10.79</v>
      </c>
      <c r="AG36" s="1">
        <v>11.54</v>
      </c>
      <c r="AH36" s="1">
        <v>1.3520000000000001</v>
      </c>
      <c r="AI36" s="1">
        <v>11.268000000000001</v>
      </c>
      <c r="AJ36" s="1">
        <v>0.92869999999999997</v>
      </c>
      <c r="AK36" s="1" t="s">
        <v>17</v>
      </c>
      <c r="AL36" s="1">
        <v>10.79</v>
      </c>
      <c r="AM36" s="1">
        <v>11.54</v>
      </c>
      <c r="AN36" s="1">
        <v>1.4259999999999999</v>
      </c>
      <c r="AO36" s="1">
        <v>11.88</v>
      </c>
      <c r="AP36" s="1">
        <v>0.92900000000000005</v>
      </c>
      <c r="AQ36" s="1" t="s">
        <v>17</v>
      </c>
      <c r="AR36" s="1">
        <v>10.79</v>
      </c>
      <c r="AS36" s="1">
        <v>11.54</v>
      </c>
      <c r="AT36" s="1">
        <v>3.343</v>
      </c>
      <c r="AU36" s="1">
        <v>27.855</v>
      </c>
      <c r="AV36" s="1">
        <v>0.93240000000000001</v>
      </c>
      <c r="AW36" s="1" t="s">
        <v>17</v>
      </c>
      <c r="AX36" s="1">
        <v>10.79</v>
      </c>
      <c r="AY36" s="1">
        <v>11.54</v>
      </c>
      <c r="AZ36" s="1">
        <v>3.383</v>
      </c>
      <c r="BA36" s="1">
        <v>28.193999999999999</v>
      </c>
      <c r="BB36" s="1">
        <v>0.93079999999999996</v>
      </c>
      <c r="BC36" s="1" t="s">
        <v>17</v>
      </c>
      <c r="BD36" s="1">
        <v>10.79</v>
      </c>
      <c r="BE36" s="1">
        <v>11.54</v>
      </c>
      <c r="BF36" s="1">
        <v>3.5009999999999999</v>
      </c>
      <c r="BG36" s="1">
        <v>29.172000000000001</v>
      </c>
      <c r="BH36" s="1">
        <v>0.92359999999999998</v>
      </c>
      <c r="BI36" s="1" t="s">
        <v>17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ht="15.75" customHeight="1" x14ac:dyDescent="0.25">
      <c r="A37" s="1" t="s">
        <v>28</v>
      </c>
      <c r="B37" s="1">
        <v>89</v>
      </c>
      <c r="C37" s="1">
        <v>108</v>
      </c>
      <c r="D37" s="1" t="s">
        <v>55</v>
      </c>
      <c r="E37" s="1">
        <v>12.87</v>
      </c>
      <c r="F37" s="1">
        <v>5</v>
      </c>
      <c r="G37" s="1">
        <v>18</v>
      </c>
      <c r="H37" s="1">
        <v>12.61</v>
      </c>
      <c r="I37" s="1">
        <v>13.29</v>
      </c>
      <c r="J37" s="1">
        <v>0.92600000000000005</v>
      </c>
      <c r="K37" s="1">
        <v>5.1420000000000003</v>
      </c>
      <c r="L37" s="1">
        <v>0.95389999999999997</v>
      </c>
      <c r="M37" s="1" t="s">
        <v>16</v>
      </c>
      <c r="N37" s="1">
        <v>12.61</v>
      </c>
      <c r="O37" s="1">
        <v>13.29</v>
      </c>
      <c r="P37" s="1">
        <v>1.0269999999999999</v>
      </c>
      <c r="Q37" s="1">
        <v>5.7060000000000004</v>
      </c>
      <c r="R37" s="1">
        <v>0.95169999999999999</v>
      </c>
      <c r="S37" s="1" t="s">
        <v>16</v>
      </c>
      <c r="T37" s="1">
        <v>12.61</v>
      </c>
      <c r="U37" s="1">
        <v>13.3</v>
      </c>
      <c r="V37" s="1">
        <v>1.0249999999999999</v>
      </c>
      <c r="W37" s="1">
        <v>5.6929999999999996</v>
      </c>
      <c r="X37" s="1">
        <v>0.94240000000000002</v>
      </c>
      <c r="Y37" s="1" t="s">
        <v>16</v>
      </c>
      <c r="Z37" s="1">
        <v>12.6</v>
      </c>
      <c r="AA37" s="1">
        <v>13.29</v>
      </c>
      <c r="AB37" s="1">
        <v>2.0230000000000001</v>
      </c>
      <c r="AC37" s="1">
        <v>11.241</v>
      </c>
      <c r="AD37" s="1">
        <v>0.95250000000000001</v>
      </c>
      <c r="AE37" s="1" t="s">
        <v>16</v>
      </c>
      <c r="AF37" s="1">
        <v>12.6</v>
      </c>
      <c r="AG37" s="1">
        <v>13.29</v>
      </c>
      <c r="AH37" s="1">
        <v>2.0910000000000002</v>
      </c>
      <c r="AI37" s="1">
        <v>11.615</v>
      </c>
      <c r="AJ37" s="1">
        <v>0.92930000000000001</v>
      </c>
      <c r="AK37" s="1" t="s">
        <v>16</v>
      </c>
      <c r="AL37" s="1">
        <v>12.61</v>
      </c>
      <c r="AM37" s="1">
        <v>13.29</v>
      </c>
      <c r="AN37" s="1">
        <v>2.3570000000000002</v>
      </c>
      <c r="AO37" s="1">
        <v>13.093</v>
      </c>
      <c r="AP37" s="1">
        <v>0.94089999999999996</v>
      </c>
      <c r="AQ37" s="1" t="s">
        <v>16</v>
      </c>
      <c r="AR37" s="1">
        <v>12.61</v>
      </c>
      <c r="AS37" s="1">
        <v>13.3</v>
      </c>
      <c r="AT37" s="1">
        <v>4.8280000000000003</v>
      </c>
      <c r="AU37" s="1">
        <v>26.824000000000002</v>
      </c>
      <c r="AV37" s="1">
        <v>0.93189999999999995</v>
      </c>
      <c r="AW37" s="1" t="s">
        <v>16</v>
      </c>
      <c r="AX37" s="1">
        <v>12.61</v>
      </c>
      <c r="AY37" s="1">
        <v>13.29</v>
      </c>
      <c r="AZ37" s="1">
        <v>5.0529999999999999</v>
      </c>
      <c r="BA37" s="1">
        <v>28.07</v>
      </c>
      <c r="BB37" s="1">
        <v>0.91879999999999995</v>
      </c>
      <c r="BC37" s="1" t="s">
        <v>16</v>
      </c>
      <c r="BD37" s="1">
        <v>12.61</v>
      </c>
      <c r="BE37" s="1">
        <v>13.29</v>
      </c>
      <c r="BF37" s="1">
        <v>5.2110000000000003</v>
      </c>
      <c r="BG37" s="1">
        <v>28.951000000000001</v>
      </c>
      <c r="BH37" s="1">
        <v>0.90939999999999999</v>
      </c>
      <c r="BI37" s="1" t="s">
        <v>16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 ht="15.75" customHeight="1" x14ac:dyDescent="0.25">
      <c r="A38" s="1" t="s">
        <v>28</v>
      </c>
      <c r="B38" s="1">
        <v>89</v>
      </c>
      <c r="C38" s="1">
        <v>116</v>
      </c>
      <c r="D38" s="1" t="s">
        <v>56</v>
      </c>
      <c r="E38" s="1">
        <v>13.05</v>
      </c>
      <c r="F38" s="1">
        <v>3</v>
      </c>
      <c r="G38" s="1">
        <v>26</v>
      </c>
      <c r="H38" s="1">
        <v>12.93</v>
      </c>
      <c r="I38" s="1">
        <v>13.55</v>
      </c>
      <c r="J38" s="1">
        <v>1.8839999999999999</v>
      </c>
      <c r="K38" s="1">
        <v>7.2460000000000004</v>
      </c>
      <c r="L38" s="1">
        <v>0.96619999999999995</v>
      </c>
      <c r="M38" s="1" t="s">
        <v>17</v>
      </c>
      <c r="N38" s="1">
        <v>12.93</v>
      </c>
      <c r="O38" s="1">
        <v>13.56</v>
      </c>
      <c r="P38" s="1">
        <v>2.0419999999999998</v>
      </c>
      <c r="Q38" s="1">
        <v>7.8540000000000001</v>
      </c>
      <c r="R38" s="1">
        <v>0.96250000000000002</v>
      </c>
      <c r="S38" s="1" t="s">
        <v>17</v>
      </c>
      <c r="T38" s="1">
        <v>12.94</v>
      </c>
      <c r="U38" s="1">
        <v>13.56</v>
      </c>
      <c r="V38" s="1">
        <v>2.0739999999999998</v>
      </c>
      <c r="W38" s="1">
        <v>7.9749999999999996</v>
      </c>
      <c r="X38" s="1">
        <v>0.96479999999999999</v>
      </c>
      <c r="Y38" s="1" t="s">
        <v>17</v>
      </c>
      <c r="Z38" s="1">
        <v>12.93</v>
      </c>
      <c r="AA38" s="1">
        <v>13.55</v>
      </c>
      <c r="AB38" s="1">
        <v>3.3250000000000002</v>
      </c>
      <c r="AC38" s="1">
        <v>12.787000000000001</v>
      </c>
      <c r="AD38" s="1">
        <v>0.96530000000000005</v>
      </c>
      <c r="AE38" s="1" t="s">
        <v>17</v>
      </c>
      <c r="AF38" s="1">
        <v>12.93</v>
      </c>
      <c r="AG38" s="1">
        <v>13.55</v>
      </c>
      <c r="AH38" s="1">
        <v>3.4409999999999998</v>
      </c>
      <c r="AI38" s="1">
        <v>13.236000000000001</v>
      </c>
      <c r="AJ38" s="1">
        <v>0.96050000000000002</v>
      </c>
      <c r="AK38" s="1" t="s">
        <v>17</v>
      </c>
      <c r="AL38" s="1">
        <v>12.93</v>
      </c>
      <c r="AM38" s="1">
        <v>13.55</v>
      </c>
      <c r="AN38" s="1">
        <v>3.7429999999999999</v>
      </c>
      <c r="AO38" s="1">
        <v>14.398</v>
      </c>
      <c r="AP38" s="1">
        <v>0.94940000000000002</v>
      </c>
      <c r="AQ38" s="1" t="s">
        <v>17</v>
      </c>
      <c r="AR38" s="1">
        <v>12.93</v>
      </c>
      <c r="AS38" s="1">
        <v>13.56</v>
      </c>
      <c r="AT38" s="1">
        <v>6.9290000000000003</v>
      </c>
      <c r="AU38" s="1">
        <v>26.652000000000001</v>
      </c>
      <c r="AV38" s="1">
        <v>0.96109999999999995</v>
      </c>
      <c r="AW38" s="1" t="s">
        <v>17</v>
      </c>
      <c r="AX38" s="1">
        <v>12.93</v>
      </c>
      <c r="AY38" s="1">
        <v>13.55</v>
      </c>
      <c r="AZ38" s="1">
        <v>7.2610000000000001</v>
      </c>
      <c r="BA38" s="1">
        <v>27.927</v>
      </c>
      <c r="BB38" s="1">
        <v>0.95199999999999996</v>
      </c>
      <c r="BC38" s="1" t="s">
        <v>17</v>
      </c>
      <c r="BD38" s="1">
        <v>12.93</v>
      </c>
      <c r="BE38" s="1">
        <v>13.56</v>
      </c>
      <c r="BF38" s="1">
        <v>7.5570000000000004</v>
      </c>
      <c r="BG38" s="1">
        <v>29.067</v>
      </c>
      <c r="BH38" s="1">
        <v>0.9476</v>
      </c>
      <c r="BI38" s="1" t="s">
        <v>17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15.75" customHeight="1" x14ac:dyDescent="0.25">
      <c r="A39" s="1" t="s">
        <v>28</v>
      </c>
      <c r="B39" s="1">
        <v>89</v>
      </c>
      <c r="C39" s="1">
        <v>116</v>
      </c>
      <c r="D39" s="1" t="s">
        <v>56</v>
      </c>
      <c r="E39" s="1">
        <v>13.05</v>
      </c>
      <c r="F39" s="1">
        <v>4</v>
      </c>
      <c r="G39" s="1">
        <v>26</v>
      </c>
      <c r="H39" s="1">
        <v>12.87</v>
      </c>
      <c r="I39" s="1">
        <v>13.55</v>
      </c>
      <c r="J39" s="1">
        <v>1.901</v>
      </c>
      <c r="K39" s="1">
        <v>7.3120000000000003</v>
      </c>
      <c r="L39" s="1">
        <v>0.95169999999999999</v>
      </c>
      <c r="M39" s="1" t="s">
        <v>17</v>
      </c>
      <c r="N39" s="1">
        <v>12.88</v>
      </c>
      <c r="O39" s="1">
        <v>13.56</v>
      </c>
      <c r="P39" s="1">
        <v>2.02</v>
      </c>
      <c r="Q39" s="1">
        <v>7.7679999999999998</v>
      </c>
      <c r="R39" s="1">
        <v>0.95409999999999995</v>
      </c>
      <c r="S39" s="1" t="s">
        <v>17</v>
      </c>
      <c r="T39" s="1">
        <v>12.88</v>
      </c>
      <c r="U39" s="1">
        <v>13.56</v>
      </c>
      <c r="V39" s="1">
        <v>2.0409999999999999</v>
      </c>
      <c r="W39" s="1">
        <v>7.85</v>
      </c>
      <c r="X39" s="1">
        <v>0.95079999999999998</v>
      </c>
      <c r="Y39" s="1" t="s">
        <v>17</v>
      </c>
      <c r="Z39" s="1">
        <v>12.87</v>
      </c>
      <c r="AA39" s="1">
        <v>13.55</v>
      </c>
      <c r="AB39" s="1">
        <v>3.3290000000000002</v>
      </c>
      <c r="AC39" s="1">
        <v>12.805</v>
      </c>
      <c r="AD39" s="1">
        <v>0.94830000000000003</v>
      </c>
      <c r="AE39" s="1" t="s">
        <v>17</v>
      </c>
      <c r="AF39" s="1">
        <v>12.87</v>
      </c>
      <c r="AG39" s="1">
        <v>13.55</v>
      </c>
      <c r="AH39" s="1">
        <v>3.4239999999999999</v>
      </c>
      <c r="AI39" s="1">
        <v>13.167999999999999</v>
      </c>
      <c r="AJ39" s="1">
        <v>0.95289999999999997</v>
      </c>
      <c r="AK39" s="1" t="s">
        <v>17</v>
      </c>
      <c r="AL39" s="1">
        <v>12.87</v>
      </c>
      <c r="AM39" s="1">
        <v>13.55</v>
      </c>
      <c r="AN39" s="1">
        <v>3.7450000000000001</v>
      </c>
      <c r="AO39" s="1">
        <v>14.401999999999999</v>
      </c>
      <c r="AP39" s="1">
        <v>0.94299999999999995</v>
      </c>
      <c r="AQ39" s="1" t="s">
        <v>17</v>
      </c>
      <c r="AR39" s="1">
        <v>12.88</v>
      </c>
      <c r="AS39" s="1">
        <v>13.56</v>
      </c>
      <c r="AT39" s="1">
        <v>6.95</v>
      </c>
      <c r="AU39" s="1">
        <v>26.73</v>
      </c>
      <c r="AV39" s="1">
        <v>0.95389999999999997</v>
      </c>
      <c r="AW39" s="1" t="s">
        <v>17</v>
      </c>
      <c r="AX39" s="1">
        <v>12.87</v>
      </c>
      <c r="AY39" s="1">
        <v>13.55</v>
      </c>
      <c r="AZ39" s="1">
        <v>7.2949999999999999</v>
      </c>
      <c r="BA39" s="1">
        <v>28.059000000000001</v>
      </c>
      <c r="BB39" s="1">
        <v>0.94889999999999997</v>
      </c>
      <c r="BC39" s="1" t="s">
        <v>17</v>
      </c>
      <c r="BD39" s="1">
        <v>12.88</v>
      </c>
      <c r="BE39" s="1">
        <v>13.56</v>
      </c>
      <c r="BF39" s="1">
        <v>7.5439999999999996</v>
      </c>
      <c r="BG39" s="1">
        <v>29.015999999999998</v>
      </c>
      <c r="BH39" s="1">
        <v>0.94789999999999996</v>
      </c>
      <c r="BI39" s="1" t="s">
        <v>17</v>
      </c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 ht="15.75" customHeight="1" x14ac:dyDescent="0.25">
      <c r="A40" s="1" t="s">
        <v>28</v>
      </c>
      <c r="B40" s="1">
        <v>89</v>
      </c>
      <c r="C40" s="1">
        <v>116</v>
      </c>
      <c r="D40" s="1" t="s">
        <v>56</v>
      </c>
      <c r="E40" s="1">
        <v>13.05</v>
      </c>
      <c r="F40" s="1">
        <v>5</v>
      </c>
      <c r="G40" s="1">
        <v>26</v>
      </c>
      <c r="H40" s="1">
        <v>12.85</v>
      </c>
      <c r="I40" s="1">
        <v>13.55</v>
      </c>
      <c r="J40" s="1">
        <v>1.8879999999999999</v>
      </c>
      <c r="K40" s="1">
        <v>7.2610000000000001</v>
      </c>
      <c r="L40" s="1">
        <v>0.93400000000000005</v>
      </c>
      <c r="M40" s="1" t="s">
        <v>17</v>
      </c>
      <c r="N40" s="1">
        <v>12.85</v>
      </c>
      <c r="O40" s="1">
        <v>13.56</v>
      </c>
      <c r="P40" s="1">
        <v>1.996</v>
      </c>
      <c r="Q40" s="1">
        <v>7.6760000000000002</v>
      </c>
      <c r="R40" s="1">
        <v>0.94320000000000004</v>
      </c>
      <c r="S40" s="1" t="s">
        <v>17</v>
      </c>
      <c r="T40" s="1">
        <v>12.85</v>
      </c>
      <c r="U40" s="1">
        <v>13.56</v>
      </c>
      <c r="V40" s="1">
        <v>2.0510000000000002</v>
      </c>
      <c r="W40" s="1">
        <v>7.89</v>
      </c>
      <c r="X40" s="1">
        <v>0.94079999999999997</v>
      </c>
      <c r="Y40" s="1" t="s">
        <v>17</v>
      </c>
      <c r="Z40" s="1">
        <v>12.85</v>
      </c>
      <c r="AA40" s="1">
        <v>13.55</v>
      </c>
      <c r="AB40" s="1">
        <v>3.278</v>
      </c>
      <c r="AC40" s="1">
        <v>12.609</v>
      </c>
      <c r="AD40" s="1">
        <v>0.94179999999999997</v>
      </c>
      <c r="AE40" s="1" t="s">
        <v>17</v>
      </c>
      <c r="AF40" s="1">
        <v>12.85</v>
      </c>
      <c r="AG40" s="1">
        <v>13.55</v>
      </c>
      <c r="AH40" s="1">
        <v>3.4279999999999999</v>
      </c>
      <c r="AI40" s="1">
        <v>13.185</v>
      </c>
      <c r="AJ40" s="1">
        <v>0.94240000000000002</v>
      </c>
      <c r="AK40" s="1" t="s">
        <v>17</v>
      </c>
      <c r="AL40" s="1">
        <v>12.85</v>
      </c>
      <c r="AM40" s="1">
        <v>13.55</v>
      </c>
      <c r="AN40" s="1">
        <v>3.734</v>
      </c>
      <c r="AO40" s="1">
        <v>14.363</v>
      </c>
      <c r="AP40" s="1">
        <v>0.9456</v>
      </c>
      <c r="AQ40" s="1" t="s">
        <v>17</v>
      </c>
      <c r="AR40" s="1">
        <v>12.85</v>
      </c>
      <c r="AS40" s="1">
        <v>13.56</v>
      </c>
      <c r="AT40" s="1">
        <v>6.952</v>
      </c>
      <c r="AU40" s="1">
        <v>26.736999999999998</v>
      </c>
      <c r="AV40" s="1">
        <v>0.94310000000000005</v>
      </c>
      <c r="AW40" s="1" t="s">
        <v>17</v>
      </c>
      <c r="AX40" s="1">
        <v>12.85</v>
      </c>
      <c r="AY40" s="1">
        <v>13.55</v>
      </c>
      <c r="AZ40" s="1">
        <v>7.26</v>
      </c>
      <c r="BA40" s="1">
        <v>27.922999999999998</v>
      </c>
      <c r="BB40" s="1">
        <v>0.94399999999999995</v>
      </c>
      <c r="BC40" s="1" t="s">
        <v>17</v>
      </c>
      <c r="BD40" s="1">
        <v>12.85</v>
      </c>
      <c r="BE40" s="1">
        <v>13.56</v>
      </c>
      <c r="BF40" s="1">
        <v>7.5670000000000002</v>
      </c>
      <c r="BG40" s="1">
        <v>29.102</v>
      </c>
      <c r="BH40" s="1">
        <v>0.94169999999999998</v>
      </c>
      <c r="BI40" s="1" t="s">
        <v>17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 ht="15.75" customHeight="1" x14ac:dyDescent="0.25">
      <c r="A41" s="1" t="s">
        <v>28</v>
      </c>
      <c r="B41" s="1">
        <v>89</v>
      </c>
      <c r="C41" s="1">
        <v>116</v>
      </c>
      <c r="D41" s="1" t="s">
        <v>56</v>
      </c>
      <c r="E41" s="1">
        <v>13.05</v>
      </c>
      <c r="F41" s="1">
        <v>6</v>
      </c>
      <c r="G41" s="1">
        <v>26</v>
      </c>
      <c r="H41" s="1">
        <v>12.87</v>
      </c>
      <c r="I41" s="1">
        <v>13.55</v>
      </c>
      <c r="J41" s="1">
        <v>1.8779999999999999</v>
      </c>
      <c r="K41" s="1">
        <v>7.2220000000000004</v>
      </c>
      <c r="L41" s="1">
        <v>0.95069999999999999</v>
      </c>
      <c r="M41" s="1" t="s">
        <v>17</v>
      </c>
      <c r="N41" s="1">
        <v>12.87</v>
      </c>
      <c r="O41" s="1">
        <v>13.56</v>
      </c>
      <c r="P41" s="1">
        <v>2.0190000000000001</v>
      </c>
      <c r="Q41" s="1">
        <v>7.7640000000000002</v>
      </c>
      <c r="R41" s="1">
        <v>0.95189999999999997</v>
      </c>
      <c r="S41" s="1" t="s">
        <v>17</v>
      </c>
      <c r="T41" s="1">
        <v>12.87</v>
      </c>
      <c r="U41" s="1">
        <v>13.56</v>
      </c>
      <c r="V41" s="1">
        <v>2.0339999999999998</v>
      </c>
      <c r="W41" s="1">
        <v>7.8220000000000001</v>
      </c>
      <c r="X41" s="1">
        <v>0.95779999999999998</v>
      </c>
      <c r="Y41" s="1" t="s">
        <v>17</v>
      </c>
      <c r="Z41" s="1">
        <v>12.86</v>
      </c>
      <c r="AA41" s="1">
        <v>13.55</v>
      </c>
      <c r="AB41" s="1">
        <v>3.3180000000000001</v>
      </c>
      <c r="AC41" s="1">
        <v>12.760999999999999</v>
      </c>
      <c r="AD41" s="1">
        <v>0.94810000000000005</v>
      </c>
      <c r="AE41" s="1" t="s">
        <v>17</v>
      </c>
      <c r="AF41" s="1">
        <v>12.86</v>
      </c>
      <c r="AG41" s="1">
        <v>13.55</v>
      </c>
      <c r="AH41" s="1">
        <v>3.4329999999999998</v>
      </c>
      <c r="AI41" s="1">
        <v>13.202</v>
      </c>
      <c r="AJ41" s="1">
        <v>0.95199999999999996</v>
      </c>
      <c r="AK41" s="1" t="s">
        <v>17</v>
      </c>
      <c r="AL41" s="1">
        <v>12.87</v>
      </c>
      <c r="AM41" s="1">
        <v>13.55</v>
      </c>
      <c r="AN41" s="1">
        <v>3.7229999999999999</v>
      </c>
      <c r="AO41" s="1">
        <v>14.318</v>
      </c>
      <c r="AP41" s="1">
        <v>0.9516</v>
      </c>
      <c r="AQ41" s="1" t="s">
        <v>17</v>
      </c>
      <c r="AR41" s="1">
        <v>12.87</v>
      </c>
      <c r="AS41" s="1">
        <v>13.56</v>
      </c>
      <c r="AT41" s="1">
        <v>6.9610000000000003</v>
      </c>
      <c r="AU41" s="1">
        <v>26.774000000000001</v>
      </c>
      <c r="AV41" s="1">
        <v>0.94769999999999999</v>
      </c>
      <c r="AW41" s="1" t="s">
        <v>17</v>
      </c>
      <c r="AX41" s="1">
        <v>12.87</v>
      </c>
      <c r="AY41" s="1">
        <v>13.55</v>
      </c>
      <c r="AZ41" s="1">
        <v>7.2229999999999999</v>
      </c>
      <c r="BA41" s="1">
        <v>27.780999999999999</v>
      </c>
      <c r="BB41" s="1">
        <v>0.95540000000000003</v>
      </c>
      <c r="BC41" s="1" t="s">
        <v>17</v>
      </c>
      <c r="BD41" s="1">
        <v>12.87</v>
      </c>
      <c r="BE41" s="1">
        <v>13.56</v>
      </c>
      <c r="BF41" s="1">
        <v>7.5309999999999997</v>
      </c>
      <c r="BG41" s="1">
        <v>28.963999999999999</v>
      </c>
      <c r="BH41" s="1">
        <v>0.95340000000000003</v>
      </c>
      <c r="BI41" s="1" t="s">
        <v>17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 ht="15.75" customHeight="1" x14ac:dyDescent="0.25">
      <c r="A42" s="1" t="s">
        <v>28</v>
      </c>
      <c r="B42" s="1">
        <v>89</v>
      </c>
      <c r="C42" s="1">
        <v>117</v>
      </c>
      <c r="D42" s="1" t="s">
        <v>57</v>
      </c>
      <c r="E42" s="1">
        <v>13.96</v>
      </c>
      <c r="F42" s="1">
        <v>3</v>
      </c>
      <c r="G42" s="1">
        <v>27</v>
      </c>
      <c r="H42" s="1">
        <v>13.46</v>
      </c>
      <c r="I42" s="1">
        <v>14.02</v>
      </c>
      <c r="J42" s="1">
        <v>2.323</v>
      </c>
      <c r="K42" s="1">
        <v>8.6050000000000004</v>
      </c>
      <c r="L42" s="1">
        <v>0.95830000000000004</v>
      </c>
      <c r="M42" s="1" t="s">
        <v>17</v>
      </c>
      <c r="N42" s="1">
        <v>13.46</v>
      </c>
      <c r="O42" s="1">
        <v>14.02</v>
      </c>
      <c r="P42" s="1">
        <v>2.4649999999999999</v>
      </c>
      <c r="Q42" s="1">
        <v>9.1300000000000008</v>
      </c>
      <c r="R42" s="1">
        <v>0.95230000000000004</v>
      </c>
      <c r="S42" s="1" t="s">
        <v>17</v>
      </c>
      <c r="T42" s="1">
        <v>13.46</v>
      </c>
      <c r="U42" s="1">
        <v>14.02</v>
      </c>
      <c r="V42" s="1">
        <v>2.476</v>
      </c>
      <c r="W42" s="1">
        <v>9.1709999999999994</v>
      </c>
      <c r="X42" s="1">
        <v>0.94240000000000002</v>
      </c>
      <c r="Y42" s="1" t="s">
        <v>17</v>
      </c>
      <c r="Z42" s="1">
        <v>13.46</v>
      </c>
      <c r="AA42" s="1">
        <v>14.01</v>
      </c>
      <c r="AB42" s="1">
        <v>4.0090000000000003</v>
      </c>
      <c r="AC42" s="1">
        <v>14.849</v>
      </c>
      <c r="AD42" s="1">
        <v>0.94499999999999995</v>
      </c>
      <c r="AE42" s="1" t="s">
        <v>17</v>
      </c>
      <c r="AF42" s="1">
        <v>13.46</v>
      </c>
      <c r="AG42" s="1">
        <v>14.01</v>
      </c>
      <c r="AH42" s="1">
        <v>4.1529999999999996</v>
      </c>
      <c r="AI42" s="1">
        <v>15.38</v>
      </c>
      <c r="AJ42" s="1">
        <v>0.94610000000000005</v>
      </c>
      <c r="AK42" s="1" t="s">
        <v>17</v>
      </c>
      <c r="AL42" s="1">
        <v>13.46</v>
      </c>
      <c r="AM42" s="1">
        <v>14.02</v>
      </c>
      <c r="AN42" s="1">
        <v>4.4489999999999998</v>
      </c>
      <c r="AO42" s="1">
        <v>16.477</v>
      </c>
      <c r="AP42" s="1">
        <v>0.94840000000000002</v>
      </c>
      <c r="AQ42" s="1" t="s">
        <v>17</v>
      </c>
      <c r="AR42" s="1">
        <v>13.46</v>
      </c>
      <c r="AS42" s="1">
        <v>14.02</v>
      </c>
      <c r="AT42" s="1">
        <v>8.1639999999999997</v>
      </c>
      <c r="AU42" s="1">
        <v>30.236999999999998</v>
      </c>
      <c r="AV42" s="1">
        <v>0.9415</v>
      </c>
      <c r="AW42" s="1" t="s">
        <v>17</v>
      </c>
      <c r="AX42" s="1">
        <v>13.46</v>
      </c>
      <c r="AY42" s="1">
        <v>14.02</v>
      </c>
      <c r="AZ42" s="1">
        <v>8.4860000000000007</v>
      </c>
      <c r="BA42" s="1">
        <v>31.431000000000001</v>
      </c>
      <c r="BB42" s="1">
        <v>0.92410000000000003</v>
      </c>
      <c r="BC42" s="1" t="s">
        <v>17</v>
      </c>
      <c r="BD42" s="1">
        <v>13.46</v>
      </c>
      <c r="BE42" s="1">
        <v>14.02</v>
      </c>
      <c r="BF42" s="1">
        <v>8.84</v>
      </c>
      <c r="BG42" s="1">
        <v>32.738999999999997</v>
      </c>
      <c r="BH42" s="1">
        <v>0.9163</v>
      </c>
      <c r="BI42" s="1" t="s">
        <v>17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 ht="15.75" customHeight="1" x14ac:dyDescent="0.25">
      <c r="A43" s="1" t="s">
        <v>28</v>
      </c>
      <c r="B43" s="1">
        <v>89</v>
      </c>
      <c r="C43" s="1">
        <v>117</v>
      </c>
      <c r="D43" s="1" t="s">
        <v>57</v>
      </c>
      <c r="E43" s="1">
        <v>13.96</v>
      </c>
      <c r="F43" s="1">
        <v>4</v>
      </c>
      <c r="G43" s="1">
        <v>27</v>
      </c>
      <c r="H43" s="1">
        <v>13.48</v>
      </c>
      <c r="I43" s="1">
        <v>14.23</v>
      </c>
      <c r="J43" s="1">
        <v>2.2440000000000002</v>
      </c>
      <c r="K43" s="1">
        <v>8.31</v>
      </c>
      <c r="L43" s="1">
        <v>0.94699999999999995</v>
      </c>
      <c r="M43" s="1" t="s">
        <v>17</v>
      </c>
      <c r="N43" s="1">
        <v>13.48</v>
      </c>
      <c r="O43" s="1">
        <v>14.23</v>
      </c>
      <c r="P43" s="1">
        <v>2.383</v>
      </c>
      <c r="Q43" s="1">
        <v>8.827</v>
      </c>
      <c r="R43" s="1">
        <v>0.94720000000000004</v>
      </c>
      <c r="S43" s="1" t="s">
        <v>17</v>
      </c>
      <c r="T43" s="1">
        <v>13.48</v>
      </c>
      <c r="U43" s="1">
        <v>14.23</v>
      </c>
      <c r="V43" s="1">
        <v>2.4489999999999998</v>
      </c>
      <c r="W43" s="1">
        <v>9.0690000000000008</v>
      </c>
      <c r="X43" s="1">
        <v>0.94769999999999999</v>
      </c>
      <c r="Y43" s="1" t="s">
        <v>17</v>
      </c>
      <c r="Z43" s="1">
        <v>13.48</v>
      </c>
      <c r="AA43" s="1">
        <v>14.23</v>
      </c>
      <c r="AB43" s="1">
        <v>3.9249999999999998</v>
      </c>
      <c r="AC43" s="1">
        <v>14.535</v>
      </c>
      <c r="AD43" s="1">
        <v>0.9466</v>
      </c>
      <c r="AE43" s="1" t="s">
        <v>17</v>
      </c>
      <c r="AF43" s="1">
        <v>13.48</v>
      </c>
      <c r="AG43" s="1">
        <v>14.23</v>
      </c>
      <c r="AH43" s="1">
        <v>4.0890000000000004</v>
      </c>
      <c r="AI43" s="1">
        <v>15.144</v>
      </c>
      <c r="AJ43" s="1">
        <v>0.94450000000000001</v>
      </c>
      <c r="AK43" s="1" t="s">
        <v>17</v>
      </c>
      <c r="AL43" s="1">
        <v>13.48</v>
      </c>
      <c r="AM43" s="1">
        <v>14.23</v>
      </c>
      <c r="AN43" s="1">
        <v>4.391</v>
      </c>
      <c r="AO43" s="1">
        <v>16.262</v>
      </c>
      <c r="AP43" s="1">
        <v>0.94820000000000004</v>
      </c>
      <c r="AQ43" s="1" t="s">
        <v>17</v>
      </c>
      <c r="AR43" s="1">
        <v>13.48</v>
      </c>
      <c r="AS43" s="1">
        <v>14.23</v>
      </c>
      <c r="AT43" s="1">
        <v>8.0820000000000007</v>
      </c>
      <c r="AU43" s="1">
        <v>29.934000000000001</v>
      </c>
      <c r="AV43" s="1">
        <v>0.9405</v>
      </c>
      <c r="AW43" s="1" t="s">
        <v>17</v>
      </c>
      <c r="AX43" s="1">
        <v>13.48</v>
      </c>
      <c r="AY43" s="1">
        <v>14.23</v>
      </c>
      <c r="AZ43" s="1">
        <v>8.4339999999999993</v>
      </c>
      <c r="BA43" s="1">
        <v>31.236999999999998</v>
      </c>
      <c r="BB43" s="1">
        <v>0.92749999999999999</v>
      </c>
      <c r="BC43" s="1" t="s">
        <v>17</v>
      </c>
      <c r="BD43" s="1">
        <v>13.48</v>
      </c>
      <c r="BE43" s="1">
        <v>14.23</v>
      </c>
      <c r="BF43" s="1">
        <v>8.7089999999999996</v>
      </c>
      <c r="BG43" s="1">
        <v>32.253999999999998</v>
      </c>
      <c r="BH43" s="1">
        <v>0.93230000000000002</v>
      </c>
      <c r="BI43" s="1" t="s">
        <v>17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 ht="15.75" customHeight="1" x14ac:dyDescent="0.25">
      <c r="A44" s="1" t="s">
        <v>28</v>
      </c>
      <c r="B44" s="1">
        <v>89</v>
      </c>
      <c r="C44" s="1">
        <v>117</v>
      </c>
      <c r="D44" s="1" t="s">
        <v>57</v>
      </c>
      <c r="E44" s="1">
        <v>13.96</v>
      </c>
      <c r="F44" s="1">
        <v>5</v>
      </c>
      <c r="G44" s="1">
        <v>27</v>
      </c>
      <c r="H44" s="1">
        <v>13.54</v>
      </c>
      <c r="I44" s="1">
        <v>14.28</v>
      </c>
      <c r="J44" s="1">
        <v>2.2309999999999999</v>
      </c>
      <c r="K44" s="1">
        <v>8.2629999999999999</v>
      </c>
      <c r="L44" s="1">
        <v>0.94230000000000003</v>
      </c>
      <c r="M44" s="1" t="s">
        <v>17</v>
      </c>
      <c r="N44" s="1">
        <v>13.54</v>
      </c>
      <c r="O44" s="1">
        <v>14.29</v>
      </c>
      <c r="P44" s="1">
        <v>2.3330000000000002</v>
      </c>
      <c r="Q44" s="1">
        <v>8.6389999999999993</v>
      </c>
      <c r="R44" s="1">
        <v>0.95509999999999995</v>
      </c>
      <c r="S44" s="1" t="s">
        <v>17</v>
      </c>
      <c r="T44" s="1">
        <v>13.53</v>
      </c>
      <c r="U44" s="1">
        <v>14.29</v>
      </c>
      <c r="V44" s="1">
        <v>2.4119999999999999</v>
      </c>
      <c r="W44" s="1">
        <v>8.9339999999999993</v>
      </c>
      <c r="X44" s="1">
        <v>0.9536</v>
      </c>
      <c r="Y44" s="1" t="s">
        <v>17</v>
      </c>
      <c r="Z44" s="1">
        <v>13.53</v>
      </c>
      <c r="AA44" s="1">
        <v>14.29</v>
      </c>
      <c r="AB44" s="1">
        <v>3.8969999999999998</v>
      </c>
      <c r="AC44" s="1">
        <v>14.433999999999999</v>
      </c>
      <c r="AD44" s="1">
        <v>0.95620000000000005</v>
      </c>
      <c r="AE44" s="1" t="s">
        <v>17</v>
      </c>
      <c r="AF44" s="1">
        <v>13.54</v>
      </c>
      <c r="AG44" s="1">
        <v>14.28</v>
      </c>
      <c r="AH44" s="1">
        <v>4.0609999999999999</v>
      </c>
      <c r="AI44" s="1">
        <v>15.039</v>
      </c>
      <c r="AJ44" s="1">
        <v>0.95240000000000002</v>
      </c>
      <c r="AK44" s="1" t="s">
        <v>17</v>
      </c>
      <c r="AL44" s="1">
        <v>13.54</v>
      </c>
      <c r="AM44" s="1">
        <v>14.29</v>
      </c>
      <c r="AN44" s="1">
        <v>4.3520000000000003</v>
      </c>
      <c r="AO44" s="1">
        <v>16.117999999999999</v>
      </c>
      <c r="AP44" s="1">
        <v>0.9526</v>
      </c>
      <c r="AQ44" s="1" t="s">
        <v>17</v>
      </c>
      <c r="AR44" s="1">
        <v>13.54</v>
      </c>
      <c r="AS44" s="1">
        <v>14.29</v>
      </c>
      <c r="AT44" s="1">
        <v>8.0169999999999995</v>
      </c>
      <c r="AU44" s="1">
        <v>29.693000000000001</v>
      </c>
      <c r="AV44" s="1">
        <v>0.94589999999999996</v>
      </c>
      <c r="AW44" s="1" t="s">
        <v>17</v>
      </c>
      <c r="AX44" s="1">
        <v>13.54</v>
      </c>
      <c r="AY44" s="1">
        <v>14.28</v>
      </c>
      <c r="AZ44" s="1">
        <v>8.3960000000000008</v>
      </c>
      <c r="BA44" s="1">
        <v>31.094999999999999</v>
      </c>
      <c r="BB44" s="1">
        <v>0.94579999999999997</v>
      </c>
      <c r="BC44" s="1" t="s">
        <v>17</v>
      </c>
      <c r="BD44" s="1">
        <v>13.54</v>
      </c>
      <c r="BE44" s="1">
        <v>14.29</v>
      </c>
      <c r="BF44" s="1">
        <v>8.7149999999999999</v>
      </c>
      <c r="BG44" s="1">
        <v>32.28</v>
      </c>
      <c r="BH44" s="1">
        <v>0.94879999999999998</v>
      </c>
      <c r="BI44" s="1" t="s">
        <v>17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15.75" customHeight="1" x14ac:dyDescent="0.25">
      <c r="A45" s="1" t="s">
        <v>28</v>
      </c>
      <c r="B45" s="1">
        <v>90</v>
      </c>
      <c r="C45" s="1">
        <v>100</v>
      </c>
      <c r="D45" s="1" t="s">
        <v>58</v>
      </c>
      <c r="E45" s="1">
        <v>9.61</v>
      </c>
      <c r="F45" s="1">
        <v>3</v>
      </c>
      <c r="G45" s="1">
        <v>9</v>
      </c>
      <c r="H45" s="1">
        <v>9.4600000000000009</v>
      </c>
      <c r="I45" s="1">
        <v>10.11</v>
      </c>
      <c r="J45" s="1">
        <v>0.91800000000000004</v>
      </c>
      <c r="K45" s="1">
        <v>10.196999999999999</v>
      </c>
      <c r="L45" s="1">
        <v>0.92669999999999997</v>
      </c>
      <c r="M45" s="1" t="s">
        <v>17</v>
      </c>
      <c r="N45" s="1">
        <v>9.4600000000000009</v>
      </c>
      <c r="O45" s="1">
        <v>10.11</v>
      </c>
      <c r="P45" s="1">
        <v>0.93899999999999995</v>
      </c>
      <c r="Q45" s="1">
        <v>10.439</v>
      </c>
      <c r="R45" s="1">
        <v>0.92249999999999999</v>
      </c>
      <c r="S45" s="1" t="s">
        <v>17</v>
      </c>
      <c r="T45" s="1">
        <v>9.4600000000000009</v>
      </c>
      <c r="U45" s="1">
        <v>10.11</v>
      </c>
      <c r="V45" s="1">
        <v>0.91500000000000004</v>
      </c>
      <c r="W45" s="1">
        <v>10.17</v>
      </c>
      <c r="X45" s="1">
        <v>0.92330000000000001</v>
      </c>
      <c r="Y45" s="1" t="s">
        <v>17</v>
      </c>
      <c r="Z45" s="1">
        <v>9.4499999999999993</v>
      </c>
      <c r="AA45" s="1">
        <v>10.11</v>
      </c>
      <c r="AB45" s="1">
        <v>1.27</v>
      </c>
      <c r="AC45" s="1">
        <v>14.11</v>
      </c>
      <c r="AD45" s="1">
        <v>0.94720000000000004</v>
      </c>
      <c r="AE45" s="1" t="s">
        <v>17</v>
      </c>
      <c r="AF45" s="1">
        <v>9.4600000000000009</v>
      </c>
      <c r="AG45" s="1">
        <v>10.11</v>
      </c>
      <c r="AH45" s="1">
        <v>1.2809999999999999</v>
      </c>
      <c r="AI45" s="1">
        <v>14.238</v>
      </c>
      <c r="AJ45" s="1">
        <v>0.92500000000000004</v>
      </c>
      <c r="AK45" s="1" t="s">
        <v>17</v>
      </c>
      <c r="AL45" s="1">
        <v>9.4600000000000009</v>
      </c>
      <c r="AM45" s="1">
        <v>10.11</v>
      </c>
      <c r="AN45" s="1">
        <v>1.3460000000000001</v>
      </c>
      <c r="AO45" s="1">
        <v>14.96</v>
      </c>
      <c r="AP45" s="1">
        <v>0.94399999999999995</v>
      </c>
      <c r="AQ45" s="1" t="s">
        <v>17</v>
      </c>
      <c r="AR45" s="1">
        <v>9.4600000000000009</v>
      </c>
      <c r="AS45" s="1">
        <v>10.11</v>
      </c>
      <c r="AT45" s="1">
        <v>2.9830000000000001</v>
      </c>
      <c r="AU45" s="1">
        <v>33.146999999999998</v>
      </c>
      <c r="AV45" s="1">
        <v>0.92849999999999999</v>
      </c>
      <c r="AW45" s="1" t="s">
        <v>17</v>
      </c>
      <c r="AX45" s="1">
        <v>9.4600000000000009</v>
      </c>
      <c r="AY45" s="1">
        <v>10.11</v>
      </c>
      <c r="AZ45" s="1">
        <v>3.0089999999999999</v>
      </c>
      <c r="BA45" s="1">
        <v>33.430999999999997</v>
      </c>
      <c r="BB45" s="1">
        <v>0.94040000000000001</v>
      </c>
      <c r="BC45" s="1" t="s">
        <v>17</v>
      </c>
      <c r="BD45" s="1">
        <v>9.4600000000000009</v>
      </c>
      <c r="BE45" s="1">
        <v>10.11</v>
      </c>
      <c r="BF45" s="1">
        <v>3.0569999999999999</v>
      </c>
      <c r="BG45" s="1">
        <v>33.962000000000003</v>
      </c>
      <c r="BH45" s="1">
        <v>0.93079999999999996</v>
      </c>
      <c r="BI45" s="1" t="s">
        <v>17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15.75" customHeight="1" x14ac:dyDescent="0.25">
      <c r="A46" s="1" t="s">
        <v>28</v>
      </c>
      <c r="B46" s="1">
        <v>90</v>
      </c>
      <c r="C46" s="1">
        <v>102</v>
      </c>
      <c r="D46" s="1" t="s">
        <v>59</v>
      </c>
      <c r="E46" s="1">
        <v>10.18</v>
      </c>
      <c r="F46" s="1">
        <v>3</v>
      </c>
      <c r="G46" s="1">
        <v>11</v>
      </c>
      <c r="H46" s="1">
        <v>10.050000000000001</v>
      </c>
      <c r="I46" s="1">
        <v>10.62</v>
      </c>
      <c r="J46" s="1">
        <v>0.94299999999999995</v>
      </c>
      <c r="K46" s="1">
        <v>8.5749999999999993</v>
      </c>
      <c r="L46" s="1">
        <v>0.84079999999999999</v>
      </c>
      <c r="M46" s="1" t="s">
        <v>16</v>
      </c>
      <c r="N46" s="1">
        <v>10.050000000000001</v>
      </c>
      <c r="O46" s="1">
        <v>10.62</v>
      </c>
      <c r="P46" s="1">
        <v>0.95599999999999996</v>
      </c>
      <c r="Q46" s="1">
        <v>8.6910000000000007</v>
      </c>
      <c r="R46" s="1">
        <v>0.78439999999999999</v>
      </c>
      <c r="S46" s="1" t="s">
        <v>16</v>
      </c>
      <c r="T46" s="1">
        <v>10.050000000000001</v>
      </c>
      <c r="U46" s="1">
        <v>10.62</v>
      </c>
      <c r="V46" s="1">
        <v>0.91</v>
      </c>
      <c r="W46" s="1">
        <v>8.2759999999999998</v>
      </c>
      <c r="X46" s="1">
        <v>0.7278</v>
      </c>
      <c r="Y46" s="1" t="s">
        <v>16</v>
      </c>
      <c r="Z46" s="1">
        <v>10.039999999999999</v>
      </c>
      <c r="AA46" s="1">
        <v>10.61</v>
      </c>
      <c r="AB46" s="1">
        <v>1.248</v>
      </c>
      <c r="AC46" s="1">
        <v>11.345000000000001</v>
      </c>
      <c r="AD46" s="1">
        <v>0.80079999999999996</v>
      </c>
      <c r="AE46" s="1" t="s">
        <v>16</v>
      </c>
      <c r="AF46" s="1">
        <v>10.039999999999999</v>
      </c>
      <c r="AG46" s="1">
        <v>10.61</v>
      </c>
      <c r="AH46" s="1">
        <v>1.4730000000000001</v>
      </c>
      <c r="AI46" s="1">
        <v>13.388</v>
      </c>
      <c r="AJ46" s="1">
        <v>0.77869999999999995</v>
      </c>
      <c r="AK46" s="1" t="s">
        <v>16</v>
      </c>
      <c r="AL46" s="1">
        <v>10.050000000000001</v>
      </c>
      <c r="AM46" s="1">
        <v>10.62</v>
      </c>
      <c r="AN46" s="1">
        <v>1.478</v>
      </c>
      <c r="AO46" s="1">
        <v>13.435</v>
      </c>
      <c r="AP46" s="1">
        <v>0.79120000000000001</v>
      </c>
      <c r="AQ46" s="1" t="s">
        <v>16</v>
      </c>
      <c r="AR46" s="1">
        <v>10.050000000000001</v>
      </c>
      <c r="AS46" s="1">
        <v>10.62</v>
      </c>
      <c r="AT46" s="1">
        <v>3.2629999999999999</v>
      </c>
      <c r="AU46" s="1">
        <v>29.66</v>
      </c>
      <c r="AV46" s="1">
        <v>0.76780000000000004</v>
      </c>
      <c r="AW46" s="1" t="s">
        <v>16</v>
      </c>
      <c r="AX46" s="1">
        <v>10.050000000000001</v>
      </c>
      <c r="AY46" s="1">
        <v>10.62</v>
      </c>
      <c r="AZ46" s="1">
        <v>3.2549999999999999</v>
      </c>
      <c r="BA46" s="1">
        <v>29.594999999999999</v>
      </c>
      <c r="BB46" s="1">
        <v>0.7117</v>
      </c>
      <c r="BC46" s="1" t="s">
        <v>16</v>
      </c>
      <c r="BD46" s="1">
        <v>10.050000000000001</v>
      </c>
      <c r="BE46" s="1">
        <v>10.62</v>
      </c>
      <c r="BF46" s="1">
        <v>3.3460000000000001</v>
      </c>
      <c r="BG46" s="1">
        <v>30.414999999999999</v>
      </c>
      <c r="BH46" s="1">
        <v>0.6996</v>
      </c>
      <c r="BI46" s="1" t="s">
        <v>16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 ht="15.75" customHeight="1" x14ac:dyDescent="0.25">
      <c r="A47" s="1" t="s">
        <v>28</v>
      </c>
      <c r="B47" s="1">
        <v>90</v>
      </c>
      <c r="C47" s="1">
        <v>116</v>
      </c>
      <c r="D47" s="1" t="s">
        <v>60</v>
      </c>
      <c r="E47" s="1">
        <v>12.92</v>
      </c>
      <c r="F47" s="1">
        <v>4</v>
      </c>
      <c r="G47" s="1">
        <v>25</v>
      </c>
      <c r="H47" s="1">
        <v>12.56</v>
      </c>
      <c r="I47" s="1">
        <v>13.3</v>
      </c>
      <c r="J47" s="1">
        <v>1.8149999999999999</v>
      </c>
      <c r="K47" s="1">
        <v>7.26</v>
      </c>
      <c r="L47" s="1">
        <v>0.94189999999999996</v>
      </c>
      <c r="M47" s="1" t="s">
        <v>17</v>
      </c>
      <c r="N47" s="1">
        <v>12.56</v>
      </c>
      <c r="O47" s="1">
        <v>13.3</v>
      </c>
      <c r="P47" s="1">
        <v>1.909</v>
      </c>
      <c r="Q47" s="1">
        <v>7.6360000000000001</v>
      </c>
      <c r="R47" s="1">
        <v>0.93989999999999996</v>
      </c>
      <c r="S47" s="1" t="s">
        <v>17</v>
      </c>
      <c r="T47" s="1">
        <v>12.55</v>
      </c>
      <c r="U47" s="1">
        <v>13.3</v>
      </c>
      <c r="V47" s="1">
        <v>1.92</v>
      </c>
      <c r="W47" s="1">
        <v>7.681</v>
      </c>
      <c r="X47" s="1">
        <v>0.93279999999999996</v>
      </c>
      <c r="Y47" s="1" t="s">
        <v>17</v>
      </c>
      <c r="Z47" s="1">
        <v>12.55</v>
      </c>
      <c r="AA47" s="1">
        <v>13.31</v>
      </c>
      <c r="AB47" s="1">
        <v>3.1739999999999999</v>
      </c>
      <c r="AC47" s="1">
        <v>12.696</v>
      </c>
      <c r="AD47" s="1">
        <v>0.9355</v>
      </c>
      <c r="AE47" s="1" t="s">
        <v>17</v>
      </c>
      <c r="AF47" s="1">
        <v>12.55</v>
      </c>
      <c r="AG47" s="1">
        <v>13.3</v>
      </c>
      <c r="AH47" s="1">
        <v>3.254</v>
      </c>
      <c r="AI47" s="1">
        <v>13.016999999999999</v>
      </c>
      <c r="AJ47" s="1">
        <v>0.9284</v>
      </c>
      <c r="AK47" s="1" t="s">
        <v>17</v>
      </c>
      <c r="AL47" s="1">
        <v>12.56</v>
      </c>
      <c r="AM47" s="1">
        <v>13.3</v>
      </c>
      <c r="AN47" s="1">
        <v>3.633</v>
      </c>
      <c r="AO47" s="1">
        <v>14.534000000000001</v>
      </c>
      <c r="AP47" s="1">
        <v>0.93530000000000002</v>
      </c>
      <c r="AQ47" s="1" t="s">
        <v>17</v>
      </c>
      <c r="AR47" s="1">
        <v>12.56</v>
      </c>
      <c r="AS47" s="1">
        <v>13.3</v>
      </c>
      <c r="AT47" s="1">
        <v>6.593</v>
      </c>
      <c r="AU47" s="1">
        <v>26.373999999999999</v>
      </c>
      <c r="AV47" s="1">
        <v>0.92979999999999996</v>
      </c>
      <c r="AW47" s="1" t="s">
        <v>17</v>
      </c>
      <c r="AX47" s="1">
        <v>12.56</v>
      </c>
      <c r="AY47" s="1">
        <v>13.3</v>
      </c>
      <c r="AZ47" s="1">
        <v>6.9450000000000003</v>
      </c>
      <c r="BA47" s="1">
        <v>27.780999999999999</v>
      </c>
      <c r="BB47" s="1">
        <v>0.91779999999999995</v>
      </c>
      <c r="BC47" s="1" t="s">
        <v>17</v>
      </c>
      <c r="BD47" s="1">
        <v>12.56</v>
      </c>
      <c r="BE47" s="1">
        <v>13.3</v>
      </c>
      <c r="BF47" s="1">
        <v>7.2560000000000002</v>
      </c>
      <c r="BG47" s="1">
        <v>29.023</v>
      </c>
      <c r="BH47" s="1">
        <v>0.91790000000000005</v>
      </c>
      <c r="BI47" s="1" t="s">
        <v>17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 ht="15.75" customHeight="1" x14ac:dyDescent="0.25">
      <c r="A48" s="1" t="s">
        <v>28</v>
      </c>
      <c r="B48" s="1">
        <v>90</v>
      </c>
      <c r="C48" s="1">
        <v>116</v>
      </c>
      <c r="D48" s="1" t="s">
        <v>60</v>
      </c>
      <c r="E48" s="1">
        <v>12.92</v>
      </c>
      <c r="F48" s="1">
        <v>6</v>
      </c>
      <c r="G48" s="1">
        <v>25</v>
      </c>
      <c r="H48" s="1">
        <v>12.5</v>
      </c>
      <c r="I48" s="1">
        <v>13.21</v>
      </c>
      <c r="J48" s="1">
        <v>1.847</v>
      </c>
      <c r="K48" s="1">
        <v>7.3890000000000002</v>
      </c>
      <c r="L48" s="1">
        <v>0.94850000000000001</v>
      </c>
      <c r="M48" s="1" t="s">
        <v>17</v>
      </c>
      <c r="N48" s="1">
        <v>12.5</v>
      </c>
      <c r="O48" s="1">
        <v>13.21</v>
      </c>
      <c r="P48" s="1">
        <v>1.9259999999999999</v>
      </c>
      <c r="Q48" s="1">
        <v>7.7030000000000003</v>
      </c>
      <c r="R48" s="1">
        <v>0.94820000000000004</v>
      </c>
      <c r="S48" s="1" t="s">
        <v>17</v>
      </c>
      <c r="T48" s="1">
        <v>12.5</v>
      </c>
      <c r="U48" s="1">
        <v>13.21</v>
      </c>
      <c r="V48" s="1">
        <v>1.94</v>
      </c>
      <c r="W48" s="1">
        <v>7.7590000000000003</v>
      </c>
      <c r="X48" s="1">
        <v>0.94299999999999995</v>
      </c>
      <c r="Y48" s="1" t="s">
        <v>17</v>
      </c>
      <c r="Z48" s="1">
        <v>12.49</v>
      </c>
      <c r="AA48" s="1">
        <v>13.21</v>
      </c>
      <c r="AB48" s="1">
        <v>3.1840000000000002</v>
      </c>
      <c r="AC48" s="1">
        <v>12.734999999999999</v>
      </c>
      <c r="AD48" s="1">
        <v>0.94720000000000004</v>
      </c>
      <c r="AE48" s="1" t="s">
        <v>17</v>
      </c>
      <c r="AF48" s="1">
        <v>12.49</v>
      </c>
      <c r="AG48" s="1">
        <v>13.21</v>
      </c>
      <c r="AH48" s="1">
        <v>3.2909999999999999</v>
      </c>
      <c r="AI48" s="1">
        <v>13.163</v>
      </c>
      <c r="AJ48" s="1">
        <v>0.94420000000000004</v>
      </c>
      <c r="AK48" s="1" t="s">
        <v>17</v>
      </c>
      <c r="AL48" s="1">
        <v>12.5</v>
      </c>
      <c r="AM48" s="1">
        <v>13.21</v>
      </c>
      <c r="AN48" s="1">
        <v>3.6459999999999999</v>
      </c>
      <c r="AO48" s="1">
        <v>14.583</v>
      </c>
      <c r="AP48" s="1">
        <v>0.94359999999999999</v>
      </c>
      <c r="AQ48" s="1" t="s">
        <v>17</v>
      </c>
      <c r="AR48" s="1">
        <v>12.5</v>
      </c>
      <c r="AS48" s="1">
        <v>13.21</v>
      </c>
      <c r="AT48" s="1">
        <v>6.6230000000000002</v>
      </c>
      <c r="AU48" s="1">
        <v>26.491</v>
      </c>
      <c r="AV48" s="1">
        <v>0.94650000000000001</v>
      </c>
      <c r="AW48" s="1" t="s">
        <v>17</v>
      </c>
      <c r="AX48" s="1">
        <v>12.5</v>
      </c>
      <c r="AY48" s="1">
        <v>13.21</v>
      </c>
      <c r="AZ48" s="1">
        <v>6.9210000000000003</v>
      </c>
      <c r="BA48" s="1">
        <v>27.683</v>
      </c>
      <c r="BB48" s="1">
        <v>0.93700000000000006</v>
      </c>
      <c r="BC48" s="1" t="s">
        <v>17</v>
      </c>
      <c r="BD48" s="1">
        <v>12.5</v>
      </c>
      <c r="BE48" s="1">
        <v>13.21</v>
      </c>
      <c r="BF48" s="1">
        <v>7.234</v>
      </c>
      <c r="BG48" s="1">
        <v>28.934999999999999</v>
      </c>
      <c r="BH48" s="1">
        <v>0.93320000000000003</v>
      </c>
      <c r="BI48" s="1" t="s">
        <v>17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 ht="15.75" customHeight="1" x14ac:dyDescent="0.25">
      <c r="A49" s="1" t="s">
        <v>28</v>
      </c>
      <c r="B49" s="1">
        <v>90</v>
      </c>
      <c r="C49" s="1">
        <v>117</v>
      </c>
      <c r="D49" s="1" t="s">
        <v>61</v>
      </c>
      <c r="E49" s="1">
        <v>13.8</v>
      </c>
      <c r="F49" s="1">
        <v>4</v>
      </c>
      <c r="G49" s="1">
        <v>26</v>
      </c>
      <c r="H49" s="1">
        <v>13.4</v>
      </c>
      <c r="I49" s="1">
        <v>14.14</v>
      </c>
      <c r="J49" s="1">
        <v>1.825</v>
      </c>
      <c r="K49" s="1">
        <v>7.0190000000000001</v>
      </c>
      <c r="L49" s="1">
        <v>0.95150000000000001</v>
      </c>
      <c r="M49" s="1" t="s">
        <v>17</v>
      </c>
      <c r="N49" s="1">
        <v>13.4</v>
      </c>
      <c r="O49" s="1">
        <v>14.14</v>
      </c>
      <c r="P49" s="1">
        <v>1.9350000000000001</v>
      </c>
      <c r="Q49" s="1">
        <v>7.4420000000000002</v>
      </c>
      <c r="R49" s="1">
        <v>0.95440000000000003</v>
      </c>
      <c r="S49" s="1" t="s">
        <v>17</v>
      </c>
      <c r="T49" s="1">
        <v>13.39</v>
      </c>
      <c r="U49" s="1">
        <v>14.14</v>
      </c>
      <c r="V49" s="1">
        <v>1.9650000000000001</v>
      </c>
      <c r="W49" s="1">
        <v>7.556</v>
      </c>
      <c r="X49" s="1">
        <v>0.94720000000000004</v>
      </c>
      <c r="Y49" s="1" t="s">
        <v>17</v>
      </c>
      <c r="Z49" s="1">
        <v>13.39</v>
      </c>
      <c r="AA49" s="1">
        <v>14.15</v>
      </c>
      <c r="AB49" s="1">
        <v>3.2189999999999999</v>
      </c>
      <c r="AC49" s="1">
        <v>12.381</v>
      </c>
      <c r="AD49" s="1">
        <v>0.94620000000000004</v>
      </c>
      <c r="AE49" s="1" t="s">
        <v>17</v>
      </c>
      <c r="AF49" s="1">
        <v>13.39</v>
      </c>
      <c r="AG49" s="1">
        <v>14.14</v>
      </c>
      <c r="AH49" s="1">
        <v>3.302</v>
      </c>
      <c r="AI49" s="1">
        <v>12.699</v>
      </c>
      <c r="AJ49" s="1">
        <v>0.94669999999999999</v>
      </c>
      <c r="AK49" s="1" t="s">
        <v>17</v>
      </c>
      <c r="AL49" s="1">
        <v>13.4</v>
      </c>
      <c r="AM49" s="1">
        <v>14.14</v>
      </c>
      <c r="AN49" s="1">
        <v>3.585</v>
      </c>
      <c r="AO49" s="1">
        <v>13.79</v>
      </c>
      <c r="AP49" s="1">
        <v>0.95020000000000004</v>
      </c>
      <c r="AQ49" s="1" t="s">
        <v>17</v>
      </c>
      <c r="AR49" s="1">
        <v>13.4</v>
      </c>
      <c r="AS49" s="1">
        <v>14.14</v>
      </c>
      <c r="AT49" s="1">
        <v>6.726</v>
      </c>
      <c r="AU49" s="1">
        <v>25.87</v>
      </c>
      <c r="AV49" s="1">
        <v>0.9466</v>
      </c>
      <c r="AW49" s="1" t="s">
        <v>17</v>
      </c>
      <c r="AX49" s="1">
        <v>13.4</v>
      </c>
      <c r="AY49" s="1">
        <v>14.14</v>
      </c>
      <c r="AZ49" s="1">
        <v>7.0510000000000002</v>
      </c>
      <c r="BA49" s="1">
        <v>27.117999999999999</v>
      </c>
      <c r="BB49" s="1">
        <v>0.93520000000000003</v>
      </c>
      <c r="BC49" s="1" t="s">
        <v>17</v>
      </c>
      <c r="BD49" s="1">
        <v>13.4</v>
      </c>
      <c r="BE49" s="1">
        <v>14.14</v>
      </c>
      <c r="BF49" s="1">
        <v>7.327</v>
      </c>
      <c r="BG49" s="1">
        <v>28.181000000000001</v>
      </c>
      <c r="BH49" s="1">
        <v>0.9405</v>
      </c>
      <c r="BI49" s="1" t="s">
        <v>17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ht="15.75" customHeight="1" x14ac:dyDescent="0.25">
      <c r="A50" s="1" t="s">
        <v>28</v>
      </c>
      <c r="B50" s="1">
        <v>90</v>
      </c>
      <c r="C50" s="1">
        <v>117</v>
      </c>
      <c r="D50" s="1" t="s">
        <v>61</v>
      </c>
      <c r="E50" s="1">
        <v>13.8</v>
      </c>
      <c r="F50" s="1">
        <v>5</v>
      </c>
      <c r="G50" s="1">
        <v>26</v>
      </c>
      <c r="H50" s="1">
        <v>13.36</v>
      </c>
      <c r="I50" s="1">
        <v>14.12</v>
      </c>
      <c r="J50" s="1">
        <v>1.81</v>
      </c>
      <c r="K50" s="1">
        <v>6.9610000000000003</v>
      </c>
      <c r="L50" s="1">
        <v>0.94399999999999995</v>
      </c>
      <c r="M50" s="1" t="s">
        <v>17</v>
      </c>
      <c r="N50" s="1">
        <v>13.36</v>
      </c>
      <c r="O50" s="1">
        <v>14.11</v>
      </c>
      <c r="P50" s="1">
        <v>1.9650000000000001</v>
      </c>
      <c r="Q50" s="1">
        <v>7.5579999999999998</v>
      </c>
      <c r="R50" s="1">
        <v>0.93049999999999999</v>
      </c>
      <c r="S50" s="1" t="s">
        <v>17</v>
      </c>
      <c r="T50" s="1">
        <v>13.36</v>
      </c>
      <c r="U50" s="1">
        <v>14.11</v>
      </c>
      <c r="V50" s="1">
        <v>1.974</v>
      </c>
      <c r="W50" s="1">
        <v>7.5940000000000003</v>
      </c>
      <c r="X50" s="1">
        <v>0.94810000000000005</v>
      </c>
      <c r="Y50" s="1" t="s">
        <v>17</v>
      </c>
      <c r="Z50" s="1">
        <v>13.37</v>
      </c>
      <c r="AA50" s="1">
        <v>14.11</v>
      </c>
      <c r="AB50" s="1">
        <v>3.1819999999999999</v>
      </c>
      <c r="AC50" s="1">
        <v>12.239000000000001</v>
      </c>
      <c r="AD50" s="1">
        <v>0.94899999999999995</v>
      </c>
      <c r="AE50" s="1" t="s">
        <v>17</v>
      </c>
      <c r="AF50" s="1">
        <v>13.36</v>
      </c>
      <c r="AG50" s="1">
        <v>14.11</v>
      </c>
      <c r="AH50" s="1">
        <v>3.298</v>
      </c>
      <c r="AI50" s="1">
        <v>12.685</v>
      </c>
      <c r="AJ50" s="1">
        <v>0.94669999999999999</v>
      </c>
      <c r="AK50" s="1" t="s">
        <v>17</v>
      </c>
      <c r="AL50" s="1">
        <v>13.36</v>
      </c>
      <c r="AM50" s="1">
        <v>14.11</v>
      </c>
      <c r="AN50" s="1">
        <v>3.585</v>
      </c>
      <c r="AO50" s="1">
        <v>13.788</v>
      </c>
      <c r="AP50" s="1">
        <v>0.94989999999999997</v>
      </c>
      <c r="AQ50" s="1" t="s">
        <v>17</v>
      </c>
      <c r="AR50" s="1">
        <v>13.36</v>
      </c>
      <c r="AS50" s="1">
        <v>14.11</v>
      </c>
      <c r="AT50" s="1">
        <v>6.7359999999999998</v>
      </c>
      <c r="AU50" s="1">
        <v>25.908999999999999</v>
      </c>
      <c r="AV50" s="1">
        <v>0.94840000000000002</v>
      </c>
      <c r="AW50" s="1" t="s">
        <v>17</v>
      </c>
      <c r="AX50" s="1">
        <v>13.36</v>
      </c>
      <c r="AY50" s="1">
        <v>14.12</v>
      </c>
      <c r="AZ50" s="1">
        <v>7.0469999999999997</v>
      </c>
      <c r="BA50" s="1">
        <v>27.106000000000002</v>
      </c>
      <c r="BB50" s="1">
        <v>0.9466</v>
      </c>
      <c r="BC50" s="1" t="s">
        <v>17</v>
      </c>
      <c r="BD50" s="1">
        <v>13.36</v>
      </c>
      <c r="BE50" s="1">
        <v>14.11</v>
      </c>
      <c r="BF50" s="1">
        <v>7.3280000000000003</v>
      </c>
      <c r="BG50" s="1">
        <v>28.186</v>
      </c>
      <c r="BH50" s="1">
        <v>0.94399999999999995</v>
      </c>
      <c r="BI50" s="1" t="s">
        <v>17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 ht="15.75" customHeight="1" x14ac:dyDescent="0.25">
      <c r="A51" s="1" t="s">
        <v>28</v>
      </c>
      <c r="B51" s="1">
        <v>90</v>
      </c>
      <c r="C51" s="1">
        <v>117</v>
      </c>
      <c r="D51" s="1" t="s">
        <v>61</v>
      </c>
      <c r="E51" s="1">
        <v>13.8</v>
      </c>
      <c r="F51" s="1">
        <v>6</v>
      </c>
      <c r="G51" s="1">
        <v>26</v>
      </c>
      <c r="H51" s="1">
        <v>13.43</v>
      </c>
      <c r="I51" s="1">
        <v>14.18</v>
      </c>
      <c r="J51" s="1">
        <v>1.8140000000000001</v>
      </c>
      <c r="K51" s="1">
        <v>6.976</v>
      </c>
      <c r="L51" s="1">
        <v>0.94640000000000002</v>
      </c>
      <c r="M51" s="1" t="s">
        <v>17</v>
      </c>
      <c r="N51" s="1">
        <v>13.43</v>
      </c>
      <c r="O51" s="1">
        <v>14.18</v>
      </c>
      <c r="P51" s="1">
        <v>1.9379999999999999</v>
      </c>
      <c r="Q51" s="1">
        <v>7.452</v>
      </c>
      <c r="R51" s="1">
        <v>0.94650000000000001</v>
      </c>
      <c r="S51" s="1" t="s">
        <v>17</v>
      </c>
      <c r="T51" s="1">
        <v>13.42</v>
      </c>
      <c r="U51" s="1">
        <v>14.18</v>
      </c>
      <c r="V51" s="1">
        <v>1.956</v>
      </c>
      <c r="W51" s="1">
        <v>7.524</v>
      </c>
      <c r="X51" s="1">
        <v>0.95550000000000002</v>
      </c>
      <c r="Y51" s="1" t="s">
        <v>17</v>
      </c>
      <c r="Z51" s="1">
        <v>13.42</v>
      </c>
      <c r="AA51" s="1">
        <v>14.18</v>
      </c>
      <c r="AB51" s="1">
        <v>3.2069999999999999</v>
      </c>
      <c r="AC51" s="1">
        <v>12.335000000000001</v>
      </c>
      <c r="AD51" s="1">
        <v>0.94530000000000003</v>
      </c>
      <c r="AE51" s="1" t="s">
        <v>17</v>
      </c>
      <c r="AF51" s="1">
        <v>13.43</v>
      </c>
      <c r="AG51" s="1">
        <v>14.17</v>
      </c>
      <c r="AH51" s="1">
        <v>3.3109999999999999</v>
      </c>
      <c r="AI51" s="1">
        <v>12.734999999999999</v>
      </c>
      <c r="AJ51" s="1">
        <v>0.94869999999999999</v>
      </c>
      <c r="AK51" s="1" t="s">
        <v>17</v>
      </c>
      <c r="AL51" s="1">
        <v>13.43</v>
      </c>
      <c r="AM51" s="1">
        <v>14.18</v>
      </c>
      <c r="AN51" s="1">
        <v>3.56</v>
      </c>
      <c r="AO51" s="1">
        <v>13.691000000000001</v>
      </c>
      <c r="AP51" s="1">
        <v>0.95209999999999995</v>
      </c>
      <c r="AQ51" s="1" t="s">
        <v>17</v>
      </c>
      <c r="AR51" s="1">
        <v>13.43</v>
      </c>
      <c r="AS51" s="1">
        <v>14.18</v>
      </c>
      <c r="AT51" s="1">
        <v>6.7249999999999996</v>
      </c>
      <c r="AU51" s="1">
        <v>25.864999999999998</v>
      </c>
      <c r="AV51" s="1">
        <v>0.94540000000000002</v>
      </c>
      <c r="AW51" s="1" t="s">
        <v>17</v>
      </c>
      <c r="AX51" s="1">
        <v>13.43</v>
      </c>
      <c r="AY51" s="1">
        <v>14.18</v>
      </c>
      <c r="AZ51" s="1">
        <v>6.99</v>
      </c>
      <c r="BA51" s="1">
        <v>26.882999999999999</v>
      </c>
      <c r="BB51" s="1">
        <v>0.9486</v>
      </c>
      <c r="BC51" s="1" t="s">
        <v>17</v>
      </c>
      <c r="BD51" s="1">
        <v>13.43</v>
      </c>
      <c r="BE51" s="1">
        <v>14.18</v>
      </c>
      <c r="BF51" s="1">
        <v>7.327</v>
      </c>
      <c r="BG51" s="1">
        <v>28.178999999999998</v>
      </c>
      <c r="BH51" s="1">
        <v>0.94079999999999997</v>
      </c>
      <c r="BI51" s="1" t="s">
        <v>17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ht="15.75" customHeight="1" x14ac:dyDescent="0.25">
      <c r="A52" s="1" t="s">
        <v>28</v>
      </c>
      <c r="B52" s="1">
        <v>90</v>
      </c>
      <c r="C52" s="1">
        <v>117</v>
      </c>
      <c r="D52" s="1" t="s">
        <v>61</v>
      </c>
      <c r="E52" s="1">
        <v>13.8</v>
      </c>
      <c r="F52" s="1">
        <v>7</v>
      </c>
      <c r="G52" s="1">
        <v>26</v>
      </c>
      <c r="H52" s="1">
        <v>13.57</v>
      </c>
      <c r="I52" s="1">
        <v>13.87</v>
      </c>
      <c r="J52" s="1">
        <v>1.794</v>
      </c>
      <c r="K52" s="1">
        <v>6.9</v>
      </c>
      <c r="L52" s="1">
        <v>0.94340000000000002</v>
      </c>
      <c r="M52" s="1" t="s">
        <v>17</v>
      </c>
      <c r="N52" s="1">
        <v>13.57</v>
      </c>
      <c r="O52" s="1">
        <v>13.87</v>
      </c>
      <c r="P52" s="1">
        <v>1.927</v>
      </c>
      <c r="Q52" s="1">
        <v>7.41</v>
      </c>
      <c r="R52" s="1">
        <v>0.93100000000000005</v>
      </c>
      <c r="S52" s="1" t="s">
        <v>17</v>
      </c>
      <c r="T52" s="1">
        <v>13.57</v>
      </c>
      <c r="U52" s="1">
        <v>13.88</v>
      </c>
      <c r="V52" s="1">
        <v>2.0449999999999999</v>
      </c>
      <c r="W52" s="1">
        <v>7.8650000000000002</v>
      </c>
      <c r="X52" s="1">
        <v>0.91800000000000004</v>
      </c>
      <c r="Y52" s="1" t="s">
        <v>17</v>
      </c>
      <c r="Z52" s="1">
        <v>13.57</v>
      </c>
      <c r="AA52" s="1">
        <v>13.87</v>
      </c>
      <c r="AB52" s="1">
        <v>3.2170000000000001</v>
      </c>
      <c r="AC52" s="1">
        <v>12.371</v>
      </c>
      <c r="AD52" s="1">
        <v>0.92269999999999996</v>
      </c>
      <c r="AE52" s="1" t="s">
        <v>17</v>
      </c>
      <c r="AF52" s="1">
        <v>13.57</v>
      </c>
      <c r="AG52" s="1">
        <v>13.87</v>
      </c>
      <c r="AH52" s="1">
        <v>3.23</v>
      </c>
      <c r="AI52" s="1">
        <v>12.423</v>
      </c>
      <c r="AJ52" s="1">
        <v>0.91559999999999997</v>
      </c>
      <c r="AK52" s="1" t="s">
        <v>17</v>
      </c>
      <c r="AL52" s="1">
        <v>13.57</v>
      </c>
      <c r="AM52" s="1">
        <v>13.87</v>
      </c>
      <c r="AN52" s="1">
        <v>3.5339999999999998</v>
      </c>
      <c r="AO52" s="1">
        <v>13.593999999999999</v>
      </c>
      <c r="AP52" s="1">
        <v>0.92600000000000005</v>
      </c>
      <c r="AQ52" s="1" t="s">
        <v>17</v>
      </c>
      <c r="AR52" s="1">
        <v>13.57</v>
      </c>
      <c r="AS52" s="1">
        <v>13.87</v>
      </c>
      <c r="AT52" s="1">
        <v>6.5330000000000004</v>
      </c>
      <c r="AU52" s="1">
        <v>25.126000000000001</v>
      </c>
      <c r="AV52" s="1">
        <v>0.91239999999999999</v>
      </c>
      <c r="AW52" s="1" t="s">
        <v>17</v>
      </c>
      <c r="AX52" s="1">
        <v>13.57</v>
      </c>
      <c r="AY52" s="1">
        <v>13.87</v>
      </c>
      <c r="AZ52" s="1">
        <v>6.97</v>
      </c>
      <c r="BA52" s="1">
        <v>26.806999999999999</v>
      </c>
      <c r="BB52" s="1">
        <v>0.90280000000000005</v>
      </c>
      <c r="BC52" s="1" t="s">
        <v>17</v>
      </c>
      <c r="BD52" s="1">
        <v>13.57</v>
      </c>
      <c r="BE52" s="1">
        <v>13.87</v>
      </c>
      <c r="BF52" s="1">
        <v>7.194</v>
      </c>
      <c r="BG52" s="1">
        <v>27.669</v>
      </c>
      <c r="BH52" s="1">
        <v>0.8952</v>
      </c>
      <c r="BI52" s="1" t="s">
        <v>17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 ht="15.75" customHeight="1" x14ac:dyDescent="0.25">
      <c r="A53" s="1" t="s">
        <v>28</v>
      </c>
      <c r="B53" s="1">
        <v>91</v>
      </c>
      <c r="C53" s="1">
        <v>118</v>
      </c>
      <c r="D53" s="1" t="s">
        <v>62</v>
      </c>
      <c r="E53" s="1">
        <v>13.04</v>
      </c>
      <c r="F53" s="1">
        <v>3</v>
      </c>
      <c r="G53" s="1">
        <v>26</v>
      </c>
      <c r="H53" s="1">
        <v>12.93</v>
      </c>
      <c r="I53" s="1">
        <v>13.54</v>
      </c>
      <c r="J53" s="1">
        <v>1.88</v>
      </c>
      <c r="K53" s="1">
        <v>7.23</v>
      </c>
      <c r="L53" s="1">
        <v>0.95979999999999999</v>
      </c>
      <c r="M53" s="1" t="s">
        <v>17</v>
      </c>
      <c r="N53" s="1">
        <v>12.93</v>
      </c>
      <c r="O53" s="1">
        <v>13.54</v>
      </c>
      <c r="P53" s="1">
        <v>2.0249999999999999</v>
      </c>
      <c r="Q53" s="1">
        <v>7.7880000000000003</v>
      </c>
      <c r="R53" s="1">
        <v>0.96189999999999998</v>
      </c>
      <c r="S53" s="1" t="s">
        <v>17</v>
      </c>
      <c r="T53" s="1">
        <v>12.94</v>
      </c>
      <c r="U53" s="1">
        <v>13.54</v>
      </c>
      <c r="V53" s="1">
        <v>2.0659999999999998</v>
      </c>
      <c r="W53" s="1">
        <v>7.9480000000000004</v>
      </c>
      <c r="X53" s="1">
        <v>0.96379999999999999</v>
      </c>
      <c r="Y53" s="1" t="s">
        <v>17</v>
      </c>
      <c r="Z53" s="1">
        <v>12.93</v>
      </c>
      <c r="AA53" s="1">
        <v>13.53</v>
      </c>
      <c r="AB53" s="1">
        <v>3.3119999999999998</v>
      </c>
      <c r="AC53" s="1">
        <v>12.738</v>
      </c>
      <c r="AD53" s="1">
        <v>0.96540000000000004</v>
      </c>
      <c r="AE53" s="1" t="s">
        <v>17</v>
      </c>
      <c r="AF53" s="1">
        <v>12.93</v>
      </c>
      <c r="AG53" s="1">
        <v>13.54</v>
      </c>
      <c r="AH53" s="1">
        <v>3.4359999999999999</v>
      </c>
      <c r="AI53" s="1">
        <v>13.214</v>
      </c>
      <c r="AJ53" s="1">
        <v>0.95860000000000001</v>
      </c>
      <c r="AK53" s="1" t="s">
        <v>17</v>
      </c>
      <c r="AL53" s="1">
        <v>12.93</v>
      </c>
      <c r="AM53" s="1">
        <v>13.54</v>
      </c>
      <c r="AN53" s="1">
        <v>3.722</v>
      </c>
      <c r="AO53" s="1">
        <v>14.316000000000001</v>
      </c>
      <c r="AP53" s="1">
        <v>0.95569999999999999</v>
      </c>
      <c r="AQ53" s="1" t="s">
        <v>17</v>
      </c>
      <c r="AR53" s="1">
        <v>12.93</v>
      </c>
      <c r="AS53" s="1">
        <v>13.54</v>
      </c>
      <c r="AT53" s="1">
        <v>6.9290000000000003</v>
      </c>
      <c r="AU53" s="1">
        <v>26.648</v>
      </c>
      <c r="AV53" s="1">
        <v>0.96099999999999997</v>
      </c>
      <c r="AW53" s="1" t="s">
        <v>17</v>
      </c>
      <c r="AX53" s="1">
        <v>12.93</v>
      </c>
      <c r="AY53" s="1">
        <v>13.54</v>
      </c>
      <c r="AZ53" s="1">
        <v>7.2370000000000001</v>
      </c>
      <c r="BA53" s="1">
        <v>27.832999999999998</v>
      </c>
      <c r="BB53" s="1">
        <v>0.95379999999999998</v>
      </c>
      <c r="BC53" s="1" t="s">
        <v>17</v>
      </c>
      <c r="BD53" s="1">
        <v>12.93</v>
      </c>
      <c r="BE53" s="1">
        <v>13.54</v>
      </c>
      <c r="BF53" s="1">
        <v>7.585</v>
      </c>
      <c r="BG53" s="1">
        <v>29.172999999999998</v>
      </c>
      <c r="BH53" s="1">
        <v>0.95050000000000001</v>
      </c>
      <c r="BI53" s="1" t="s">
        <v>17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 ht="15.75" customHeight="1" x14ac:dyDescent="0.25">
      <c r="A54" s="1" t="s">
        <v>28</v>
      </c>
      <c r="B54" s="1">
        <v>91</v>
      </c>
      <c r="C54" s="1">
        <v>118</v>
      </c>
      <c r="D54" s="1" t="s">
        <v>62</v>
      </c>
      <c r="E54" s="1">
        <v>13.04</v>
      </c>
      <c r="F54" s="1">
        <v>4</v>
      </c>
      <c r="G54" s="1">
        <v>26</v>
      </c>
      <c r="H54" s="1">
        <v>12.87</v>
      </c>
      <c r="I54" s="1">
        <v>13.54</v>
      </c>
      <c r="J54" s="1">
        <v>1.899</v>
      </c>
      <c r="K54" s="1">
        <v>7.3019999999999996</v>
      </c>
      <c r="L54" s="1">
        <v>0.95130000000000003</v>
      </c>
      <c r="M54" s="1" t="s">
        <v>17</v>
      </c>
      <c r="N54" s="1">
        <v>12.88</v>
      </c>
      <c r="O54" s="1">
        <v>13.54</v>
      </c>
      <c r="P54" s="1">
        <v>2.0209999999999999</v>
      </c>
      <c r="Q54" s="1">
        <v>7.7750000000000004</v>
      </c>
      <c r="R54" s="1">
        <v>0.95440000000000003</v>
      </c>
      <c r="S54" s="1" t="s">
        <v>17</v>
      </c>
      <c r="T54" s="1">
        <v>12.88</v>
      </c>
      <c r="U54" s="1">
        <v>13.54</v>
      </c>
      <c r="V54" s="1">
        <v>2.0409999999999999</v>
      </c>
      <c r="W54" s="1">
        <v>7.8479999999999999</v>
      </c>
      <c r="X54" s="1">
        <v>0.9526</v>
      </c>
      <c r="Y54" s="1" t="s">
        <v>17</v>
      </c>
      <c r="Z54" s="1">
        <v>12.87</v>
      </c>
      <c r="AA54" s="1">
        <v>13.53</v>
      </c>
      <c r="AB54" s="1">
        <v>3.3260000000000001</v>
      </c>
      <c r="AC54" s="1">
        <v>12.792999999999999</v>
      </c>
      <c r="AD54" s="1">
        <v>0.95309999999999995</v>
      </c>
      <c r="AE54" s="1" t="s">
        <v>17</v>
      </c>
      <c r="AF54" s="1">
        <v>12.87</v>
      </c>
      <c r="AG54" s="1">
        <v>13.54</v>
      </c>
      <c r="AH54" s="1">
        <v>3.4529999999999998</v>
      </c>
      <c r="AI54" s="1">
        <v>13.281000000000001</v>
      </c>
      <c r="AJ54" s="1">
        <v>0.95289999999999997</v>
      </c>
      <c r="AK54" s="1" t="s">
        <v>17</v>
      </c>
      <c r="AL54" s="1">
        <v>12.87</v>
      </c>
      <c r="AM54" s="1">
        <v>13.54</v>
      </c>
      <c r="AN54" s="1">
        <v>3.726</v>
      </c>
      <c r="AO54" s="1">
        <v>14.331</v>
      </c>
      <c r="AP54" s="1">
        <v>0.95299999999999996</v>
      </c>
      <c r="AQ54" s="1" t="s">
        <v>17</v>
      </c>
      <c r="AR54" s="1">
        <v>12.88</v>
      </c>
      <c r="AS54" s="1">
        <v>13.54</v>
      </c>
      <c r="AT54" s="1">
        <v>6.93</v>
      </c>
      <c r="AU54" s="1">
        <v>26.655000000000001</v>
      </c>
      <c r="AV54" s="1">
        <v>0.95369999999999999</v>
      </c>
      <c r="AW54" s="1" t="s">
        <v>17</v>
      </c>
      <c r="AX54" s="1">
        <v>12.87</v>
      </c>
      <c r="AY54" s="1">
        <v>13.54</v>
      </c>
      <c r="AZ54" s="1">
        <v>7.2919999999999998</v>
      </c>
      <c r="BA54" s="1">
        <v>28.047000000000001</v>
      </c>
      <c r="BB54" s="1">
        <v>0.94879999999999998</v>
      </c>
      <c r="BC54" s="1" t="s">
        <v>17</v>
      </c>
      <c r="BD54" s="1">
        <v>12.88</v>
      </c>
      <c r="BE54" s="1">
        <v>13.54</v>
      </c>
      <c r="BF54" s="1">
        <v>7.5469999999999997</v>
      </c>
      <c r="BG54" s="1">
        <v>29.029</v>
      </c>
      <c r="BH54" s="1">
        <v>0.9476</v>
      </c>
      <c r="BI54" s="1" t="s">
        <v>17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 ht="15.75" customHeight="1" x14ac:dyDescent="0.25">
      <c r="A55" s="1" t="s">
        <v>28</v>
      </c>
      <c r="B55" s="1">
        <v>91</v>
      </c>
      <c r="C55" s="1">
        <v>118</v>
      </c>
      <c r="D55" s="1" t="s">
        <v>62</v>
      </c>
      <c r="E55" s="1">
        <v>13.04</v>
      </c>
      <c r="F55" s="1">
        <v>5</v>
      </c>
      <c r="G55" s="1">
        <v>26</v>
      </c>
      <c r="H55" s="1">
        <v>12.85</v>
      </c>
      <c r="I55" s="1">
        <v>13.54</v>
      </c>
      <c r="J55" s="1">
        <v>1.8859999999999999</v>
      </c>
      <c r="K55" s="1">
        <v>7.2549999999999999</v>
      </c>
      <c r="L55" s="1">
        <v>0.93379999999999996</v>
      </c>
      <c r="M55" s="1" t="s">
        <v>17</v>
      </c>
      <c r="N55" s="1">
        <v>12.85</v>
      </c>
      <c r="O55" s="1">
        <v>13.54</v>
      </c>
      <c r="P55" s="1">
        <v>2.024</v>
      </c>
      <c r="Q55" s="1">
        <v>7.7839999999999998</v>
      </c>
      <c r="R55" s="1">
        <v>0.94079999999999997</v>
      </c>
      <c r="S55" s="1" t="s">
        <v>17</v>
      </c>
      <c r="T55" s="1">
        <v>12.85</v>
      </c>
      <c r="U55" s="1">
        <v>13.54</v>
      </c>
      <c r="V55" s="1">
        <v>2.024</v>
      </c>
      <c r="W55" s="1">
        <v>7.7850000000000001</v>
      </c>
      <c r="X55" s="1">
        <v>0.93620000000000003</v>
      </c>
      <c r="Y55" s="1" t="s">
        <v>17</v>
      </c>
      <c r="Z55" s="1">
        <v>12.85</v>
      </c>
      <c r="AA55" s="1">
        <v>13.53</v>
      </c>
      <c r="AB55" s="1">
        <v>3.2970000000000002</v>
      </c>
      <c r="AC55" s="1">
        <v>12.68</v>
      </c>
      <c r="AD55" s="1">
        <v>0.94189999999999996</v>
      </c>
      <c r="AE55" s="1" t="s">
        <v>17</v>
      </c>
      <c r="AF55" s="1">
        <v>12.85</v>
      </c>
      <c r="AG55" s="1">
        <v>13.54</v>
      </c>
      <c r="AH55" s="1">
        <v>3.4289999999999998</v>
      </c>
      <c r="AI55" s="1">
        <v>13.19</v>
      </c>
      <c r="AJ55" s="1">
        <v>0.94489999999999996</v>
      </c>
      <c r="AK55" s="1" t="s">
        <v>17</v>
      </c>
      <c r="AL55" s="1">
        <v>12.85</v>
      </c>
      <c r="AM55" s="1">
        <v>13.54</v>
      </c>
      <c r="AN55" s="1">
        <v>3.7269999999999999</v>
      </c>
      <c r="AO55" s="1">
        <v>14.335000000000001</v>
      </c>
      <c r="AP55" s="1">
        <v>0.94550000000000001</v>
      </c>
      <c r="AQ55" s="1" t="s">
        <v>17</v>
      </c>
      <c r="AR55" s="1">
        <v>12.85</v>
      </c>
      <c r="AS55" s="1">
        <v>13.54</v>
      </c>
      <c r="AT55" s="1">
        <v>6.9539999999999997</v>
      </c>
      <c r="AU55" s="1">
        <v>26.745999999999999</v>
      </c>
      <c r="AV55" s="1">
        <v>0.93940000000000001</v>
      </c>
      <c r="AW55" s="1" t="s">
        <v>17</v>
      </c>
      <c r="AX55" s="1">
        <v>12.85</v>
      </c>
      <c r="AY55" s="1">
        <v>13.54</v>
      </c>
      <c r="AZ55" s="1">
        <v>7.2469999999999999</v>
      </c>
      <c r="BA55" s="1">
        <v>27.872</v>
      </c>
      <c r="BB55" s="1">
        <v>0.94420000000000004</v>
      </c>
      <c r="BC55" s="1" t="s">
        <v>17</v>
      </c>
      <c r="BD55" s="1">
        <v>12.85</v>
      </c>
      <c r="BE55" s="1">
        <v>13.54</v>
      </c>
      <c r="BF55" s="1">
        <v>7.548</v>
      </c>
      <c r="BG55" s="1">
        <v>29.032</v>
      </c>
      <c r="BH55" s="1">
        <v>0.94569999999999999</v>
      </c>
      <c r="BI55" s="1" t="s">
        <v>17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 ht="15.75" customHeight="1" x14ac:dyDescent="0.25">
      <c r="A56" s="1" t="s">
        <v>28</v>
      </c>
      <c r="B56" s="1">
        <v>91</v>
      </c>
      <c r="C56" s="1">
        <v>118</v>
      </c>
      <c r="D56" s="1" t="s">
        <v>62</v>
      </c>
      <c r="E56" s="1">
        <v>13.04</v>
      </c>
      <c r="F56" s="1">
        <v>6</v>
      </c>
      <c r="G56" s="1">
        <v>26</v>
      </c>
      <c r="H56" s="1">
        <v>12.87</v>
      </c>
      <c r="I56" s="1">
        <v>13.54</v>
      </c>
      <c r="J56" s="1">
        <v>1.877</v>
      </c>
      <c r="K56" s="1">
        <v>7.22</v>
      </c>
      <c r="L56" s="1">
        <v>0.95030000000000003</v>
      </c>
      <c r="M56" s="1" t="s">
        <v>17</v>
      </c>
      <c r="N56" s="1">
        <v>12.87</v>
      </c>
      <c r="O56" s="1">
        <v>13.54</v>
      </c>
      <c r="P56" s="1">
        <v>2.016</v>
      </c>
      <c r="Q56" s="1">
        <v>7.7549999999999999</v>
      </c>
      <c r="R56" s="1">
        <v>0.9516</v>
      </c>
      <c r="S56" s="1" t="s">
        <v>17</v>
      </c>
      <c r="T56" s="1">
        <v>12.87</v>
      </c>
      <c r="U56" s="1">
        <v>13.54</v>
      </c>
      <c r="V56" s="1">
        <v>2.0209999999999999</v>
      </c>
      <c r="W56" s="1">
        <v>7.7709999999999999</v>
      </c>
      <c r="X56" s="1">
        <v>0.95840000000000003</v>
      </c>
      <c r="Y56" s="1" t="s">
        <v>17</v>
      </c>
      <c r="Z56" s="1">
        <v>12.86</v>
      </c>
      <c r="AA56" s="1">
        <v>13.53</v>
      </c>
      <c r="AB56" s="1">
        <v>3.3220000000000001</v>
      </c>
      <c r="AC56" s="1">
        <v>12.776999999999999</v>
      </c>
      <c r="AD56" s="1">
        <v>0.95020000000000004</v>
      </c>
      <c r="AE56" s="1" t="s">
        <v>17</v>
      </c>
      <c r="AF56" s="1">
        <v>12.86</v>
      </c>
      <c r="AG56" s="1">
        <v>13.54</v>
      </c>
      <c r="AH56" s="1">
        <v>3.4009999999999998</v>
      </c>
      <c r="AI56" s="1">
        <v>13.081</v>
      </c>
      <c r="AJ56" s="1">
        <v>0.95250000000000001</v>
      </c>
      <c r="AK56" s="1" t="s">
        <v>17</v>
      </c>
      <c r="AL56" s="1">
        <v>12.87</v>
      </c>
      <c r="AM56" s="1">
        <v>13.54</v>
      </c>
      <c r="AN56" s="1">
        <v>3.7360000000000002</v>
      </c>
      <c r="AO56" s="1">
        <v>14.367000000000001</v>
      </c>
      <c r="AP56" s="1">
        <v>0.95169999999999999</v>
      </c>
      <c r="AQ56" s="1" t="s">
        <v>17</v>
      </c>
      <c r="AR56" s="1">
        <v>12.87</v>
      </c>
      <c r="AS56" s="1">
        <v>13.54</v>
      </c>
      <c r="AT56" s="1">
        <v>6.9390000000000001</v>
      </c>
      <c r="AU56" s="1">
        <v>26.689</v>
      </c>
      <c r="AV56" s="1">
        <v>0.94879999999999998</v>
      </c>
      <c r="AW56" s="1" t="s">
        <v>17</v>
      </c>
      <c r="AX56" s="1">
        <v>12.87</v>
      </c>
      <c r="AY56" s="1">
        <v>13.54</v>
      </c>
      <c r="AZ56" s="1">
        <v>7.2389999999999999</v>
      </c>
      <c r="BA56" s="1">
        <v>27.841999999999999</v>
      </c>
      <c r="BB56" s="1">
        <v>0.95620000000000005</v>
      </c>
      <c r="BC56" s="1" t="s">
        <v>17</v>
      </c>
      <c r="BD56" s="1">
        <v>12.87</v>
      </c>
      <c r="BE56" s="1">
        <v>13.54</v>
      </c>
      <c r="BF56" s="1">
        <v>7.5279999999999996</v>
      </c>
      <c r="BG56" s="1">
        <v>28.954999999999998</v>
      </c>
      <c r="BH56" s="1">
        <v>0.95130000000000003</v>
      </c>
      <c r="BI56" s="1" t="s">
        <v>17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 ht="15.75" customHeight="1" x14ac:dyDescent="0.25">
      <c r="A57" s="1" t="s">
        <v>28</v>
      </c>
      <c r="B57" s="1">
        <v>91</v>
      </c>
      <c r="C57" s="1">
        <v>119</v>
      </c>
      <c r="D57" s="1" t="s">
        <v>63</v>
      </c>
      <c r="E57" s="1">
        <v>13.96</v>
      </c>
      <c r="F57" s="1">
        <v>3</v>
      </c>
      <c r="G57" s="1">
        <v>27</v>
      </c>
      <c r="H57" s="1">
        <v>13.46</v>
      </c>
      <c r="I57" s="1">
        <v>14.02</v>
      </c>
      <c r="J57" s="1">
        <v>2.323</v>
      </c>
      <c r="K57" s="1">
        <v>8.6050000000000004</v>
      </c>
      <c r="L57" s="1">
        <v>0.95830000000000004</v>
      </c>
      <c r="M57" s="1" t="s">
        <v>17</v>
      </c>
      <c r="N57" s="1">
        <v>13.46</v>
      </c>
      <c r="O57" s="1">
        <v>14.02</v>
      </c>
      <c r="P57" s="1">
        <v>2.4649999999999999</v>
      </c>
      <c r="Q57" s="1">
        <v>9.1300000000000008</v>
      </c>
      <c r="R57" s="1">
        <v>0.95230000000000004</v>
      </c>
      <c r="S57" s="1" t="s">
        <v>17</v>
      </c>
      <c r="T57" s="1">
        <v>13.46</v>
      </c>
      <c r="U57" s="1">
        <v>14.02</v>
      </c>
      <c r="V57" s="1">
        <v>2.476</v>
      </c>
      <c r="W57" s="1">
        <v>9.1709999999999994</v>
      </c>
      <c r="X57" s="1">
        <v>0.94240000000000002</v>
      </c>
      <c r="Y57" s="1" t="s">
        <v>17</v>
      </c>
      <c r="Z57" s="1">
        <v>13.46</v>
      </c>
      <c r="AA57" s="1">
        <v>14.01</v>
      </c>
      <c r="AB57" s="1">
        <v>4.0090000000000003</v>
      </c>
      <c r="AC57" s="1">
        <v>14.849</v>
      </c>
      <c r="AD57" s="1">
        <v>0.94499999999999995</v>
      </c>
      <c r="AE57" s="1" t="s">
        <v>17</v>
      </c>
      <c r="AF57" s="1">
        <v>13.46</v>
      </c>
      <c r="AG57" s="1">
        <v>14.01</v>
      </c>
      <c r="AH57" s="1">
        <v>4.1529999999999996</v>
      </c>
      <c r="AI57" s="1">
        <v>15.38</v>
      </c>
      <c r="AJ57" s="1">
        <v>0.94610000000000005</v>
      </c>
      <c r="AK57" s="1" t="s">
        <v>17</v>
      </c>
      <c r="AL57" s="1">
        <v>13.46</v>
      </c>
      <c r="AM57" s="1">
        <v>14.02</v>
      </c>
      <c r="AN57" s="1">
        <v>4.4489999999999998</v>
      </c>
      <c r="AO57" s="1">
        <v>16.477</v>
      </c>
      <c r="AP57" s="1">
        <v>0.94840000000000002</v>
      </c>
      <c r="AQ57" s="1" t="s">
        <v>17</v>
      </c>
      <c r="AR57" s="1">
        <v>13.46</v>
      </c>
      <c r="AS57" s="1">
        <v>14.02</v>
      </c>
      <c r="AT57" s="1">
        <v>8.1639999999999997</v>
      </c>
      <c r="AU57" s="1">
        <v>30.236999999999998</v>
      </c>
      <c r="AV57" s="1">
        <v>0.9415</v>
      </c>
      <c r="AW57" s="1" t="s">
        <v>17</v>
      </c>
      <c r="AX57" s="1">
        <v>13.46</v>
      </c>
      <c r="AY57" s="1">
        <v>14.02</v>
      </c>
      <c r="AZ57" s="1">
        <v>8.4860000000000007</v>
      </c>
      <c r="BA57" s="1">
        <v>31.431000000000001</v>
      </c>
      <c r="BB57" s="1">
        <v>0.92410000000000003</v>
      </c>
      <c r="BC57" s="1" t="s">
        <v>17</v>
      </c>
      <c r="BD57" s="1">
        <v>13.46</v>
      </c>
      <c r="BE57" s="1">
        <v>14.02</v>
      </c>
      <c r="BF57" s="1">
        <v>8.84</v>
      </c>
      <c r="BG57" s="1">
        <v>32.738999999999997</v>
      </c>
      <c r="BH57" s="1">
        <v>0.9163</v>
      </c>
      <c r="BI57" s="1" t="s">
        <v>17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 ht="15.75" customHeight="1" x14ac:dyDescent="0.25">
      <c r="A58" s="1" t="s">
        <v>28</v>
      </c>
      <c r="B58" s="1">
        <v>91</v>
      </c>
      <c r="C58" s="1">
        <v>119</v>
      </c>
      <c r="D58" s="1" t="s">
        <v>63</v>
      </c>
      <c r="E58" s="1">
        <v>13.96</v>
      </c>
      <c r="F58" s="1">
        <v>5</v>
      </c>
      <c r="G58" s="1">
        <v>27</v>
      </c>
      <c r="H58" s="1">
        <v>13.54</v>
      </c>
      <c r="I58" s="1">
        <v>14.28</v>
      </c>
      <c r="J58" s="1">
        <v>2.2309999999999999</v>
      </c>
      <c r="K58" s="1">
        <v>8.2629999999999999</v>
      </c>
      <c r="L58" s="1">
        <v>0.94230000000000003</v>
      </c>
      <c r="M58" s="1" t="s">
        <v>17</v>
      </c>
      <c r="N58" s="1">
        <v>13.54</v>
      </c>
      <c r="O58" s="1">
        <v>14.29</v>
      </c>
      <c r="P58" s="1">
        <v>2.3330000000000002</v>
      </c>
      <c r="Q58" s="1">
        <v>8.6389999999999993</v>
      </c>
      <c r="R58" s="1">
        <v>0.95509999999999995</v>
      </c>
      <c r="S58" s="1" t="s">
        <v>17</v>
      </c>
      <c r="T58" s="1">
        <v>13.53</v>
      </c>
      <c r="U58" s="1">
        <v>14.29</v>
      </c>
      <c r="V58" s="1">
        <v>2.4119999999999999</v>
      </c>
      <c r="W58" s="1">
        <v>8.9339999999999993</v>
      </c>
      <c r="X58" s="1">
        <v>0.9536</v>
      </c>
      <c r="Y58" s="1" t="s">
        <v>17</v>
      </c>
      <c r="Z58" s="1">
        <v>13.53</v>
      </c>
      <c r="AA58" s="1">
        <v>14.29</v>
      </c>
      <c r="AB58" s="1">
        <v>3.8969999999999998</v>
      </c>
      <c r="AC58" s="1">
        <v>14.433999999999999</v>
      </c>
      <c r="AD58" s="1">
        <v>0.95620000000000005</v>
      </c>
      <c r="AE58" s="1" t="s">
        <v>17</v>
      </c>
      <c r="AF58" s="1">
        <v>13.54</v>
      </c>
      <c r="AG58" s="1">
        <v>14.28</v>
      </c>
      <c r="AH58" s="1">
        <v>4.0609999999999999</v>
      </c>
      <c r="AI58" s="1">
        <v>15.039</v>
      </c>
      <c r="AJ58" s="1">
        <v>0.95240000000000002</v>
      </c>
      <c r="AK58" s="1" t="s">
        <v>17</v>
      </c>
      <c r="AL58" s="1">
        <v>13.54</v>
      </c>
      <c r="AM58" s="1">
        <v>14.29</v>
      </c>
      <c r="AN58" s="1">
        <v>4.3520000000000003</v>
      </c>
      <c r="AO58" s="1">
        <v>16.117999999999999</v>
      </c>
      <c r="AP58" s="1">
        <v>0.9526</v>
      </c>
      <c r="AQ58" s="1" t="s">
        <v>17</v>
      </c>
      <c r="AR58" s="1">
        <v>13.54</v>
      </c>
      <c r="AS58" s="1">
        <v>14.29</v>
      </c>
      <c r="AT58" s="1">
        <v>8.0169999999999995</v>
      </c>
      <c r="AU58" s="1">
        <v>29.693000000000001</v>
      </c>
      <c r="AV58" s="1">
        <v>0.94589999999999996</v>
      </c>
      <c r="AW58" s="1" t="s">
        <v>17</v>
      </c>
      <c r="AX58" s="1">
        <v>13.54</v>
      </c>
      <c r="AY58" s="1">
        <v>14.28</v>
      </c>
      <c r="AZ58" s="1">
        <v>8.3960000000000008</v>
      </c>
      <c r="BA58" s="1">
        <v>31.094999999999999</v>
      </c>
      <c r="BB58" s="1">
        <v>0.94579999999999997</v>
      </c>
      <c r="BC58" s="1" t="s">
        <v>17</v>
      </c>
      <c r="BD58" s="1">
        <v>13.54</v>
      </c>
      <c r="BE58" s="1">
        <v>14.29</v>
      </c>
      <c r="BF58" s="1">
        <v>8.7149999999999999</v>
      </c>
      <c r="BG58" s="1">
        <v>32.28</v>
      </c>
      <c r="BH58" s="1">
        <v>0.94879999999999998</v>
      </c>
      <c r="BI58" s="1" t="s">
        <v>17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 ht="15.75" customHeight="1" x14ac:dyDescent="0.25">
      <c r="A59" s="1" t="s">
        <v>28</v>
      </c>
      <c r="B59" s="1">
        <v>91</v>
      </c>
      <c r="C59" s="1">
        <v>119</v>
      </c>
      <c r="D59" s="1" t="s">
        <v>63</v>
      </c>
      <c r="E59" s="1">
        <v>13.96</v>
      </c>
      <c r="F59" s="1">
        <v>6</v>
      </c>
      <c r="G59" s="1">
        <v>27</v>
      </c>
      <c r="H59" s="1">
        <v>13.46</v>
      </c>
      <c r="I59" s="1">
        <v>14.18</v>
      </c>
      <c r="J59" s="1">
        <v>2.2160000000000002</v>
      </c>
      <c r="K59" s="1">
        <v>8.2089999999999996</v>
      </c>
      <c r="L59" s="1">
        <v>0.94910000000000005</v>
      </c>
      <c r="M59" s="1" t="s">
        <v>17</v>
      </c>
      <c r="N59" s="1">
        <v>13.46</v>
      </c>
      <c r="O59" s="1">
        <v>14.18</v>
      </c>
      <c r="P59" s="1">
        <v>2.36</v>
      </c>
      <c r="Q59" s="1">
        <v>8.7420000000000009</v>
      </c>
      <c r="R59" s="1">
        <v>0.95209999999999995</v>
      </c>
      <c r="S59" s="1" t="s">
        <v>17</v>
      </c>
      <c r="T59" s="1">
        <v>13.46</v>
      </c>
      <c r="U59" s="1">
        <v>14.18</v>
      </c>
      <c r="V59" s="1">
        <v>2.4020000000000001</v>
      </c>
      <c r="W59" s="1">
        <v>8.8970000000000002</v>
      </c>
      <c r="X59" s="1">
        <v>0.94650000000000001</v>
      </c>
      <c r="Y59" s="1" t="s">
        <v>17</v>
      </c>
      <c r="Z59" s="1">
        <v>13.46</v>
      </c>
      <c r="AA59" s="1">
        <v>14.17</v>
      </c>
      <c r="AB59" s="1">
        <v>3.9540000000000002</v>
      </c>
      <c r="AC59" s="1">
        <v>14.644</v>
      </c>
      <c r="AD59" s="1">
        <v>0.94579999999999997</v>
      </c>
      <c r="AE59" s="1" t="s">
        <v>17</v>
      </c>
      <c r="AF59" s="1">
        <v>13.46</v>
      </c>
      <c r="AG59" s="1">
        <v>14.17</v>
      </c>
      <c r="AH59" s="1">
        <v>4.0650000000000004</v>
      </c>
      <c r="AI59" s="1">
        <v>15.057</v>
      </c>
      <c r="AJ59" s="1">
        <v>0.9476</v>
      </c>
      <c r="AK59" s="1" t="s">
        <v>17</v>
      </c>
      <c r="AL59" s="1">
        <v>13.46</v>
      </c>
      <c r="AM59" s="1">
        <v>14.18</v>
      </c>
      <c r="AN59" s="1">
        <v>4.4080000000000004</v>
      </c>
      <c r="AO59" s="1">
        <v>16.327000000000002</v>
      </c>
      <c r="AP59" s="1">
        <v>0.94410000000000005</v>
      </c>
      <c r="AQ59" s="1" t="s">
        <v>17</v>
      </c>
      <c r="AR59" s="1">
        <v>13.46</v>
      </c>
      <c r="AS59" s="1">
        <v>14.18</v>
      </c>
      <c r="AT59" s="1">
        <v>8.0510000000000002</v>
      </c>
      <c r="AU59" s="1">
        <v>29.818999999999999</v>
      </c>
      <c r="AV59" s="1">
        <v>0.94179999999999997</v>
      </c>
      <c r="AW59" s="1" t="s">
        <v>17</v>
      </c>
      <c r="AX59" s="1">
        <v>13.46</v>
      </c>
      <c r="AY59" s="1">
        <v>14.18</v>
      </c>
      <c r="AZ59" s="1">
        <v>8.4329999999999998</v>
      </c>
      <c r="BA59" s="1">
        <v>31.231999999999999</v>
      </c>
      <c r="BB59" s="1">
        <v>0.93489999999999995</v>
      </c>
      <c r="BC59" s="1" t="s">
        <v>17</v>
      </c>
      <c r="BD59" s="1">
        <v>13.46</v>
      </c>
      <c r="BE59" s="1">
        <v>14.18</v>
      </c>
      <c r="BF59" s="1">
        <v>8.7159999999999993</v>
      </c>
      <c r="BG59" s="1">
        <v>32.281999999999996</v>
      </c>
      <c r="BH59" s="1">
        <v>0.93769999999999998</v>
      </c>
      <c r="BI59" s="1" t="s">
        <v>17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ht="15.75" customHeight="1" x14ac:dyDescent="0.25">
      <c r="A60" s="1" t="s">
        <v>28</v>
      </c>
      <c r="B60" s="1">
        <v>101</v>
      </c>
      <c r="C60" s="1">
        <v>108</v>
      </c>
      <c r="D60" s="1" t="s">
        <v>64</v>
      </c>
      <c r="E60" s="1">
        <v>9.14</v>
      </c>
      <c r="F60" s="1">
        <v>2</v>
      </c>
      <c r="G60" s="1">
        <v>6</v>
      </c>
      <c r="H60" s="1">
        <v>9</v>
      </c>
      <c r="I60" s="1">
        <v>9.6300000000000008</v>
      </c>
      <c r="J60" s="1">
        <v>0.20899999999999999</v>
      </c>
      <c r="K60" s="1">
        <v>3.4870000000000001</v>
      </c>
      <c r="L60" s="1">
        <v>0.85609999999999997</v>
      </c>
      <c r="M60" s="1" t="s">
        <v>16</v>
      </c>
      <c r="N60" s="1">
        <v>9</v>
      </c>
      <c r="O60" s="1">
        <v>9.6300000000000008</v>
      </c>
      <c r="P60" s="1">
        <v>0.20100000000000001</v>
      </c>
      <c r="Q60" s="1">
        <v>3.3479999999999999</v>
      </c>
      <c r="R60" s="1">
        <v>0.82740000000000002</v>
      </c>
      <c r="S60" s="1" t="s">
        <v>16</v>
      </c>
      <c r="T60" s="1">
        <v>9</v>
      </c>
      <c r="U60" s="1">
        <v>9.64</v>
      </c>
      <c r="V60" s="1">
        <v>0.41799999999999998</v>
      </c>
      <c r="W60" s="1">
        <v>6.9669999999999996</v>
      </c>
      <c r="X60" s="1">
        <v>0.753</v>
      </c>
      <c r="Y60" s="1" t="s">
        <v>16</v>
      </c>
      <c r="Z60" s="1">
        <v>8.99</v>
      </c>
      <c r="AA60" s="1">
        <v>9.6300000000000008</v>
      </c>
      <c r="AB60" s="1">
        <v>0.83099999999999996</v>
      </c>
      <c r="AC60" s="1">
        <v>13.843</v>
      </c>
      <c r="AD60" s="1">
        <v>0.83919999999999995</v>
      </c>
      <c r="AE60" s="1" t="s">
        <v>16</v>
      </c>
      <c r="AF60" s="1">
        <v>8.99</v>
      </c>
      <c r="AG60" s="1">
        <v>9.6300000000000008</v>
      </c>
      <c r="AH60" s="1">
        <v>0.91100000000000003</v>
      </c>
      <c r="AI60" s="1">
        <v>15.182</v>
      </c>
      <c r="AJ60" s="1">
        <v>0.82210000000000005</v>
      </c>
      <c r="AK60" s="1" t="s">
        <v>16</v>
      </c>
      <c r="AL60" s="1">
        <v>9</v>
      </c>
      <c r="AM60" s="1">
        <v>9.6300000000000008</v>
      </c>
      <c r="AN60" s="1">
        <v>0.85299999999999998</v>
      </c>
      <c r="AO60" s="1">
        <v>14.21</v>
      </c>
      <c r="AP60" s="1">
        <v>0.81599999999999995</v>
      </c>
      <c r="AQ60" s="1" t="s">
        <v>16</v>
      </c>
      <c r="AR60" s="1">
        <v>9</v>
      </c>
      <c r="AS60" s="1">
        <v>9.6300000000000008</v>
      </c>
      <c r="AT60" s="1">
        <v>1.5720000000000001</v>
      </c>
      <c r="AU60" s="1">
        <v>26.192</v>
      </c>
      <c r="AV60" s="1">
        <v>0.8226</v>
      </c>
      <c r="AW60" s="1" t="s">
        <v>16</v>
      </c>
      <c r="AX60" s="1">
        <v>9</v>
      </c>
      <c r="AY60" s="1">
        <v>9.6300000000000008</v>
      </c>
      <c r="AZ60" s="1">
        <v>1.599</v>
      </c>
      <c r="BA60" s="1">
        <v>26.65</v>
      </c>
      <c r="BB60" s="1">
        <v>0.79920000000000002</v>
      </c>
      <c r="BC60" s="1" t="s">
        <v>16</v>
      </c>
      <c r="BD60" s="1">
        <v>9</v>
      </c>
      <c r="BE60" s="1">
        <v>9.6300000000000008</v>
      </c>
      <c r="BF60" s="1">
        <v>1.6180000000000001</v>
      </c>
      <c r="BG60" s="1">
        <v>26.96</v>
      </c>
      <c r="BH60" s="1">
        <v>0.79369999999999996</v>
      </c>
      <c r="BI60" s="1" t="s">
        <v>16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 ht="15.75" customHeight="1" x14ac:dyDescent="0.25">
      <c r="A61" s="1" t="s">
        <v>28</v>
      </c>
      <c r="B61" s="1">
        <v>101</v>
      </c>
      <c r="C61" s="1">
        <v>116</v>
      </c>
      <c r="D61" s="1" t="s">
        <v>65</v>
      </c>
      <c r="E61" s="1">
        <v>11.06</v>
      </c>
      <c r="F61" s="1">
        <v>2</v>
      </c>
      <c r="G61" s="1">
        <v>14</v>
      </c>
      <c r="H61" s="1">
        <v>10.96</v>
      </c>
      <c r="I61" s="1">
        <v>11.57</v>
      </c>
      <c r="J61" s="1">
        <v>1.2330000000000001</v>
      </c>
      <c r="K61" s="1">
        <v>8.8089999999999993</v>
      </c>
      <c r="L61" s="1">
        <v>0.9304</v>
      </c>
      <c r="M61" s="1" t="s">
        <v>17</v>
      </c>
      <c r="N61" s="1">
        <v>10.95</v>
      </c>
      <c r="O61" s="1">
        <v>11.57</v>
      </c>
      <c r="P61" s="1">
        <v>1.262</v>
      </c>
      <c r="Q61" s="1">
        <v>9.0109999999999992</v>
      </c>
      <c r="R61" s="1">
        <v>0.90749999999999997</v>
      </c>
      <c r="S61" s="1" t="s">
        <v>17</v>
      </c>
      <c r="T61" s="1">
        <v>10.92</v>
      </c>
      <c r="U61" s="1">
        <v>11.57</v>
      </c>
      <c r="V61" s="1">
        <v>1.3089999999999999</v>
      </c>
      <c r="W61" s="1">
        <v>9.3520000000000003</v>
      </c>
      <c r="X61" s="1">
        <v>0.8871</v>
      </c>
      <c r="Y61" s="1" t="s">
        <v>16</v>
      </c>
      <c r="Z61" s="1">
        <v>10.92</v>
      </c>
      <c r="AA61" s="1">
        <v>11.56</v>
      </c>
      <c r="AB61" s="1">
        <v>1.8580000000000001</v>
      </c>
      <c r="AC61" s="1">
        <v>13.275</v>
      </c>
      <c r="AD61" s="1">
        <v>0.91239999999999999</v>
      </c>
      <c r="AE61" s="1" t="s">
        <v>17</v>
      </c>
      <c r="AF61" s="1">
        <v>10.92</v>
      </c>
      <c r="AG61" s="1">
        <v>11.56</v>
      </c>
      <c r="AH61" s="1">
        <v>1.9970000000000001</v>
      </c>
      <c r="AI61" s="1">
        <v>14.260999999999999</v>
      </c>
      <c r="AJ61" s="1">
        <v>0.90749999999999997</v>
      </c>
      <c r="AK61" s="1" t="s">
        <v>16</v>
      </c>
      <c r="AL61" s="1">
        <v>10.94</v>
      </c>
      <c r="AM61" s="1">
        <v>11.57</v>
      </c>
      <c r="AN61" s="1">
        <v>2.1419999999999999</v>
      </c>
      <c r="AO61" s="1">
        <v>15.298</v>
      </c>
      <c r="AP61" s="1">
        <v>0.90339999999999998</v>
      </c>
      <c r="AQ61" s="1" t="s">
        <v>17</v>
      </c>
      <c r="AR61" s="1">
        <v>10.92</v>
      </c>
      <c r="AS61" s="1">
        <v>11.57</v>
      </c>
      <c r="AT61" s="1">
        <v>3.1669999999999998</v>
      </c>
      <c r="AU61" s="1">
        <v>22.623999999999999</v>
      </c>
      <c r="AV61" s="1">
        <v>0.91600000000000004</v>
      </c>
      <c r="AW61" s="1" t="s">
        <v>17</v>
      </c>
      <c r="AX61" s="1">
        <v>10.93</v>
      </c>
      <c r="AY61" s="1">
        <v>11.57</v>
      </c>
      <c r="AZ61" s="1">
        <v>3.1259999999999999</v>
      </c>
      <c r="BA61" s="1">
        <v>22.33</v>
      </c>
      <c r="BB61" s="1">
        <v>0.90429999999999999</v>
      </c>
      <c r="BC61" s="1" t="s">
        <v>16</v>
      </c>
      <c r="BD61" s="1">
        <v>10.92</v>
      </c>
      <c r="BE61" s="1">
        <v>11.57</v>
      </c>
      <c r="BF61" s="1">
        <v>3.2909999999999999</v>
      </c>
      <c r="BG61" s="1">
        <v>23.51</v>
      </c>
      <c r="BH61" s="1">
        <v>0.89459999999999995</v>
      </c>
      <c r="BI61" s="1" t="s">
        <v>16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 ht="15.75" customHeight="1" x14ac:dyDescent="0.25">
      <c r="A62" s="1" t="s">
        <v>28</v>
      </c>
      <c r="B62" s="1">
        <v>101</v>
      </c>
      <c r="C62" s="1">
        <v>116</v>
      </c>
      <c r="D62" s="1" t="s">
        <v>65</v>
      </c>
      <c r="E62" s="1">
        <v>11.06</v>
      </c>
      <c r="F62" s="1">
        <v>4</v>
      </c>
      <c r="G62" s="1">
        <v>14</v>
      </c>
      <c r="H62" s="1">
        <v>10.88</v>
      </c>
      <c r="I62" s="1">
        <v>11.57</v>
      </c>
      <c r="J62" s="1">
        <v>1.2290000000000001</v>
      </c>
      <c r="K62" s="1">
        <v>8.7789999999999999</v>
      </c>
      <c r="L62" s="1">
        <v>0.95469999999999999</v>
      </c>
      <c r="M62" s="1" t="s">
        <v>17</v>
      </c>
      <c r="N62" s="1">
        <v>10.89</v>
      </c>
      <c r="O62" s="1">
        <v>11.57</v>
      </c>
      <c r="P62" s="1">
        <v>1.2549999999999999</v>
      </c>
      <c r="Q62" s="1">
        <v>8.9640000000000004</v>
      </c>
      <c r="R62" s="1">
        <v>0.94430000000000003</v>
      </c>
      <c r="S62" s="1" t="s">
        <v>17</v>
      </c>
      <c r="T62" s="1">
        <v>10.89</v>
      </c>
      <c r="U62" s="1">
        <v>11.57</v>
      </c>
      <c r="V62" s="1">
        <v>1.1970000000000001</v>
      </c>
      <c r="W62" s="1">
        <v>8.548</v>
      </c>
      <c r="X62" s="1">
        <v>0.93979999999999997</v>
      </c>
      <c r="Y62" s="1" t="s">
        <v>17</v>
      </c>
      <c r="Z62" s="1">
        <v>10.88</v>
      </c>
      <c r="AA62" s="1">
        <v>11.56</v>
      </c>
      <c r="AB62" s="1">
        <v>1.863</v>
      </c>
      <c r="AC62" s="1">
        <v>13.308</v>
      </c>
      <c r="AD62" s="1">
        <v>0.95099999999999996</v>
      </c>
      <c r="AE62" s="1" t="s">
        <v>17</v>
      </c>
      <c r="AF62" s="1">
        <v>10.88</v>
      </c>
      <c r="AG62" s="1">
        <v>11.56</v>
      </c>
      <c r="AH62" s="1">
        <v>1.9490000000000001</v>
      </c>
      <c r="AI62" s="1">
        <v>13.923</v>
      </c>
      <c r="AJ62" s="1">
        <v>0.95820000000000005</v>
      </c>
      <c r="AK62" s="1" t="s">
        <v>17</v>
      </c>
      <c r="AL62" s="1">
        <v>10.89</v>
      </c>
      <c r="AM62" s="1">
        <v>11.57</v>
      </c>
      <c r="AN62" s="1">
        <v>2.1019999999999999</v>
      </c>
      <c r="AO62" s="1">
        <v>15.012</v>
      </c>
      <c r="AP62" s="1">
        <v>0.94669999999999999</v>
      </c>
      <c r="AQ62" s="1" t="s">
        <v>17</v>
      </c>
      <c r="AR62" s="1">
        <v>10.89</v>
      </c>
      <c r="AS62" s="1">
        <v>11.57</v>
      </c>
      <c r="AT62" s="1">
        <v>3.1419999999999999</v>
      </c>
      <c r="AU62" s="1">
        <v>22.445</v>
      </c>
      <c r="AV62" s="1">
        <v>0.95620000000000005</v>
      </c>
      <c r="AW62" s="1" t="s">
        <v>17</v>
      </c>
      <c r="AX62" s="1">
        <v>10.89</v>
      </c>
      <c r="AY62" s="1">
        <v>11.57</v>
      </c>
      <c r="AZ62" s="1">
        <v>3.105</v>
      </c>
      <c r="BA62" s="1">
        <v>22.178999999999998</v>
      </c>
      <c r="BB62" s="1">
        <v>0.95699999999999996</v>
      </c>
      <c r="BC62" s="1" t="s">
        <v>17</v>
      </c>
      <c r="BD62" s="1">
        <v>10.89</v>
      </c>
      <c r="BE62" s="1">
        <v>11.57</v>
      </c>
      <c r="BF62" s="1">
        <v>3.2650000000000001</v>
      </c>
      <c r="BG62" s="1">
        <v>23.323</v>
      </c>
      <c r="BH62" s="1">
        <v>0.95240000000000002</v>
      </c>
      <c r="BI62" s="1" t="s">
        <v>17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 ht="15.75" customHeight="1" x14ac:dyDescent="0.25">
      <c r="A63" s="1" t="s">
        <v>28</v>
      </c>
      <c r="B63" s="1">
        <v>101</v>
      </c>
      <c r="C63" s="1">
        <v>117</v>
      </c>
      <c r="D63" s="1" t="s">
        <v>66</v>
      </c>
      <c r="E63" s="1">
        <v>11.88</v>
      </c>
      <c r="F63" s="1">
        <v>2</v>
      </c>
      <c r="G63" s="1">
        <v>15</v>
      </c>
      <c r="H63" s="1">
        <v>11.82</v>
      </c>
      <c r="I63" s="1">
        <v>12.35</v>
      </c>
      <c r="J63" s="1">
        <v>1.5109999999999999</v>
      </c>
      <c r="K63" s="1">
        <v>10.073</v>
      </c>
      <c r="L63" s="1">
        <v>0.90649999999999997</v>
      </c>
      <c r="M63" s="1" t="s">
        <v>16</v>
      </c>
      <c r="N63" s="1">
        <v>11.82</v>
      </c>
      <c r="O63" s="1">
        <v>12.35</v>
      </c>
      <c r="P63" s="1">
        <v>1.5820000000000001</v>
      </c>
      <c r="Q63" s="1">
        <v>10.545999999999999</v>
      </c>
      <c r="R63" s="1">
        <v>0.8841</v>
      </c>
      <c r="S63" s="1" t="s">
        <v>16</v>
      </c>
      <c r="T63" s="1">
        <v>11.82</v>
      </c>
      <c r="U63" s="1">
        <v>12.36</v>
      </c>
      <c r="V63" s="1">
        <v>1.548</v>
      </c>
      <c r="W63" s="1">
        <v>10.323</v>
      </c>
      <c r="X63" s="1">
        <v>0.8629</v>
      </c>
      <c r="Y63" s="1" t="s">
        <v>16</v>
      </c>
      <c r="Z63" s="1">
        <v>11.81</v>
      </c>
      <c r="AA63" s="1">
        <v>12.35</v>
      </c>
      <c r="AB63" s="1">
        <v>2.42</v>
      </c>
      <c r="AC63" s="1">
        <v>16.135999999999999</v>
      </c>
      <c r="AD63" s="1">
        <v>0.89890000000000003</v>
      </c>
      <c r="AE63" s="1" t="s">
        <v>16</v>
      </c>
      <c r="AF63" s="1">
        <v>11.81</v>
      </c>
      <c r="AG63" s="1">
        <v>12.35</v>
      </c>
      <c r="AH63" s="1">
        <v>2.5089999999999999</v>
      </c>
      <c r="AI63" s="1">
        <v>16.73</v>
      </c>
      <c r="AJ63" s="1">
        <v>0.88200000000000001</v>
      </c>
      <c r="AK63" s="1" t="s">
        <v>16</v>
      </c>
      <c r="AL63" s="1">
        <v>11.82</v>
      </c>
      <c r="AM63" s="1">
        <v>12.35</v>
      </c>
      <c r="AN63" s="1">
        <v>2.835</v>
      </c>
      <c r="AO63" s="1">
        <v>18.902999999999999</v>
      </c>
      <c r="AP63" s="1">
        <v>0.88300000000000001</v>
      </c>
      <c r="AQ63" s="1" t="s">
        <v>16</v>
      </c>
      <c r="AR63" s="1">
        <v>11.82</v>
      </c>
      <c r="AS63" s="1">
        <v>12.35</v>
      </c>
      <c r="AT63" s="1">
        <v>4.17</v>
      </c>
      <c r="AU63" s="1">
        <v>27.797999999999998</v>
      </c>
      <c r="AV63" s="1">
        <v>0.85089999999999999</v>
      </c>
      <c r="AW63" s="1" t="s">
        <v>16</v>
      </c>
      <c r="AX63" s="1">
        <v>11.82</v>
      </c>
      <c r="AY63" s="1">
        <v>12.35</v>
      </c>
      <c r="AZ63" s="1">
        <v>4.29</v>
      </c>
      <c r="BA63" s="1">
        <v>28.600999999999999</v>
      </c>
      <c r="BB63" s="1">
        <v>0.85340000000000005</v>
      </c>
      <c r="BC63" s="1" t="s">
        <v>16</v>
      </c>
      <c r="BD63" s="1">
        <v>11.82</v>
      </c>
      <c r="BE63" s="1">
        <v>12.35</v>
      </c>
      <c r="BF63" s="1">
        <v>4.3860000000000001</v>
      </c>
      <c r="BG63" s="1">
        <v>29.241</v>
      </c>
      <c r="BH63" s="1">
        <v>0.84099999999999997</v>
      </c>
      <c r="BI63" s="1" t="s">
        <v>16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 ht="15.75" customHeight="1" x14ac:dyDescent="0.25">
      <c r="A64" s="1" t="s">
        <v>28</v>
      </c>
      <c r="B64" s="1">
        <v>101</v>
      </c>
      <c r="C64" s="1">
        <v>117</v>
      </c>
      <c r="D64" s="1" t="s">
        <v>66</v>
      </c>
      <c r="E64" s="1">
        <v>11.88</v>
      </c>
      <c r="F64" s="1">
        <v>3</v>
      </c>
      <c r="G64" s="1">
        <v>15</v>
      </c>
      <c r="H64" s="1">
        <v>11.75</v>
      </c>
      <c r="I64" s="1">
        <v>12.38</v>
      </c>
      <c r="J64" s="1">
        <v>1.474</v>
      </c>
      <c r="K64" s="1">
        <v>9.8249999999999993</v>
      </c>
      <c r="L64" s="1">
        <v>0.90959999999999996</v>
      </c>
      <c r="M64" s="1" t="s">
        <v>17</v>
      </c>
      <c r="N64" s="1">
        <v>11.75</v>
      </c>
      <c r="O64" s="1">
        <v>12.38</v>
      </c>
      <c r="P64" s="1">
        <v>1.5269999999999999</v>
      </c>
      <c r="Q64" s="1">
        <v>10.177</v>
      </c>
      <c r="R64" s="1">
        <v>0.8881</v>
      </c>
      <c r="S64" s="1" t="s">
        <v>16</v>
      </c>
      <c r="T64" s="1">
        <v>11.75</v>
      </c>
      <c r="U64" s="1">
        <v>12.38</v>
      </c>
      <c r="V64" s="1">
        <v>1.52</v>
      </c>
      <c r="W64" s="1">
        <v>10.135</v>
      </c>
      <c r="X64" s="1">
        <v>0.86399999999999999</v>
      </c>
      <c r="Y64" s="1" t="s">
        <v>16</v>
      </c>
      <c r="Z64" s="1">
        <v>11.75</v>
      </c>
      <c r="AA64" s="1">
        <v>12.38</v>
      </c>
      <c r="AB64" s="1">
        <v>2.3879999999999999</v>
      </c>
      <c r="AC64" s="1">
        <v>15.917</v>
      </c>
      <c r="AD64" s="1">
        <v>0.89600000000000002</v>
      </c>
      <c r="AE64" s="1" t="s">
        <v>16</v>
      </c>
      <c r="AF64" s="1">
        <v>11.75</v>
      </c>
      <c r="AG64" s="1">
        <v>12.38</v>
      </c>
      <c r="AH64" s="1">
        <v>2.46</v>
      </c>
      <c r="AI64" s="1">
        <v>16.402000000000001</v>
      </c>
      <c r="AJ64" s="1">
        <v>0.87860000000000005</v>
      </c>
      <c r="AK64" s="1" t="s">
        <v>16</v>
      </c>
      <c r="AL64" s="1">
        <v>11.75</v>
      </c>
      <c r="AM64" s="1">
        <v>12.38</v>
      </c>
      <c r="AN64" s="1">
        <v>2.806</v>
      </c>
      <c r="AO64" s="1">
        <v>18.704000000000001</v>
      </c>
      <c r="AP64" s="1">
        <v>0.8931</v>
      </c>
      <c r="AQ64" s="1" t="s">
        <v>16</v>
      </c>
      <c r="AR64" s="1">
        <v>11.75</v>
      </c>
      <c r="AS64" s="1">
        <v>12.38</v>
      </c>
      <c r="AT64" s="1">
        <v>4.0780000000000003</v>
      </c>
      <c r="AU64" s="1">
        <v>27.19</v>
      </c>
      <c r="AV64" s="1">
        <v>0.89759999999999995</v>
      </c>
      <c r="AW64" s="1" t="s">
        <v>17</v>
      </c>
      <c r="AX64" s="1">
        <v>11.75</v>
      </c>
      <c r="AY64" s="1">
        <v>12.38</v>
      </c>
      <c r="AZ64" s="1">
        <v>4.2169999999999996</v>
      </c>
      <c r="BA64" s="1">
        <v>28.114000000000001</v>
      </c>
      <c r="BB64" s="1">
        <v>0.87590000000000001</v>
      </c>
      <c r="BC64" s="1" t="s">
        <v>16</v>
      </c>
      <c r="BD64" s="1">
        <v>11.75</v>
      </c>
      <c r="BE64" s="1">
        <v>12.38</v>
      </c>
      <c r="BF64" s="1">
        <v>4.5309999999999997</v>
      </c>
      <c r="BG64" s="1">
        <v>30.207000000000001</v>
      </c>
      <c r="BH64" s="1">
        <v>0.87</v>
      </c>
      <c r="BI64" s="1" t="s">
        <v>16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 ht="15.75" customHeight="1" x14ac:dyDescent="0.25">
      <c r="A65" s="1" t="s">
        <v>28</v>
      </c>
      <c r="B65" s="1">
        <v>101</v>
      </c>
      <c r="C65" s="1">
        <v>117</v>
      </c>
      <c r="D65" s="1" t="s">
        <v>66</v>
      </c>
      <c r="E65" s="1">
        <v>11.88</v>
      </c>
      <c r="F65" s="1">
        <v>4</v>
      </c>
      <c r="G65" s="1">
        <v>15</v>
      </c>
      <c r="H65" s="1">
        <v>11.71</v>
      </c>
      <c r="I65" s="1">
        <v>12.38</v>
      </c>
      <c r="J65" s="1">
        <v>1.526</v>
      </c>
      <c r="K65" s="1">
        <v>10.173</v>
      </c>
      <c r="L65" s="1">
        <v>0.95799999999999996</v>
      </c>
      <c r="M65" s="1" t="s">
        <v>17</v>
      </c>
      <c r="N65" s="1">
        <v>11.71</v>
      </c>
      <c r="O65" s="1">
        <v>12.38</v>
      </c>
      <c r="P65" s="1">
        <v>1.5780000000000001</v>
      </c>
      <c r="Q65" s="1">
        <v>10.522</v>
      </c>
      <c r="R65" s="1">
        <v>0.95240000000000002</v>
      </c>
      <c r="S65" s="1" t="s">
        <v>17</v>
      </c>
      <c r="T65" s="1">
        <v>11.71</v>
      </c>
      <c r="U65" s="1">
        <v>12.38</v>
      </c>
      <c r="V65" s="1">
        <v>1.587</v>
      </c>
      <c r="W65" s="1">
        <v>10.581</v>
      </c>
      <c r="X65" s="1">
        <v>0.94169999999999998</v>
      </c>
      <c r="Y65" s="1" t="s">
        <v>17</v>
      </c>
      <c r="Z65" s="1">
        <v>11.7</v>
      </c>
      <c r="AA65" s="1">
        <v>12.38</v>
      </c>
      <c r="AB65" s="1">
        <v>2.4670000000000001</v>
      </c>
      <c r="AC65" s="1">
        <v>16.443999999999999</v>
      </c>
      <c r="AD65" s="1">
        <v>0.95479999999999998</v>
      </c>
      <c r="AE65" s="1" t="s">
        <v>17</v>
      </c>
      <c r="AF65" s="1">
        <v>11.71</v>
      </c>
      <c r="AG65" s="1">
        <v>12.38</v>
      </c>
      <c r="AH65" s="1">
        <v>2.5680000000000001</v>
      </c>
      <c r="AI65" s="1">
        <v>17.12</v>
      </c>
      <c r="AJ65" s="1">
        <v>0.94969999999999999</v>
      </c>
      <c r="AK65" s="1" t="s">
        <v>17</v>
      </c>
      <c r="AL65" s="1">
        <v>11.71</v>
      </c>
      <c r="AM65" s="1">
        <v>12.38</v>
      </c>
      <c r="AN65" s="1">
        <v>2.8570000000000002</v>
      </c>
      <c r="AO65" s="1">
        <v>19.047000000000001</v>
      </c>
      <c r="AP65" s="1">
        <v>0.95520000000000005</v>
      </c>
      <c r="AQ65" s="1" t="s">
        <v>17</v>
      </c>
      <c r="AR65" s="1">
        <v>11.71</v>
      </c>
      <c r="AS65" s="1">
        <v>12.38</v>
      </c>
      <c r="AT65" s="1">
        <v>4.1580000000000004</v>
      </c>
      <c r="AU65" s="1">
        <v>27.718</v>
      </c>
      <c r="AV65" s="1">
        <v>0.95799999999999996</v>
      </c>
      <c r="AW65" s="1" t="s">
        <v>17</v>
      </c>
      <c r="AX65" s="1">
        <v>11.71</v>
      </c>
      <c r="AY65" s="1">
        <v>12.38</v>
      </c>
      <c r="AZ65" s="1">
        <v>4.3550000000000004</v>
      </c>
      <c r="BA65" s="1">
        <v>29.033999999999999</v>
      </c>
      <c r="BB65" s="1">
        <v>0.95309999999999995</v>
      </c>
      <c r="BC65" s="1" t="s">
        <v>17</v>
      </c>
      <c r="BD65" s="1">
        <v>11.71</v>
      </c>
      <c r="BE65" s="1">
        <v>12.38</v>
      </c>
      <c r="BF65" s="1">
        <v>4.5209999999999999</v>
      </c>
      <c r="BG65" s="1">
        <v>30.137</v>
      </c>
      <c r="BH65" s="1">
        <v>0.95340000000000003</v>
      </c>
      <c r="BI65" s="1" t="s">
        <v>17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 ht="15.75" customHeight="1" x14ac:dyDescent="0.25">
      <c r="A66" s="1" t="s">
        <v>28</v>
      </c>
      <c r="B66" s="1">
        <v>103</v>
      </c>
      <c r="C66" s="1">
        <v>116</v>
      </c>
      <c r="D66" s="1" t="s">
        <v>67</v>
      </c>
      <c r="E66" s="1">
        <v>8.66</v>
      </c>
      <c r="F66" s="1">
        <v>4</v>
      </c>
      <c r="G66" s="1">
        <v>12</v>
      </c>
      <c r="H66" s="1">
        <v>8.6</v>
      </c>
      <c r="I66" s="1">
        <v>9.16</v>
      </c>
      <c r="J66" s="1">
        <v>1.0980000000000001</v>
      </c>
      <c r="K66" s="1">
        <v>9.1489999999999991</v>
      </c>
      <c r="L66" s="1">
        <v>0.93920000000000003</v>
      </c>
      <c r="M66" s="1" t="s">
        <v>17</v>
      </c>
      <c r="N66" s="1">
        <v>8.6</v>
      </c>
      <c r="O66" s="1">
        <v>9.16</v>
      </c>
      <c r="P66" s="1">
        <v>1.0780000000000001</v>
      </c>
      <c r="Q66" s="1">
        <v>8.984</v>
      </c>
      <c r="R66" s="1">
        <v>0.92359999999999998</v>
      </c>
      <c r="S66" s="1" t="s">
        <v>17</v>
      </c>
      <c r="T66" s="1">
        <v>8.6</v>
      </c>
      <c r="U66" s="1">
        <v>9.17</v>
      </c>
      <c r="V66" s="1">
        <v>1.0720000000000001</v>
      </c>
      <c r="W66" s="1">
        <v>8.93</v>
      </c>
      <c r="X66" s="1">
        <v>0.89439999999999997</v>
      </c>
      <c r="Y66" s="1" t="s">
        <v>17</v>
      </c>
      <c r="Z66" s="1">
        <v>8.6</v>
      </c>
      <c r="AA66" s="1">
        <v>9.16</v>
      </c>
      <c r="AB66" s="1">
        <v>1.2949999999999999</v>
      </c>
      <c r="AC66" s="1">
        <v>10.79</v>
      </c>
      <c r="AD66" s="1">
        <v>0.92449999999999999</v>
      </c>
      <c r="AE66" s="1" t="s">
        <v>17</v>
      </c>
      <c r="AF66" s="1">
        <v>8.6</v>
      </c>
      <c r="AG66" s="1">
        <v>9.16</v>
      </c>
      <c r="AH66" s="1">
        <v>1.3140000000000001</v>
      </c>
      <c r="AI66" s="1">
        <v>10.951000000000001</v>
      </c>
      <c r="AJ66" s="1">
        <v>0.92490000000000006</v>
      </c>
      <c r="AK66" s="1" t="s">
        <v>17</v>
      </c>
      <c r="AL66" s="1">
        <v>8.6</v>
      </c>
      <c r="AM66" s="1">
        <v>9.16</v>
      </c>
      <c r="AN66" s="1">
        <v>1.31</v>
      </c>
      <c r="AO66" s="1">
        <v>10.92</v>
      </c>
      <c r="AP66" s="1">
        <v>0.92710000000000004</v>
      </c>
      <c r="AQ66" s="1" t="s">
        <v>17</v>
      </c>
      <c r="AR66" s="1">
        <v>8.6</v>
      </c>
      <c r="AS66" s="1">
        <v>9.16</v>
      </c>
      <c r="AT66" s="1">
        <v>1.7190000000000001</v>
      </c>
      <c r="AU66" s="1">
        <v>14.326000000000001</v>
      </c>
      <c r="AV66" s="1">
        <v>0.92759999999999998</v>
      </c>
      <c r="AW66" s="1" t="s">
        <v>17</v>
      </c>
      <c r="AX66" s="1">
        <v>8.6</v>
      </c>
      <c r="AY66" s="1">
        <v>9.16</v>
      </c>
      <c r="AZ66" s="1">
        <v>1.714</v>
      </c>
      <c r="BA66" s="1">
        <v>14.287000000000001</v>
      </c>
      <c r="BB66" s="1">
        <v>0.91049999999999998</v>
      </c>
      <c r="BC66" s="1" t="s">
        <v>17</v>
      </c>
      <c r="BD66" s="1">
        <v>8.6</v>
      </c>
      <c r="BE66" s="1">
        <v>9.16</v>
      </c>
      <c r="BF66" s="1">
        <v>1.776</v>
      </c>
      <c r="BG66" s="1">
        <v>14.797000000000001</v>
      </c>
      <c r="BH66" s="1">
        <v>0.91790000000000005</v>
      </c>
      <c r="BI66" s="1" t="s">
        <v>16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ht="15.75" customHeight="1" x14ac:dyDescent="0.25">
      <c r="A67" s="1" t="s">
        <v>28</v>
      </c>
      <c r="B67" s="1">
        <v>106</v>
      </c>
      <c r="C67" s="1">
        <v>116</v>
      </c>
      <c r="D67" s="1" t="s">
        <v>68</v>
      </c>
      <c r="E67" s="1">
        <v>4.68</v>
      </c>
      <c r="F67" s="1">
        <v>3</v>
      </c>
      <c r="G67" s="1">
        <v>9</v>
      </c>
      <c r="H67" s="1">
        <v>4.5</v>
      </c>
      <c r="I67" s="1">
        <v>5.18</v>
      </c>
      <c r="J67" s="1">
        <v>1.1299999999999999</v>
      </c>
      <c r="K67" s="1">
        <v>12.55</v>
      </c>
      <c r="L67" s="1">
        <v>0.95420000000000005</v>
      </c>
      <c r="M67" s="1" t="s">
        <v>17</v>
      </c>
      <c r="N67" s="1">
        <v>4.5</v>
      </c>
      <c r="O67" s="1">
        <v>5.18</v>
      </c>
      <c r="P67" s="1">
        <v>1.135</v>
      </c>
      <c r="Q67" s="1">
        <v>12.614000000000001</v>
      </c>
      <c r="R67" s="1">
        <v>0.94430000000000003</v>
      </c>
      <c r="S67" s="1" t="s">
        <v>17</v>
      </c>
      <c r="T67" s="1">
        <v>4.51</v>
      </c>
      <c r="U67" s="1">
        <v>5.19</v>
      </c>
      <c r="V67" s="1">
        <v>1.077</v>
      </c>
      <c r="W67" s="1">
        <v>11.967000000000001</v>
      </c>
      <c r="X67" s="1">
        <v>0.92700000000000005</v>
      </c>
      <c r="Y67" s="1" t="s">
        <v>16</v>
      </c>
      <c r="Z67" s="1">
        <v>4.5</v>
      </c>
      <c r="AA67" s="1">
        <v>5.18</v>
      </c>
      <c r="AB67" s="1">
        <v>1.194</v>
      </c>
      <c r="AC67" s="1">
        <v>13.263</v>
      </c>
      <c r="AD67" s="1">
        <v>0.95240000000000002</v>
      </c>
      <c r="AE67" s="1" t="s">
        <v>17</v>
      </c>
      <c r="AF67" s="1">
        <v>4.5</v>
      </c>
      <c r="AG67" s="1">
        <v>5.18</v>
      </c>
      <c r="AH67" s="1">
        <v>1.252</v>
      </c>
      <c r="AI67" s="1">
        <v>13.906000000000001</v>
      </c>
      <c r="AJ67" s="1">
        <v>0.93759999999999999</v>
      </c>
      <c r="AK67" s="1" t="s">
        <v>17</v>
      </c>
      <c r="AL67" s="1">
        <v>4.5</v>
      </c>
      <c r="AM67" s="1">
        <v>5.18</v>
      </c>
      <c r="AN67" s="1">
        <v>1.3180000000000001</v>
      </c>
      <c r="AO67" s="1">
        <v>14.646000000000001</v>
      </c>
      <c r="AP67" s="1">
        <v>0.94889999999999997</v>
      </c>
      <c r="AQ67" s="1" t="s">
        <v>17</v>
      </c>
      <c r="AR67" s="1">
        <v>4.5</v>
      </c>
      <c r="AS67" s="1">
        <v>5.18</v>
      </c>
      <c r="AT67" s="1">
        <v>1.5469999999999999</v>
      </c>
      <c r="AU67" s="1">
        <v>17.192</v>
      </c>
      <c r="AV67" s="1">
        <v>0.94210000000000005</v>
      </c>
      <c r="AW67" s="1" t="s">
        <v>17</v>
      </c>
      <c r="AX67" s="1">
        <v>4.5</v>
      </c>
      <c r="AY67" s="1">
        <v>5.18</v>
      </c>
      <c r="AZ67" s="1">
        <v>1.601</v>
      </c>
      <c r="BA67" s="1">
        <v>17.792000000000002</v>
      </c>
      <c r="BB67" s="1">
        <v>0.93910000000000005</v>
      </c>
      <c r="BC67" s="1" t="s">
        <v>17</v>
      </c>
      <c r="BD67" s="1">
        <v>4.5</v>
      </c>
      <c r="BE67" s="1">
        <v>5.18</v>
      </c>
      <c r="BF67" s="1">
        <v>1.5780000000000001</v>
      </c>
      <c r="BG67" s="1">
        <v>17.530999999999999</v>
      </c>
      <c r="BH67" s="1">
        <v>0.93879999999999997</v>
      </c>
      <c r="BI67" s="1" t="s">
        <v>17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 ht="15.75" customHeight="1" x14ac:dyDescent="0.25">
      <c r="A68" s="1" t="s">
        <v>28</v>
      </c>
      <c r="B68" s="1">
        <v>106</v>
      </c>
      <c r="C68" s="1">
        <v>117</v>
      </c>
      <c r="D68" s="1" t="s">
        <v>69</v>
      </c>
      <c r="E68" s="1">
        <v>6.45</v>
      </c>
      <c r="F68" s="1">
        <v>2</v>
      </c>
      <c r="G68" s="1">
        <v>10</v>
      </c>
      <c r="H68" s="1">
        <v>6.3</v>
      </c>
      <c r="I68" s="1">
        <v>6.71</v>
      </c>
      <c r="J68" s="1">
        <v>1.159</v>
      </c>
      <c r="K68" s="1">
        <v>11.589</v>
      </c>
      <c r="L68" s="1">
        <v>0.85550000000000004</v>
      </c>
      <c r="M68" s="1" t="s">
        <v>16</v>
      </c>
      <c r="N68" s="1">
        <v>6.3</v>
      </c>
      <c r="O68" s="1">
        <v>6.71</v>
      </c>
      <c r="P68" s="1">
        <v>1.2210000000000001</v>
      </c>
      <c r="Q68" s="1">
        <v>12.207000000000001</v>
      </c>
      <c r="R68" s="1">
        <v>0.82709999999999995</v>
      </c>
      <c r="S68" s="1" t="s">
        <v>16</v>
      </c>
      <c r="T68" s="1">
        <v>6.3</v>
      </c>
      <c r="U68" s="1">
        <v>6.71</v>
      </c>
      <c r="V68" s="1">
        <v>1.1759999999999999</v>
      </c>
      <c r="W68" s="1">
        <v>11.76</v>
      </c>
      <c r="X68" s="1">
        <v>0.75800000000000001</v>
      </c>
      <c r="Y68" s="1" t="s">
        <v>16</v>
      </c>
      <c r="Z68" s="1">
        <v>6.3</v>
      </c>
      <c r="AA68" s="1">
        <v>6.71</v>
      </c>
      <c r="AB68" s="1">
        <v>1.5569999999999999</v>
      </c>
      <c r="AC68" s="1">
        <v>15.57</v>
      </c>
      <c r="AD68" s="1">
        <v>0.84709999999999996</v>
      </c>
      <c r="AE68" s="1" t="s">
        <v>16</v>
      </c>
      <c r="AF68" s="1">
        <v>6.3</v>
      </c>
      <c r="AG68" s="1">
        <v>6.71</v>
      </c>
      <c r="AH68" s="1">
        <v>1.5349999999999999</v>
      </c>
      <c r="AI68" s="1">
        <v>15.347</v>
      </c>
      <c r="AJ68" s="1">
        <v>0.81420000000000003</v>
      </c>
      <c r="AK68" s="1" t="s">
        <v>16</v>
      </c>
      <c r="AL68" s="1">
        <v>6.3</v>
      </c>
      <c r="AM68" s="1">
        <v>6.71</v>
      </c>
      <c r="AN68" s="1">
        <v>1.6120000000000001</v>
      </c>
      <c r="AO68" s="1">
        <v>16.12</v>
      </c>
      <c r="AP68" s="1">
        <v>0.83799999999999997</v>
      </c>
      <c r="AQ68" s="1" t="s">
        <v>16</v>
      </c>
      <c r="AR68" s="1">
        <v>6.3</v>
      </c>
      <c r="AS68" s="1">
        <v>6.71</v>
      </c>
      <c r="AT68" s="1">
        <v>2.1019999999999999</v>
      </c>
      <c r="AU68" s="1">
        <v>21.023</v>
      </c>
      <c r="AV68" s="1">
        <v>0.8296</v>
      </c>
      <c r="AW68" s="1" t="s">
        <v>16</v>
      </c>
      <c r="AX68" s="1">
        <v>6.3</v>
      </c>
      <c r="AY68" s="1">
        <v>6.71</v>
      </c>
      <c r="AZ68" s="1">
        <v>2.1720000000000002</v>
      </c>
      <c r="BA68" s="1">
        <v>21.716000000000001</v>
      </c>
      <c r="BB68" s="1">
        <v>0.80320000000000003</v>
      </c>
      <c r="BC68" s="1" t="s">
        <v>16</v>
      </c>
      <c r="BD68" s="1">
        <v>6.3</v>
      </c>
      <c r="BE68" s="1">
        <v>6.71</v>
      </c>
      <c r="BF68" s="1">
        <v>2.262</v>
      </c>
      <c r="BG68" s="1">
        <v>22.622</v>
      </c>
      <c r="BH68" s="1">
        <v>0.7873</v>
      </c>
      <c r="BI68" s="1" t="s">
        <v>16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 ht="15.75" customHeight="1" x14ac:dyDescent="0.25">
      <c r="A69" s="1" t="s">
        <v>28</v>
      </c>
      <c r="B69" s="1">
        <v>107</v>
      </c>
      <c r="C69" s="1">
        <v>117</v>
      </c>
      <c r="D69" s="1" t="s">
        <v>70</v>
      </c>
      <c r="E69" s="1">
        <v>4.68</v>
      </c>
      <c r="F69" s="1">
        <v>3</v>
      </c>
      <c r="G69" s="1">
        <v>9</v>
      </c>
      <c r="H69" s="1">
        <v>4.5</v>
      </c>
      <c r="I69" s="1">
        <v>5.18</v>
      </c>
      <c r="J69" s="1">
        <v>1.1299999999999999</v>
      </c>
      <c r="K69" s="1">
        <v>12.55</v>
      </c>
      <c r="L69" s="1">
        <v>0.95420000000000005</v>
      </c>
      <c r="M69" s="1" t="s">
        <v>17</v>
      </c>
      <c r="N69" s="1">
        <v>4.5</v>
      </c>
      <c r="O69" s="1">
        <v>5.18</v>
      </c>
      <c r="P69" s="1">
        <v>1.135</v>
      </c>
      <c r="Q69" s="1">
        <v>12.614000000000001</v>
      </c>
      <c r="R69" s="1">
        <v>0.94430000000000003</v>
      </c>
      <c r="S69" s="1" t="s">
        <v>17</v>
      </c>
      <c r="T69" s="1">
        <v>4.51</v>
      </c>
      <c r="U69" s="1">
        <v>5.19</v>
      </c>
      <c r="V69" s="1">
        <v>1.077</v>
      </c>
      <c r="W69" s="1">
        <v>11.967000000000001</v>
      </c>
      <c r="X69" s="1">
        <v>0.92700000000000005</v>
      </c>
      <c r="Y69" s="1" t="s">
        <v>16</v>
      </c>
      <c r="Z69" s="1">
        <v>4.5</v>
      </c>
      <c r="AA69" s="1">
        <v>5.18</v>
      </c>
      <c r="AB69" s="1">
        <v>1.194</v>
      </c>
      <c r="AC69" s="1">
        <v>13.263</v>
      </c>
      <c r="AD69" s="1">
        <v>0.95240000000000002</v>
      </c>
      <c r="AE69" s="1" t="s">
        <v>17</v>
      </c>
      <c r="AF69" s="1">
        <v>4.5</v>
      </c>
      <c r="AG69" s="1">
        <v>5.18</v>
      </c>
      <c r="AH69" s="1">
        <v>1.252</v>
      </c>
      <c r="AI69" s="1">
        <v>13.906000000000001</v>
      </c>
      <c r="AJ69" s="1">
        <v>0.93759999999999999</v>
      </c>
      <c r="AK69" s="1" t="s">
        <v>17</v>
      </c>
      <c r="AL69" s="1">
        <v>4.5</v>
      </c>
      <c r="AM69" s="1">
        <v>5.18</v>
      </c>
      <c r="AN69" s="1">
        <v>1.3180000000000001</v>
      </c>
      <c r="AO69" s="1">
        <v>14.646000000000001</v>
      </c>
      <c r="AP69" s="1">
        <v>0.94889999999999997</v>
      </c>
      <c r="AQ69" s="1" t="s">
        <v>17</v>
      </c>
      <c r="AR69" s="1">
        <v>4.5</v>
      </c>
      <c r="AS69" s="1">
        <v>5.18</v>
      </c>
      <c r="AT69" s="1">
        <v>1.5469999999999999</v>
      </c>
      <c r="AU69" s="1">
        <v>17.192</v>
      </c>
      <c r="AV69" s="1">
        <v>0.94210000000000005</v>
      </c>
      <c r="AW69" s="1" t="s">
        <v>17</v>
      </c>
      <c r="AX69" s="1">
        <v>4.5</v>
      </c>
      <c r="AY69" s="1">
        <v>5.18</v>
      </c>
      <c r="AZ69" s="1">
        <v>1.601</v>
      </c>
      <c r="BA69" s="1">
        <v>17.792000000000002</v>
      </c>
      <c r="BB69" s="1">
        <v>0.93910000000000005</v>
      </c>
      <c r="BC69" s="1" t="s">
        <v>17</v>
      </c>
      <c r="BD69" s="1">
        <v>4.5</v>
      </c>
      <c r="BE69" s="1">
        <v>5.18</v>
      </c>
      <c r="BF69" s="1">
        <v>1.5780000000000001</v>
      </c>
      <c r="BG69" s="1">
        <v>17.530999999999999</v>
      </c>
      <c r="BH69" s="1">
        <v>0.93879999999999997</v>
      </c>
      <c r="BI69" s="1" t="s">
        <v>17</v>
      </c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 ht="15.75" customHeight="1" x14ac:dyDescent="0.25">
      <c r="A70" s="1" t="s">
        <v>28</v>
      </c>
      <c r="B70" s="1">
        <v>109</v>
      </c>
      <c r="C70" s="1">
        <v>116</v>
      </c>
      <c r="D70" s="1" t="s">
        <v>71</v>
      </c>
      <c r="E70" s="1">
        <v>3.71</v>
      </c>
      <c r="F70" s="1">
        <v>2</v>
      </c>
      <c r="G70" s="1">
        <v>6</v>
      </c>
      <c r="H70" s="1">
        <v>3.61</v>
      </c>
      <c r="I70" s="1">
        <v>4.21</v>
      </c>
      <c r="J70" s="1">
        <v>1.2569999999999999</v>
      </c>
      <c r="K70" s="1">
        <v>20.942</v>
      </c>
      <c r="L70" s="1">
        <v>0.95930000000000004</v>
      </c>
      <c r="M70" s="1" t="s">
        <v>17</v>
      </c>
      <c r="N70" s="1">
        <v>3.61</v>
      </c>
      <c r="O70" s="1">
        <v>4.21</v>
      </c>
      <c r="P70" s="1">
        <v>1.2310000000000001</v>
      </c>
      <c r="Q70" s="1">
        <v>20.524999999999999</v>
      </c>
      <c r="R70" s="1">
        <v>0.95399999999999996</v>
      </c>
      <c r="S70" s="1" t="s">
        <v>17</v>
      </c>
      <c r="T70" s="1">
        <v>3.61</v>
      </c>
      <c r="U70" s="1">
        <v>4.21</v>
      </c>
      <c r="V70" s="1">
        <v>1.123</v>
      </c>
      <c r="W70" s="1">
        <v>18.722999999999999</v>
      </c>
      <c r="X70" s="1">
        <v>0.94040000000000001</v>
      </c>
      <c r="Y70" s="1" t="s">
        <v>16</v>
      </c>
      <c r="Z70" s="1">
        <v>3.62</v>
      </c>
      <c r="AA70" s="1">
        <v>4.21</v>
      </c>
      <c r="AB70" s="1">
        <v>1.3180000000000001</v>
      </c>
      <c r="AC70" s="1">
        <v>21.969000000000001</v>
      </c>
      <c r="AD70" s="1">
        <v>0.95750000000000002</v>
      </c>
      <c r="AE70" s="1" t="s">
        <v>17</v>
      </c>
      <c r="AF70" s="1">
        <v>3.61</v>
      </c>
      <c r="AG70" s="1">
        <v>4.21</v>
      </c>
      <c r="AH70" s="1">
        <v>1.363</v>
      </c>
      <c r="AI70" s="1">
        <v>22.72</v>
      </c>
      <c r="AJ70" s="1">
        <v>0.95509999999999995</v>
      </c>
      <c r="AK70" s="1" t="s">
        <v>17</v>
      </c>
      <c r="AL70" s="1">
        <v>3.61</v>
      </c>
      <c r="AM70" s="1">
        <v>4.21</v>
      </c>
      <c r="AN70" s="1">
        <v>1.4419999999999999</v>
      </c>
      <c r="AO70" s="1">
        <v>24.041</v>
      </c>
      <c r="AP70" s="1">
        <v>0.95660000000000001</v>
      </c>
      <c r="AQ70" s="1" t="s">
        <v>17</v>
      </c>
      <c r="AR70" s="1">
        <v>3.61</v>
      </c>
      <c r="AS70" s="1">
        <v>4.21</v>
      </c>
      <c r="AT70" s="1">
        <v>1.7090000000000001</v>
      </c>
      <c r="AU70" s="1">
        <v>28.478000000000002</v>
      </c>
      <c r="AV70" s="1">
        <v>0.91669999999999996</v>
      </c>
      <c r="AW70" s="1" t="s">
        <v>17</v>
      </c>
      <c r="AX70" s="1">
        <v>3.61</v>
      </c>
      <c r="AY70" s="1">
        <v>4.21</v>
      </c>
      <c r="AZ70" s="1">
        <v>1.6839999999999999</v>
      </c>
      <c r="BA70" s="1">
        <v>28.068000000000001</v>
      </c>
      <c r="BB70" s="1">
        <v>0.94910000000000005</v>
      </c>
      <c r="BC70" s="1" t="s">
        <v>16</v>
      </c>
      <c r="BD70" s="1">
        <v>3.61</v>
      </c>
      <c r="BE70" s="1">
        <v>4.21</v>
      </c>
      <c r="BF70" s="1">
        <v>1.639</v>
      </c>
      <c r="BG70" s="1">
        <v>27.321999999999999</v>
      </c>
      <c r="BH70" s="1">
        <v>0.94430000000000003</v>
      </c>
      <c r="BI70" s="1" t="s">
        <v>16</v>
      </c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 ht="15.75" customHeight="1" x14ac:dyDescent="0.25">
      <c r="A71" s="1" t="s">
        <v>28</v>
      </c>
      <c r="B71" s="1">
        <v>109</v>
      </c>
      <c r="C71" s="1">
        <v>117</v>
      </c>
      <c r="D71" s="1" t="s">
        <v>72</v>
      </c>
      <c r="E71" s="1">
        <v>5.84</v>
      </c>
      <c r="F71" s="1">
        <v>2</v>
      </c>
      <c r="G71" s="1">
        <v>7</v>
      </c>
      <c r="H71" s="1">
        <v>5.42</v>
      </c>
      <c r="I71" s="1">
        <v>6.01</v>
      </c>
      <c r="J71" s="1">
        <v>1.403</v>
      </c>
      <c r="K71" s="1">
        <v>20.047000000000001</v>
      </c>
      <c r="L71" s="1">
        <v>0.87839999999999996</v>
      </c>
      <c r="M71" s="1" t="s">
        <v>16</v>
      </c>
      <c r="N71" s="1">
        <v>5.42</v>
      </c>
      <c r="O71" s="1">
        <v>6.01</v>
      </c>
      <c r="P71" s="1">
        <v>1.214</v>
      </c>
      <c r="Q71" s="1">
        <v>17.341000000000001</v>
      </c>
      <c r="R71" s="1">
        <v>0.87960000000000005</v>
      </c>
      <c r="S71" s="1" t="s">
        <v>16</v>
      </c>
      <c r="T71" s="1">
        <v>5.42</v>
      </c>
      <c r="U71" s="1">
        <v>6.01</v>
      </c>
      <c r="V71" s="1">
        <v>1.1679999999999999</v>
      </c>
      <c r="W71" s="1">
        <v>16.678999999999998</v>
      </c>
      <c r="X71" s="1">
        <v>0.83589999999999998</v>
      </c>
      <c r="Y71" s="1" t="s">
        <v>16</v>
      </c>
      <c r="Z71" s="1">
        <v>5.42</v>
      </c>
      <c r="AA71" s="1">
        <v>6</v>
      </c>
      <c r="AB71" s="1">
        <v>1.5609999999999999</v>
      </c>
      <c r="AC71" s="1">
        <v>22.303000000000001</v>
      </c>
      <c r="AD71" s="1">
        <v>0.87319999999999998</v>
      </c>
      <c r="AE71" s="1" t="s">
        <v>16</v>
      </c>
      <c r="AF71" s="1">
        <v>5.42</v>
      </c>
      <c r="AG71" s="1">
        <v>6.01</v>
      </c>
      <c r="AH71" s="1">
        <v>1.619</v>
      </c>
      <c r="AI71" s="1">
        <v>23.123999999999999</v>
      </c>
      <c r="AJ71" s="1">
        <v>0.87280000000000002</v>
      </c>
      <c r="AK71" s="1" t="s">
        <v>16</v>
      </c>
      <c r="AL71" s="1">
        <v>5.42</v>
      </c>
      <c r="AM71" s="1">
        <v>6.01</v>
      </c>
      <c r="AN71" s="1">
        <v>1.722</v>
      </c>
      <c r="AO71" s="1">
        <v>24.603999999999999</v>
      </c>
      <c r="AP71" s="1">
        <v>0.87790000000000001</v>
      </c>
      <c r="AQ71" s="1" t="s">
        <v>16</v>
      </c>
      <c r="AR71" s="1">
        <v>5.42</v>
      </c>
      <c r="AS71" s="1">
        <v>6.01</v>
      </c>
      <c r="AT71" s="1">
        <v>2.1869999999999998</v>
      </c>
      <c r="AU71" s="1">
        <v>31.236999999999998</v>
      </c>
      <c r="AV71" s="1">
        <v>0.85929999999999995</v>
      </c>
      <c r="AW71" s="1" t="s">
        <v>16</v>
      </c>
      <c r="AX71" s="1">
        <v>5.42</v>
      </c>
      <c r="AY71" s="1">
        <v>6.01</v>
      </c>
      <c r="AZ71" s="1">
        <v>2.29</v>
      </c>
      <c r="BA71" s="1">
        <v>32.712000000000003</v>
      </c>
      <c r="BB71" s="1">
        <v>0.85360000000000003</v>
      </c>
      <c r="BC71" s="1" t="s">
        <v>16</v>
      </c>
      <c r="BD71" s="1">
        <v>5.42</v>
      </c>
      <c r="BE71" s="1">
        <v>6.01</v>
      </c>
      <c r="BF71" s="1">
        <v>2.33</v>
      </c>
      <c r="BG71" s="1">
        <v>33.289000000000001</v>
      </c>
      <c r="BH71" s="1">
        <v>0.84009999999999996</v>
      </c>
      <c r="BI71" s="1" t="s">
        <v>16</v>
      </c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 ht="15.75" customHeight="1" x14ac:dyDescent="0.25">
      <c r="A72" s="1" t="s">
        <v>28</v>
      </c>
      <c r="B72" s="1">
        <v>120</v>
      </c>
      <c r="C72" s="1">
        <v>138</v>
      </c>
      <c r="D72" s="1" t="s">
        <v>73</v>
      </c>
      <c r="E72" s="1">
        <v>8.11</v>
      </c>
      <c r="F72" s="1">
        <v>4</v>
      </c>
      <c r="G72" s="1">
        <v>16</v>
      </c>
      <c r="H72" s="1">
        <v>7.9</v>
      </c>
      <c r="I72" s="1">
        <v>8.61</v>
      </c>
      <c r="J72" s="1">
        <v>1.3149999999999999</v>
      </c>
      <c r="K72" s="1">
        <v>8.2170000000000005</v>
      </c>
      <c r="L72" s="1">
        <v>0.87360000000000004</v>
      </c>
      <c r="M72" s="1" t="s">
        <v>16</v>
      </c>
      <c r="N72" s="1">
        <v>7.9</v>
      </c>
      <c r="O72" s="1">
        <v>8.61</v>
      </c>
      <c r="P72" s="1">
        <v>1.3169999999999999</v>
      </c>
      <c r="Q72" s="1">
        <v>8.2330000000000005</v>
      </c>
      <c r="R72" s="1">
        <v>0.8478</v>
      </c>
      <c r="S72" s="1" t="s">
        <v>16</v>
      </c>
      <c r="T72" s="1">
        <v>7.9</v>
      </c>
      <c r="U72" s="1">
        <v>8.61</v>
      </c>
      <c r="V72" s="1">
        <v>1.42</v>
      </c>
      <c r="W72" s="1">
        <v>8.8729999999999993</v>
      </c>
      <c r="X72" s="1">
        <v>0.752</v>
      </c>
      <c r="Y72" s="1" t="s">
        <v>16</v>
      </c>
      <c r="Z72" s="1">
        <v>7.89</v>
      </c>
      <c r="AA72" s="1">
        <v>8.61</v>
      </c>
      <c r="AB72" s="1">
        <v>2.738</v>
      </c>
      <c r="AC72" s="1">
        <v>17.116</v>
      </c>
      <c r="AD72" s="1">
        <v>0.85680000000000001</v>
      </c>
      <c r="AE72" s="1" t="s">
        <v>16</v>
      </c>
      <c r="AF72" s="1">
        <v>7.89</v>
      </c>
      <c r="AG72" s="1">
        <v>8.61</v>
      </c>
      <c r="AH72" s="1">
        <v>2.7549999999999999</v>
      </c>
      <c r="AI72" s="1">
        <v>17.218</v>
      </c>
      <c r="AJ72" s="1">
        <v>0.81840000000000002</v>
      </c>
      <c r="AK72" s="1" t="s">
        <v>16</v>
      </c>
      <c r="AL72" s="1">
        <v>7.9</v>
      </c>
      <c r="AM72" s="1">
        <v>8.61</v>
      </c>
      <c r="AN72" s="1">
        <v>2.8250000000000002</v>
      </c>
      <c r="AO72" s="1">
        <v>17.655999999999999</v>
      </c>
      <c r="AP72" s="1">
        <v>0.83520000000000005</v>
      </c>
      <c r="AQ72" s="1" t="s">
        <v>16</v>
      </c>
      <c r="AR72" s="1">
        <v>7.9</v>
      </c>
      <c r="AS72" s="1">
        <v>8.61</v>
      </c>
      <c r="AT72" s="1">
        <v>3.8180000000000001</v>
      </c>
      <c r="AU72" s="1">
        <v>23.863</v>
      </c>
      <c r="AV72" s="1">
        <v>0.81889999999999996</v>
      </c>
      <c r="AW72" s="1" t="s">
        <v>16</v>
      </c>
      <c r="AX72" s="1">
        <v>7.9</v>
      </c>
      <c r="AY72" s="1">
        <v>8.61</v>
      </c>
      <c r="AZ72" s="1">
        <v>3.9910000000000001</v>
      </c>
      <c r="BA72" s="1">
        <v>24.946000000000002</v>
      </c>
      <c r="BB72" s="1">
        <v>0.81830000000000003</v>
      </c>
      <c r="BC72" s="1" t="s">
        <v>16</v>
      </c>
      <c r="BD72" s="1">
        <v>7.9</v>
      </c>
      <c r="BE72" s="1">
        <v>8.61</v>
      </c>
      <c r="BF72" s="1">
        <v>4.0149999999999997</v>
      </c>
      <c r="BG72" s="1">
        <v>25.097000000000001</v>
      </c>
      <c r="BH72" s="1">
        <v>0.80059999999999998</v>
      </c>
      <c r="BI72" s="1" t="s">
        <v>16</v>
      </c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ht="15.75" customHeight="1" x14ac:dyDescent="0.25">
      <c r="A73" s="1" t="s">
        <v>28</v>
      </c>
      <c r="B73" s="1">
        <v>121</v>
      </c>
      <c r="C73" s="1">
        <v>138</v>
      </c>
      <c r="D73" s="1" t="s">
        <v>74</v>
      </c>
      <c r="E73" s="1">
        <v>7.27</v>
      </c>
      <c r="F73" s="1">
        <v>2</v>
      </c>
      <c r="G73" s="1">
        <v>15</v>
      </c>
      <c r="H73" s="1">
        <v>7.09</v>
      </c>
      <c r="I73" s="1">
        <v>7.77</v>
      </c>
      <c r="J73" s="1">
        <v>1.3089999999999999</v>
      </c>
      <c r="K73" s="1">
        <v>8.7260000000000009</v>
      </c>
      <c r="L73" s="1">
        <v>0.92230000000000001</v>
      </c>
      <c r="M73" s="1" t="s">
        <v>17</v>
      </c>
      <c r="N73" s="1">
        <v>7.09</v>
      </c>
      <c r="O73" s="1">
        <v>7.77</v>
      </c>
      <c r="P73" s="1">
        <v>1.341</v>
      </c>
      <c r="Q73" s="1">
        <v>8.94</v>
      </c>
      <c r="R73" s="1">
        <v>0.90690000000000004</v>
      </c>
      <c r="S73" s="1" t="s">
        <v>17</v>
      </c>
      <c r="T73" s="1">
        <v>7.09</v>
      </c>
      <c r="U73" s="1">
        <v>7.77</v>
      </c>
      <c r="V73" s="1">
        <v>1.413</v>
      </c>
      <c r="W73" s="1">
        <v>9.42</v>
      </c>
      <c r="X73" s="1">
        <v>0.93620000000000003</v>
      </c>
      <c r="Y73" s="1" t="s">
        <v>17</v>
      </c>
      <c r="Z73" s="1">
        <v>7.09</v>
      </c>
      <c r="AA73" s="1">
        <v>7.77</v>
      </c>
      <c r="AB73" s="1">
        <v>2.7650000000000001</v>
      </c>
      <c r="AC73" s="1">
        <v>18.43</v>
      </c>
      <c r="AD73" s="1">
        <v>0.93830000000000002</v>
      </c>
      <c r="AE73" s="1" t="s">
        <v>17</v>
      </c>
      <c r="AF73" s="1">
        <v>7.09</v>
      </c>
      <c r="AG73" s="1">
        <v>7.77</v>
      </c>
      <c r="AH73" s="1">
        <v>2.843</v>
      </c>
      <c r="AI73" s="1">
        <v>18.954000000000001</v>
      </c>
      <c r="AJ73" s="1">
        <v>0.93959999999999999</v>
      </c>
      <c r="AK73" s="1" t="s">
        <v>17</v>
      </c>
      <c r="AL73" s="1">
        <v>7.09</v>
      </c>
      <c r="AM73" s="1">
        <v>7.77</v>
      </c>
      <c r="AN73" s="1">
        <v>2.8559999999999999</v>
      </c>
      <c r="AO73" s="1">
        <v>19.042999999999999</v>
      </c>
      <c r="AP73" s="1">
        <v>0.93069999999999997</v>
      </c>
      <c r="AQ73" s="1" t="s">
        <v>17</v>
      </c>
      <c r="AR73" s="1">
        <v>7.09</v>
      </c>
      <c r="AS73" s="1">
        <v>7.77</v>
      </c>
      <c r="AT73" s="1">
        <v>3.863</v>
      </c>
      <c r="AU73" s="1">
        <v>25.756</v>
      </c>
      <c r="AV73" s="1">
        <v>0.92610000000000003</v>
      </c>
      <c r="AW73" s="1" t="s">
        <v>17</v>
      </c>
      <c r="AX73" s="1">
        <v>7.09</v>
      </c>
      <c r="AY73" s="1">
        <v>7.77</v>
      </c>
      <c r="AZ73" s="1">
        <v>4.0140000000000002</v>
      </c>
      <c r="BA73" s="1">
        <v>26.762</v>
      </c>
      <c r="BB73" s="1">
        <v>0.94059999999999999</v>
      </c>
      <c r="BC73" s="1" t="s">
        <v>17</v>
      </c>
      <c r="BD73" s="1">
        <v>7.09</v>
      </c>
      <c r="BE73" s="1">
        <v>7.77</v>
      </c>
      <c r="BF73" s="1">
        <v>4.1529999999999996</v>
      </c>
      <c r="BG73" s="1">
        <v>27.689</v>
      </c>
      <c r="BH73" s="1">
        <v>0.9304</v>
      </c>
      <c r="BI73" s="1" t="s">
        <v>17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ht="15.75" customHeight="1" x14ac:dyDescent="0.25">
      <c r="A74" s="1" t="s">
        <v>28</v>
      </c>
      <c r="B74" s="1">
        <v>121</v>
      </c>
      <c r="C74" s="1">
        <v>138</v>
      </c>
      <c r="D74" s="1" t="s">
        <v>74</v>
      </c>
      <c r="E74" s="1">
        <v>7.27</v>
      </c>
      <c r="F74" s="1">
        <v>3</v>
      </c>
      <c r="G74" s="1">
        <v>15</v>
      </c>
      <c r="H74" s="1">
        <v>7.08</v>
      </c>
      <c r="I74" s="1">
        <v>7.77</v>
      </c>
      <c r="J74" s="1">
        <v>1.32</v>
      </c>
      <c r="K74" s="1">
        <v>8.8010000000000002</v>
      </c>
      <c r="L74" s="1">
        <v>0.96689999999999998</v>
      </c>
      <c r="M74" s="1" t="s">
        <v>17</v>
      </c>
      <c r="N74" s="1">
        <v>7.08</v>
      </c>
      <c r="O74" s="1">
        <v>7.77</v>
      </c>
      <c r="P74" s="1">
        <v>1.325</v>
      </c>
      <c r="Q74" s="1">
        <v>8.8309999999999995</v>
      </c>
      <c r="R74" s="1">
        <v>0.96279999999999999</v>
      </c>
      <c r="S74" s="1" t="s">
        <v>17</v>
      </c>
      <c r="T74" s="1">
        <v>7.08</v>
      </c>
      <c r="U74" s="1">
        <v>7.77</v>
      </c>
      <c r="V74" s="1">
        <v>1.4590000000000001</v>
      </c>
      <c r="W74" s="1">
        <v>9.7249999999999996</v>
      </c>
      <c r="X74" s="1">
        <v>0.96399999999999997</v>
      </c>
      <c r="Y74" s="1" t="s">
        <v>17</v>
      </c>
      <c r="Z74" s="1">
        <v>7.08</v>
      </c>
      <c r="AA74" s="1">
        <v>7.77</v>
      </c>
      <c r="AB74" s="1">
        <v>2.8029999999999999</v>
      </c>
      <c r="AC74" s="1">
        <v>18.687999999999999</v>
      </c>
      <c r="AD74" s="1">
        <v>0.96099999999999997</v>
      </c>
      <c r="AE74" s="1" t="s">
        <v>17</v>
      </c>
      <c r="AF74" s="1">
        <v>7.08</v>
      </c>
      <c r="AG74" s="1">
        <v>7.77</v>
      </c>
      <c r="AH74" s="1">
        <v>2.8479999999999999</v>
      </c>
      <c r="AI74" s="1">
        <v>18.984000000000002</v>
      </c>
      <c r="AJ74" s="1">
        <v>0.96599999999999997</v>
      </c>
      <c r="AK74" s="1" t="s">
        <v>17</v>
      </c>
      <c r="AL74" s="1">
        <v>7.08</v>
      </c>
      <c r="AM74" s="1">
        <v>7.77</v>
      </c>
      <c r="AN74" s="1">
        <v>2.8650000000000002</v>
      </c>
      <c r="AO74" s="1">
        <v>19.097999999999999</v>
      </c>
      <c r="AP74" s="1">
        <v>0.96299999999999997</v>
      </c>
      <c r="AQ74" s="1" t="s">
        <v>17</v>
      </c>
      <c r="AR74" s="1">
        <v>7.08</v>
      </c>
      <c r="AS74" s="1">
        <v>7.77</v>
      </c>
      <c r="AT74" s="1">
        <v>3.847</v>
      </c>
      <c r="AU74" s="1">
        <v>25.645</v>
      </c>
      <c r="AV74" s="1">
        <v>0.95169999999999999</v>
      </c>
      <c r="AW74" s="1" t="s">
        <v>17</v>
      </c>
      <c r="AX74" s="1">
        <v>7.08</v>
      </c>
      <c r="AY74" s="1">
        <v>7.77</v>
      </c>
      <c r="AZ74" s="1">
        <v>3.9929999999999999</v>
      </c>
      <c r="BA74" s="1">
        <v>26.619</v>
      </c>
      <c r="BB74" s="1">
        <v>0.96560000000000001</v>
      </c>
      <c r="BC74" s="1" t="s">
        <v>17</v>
      </c>
      <c r="BD74" s="1">
        <v>7.08</v>
      </c>
      <c r="BE74" s="1">
        <v>7.77</v>
      </c>
      <c r="BF74" s="1">
        <v>4.1749999999999998</v>
      </c>
      <c r="BG74" s="1">
        <v>27.832000000000001</v>
      </c>
      <c r="BH74" s="1">
        <v>0.9637</v>
      </c>
      <c r="BI74" s="1" t="s">
        <v>17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ht="15.75" customHeight="1" x14ac:dyDescent="0.25">
      <c r="A75" s="1" t="s">
        <v>28</v>
      </c>
      <c r="B75" s="1">
        <v>121</v>
      </c>
      <c r="C75" s="1">
        <v>138</v>
      </c>
      <c r="D75" s="1" t="s">
        <v>74</v>
      </c>
      <c r="E75" s="1">
        <v>7.27</v>
      </c>
      <c r="F75" s="1">
        <v>4</v>
      </c>
      <c r="G75" s="1">
        <v>15</v>
      </c>
      <c r="H75" s="1">
        <v>7.08</v>
      </c>
      <c r="I75" s="1">
        <v>7.77</v>
      </c>
      <c r="J75" s="1">
        <v>1.319</v>
      </c>
      <c r="K75" s="1">
        <v>8.7910000000000004</v>
      </c>
      <c r="L75" s="1">
        <v>0.95899999999999996</v>
      </c>
      <c r="M75" s="1" t="s">
        <v>17</v>
      </c>
      <c r="N75" s="1">
        <v>7.08</v>
      </c>
      <c r="O75" s="1">
        <v>7.77</v>
      </c>
      <c r="P75" s="1">
        <v>1.3160000000000001</v>
      </c>
      <c r="Q75" s="1">
        <v>8.7759999999999998</v>
      </c>
      <c r="R75" s="1">
        <v>0.95569999999999999</v>
      </c>
      <c r="S75" s="1" t="s">
        <v>17</v>
      </c>
      <c r="T75" s="1">
        <v>7.08</v>
      </c>
      <c r="U75" s="1">
        <v>7.77</v>
      </c>
      <c r="V75" s="1">
        <v>1.4590000000000001</v>
      </c>
      <c r="W75" s="1">
        <v>9.7279999999999998</v>
      </c>
      <c r="X75" s="1">
        <v>0.95689999999999997</v>
      </c>
      <c r="Y75" s="1" t="s">
        <v>17</v>
      </c>
      <c r="Z75" s="1">
        <v>7.08</v>
      </c>
      <c r="AA75" s="1">
        <v>7.77</v>
      </c>
      <c r="AB75" s="1">
        <v>2.7850000000000001</v>
      </c>
      <c r="AC75" s="1">
        <v>18.565000000000001</v>
      </c>
      <c r="AD75" s="1">
        <v>0.96279999999999999</v>
      </c>
      <c r="AE75" s="1" t="s">
        <v>17</v>
      </c>
      <c r="AF75" s="1">
        <v>7.08</v>
      </c>
      <c r="AG75" s="1">
        <v>7.77</v>
      </c>
      <c r="AH75" s="1">
        <v>2.839</v>
      </c>
      <c r="AI75" s="1">
        <v>18.928999999999998</v>
      </c>
      <c r="AJ75" s="1">
        <v>0.9577</v>
      </c>
      <c r="AK75" s="1" t="s">
        <v>17</v>
      </c>
      <c r="AL75" s="1">
        <v>7.08</v>
      </c>
      <c r="AM75" s="1">
        <v>7.77</v>
      </c>
      <c r="AN75" s="1">
        <v>2.8650000000000002</v>
      </c>
      <c r="AO75" s="1">
        <v>19.097000000000001</v>
      </c>
      <c r="AP75" s="1">
        <v>0.95650000000000002</v>
      </c>
      <c r="AQ75" s="1" t="s">
        <v>17</v>
      </c>
      <c r="AR75" s="1">
        <v>7.08</v>
      </c>
      <c r="AS75" s="1">
        <v>7.77</v>
      </c>
      <c r="AT75" s="1">
        <v>3.863</v>
      </c>
      <c r="AU75" s="1">
        <v>25.75</v>
      </c>
      <c r="AV75" s="1">
        <v>0.96360000000000001</v>
      </c>
      <c r="AW75" s="1" t="s">
        <v>17</v>
      </c>
      <c r="AX75" s="1">
        <v>7.08</v>
      </c>
      <c r="AY75" s="1">
        <v>7.77</v>
      </c>
      <c r="AZ75" s="1">
        <v>4.0170000000000003</v>
      </c>
      <c r="BA75" s="1">
        <v>26.777999999999999</v>
      </c>
      <c r="BB75" s="1">
        <v>0.96479999999999999</v>
      </c>
      <c r="BC75" s="1" t="s">
        <v>17</v>
      </c>
      <c r="BD75" s="1">
        <v>7.08</v>
      </c>
      <c r="BE75" s="1">
        <v>7.77</v>
      </c>
      <c r="BF75" s="1">
        <v>4.1890000000000001</v>
      </c>
      <c r="BG75" s="1">
        <v>27.923999999999999</v>
      </c>
      <c r="BH75" s="1">
        <v>0.96309999999999996</v>
      </c>
      <c r="BI75" s="1" t="s">
        <v>17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ht="15.75" customHeight="1" x14ac:dyDescent="0.25">
      <c r="A76" s="1" t="s">
        <v>28</v>
      </c>
      <c r="B76" s="1">
        <v>121</v>
      </c>
      <c r="C76" s="1">
        <v>141</v>
      </c>
      <c r="D76" s="1" t="s">
        <v>75</v>
      </c>
      <c r="E76" s="1">
        <v>7.07</v>
      </c>
      <c r="F76" s="1">
        <v>2</v>
      </c>
      <c r="G76" s="1">
        <v>18</v>
      </c>
      <c r="H76" s="1">
        <v>6.91</v>
      </c>
      <c r="I76" s="1">
        <v>7.34</v>
      </c>
      <c r="J76" s="1">
        <v>1.32</v>
      </c>
      <c r="K76" s="1">
        <v>7.335</v>
      </c>
      <c r="L76" s="1">
        <v>0.92930000000000001</v>
      </c>
      <c r="M76" s="1" t="s">
        <v>17</v>
      </c>
      <c r="N76" s="1">
        <v>6.91</v>
      </c>
      <c r="O76" s="1">
        <v>7.34</v>
      </c>
      <c r="P76" s="1">
        <v>1.298</v>
      </c>
      <c r="Q76" s="1">
        <v>7.2110000000000003</v>
      </c>
      <c r="R76" s="1">
        <v>0.93500000000000005</v>
      </c>
      <c r="S76" s="1" t="s">
        <v>17</v>
      </c>
      <c r="T76" s="1">
        <v>6.91</v>
      </c>
      <c r="U76" s="1">
        <v>7.34</v>
      </c>
      <c r="V76" s="1">
        <v>1.423</v>
      </c>
      <c r="W76" s="1">
        <v>7.9059999999999997</v>
      </c>
      <c r="X76" s="1">
        <v>0.90100000000000002</v>
      </c>
      <c r="Y76" s="1" t="s">
        <v>16</v>
      </c>
      <c r="Z76" s="1">
        <v>6.9</v>
      </c>
      <c r="AA76" s="1">
        <v>7.34</v>
      </c>
      <c r="AB76" s="1">
        <v>2.7330000000000001</v>
      </c>
      <c r="AC76" s="1">
        <v>15.186</v>
      </c>
      <c r="AD76" s="1">
        <v>0.91290000000000004</v>
      </c>
      <c r="AE76" s="1" t="s">
        <v>17</v>
      </c>
      <c r="AF76" s="1">
        <v>6.9</v>
      </c>
      <c r="AG76" s="1">
        <v>7.34</v>
      </c>
      <c r="AH76" s="1">
        <v>2.81</v>
      </c>
      <c r="AI76" s="1">
        <v>15.611000000000001</v>
      </c>
      <c r="AJ76" s="1">
        <v>0.92400000000000004</v>
      </c>
      <c r="AK76" s="1" t="s">
        <v>16</v>
      </c>
      <c r="AL76" s="1">
        <v>6.91</v>
      </c>
      <c r="AM76" s="1">
        <v>7.34</v>
      </c>
      <c r="AN76" s="1">
        <v>2.8410000000000002</v>
      </c>
      <c r="AO76" s="1">
        <v>15.782999999999999</v>
      </c>
      <c r="AP76" s="1">
        <v>0.92600000000000005</v>
      </c>
      <c r="AQ76" s="1" t="s">
        <v>17</v>
      </c>
      <c r="AR76" s="1">
        <v>6.91</v>
      </c>
      <c r="AS76" s="1">
        <v>7.34</v>
      </c>
      <c r="AT76" s="1">
        <v>3.7709999999999999</v>
      </c>
      <c r="AU76" s="1">
        <v>20.95</v>
      </c>
      <c r="AV76" s="1">
        <v>0.92620000000000002</v>
      </c>
      <c r="AW76" s="1" t="s">
        <v>17</v>
      </c>
      <c r="AX76" s="1">
        <v>6.91</v>
      </c>
      <c r="AY76" s="1">
        <v>7.34</v>
      </c>
      <c r="AZ76" s="1">
        <v>4.0090000000000003</v>
      </c>
      <c r="BA76" s="1">
        <v>22.273</v>
      </c>
      <c r="BB76" s="1">
        <v>0.91659999999999997</v>
      </c>
      <c r="BC76" s="1" t="s">
        <v>16</v>
      </c>
      <c r="BD76" s="1">
        <v>6.91</v>
      </c>
      <c r="BE76" s="1">
        <v>7.34</v>
      </c>
      <c r="BF76" s="1">
        <v>4.1790000000000003</v>
      </c>
      <c r="BG76" s="1">
        <v>23.213999999999999</v>
      </c>
      <c r="BH76" s="1">
        <v>0.89790000000000003</v>
      </c>
      <c r="BI76" s="1" t="s">
        <v>16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ht="15.75" customHeight="1" x14ac:dyDescent="0.25">
      <c r="A77" s="1" t="s">
        <v>28</v>
      </c>
      <c r="B77" s="1">
        <v>121</v>
      </c>
      <c r="C77" s="1">
        <v>141</v>
      </c>
      <c r="D77" s="1" t="s">
        <v>75</v>
      </c>
      <c r="E77" s="1">
        <v>7.07</v>
      </c>
      <c r="F77" s="1">
        <v>3</v>
      </c>
      <c r="G77" s="1">
        <v>18</v>
      </c>
      <c r="H77" s="1">
        <v>6.81</v>
      </c>
      <c r="I77" s="1">
        <v>7.57</v>
      </c>
      <c r="J77" s="1">
        <v>1.236</v>
      </c>
      <c r="K77" s="1">
        <v>6.8680000000000003</v>
      </c>
      <c r="L77" s="1">
        <v>0.96579999999999999</v>
      </c>
      <c r="M77" s="1" t="s">
        <v>17</v>
      </c>
      <c r="N77" s="1">
        <v>6.81</v>
      </c>
      <c r="O77" s="1">
        <v>7.57</v>
      </c>
      <c r="P77" s="1">
        <v>1.25</v>
      </c>
      <c r="Q77" s="1">
        <v>6.9420000000000002</v>
      </c>
      <c r="R77" s="1">
        <v>0.96640000000000004</v>
      </c>
      <c r="S77" s="1" t="s">
        <v>17</v>
      </c>
      <c r="T77" s="1">
        <v>6.81</v>
      </c>
      <c r="U77" s="1">
        <v>7.57</v>
      </c>
      <c r="V77" s="1">
        <v>1.4079999999999999</v>
      </c>
      <c r="W77" s="1">
        <v>7.8239999999999998</v>
      </c>
      <c r="X77" s="1">
        <v>0.95520000000000005</v>
      </c>
      <c r="Y77" s="1" t="s">
        <v>17</v>
      </c>
      <c r="Z77" s="1">
        <v>6.82</v>
      </c>
      <c r="AA77" s="1">
        <v>7.57</v>
      </c>
      <c r="AB77" s="1">
        <v>2.7229999999999999</v>
      </c>
      <c r="AC77" s="1">
        <v>15.125</v>
      </c>
      <c r="AD77" s="1">
        <v>0.96389999999999998</v>
      </c>
      <c r="AE77" s="1" t="s">
        <v>17</v>
      </c>
      <c r="AF77" s="1">
        <v>6.82</v>
      </c>
      <c r="AG77" s="1">
        <v>7.57</v>
      </c>
      <c r="AH77" s="1">
        <v>2.79</v>
      </c>
      <c r="AI77" s="1">
        <v>15.497999999999999</v>
      </c>
      <c r="AJ77" s="1">
        <v>0.96050000000000002</v>
      </c>
      <c r="AK77" s="1" t="s">
        <v>17</v>
      </c>
      <c r="AL77" s="1">
        <v>6.81</v>
      </c>
      <c r="AM77" s="1">
        <v>7.57</v>
      </c>
      <c r="AN77" s="1">
        <v>2.7970000000000002</v>
      </c>
      <c r="AO77" s="1">
        <v>15.537000000000001</v>
      </c>
      <c r="AP77" s="1">
        <v>0.96209999999999996</v>
      </c>
      <c r="AQ77" s="1" t="s">
        <v>17</v>
      </c>
      <c r="AR77" s="1">
        <v>6.81</v>
      </c>
      <c r="AS77" s="1">
        <v>7.57</v>
      </c>
      <c r="AT77" s="1">
        <v>3.802</v>
      </c>
      <c r="AU77" s="1">
        <v>21.120999999999999</v>
      </c>
      <c r="AV77" s="1">
        <v>0.96030000000000004</v>
      </c>
      <c r="AW77" s="1" t="s">
        <v>17</v>
      </c>
      <c r="AX77" s="1">
        <v>6.81</v>
      </c>
      <c r="AY77" s="1">
        <v>7.57</v>
      </c>
      <c r="AZ77" s="1">
        <v>3.9769999999999999</v>
      </c>
      <c r="BA77" s="1">
        <v>22.094000000000001</v>
      </c>
      <c r="BB77" s="1">
        <v>0.9597</v>
      </c>
      <c r="BC77" s="1" t="s">
        <v>17</v>
      </c>
      <c r="BD77" s="1">
        <v>6.81</v>
      </c>
      <c r="BE77" s="1">
        <v>7.57</v>
      </c>
      <c r="BF77" s="1">
        <v>4.133</v>
      </c>
      <c r="BG77" s="1">
        <v>22.962</v>
      </c>
      <c r="BH77" s="1">
        <v>0.95950000000000002</v>
      </c>
      <c r="BI77" s="1" t="s">
        <v>17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ht="15.75" customHeight="1" x14ac:dyDescent="0.25">
      <c r="A78" s="1" t="s">
        <v>28</v>
      </c>
      <c r="B78" s="1">
        <v>121</v>
      </c>
      <c r="C78" s="1">
        <v>141</v>
      </c>
      <c r="D78" s="1" t="s">
        <v>75</v>
      </c>
      <c r="E78" s="1">
        <v>7.07</v>
      </c>
      <c r="F78" s="1">
        <v>4</v>
      </c>
      <c r="G78" s="1">
        <v>18</v>
      </c>
      <c r="H78" s="1">
        <v>6.81</v>
      </c>
      <c r="I78" s="1">
        <v>7.57</v>
      </c>
      <c r="J78" s="1">
        <v>1.25</v>
      </c>
      <c r="K78" s="1">
        <v>6.9420000000000002</v>
      </c>
      <c r="L78" s="1">
        <v>0.94210000000000005</v>
      </c>
      <c r="M78" s="1" t="s">
        <v>17</v>
      </c>
      <c r="N78" s="1">
        <v>6.81</v>
      </c>
      <c r="O78" s="1">
        <v>7.57</v>
      </c>
      <c r="P78" s="1">
        <v>1.266</v>
      </c>
      <c r="Q78" s="1">
        <v>7.032</v>
      </c>
      <c r="R78" s="1">
        <v>0.94930000000000003</v>
      </c>
      <c r="S78" s="1" t="s">
        <v>17</v>
      </c>
      <c r="T78" s="1">
        <v>6.81</v>
      </c>
      <c r="U78" s="1">
        <v>7.57</v>
      </c>
      <c r="V78" s="1">
        <v>1.431</v>
      </c>
      <c r="W78" s="1">
        <v>7.9489999999999998</v>
      </c>
      <c r="X78" s="1">
        <v>0.94710000000000005</v>
      </c>
      <c r="Y78" s="1" t="s">
        <v>17</v>
      </c>
      <c r="Z78" s="1">
        <v>6.82</v>
      </c>
      <c r="AA78" s="1">
        <v>7.57</v>
      </c>
      <c r="AB78" s="1">
        <v>2.746</v>
      </c>
      <c r="AC78" s="1">
        <v>15.257999999999999</v>
      </c>
      <c r="AD78" s="1">
        <v>0.94159999999999999</v>
      </c>
      <c r="AE78" s="1" t="s">
        <v>17</v>
      </c>
      <c r="AF78" s="1">
        <v>6.82</v>
      </c>
      <c r="AG78" s="1">
        <v>7.57</v>
      </c>
      <c r="AH78" s="1">
        <v>2.7959999999999998</v>
      </c>
      <c r="AI78" s="1">
        <v>15.536</v>
      </c>
      <c r="AJ78" s="1">
        <v>0.93879999999999997</v>
      </c>
      <c r="AK78" s="1" t="s">
        <v>17</v>
      </c>
      <c r="AL78" s="1">
        <v>6.81</v>
      </c>
      <c r="AM78" s="1">
        <v>7.57</v>
      </c>
      <c r="AN78" s="1">
        <v>2.8149999999999999</v>
      </c>
      <c r="AO78" s="1">
        <v>15.641</v>
      </c>
      <c r="AP78" s="1">
        <v>0.94179999999999997</v>
      </c>
      <c r="AQ78" s="1" t="s">
        <v>17</v>
      </c>
      <c r="AR78" s="1">
        <v>6.81</v>
      </c>
      <c r="AS78" s="1">
        <v>7.57</v>
      </c>
      <c r="AT78" s="1">
        <v>3.798</v>
      </c>
      <c r="AU78" s="1">
        <v>21.097999999999999</v>
      </c>
      <c r="AV78" s="1">
        <v>0.93910000000000005</v>
      </c>
      <c r="AW78" s="1" t="s">
        <v>17</v>
      </c>
      <c r="AX78" s="1">
        <v>6.81</v>
      </c>
      <c r="AY78" s="1">
        <v>7.57</v>
      </c>
      <c r="AZ78" s="1">
        <v>3.976</v>
      </c>
      <c r="BA78" s="1">
        <v>22.088000000000001</v>
      </c>
      <c r="BB78" s="1">
        <v>0.94320000000000004</v>
      </c>
      <c r="BC78" s="1" t="s">
        <v>17</v>
      </c>
      <c r="BD78" s="1">
        <v>6.81</v>
      </c>
      <c r="BE78" s="1">
        <v>7.57</v>
      </c>
      <c r="BF78" s="1">
        <v>4.1630000000000003</v>
      </c>
      <c r="BG78" s="1">
        <v>23.129000000000001</v>
      </c>
      <c r="BH78" s="1">
        <v>0.94299999999999995</v>
      </c>
      <c r="BI78" s="1" t="s">
        <v>17</v>
      </c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ht="15.75" customHeight="1" x14ac:dyDescent="0.25">
      <c r="A79" s="1" t="s">
        <v>28</v>
      </c>
      <c r="B79" s="1">
        <v>121</v>
      </c>
      <c r="C79" s="1">
        <v>150</v>
      </c>
      <c r="D79" s="1" t="s">
        <v>76</v>
      </c>
      <c r="E79" s="1">
        <v>10.199999999999999</v>
      </c>
      <c r="F79" s="1">
        <v>5</v>
      </c>
      <c r="G79" s="1">
        <v>27</v>
      </c>
      <c r="H79" s="1">
        <v>10.1</v>
      </c>
      <c r="I79" s="1">
        <v>10.7</v>
      </c>
      <c r="J79" s="1">
        <v>1.645</v>
      </c>
      <c r="K79" s="1">
        <v>6.0910000000000002</v>
      </c>
      <c r="L79" s="1">
        <v>0.95620000000000005</v>
      </c>
      <c r="M79" s="1" t="s">
        <v>17</v>
      </c>
      <c r="N79" s="1">
        <v>10.1</v>
      </c>
      <c r="O79" s="1">
        <v>10.7</v>
      </c>
      <c r="P79" s="1">
        <v>1.657</v>
      </c>
      <c r="Q79" s="1">
        <v>6.1360000000000001</v>
      </c>
      <c r="R79" s="1">
        <v>0.95150000000000001</v>
      </c>
      <c r="S79" s="1" t="s">
        <v>17</v>
      </c>
      <c r="T79" s="1">
        <v>10.11</v>
      </c>
      <c r="U79" s="1">
        <v>10.7</v>
      </c>
      <c r="V79" s="1">
        <v>1.748</v>
      </c>
      <c r="W79" s="1">
        <v>6.4740000000000002</v>
      </c>
      <c r="X79" s="1">
        <v>0.94210000000000005</v>
      </c>
      <c r="Y79" s="1" t="s">
        <v>17</v>
      </c>
      <c r="Z79" s="1">
        <v>10.1</v>
      </c>
      <c r="AA79" s="1">
        <v>10.7</v>
      </c>
      <c r="AB79" s="1">
        <v>3.7810000000000001</v>
      </c>
      <c r="AC79" s="1">
        <v>14.003</v>
      </c>
      <c r="AD79" s="1">
        <v>0.94750000000000001</v>
      </c>
      <c r="AE79" s="1" t="s">
        <v>17</v>
      </c>
      <c r="AF79" s="1">
        <v>10.1</v>
      </c>
      <c r="AG79" s="1">
        <v>10.7</v>
      </c>
      <c r="AH79" s="1">
        <v>3.94</v>
      </c>
      <c r="AI79" s="1">
        <v>14.592000000000001</v>
      </c>
      <c r="AJ79" s="1">
        <v>0.95450000000000002</v>
      </c>
      <c r="AK79" s="1" t="s">
        <v>17</v>
      </c>
      <c r="AL79" s="1">
        <v>10.11</v>
      </c>
      <c r="AM79" s="1">
        <v>10.7</v>
      </c>
      <c r="AN79" s="1">
        <v>4.1070000000000002</v>
      </c>
      <c r="AO79" s="1">
        <v>15.212999999999999</v>
      </c>
      <c r="AP79" s="1">
        <v>0.95540000000000003</v>
      </c>
      <c r="AQ79" s="1" t="s">
        <v>17</v>
      </c>
      <c r="AR79" s="1">
        <v>10.1</v>
      </c>
      <c r="AS79" s="1">
        <v>10.7</v>
      </c>
      <c r="AT79" s="1">
        <v>5.4169999999999998</v>
      </c>
      <c r="AU79" s="1">
        <v>20.062000000000001</v>
      </c>
      <c r="AV79" s="1">
        <v>0.95530000000000004</v>
      </c>
      <c r="AW79" s="1" t="s">
        <v>17</v>
      </c>
      <c r="AX79" s="1">
        <v>10.1</v>
      </c>
      <c r="AY79" s="1">
        <v>10.7</v>
      </c>
      <c r="AZ79" s="1">
        <v>5.3280000000000003</v>
      </c>
      <c r="BA79" s="1">
        <v>19.734000000000002</v>
      </c>
      <c r="BB79" s="1">
        <v>0.9516</v>
      </c>
      <c r="BC79" s="1" t="s">
        <v>17</v>
      </c>
      <c r="BD79" s="1">
        <v>10.1</v>
      </c>
      <c r="BE79" s="1">
        <v>10.7</v>
      </c>
      <c r="BF79" s="1">
        <v>5.5270000000000001</v>
      </c>
      <c r="BG79" s="1">
        <v>20.469000000000001</v>
      </c>
      <c r="BH79" s="1">
        <v>0.94799999999999995</v>
      </c>
      <c r="BI79" s="1" t="s">
        <v>17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ht="15.75" customHeight="1" x14ac:dyDescent="0.25">
      <c r="A80" s="1" t="s">
        <v>28</v>
      </c>
      <c r="B80" s="1">
        <v>122</v>
      </c>
      <c r="C80" s="1">
        <v>138</v>
      </c>
      <c r="D80" s="1" t="s">
        <v>77</v>
      </c>
      <c r="E80" s="1">
        <v>6.72</v>
      </c>
      <c r="F80" s="1">
        <v>2</v>
      </c>
      <c r="G80" s="1">
        <v>14</v>
      </c>
      <c r="H80" s="1">
        <v>6.71</v>
      </c>
      <c r="I80" s="1">
        <v>7.22</v>
      </c>
      <c r="J80" s="1">
        <v>1.2729999999999999</v>
      </c>
      <c r="K80" s="1">
        <v>9.0890000000000004</v>
      </c>
      <c r="L80" s="1">
        <v>0.9</v>
      </c>
      <c r="M80" s="1" t="s">
        <v>16</v>
      </c>
      <c r="N80" s="1">
        <v>6.71</v>
      </c>
      <c r="O80" s="1">
        <v>7.22</v>
      </c>
      <c r="P80" s="1">
        <v>1.335</v>
      </c>
      <c r="Q80" s="1">
        <v>9.5389999999999997</v>
      </c>
      <c r="R80" s="1">
        <v>0.89119999999999999</v>
      </c>
      <c r="S80" s="1" t="s">
        <v>16</v>
      </c>
      <c r="T80" s="1">
        <v>6.71</v>
      </c>
      <c r="U80" s="1">
        <v>7.22</v>
      </c>
      <c r="V80" s="1">
        <v>1.411</v>
      </c>
      <c r="W80" s="1">
        <v>10.074999999999999</v>
      </c>
      <c r="X80" s="1">
        <v>0.84399999999999997</v>
      </c>
      <c r="Y80" s="1" t="s">
        <v>16</v>
      </c>
      <c r="Z80" s="1">
        <v>6.71</v>
      </c>
      <c r="AA80" s="1">
        <v>7.21</v>
      </c>
      <c r="AB80" s="1">
        <v>2.758</v>
      </c>
      <c r="AC80" s="1">
        <v>19.696999999999999</v>
      </c>
      <c r="AD80" s="1">
        <v>0.89510000000000001</v>
      </c>
      <c r="AE80" s="1" t="s">
        <v>16</v>
      </c>
      <c r="AF80" s="1">
        <v>6.71</v>
      </c>
      <c r="AG80" s="1">
        <v>7.21</v>
      </c>
      <c r="AH80" s="1">
        <v>2.7879999999999998</v>
      </c>
      <c r="AI80" s="1">
        <v>19.911000000000001</v>
      </c>
      <c r="AJ80" s="1">
        <v>0.87329999999999997</v>
      </c>
      <c r="AK80" s="1" t="s">
        <v>16</v>
      </c>
      <c r="AL80" s="1">
        <v>6.71</v>
      </c>
      <c r="AM80" s="1">
        <v>7.22</v>
      </c>
      <c r="AN80" s="1">
        <v>2.7759999999999998</v>
      </c>
      <c r="AO80" s="1">
        <v>19.827999999999999</v>
      </c>
      <c r="AP80" s="1">
        <v>0.88249999999999995</v>
      </c>
      <c r="AQ80" s="1" t="s">
        <v>16</v>
      </c>
      <c r="AR80" s="1">
        <v>6.71</v>
      </c>
      <c r="AS80" s="1">
        <v>7.22</v>
      </c>
      <c r="AT80" s="1">
        <v>3.8290000000000002</v>
      </c>
      <c r="AU80" s="1">
        <v>27.35</v>
      </c>
      <c r="AV80" s="1">
        <v>0.89080000000000004</v>
      </c>
      <c r="AW80" s="1" t="s">
        <v>16</v>
      </c>
      <c r="AX80" s="1">
        <v>6.71</v>
      </c>
      <c r="AY80" s="1">
        <v>7.22</v>
      </c>
      <c r="AZ80" s="1">
        <v>3.9460000000000002</v>
      </c>
      <c r="BA80" s="1">
        <v>28.186</v>
      </c>
      <c r="BB80" s="1">
        <v>0.87190000000000001</v>
      </c>
      <c r="BC80" s="1" t="s">
        <v>16</v>
      </c>
      <c r="BD80" s="1">
        <v>6.71</v>
      </c>
      <c r="BE80" s="1">
        <v>7.22</v>
      </c>
      <c r="BF80" s="1">
        <v>4.093</v>
      </c>
      <c r="BG80" s="1">
        <v>29.234999999999999</v>
      </c>
      <c r="BH80" s="1">
        <v>0.85289999999999999</v>
      </c>
      <c r="BI80" s="1" t="s">
        <v>16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 ht="15.75" customHeight="1" x14ac:dyDescent="0.25">
      <c r="A81" s="1" t="s">
        <v>28</v>
      </c>
      <c r="B81" s="1">
        <v>122</v>
      </c>
      <c r="C81" s="1">
        <v>138</v>
      </c>
      <c r="D81" s="1" t="s">
        <v>77</v>
      </c>
      <c r="E81" s="1">
        <v>6.72</v>
      </c>
      <c r="F81" s="1">
        <v>4</v>
      </c>
      <c r="G81" s="1">
        <v>14</v>
      </c>
      <c r="H81" s="1">
        <v>6.69</v>
      </c>
      <c r="I81" s="1">
        <v>7.22</v>
      </c>
      <c r="J81" s="1">
        <v>1.3129999999999999</v>
      </c>
      <c r="K81" s="1">
        <v>9.3759999999999994</v>
      </c>
      <c r="L81" s="1">
        <v>0.84250000000000003</v>
      </c>
      <c r="M81" s="1" t="s">
        <v>16</v>
      </c>
      <c r="N81" s="1">
        <v>6.69</v>
      </c>
      <c r="O81" s="1">
        <v>7.22</v>
      </c>
      <c r="P81" s="1">
        <v>1.323</v>
      </c>
      <c r="Q81" s="1">
        <v>9.4480000000000004</v>
      </c>
      <c r="R81" s="1">
        <v>0.82799999999999996</v>
      </c>
      <c r="S81" s="1" t="s">
        <v>16</v>
      </c>
      <c r="T81" s="1">
        <v>6.69</v>
      </c>
      <c r="U81" s="1">
        <v>7.22</v>
      </c>
      <c r="V81" s="1">
        <v>1.452</v>
      </c>
      <c r="W81" s="1">
        <v>10.372</v>
      </c>
      <c r="X81" s="1">
        <v>0.82640000000000002</v>
      </c>
      <c r="Y81" s="1" t="s">
        <v>16</v>
      </c>
      <c r="Z81" s="1">
        <v>6.69</v>
      </c>
      <c r="AA81" s="1">
        <v>7.21</v>
      </c>
      <c r="AB81" s="1">
        <v>2.706</v>
      </c>
      <c r="AC81" s="1">
        <v>19.327999999999999</v>
      </c>
      <c r="AD81" s="1">
        <v>0.84450000000000003</v>
      </c>
      <c r="AE81" s="1" t="s">
        <v>16</v>
      </c>
      <c r="AF81" s="1">
        <v>6.69</v>
      </c>
      <c r="AG81" s="1">
        <v>7.21</v>
      </c>
      <c r="AH81" s="1">
        <v>2.8210000000000002</v>
      </c>
      <c r="AI81" s="1">
        <v>20.149000000000001</v>
      </c>
      <c r="AJ81" s="1">
        <v>0.80279999999999996</v>
      </c>
      <c r="AK81" s="1" t="s">
        <v>16</v>
      </c>
      <c r="AL81" s="1">
        <v>6.69</v>
      </c>
      <c r="AM81" s="1">
        <v>7.22</v>
      </c>
      <c r="AN81" s="1">
        <v>2.8239999999999998</v>
      </c>
      <c r="AO81" s="1">
        <v>20.172999999999998</v>
      </c>
      <c r="AP81" s="1">
        <v>0.80930000000000002</v>
      </c>
      <c r="AQ81" s="1" t="s">
        <v>16</v>
      </c>
      <c r="AR81" s="1">
        <v>6.69</v>
      </c>
      <c r="AS81" s="1">
        <v>7.22</v>
      </c>
      <c r="AT81" s="1">
        <v>3.7490000000000001</v>
      </c>
      <c r="AU81" s="1">
        <v>26.777000000000001</v>
      </c>
      <c r="AV81" s="1">
        <v>0.84079999999999999</v>
      </c>
      <c r="AW81" s="1" t="s">
        <v>16</v>
      </c>
      <c r="AX81" s="1">
        <v>6.69</v>
      </c>
      <c r="AY81" s="1">
        <v>7.22</v>
      </c>
      <c r="AZ81" s="1">
        <v>3.819</v>
      </c>
      <c r="BA81" s="1">
        <v>27.280999999999999</v>
      </c>
      <c r="BB81" s="1">
        <v>0.81310000000000004</v>
      </c>
      <c r="BC81" s="1" t="s">
        <v>16</v>
      </c>
      <c r="BD81" s="1">
        <v>6.69</v>
      </c>
      <c r="BE81" s="1">
        <v>7.22</v>
      </c>
      <c r="BF81" s="1">
        <v>3.9580000000000002</v>
      </c>
      <c r="BG81" s="1">
        <v>28.268999999999998</v>
      </c>
      <c r="BH81" s="1">
        <v>0.79369999999999996</v>
      </c>
      <c r="BI81" s="1" t="s">
        <v>16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 ht="15.75" customHeight="1" x14ac:dyDescent="0.25">
      <c r="A82" s="1" t="s">
        <v>28</v>
      </c>
      <c r="B82" s="1">
        <v>122</v>
      </c>
      <c r="C82" s="1">
        <v>141</v>
      </c>
      <c r="D82" s="1" t="s">
        <v>78</v>
      </c>
      <c r="E82" s="1">
        <v>6.55</v>
      </c>
      <c r="F82" s="1">
        <v>4</v>
      </c>
      <c r="G82" s="1">
        <v>17</v>
      </c>
      <c r="H82" s="1">
        <v>6.4</v>
      </c>
      <c r="I82" s="1">
        <v>7.05</v>
      </c>
      <c r="J82" s="1">
        <v>1.2569999999999999</v>
      </c>
      <c r="K82" s="1">
        <v>7.3929999999999998</v>
      </c>
      <c r="L82" s="1">
        <v>0.95850000000000002</v>
      </c>
      <c r="M82" s="1" t="s">
        <v>17</v>
      </c>
      <c r="N82" s="1">
        <v>6.4</v>
      </c>
      <c r="O82" s="1">
        <v>7.05</v>
      </c>
      <c r="P82" s="1">
        <v>1.2589999999999999</v>
      </c>
      <c r="Q82" s="1">
        <v>7.4050000000000002</v>
      </c>
      <c r="R82" s="1">
        <v>0.95069999999999999</v>
      </c>
      <c r="S82" s="1" t="s">
        <v>17</v>
      </c>
      <c r="T82" s="1">
        <v>6.4</v>
      </c>
      <c r="U82" s="1">
        <v>7.05</v>
      </c>
      <c r="V82" s="1">
        <v>1.4139999999999999</v>
      </c>
      <c r="W82" s="1">
        <v>8.3179999999999996</v>
      </c>
      <c r="X82" s="1">
        <v>0.9425</v>
      </c>
      <c r="Y82" s="1" t="s">
        <v>17</v>
      </c>
      <c r="Z82" s="1">
        <v>6.4</v>
      </c>
      <c r="AA82" s="1">
        <v>7.05</v>
      </c>
      <c r="AB82" s="1">
        <v>2.7269999999999999</v>
      </c>
      <c r="AC82" s="1">
        <v>16.042000000000002</v>
      </c>
      <c r="AD82" s="1">
        <v>0.96140000000000003</v>
      </c>
      <c r="AE82" s="1" t="s">
        <v>17</v>
      </c>
      <c r="AF82" s="1">
        <v>6.4</v>
      </c>
      <c r="AG82" s="1">
        <v>7.05</v>
      </c>
      <c r="AH82" s="1">
        <v>2.8330000000000002</v>
      </c>
      <c r="AI82" s="1">
        <v>16.663</v>
      </c>
      <c r="AJ82" s="1">
        <v>0.94869999999999999</v>
      </c>
      <c r="AK82" s="1" t="s">
        <v>17</v>
      </c>
      <c r="AL82" s="1">
        <v>6.4</v>
      </c>
      <c r="AM82" s="1">
        <v>7.05</v>
      </c>
      <c r="AN82" s="1">
        <v>2.8380000000000001</v>
      </c>
      <c r="AO82" s="1">
        <v>16.692</v>
      </c>
      <c r="AP82" s="1">
        <v>0.95589999999999997</v>
      </c>
      <c r="AQ82" s="1" t="s">
        <v>17</v>
      </c>
      <c r="AR82" s="1">
        <v>6.4</v>
      </c>
      <c r="AS82" s="1">
        <v>7.05</v>
      </c>
      <c r="AT82" s="1">
        <v>3.778</v>
      </c>
      <c r="AU82" s="1">
        <v>22.222000000000001</v>
      </c>
      <c r="AV82" s="1">
        <v>0.95440000000000003</v>
      </c>
      <c r="AW82" s="1" t="s">
        <v>17</v>
      </c>
      <c r="AX82" s="1">
        <v>6.4</v>
      </c>
      <c r="AY82" s="1">
        <v>7.05</v>
      </c>
      <c r="AZ82" s="1">
        <v>3.9729999999999999</v>
      </c>
      <c r="BA82" s="1">
        <v>23.372</v>
      </c>
      <c r="BB82" s="1">
        <v>0.95740000000000003</v>
      </c>
      <c r="BC82" s="1" t="s">
        <v>17</v>
      </c>
      <c r="BD82" s="1">
        <v>6.4</v>
      </c>
      <c r="BE82" s="1">
        <v>7.05</v>
      </c>
      <c r="BF82" s="1">
        <v>4.1189999999999998</v>
      </c>
      <c r="BG82" s="1">
        <v>24.228000000000002</v>
      </c>
      <c r="BH82" s="1">
        <v>0.94630000000000003</v>
      </c>
      <c r="BI82" s="1" t="s">
        <v>17</v>
      </c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 ht="15.75" customHeight="1" x14ac:dyDescent="0.25">
      <c r="A83" s="1" t="s">
        <v>28</v>
      </c>
      <c r="B83" s="1">
        <v>139</v>
      </c>
      <c r="C83" s="1">
        <v>150</v>
      </c>
      <c r="D83" s="1" t="s">
        <v>79</v>
      </c>
      <c r="E83" s="1">
        <v>9.76</v>
      </c>
      <c r="F83" s="1">
        <v>3</v>
      </c>
      <c r="G83" s="1">
        <v>10</v>
      </c>
      <c r="H83" s="1">
        <v>9.58</v>
      </c>
      <c r="I83" s="1">
        <v>10.199999999999999</v>
      </c>
      <c r="J83" s="1">
        <v>0.69799999999999995</v>
      </c>
      <c r="K83" s="1">
        <v>6.9779999999999998</v>
      </c>
      <c r="L83" s="1">
        <v>0.89529999999999998</v>
      </c>
      <c r="M83" s="1" t="s">
        <v>17</v>
      </c>
      <c r="N83" s="1">
        <v>9.58</v>
      </c>
      <c r="O83" s="1">
        <v>10.199999999999999</v>
      </c>
      <c r="P83" s="1">
        <v>0.65600000000000003</v>
      </c>
      <c r="Q83" s="1">
        <v>6.5629999999999997</v>
      </c>
      <c r="R83" s="1">
        <v>0.85340000000000005</v>
      </c>
      <c r="S83" s="1" t="s">
        <v>16</v>
      </c>
      <c r="T83" s="1">
        <v>9.59</v>
      </c>
      <c r="U83" s="1">
        <v>10.199999999999999</v>
      </c>
      <c r="V83" s="1">
        <v>0.65600000000000003</v>
      </c>
      <c r="W83" s="1">
        <v>6.5620000000000003</v>
      </c>
      <c r="X83" s="1">
        <v>0.84289999999999998</v>
      </c>
      <c r="Y83" s="1" t="s">
        <v>16</v>
      </c>
      <c r="Z83" s="1">
        <v>9.58</v>
      </c>
      <c r="AA83" s="1">
        <v>10.19</v>
      </c>
      <c r="AB83" s="1">
        <v>1.383</v>
      </c>
      <c r="AC83" s="1">
        <v>13.827</v>
      </c>
      <c r="AD83" s="1">
        <v>0.87890000000000001</v>
      </c>
      <c r="AE83" s="1" t="s">
        <v>17</v>
      </c>
      <c r="AF83" s="1">
        <v>9.58</v>
      </c>
      <c r="AG83" s="1">
        <v>10.19</v>
      </c>
      <c r="AH83" s="1">
        <v>1.3939999999999999</v>
      </c>
      <c r="AI83" s="1">
        <v>13.943</v>
      </c>
      <c r="AJ83" s="1">
        <v>0.85919999999999996</v>
      </c>
      <c r="AK83" s="1" t="s">
        <v>16</v>
      </c>
      <c r="AL83" s="1">
        <v>9.58</v>
      </c>
      <c r="AM83" s="1">
        <v>10.199999999999999</v>
      </c>
      <c r="AN83" s="1">
        <v>1.4650000000000001</v>
      </c>
      <c r="AO83" s="1">
        <v>14.651</v>
      </c>
      <c r="AP83" s="1">
        <v>0.87719999999999998</v>
      </c>
      <c r="AQ83" s="1" t="s">
        <v>17</v>
      </c>
      <c r="AR83" s="1">
        <v>9.58</v>
      </c>
      <c r="AS83" s="1">
        <v>10.199999999999999</v>
      </c>
      <c r="AT83" s="1">
        <v>1.8129999999999999</v>
      </c>
      <c r="AU83" s="1">
        <v>18.134</v>
      </c>
      <c r="AV83" s="1">
        <v>0.88949999999999996</v>
      </c>
      <c r="AW83" s="1" t="s">
        <v>17</v>
      </c>
      <c r="AX83" s="1">
        <v>9.58</v>
      </c>
      <c r="AY83" s="1">
        <v>10.199999999999999</v>
      </c>
      <c r="AZ83" s="1">
        <v>1.835</v>
      </c>
      <c r="BA83" s="1">
        <v>18.344999999999999</v>
      </c>
      <c r="BB83" s="1">
        <v>0.87670000000000003</v>
      </c>
      <c r="BC83" s="1" t="s">
        <v>16</v>
      </c>
      <c r="BD83" s="1">
        <v>9.58</v>
      </c>
      <c r="BE83" s="1">
        <v>10.199999999999999</v>
      </c>
      <c r="BF83" s="1">
        <v>1.925</v>
      </c>
      <c r="BG83" s="1">
        <v>19.251000000000001</v>
      </c>
      <c r="BH83" s="1">
        <v>0.87290000000000001</v>
      </c>
      <c r="BI83" s="1" t="s">
        <v>16</v>
      </c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 ht="15.75" customHeight="1" x14ac:dyDescent="0.25">
      <c r="A84" s="1" t="s">
        <v>28</v>
      </c>
      <c r="B84" s="1">
        <v>142</v>
      </c>
      <c r="C84" s="1">
        <v>149</v>
      </c>
      <c r="D84" s="1" t="s">
        <v>80</v>
      </c>
      <c r="E84" s="1">
        <v>6.39</v>
      </c>
      <c r="F84" s="1">
        <v>1</v>
      </c>
      <c r="G84" s="1">
        <v>6</v>
      </c>
      <c r="H84" s="1">
        <v>6.35</v>
      </c>
      <c r="I84" s="1">
        <v>6.74</v>
      </c>
      <c r="J84" s="1">
        <v>0.39100000000000001</v>
      </c>
      <c r="K84" s="1">
        <v>6.5190000000000001</v>
      </c>
      <c r="L84" s="1">
        <v>0.91249999999999998</v>
      </c>
      <c r="M84" s="1" t="s">
        <v>16</v>
      </c>
      <c r="N84" s="1">
        <v>6.35</v>
      </c>
      <c r="O84" s="1">
        <v>6.74</v>
      </c>
      <c r="P84" s="1">
        <v>0.35299999999999998</v>
      </c>
      <c r="Q84" s="1">
        <v>5.8890000000000002</v>
      </c>
      <c r="R84" s="1">
        <v>0.91590000000000005</v>
      </c>
      <c r="S84" s="1" t="s">
        <v>16</v>
      </c>
      <c r="T84" s="1">
        <v>6.35</v>
      </c>
      <c r="U84" s="1">
        <v>6.74</v>
      </c>
      <c r="V84" s="1">
        <v>0.41499999999999998</v>
      </c>
      <c r="W84" s="1">
        <v>6.915</v>
      </c>
      <c r="X84" s="1">
        <v>0.87829999999999997</v>
      </c>
      <c r="Y84" s="1" t="s">
        <v>16</v>
      </c>
      <c r="Z84" s="1">
        <v>6.35</v>
      </c>
      <c r="AA84" s="1">
        <v>6.74</v>
      </c>
      <c r="AB84" s="1">
        <v>0.78100000000000003</v>
      </c>
      <c r="AC84" s="1">
        <v>13.022</v>
      </c>
      <c r="AD84" s="1">
        <v>0.9133</v>
      </c>
      <c r="AE84" s="1" t="s">
        <v>16</v>
      </c>
      <c r="AF84" s="1">
        <v>6.35</v>
      </c>
      <c r="AG84" s="1">
        <v>6.74</v>
      </c>
      <c r="AH84" s="1">
        <v>0.8</v>
      </c>
      <c r="AI84" s="1">
        <v>13.34</v>
      </c>
      <c r="AJ84" s="1">
        <v>0.92130000000000001</v>
      </c>
      <c r="AK84" s="1" t="s">
        <v>16</v>
      </c>
      <c r="AL84" s="1">
        <v>6.35</v>
      </c>
      <c r="AM84" s="1">
        <v>6.74</v>
      </c>
      <c r="AN84" s="1">
        <v>0.82199999999999995</v>
      </c>
      <c r="AO84" s="1">
        <v>13.698</v>
      </c>
      <c r="AP84" s="1">
        <v>0.89939999999999998</v>
      </c>
      <c r="AQ84" s="1" t="s">
        <v>16</v>
      </c>
      <c r="AR84" s="1">
        <v>6.35</v>
      </c>
      <c r="AS84" s="1">
        <v>6.74</v>
      </c>
      <c r="AT84" s="1">
        <v>1.0640000000000001</v>
      </c>
      <c r="AU84" s="1">
        <v>17.731000000000002</v>
      </c>
      <c r="AV84" s="1">
        <v>0.91210000000000002</v>
      </c>
      <c r="AW84" s="1" t="s">
        <v>16</v>
      </c>
      <c r="AX84" s="1">
        <v>6.35</v>
      </c>
      <c r="AY84" s="1">
        <v>6.74</v>
      </c>
      <c r="AZ84" s="1">
        <v>1.171</v>
      </c>
      <c r="BA84" s="1">
        <v>19.509</v>
      </c>
      <c r="BB84" s="1">
        <v>0.89490000000000003</v>
      </c>
      <c r="BC84" s="1" t="s">
        <v>16</v>
      </c>
      <c r="BD84" s="1">
        <v>6.35</v>
      </c>
      <c r="BE84" s="1">
        <v>6.74</v>
      </c>
      <c r="BF84" s="1">
        <v>1.1419999999999999</v>
      </c>
      <c r="BG84" s="1">
        <v>19.042000000000002</v>
      </c>
      <c r="BH84" s="1">
        <v>0.8952</v>
      </c>
      <c r="BI84" s="1" t="s">
        <v>16</v>
      </c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ht="15.75" customHeight="1" x14ac:dyDescent="0.25">
      <c r="A85" s="1" t="s">
        <v>28</v>
      </c>
      <c r="B85" s="1">
        <v>142</v>
      </c>
      <c r="C85" s="1">
        <v>149</v>
      </c>
      <c r="D85" s="1" t="s">
        <v>80</v>
      </c>
      <c r="E85" s="1">
        <v>6.39</v>
      </c>
      <c r="F85" s="1">
        <v>2</v>
      </c>
      <c r="G85" s="1">
        <v>6</v>
      </c>
      <c r="H85" s="1">
        <v>6.29</v>
      </c>
      <c r="I85" s="1">
        <v>6.82</v>
      </c>
      <c r="J85" s="1">
        <v>0.4</v>
      </c>
      <c r="K85" s="1">
        <v>6.6680000000000001</v>
      </c>
      <c r="L85" s="1">
        <v>0.93020000000000003</v>
      </c>
      <c r="M85" s="1" t="s">
        <v>17</v>
      </c>
      <c r="N85" s="1">
        <v>6.29</v>
      </c>
      <c r="O85" s="1">
        <v>6.82</v>
      </c>
      <c r="P85" s="1">
        <v>0.38500000000000001</v>
      </c>
      <c r="Q85" s="1">
        <v>6.4109999999999996</v>
      </c>
      <c r="R85" s="1">
        <v>0.92949999999999999</v>
      </c>
      <c r="S85" s="1" t="s">
        <v>17</v>
      </c>
      <c r="T85" s="1">
        <v>6.29</v>
      </c>
      <c r="U85" s="1">
        <v>6.82</v>
      </c>
      <c r="V85" s="1">
        <v>0.42799999999999999</v>
      </c>
      <c r="W85" s="1">
        <v>7.14</v>
      </c>
      <c r="X85" s="1">
        <v>0.91759999999999997</v>
      </c>
      <c r="Y85" s="1" t="s">
        <v>16</v>
      </c>
      <c r="Z85" s="1">
        <v>6.29</v>
      </c>
      <c r="AA85" s="1">
        <v>6.82</v>
      </c>
      <c r="AB85" s="1">
        <v>0.78900000000000003</v>
      </c>
      <c r="AC85" s="1">
        <v>13.154</v>
      </c>
      <c r="AD85" s="1">
        <v>0.92390000000000005</v>
      </c>
      <c r="AE85" s="1" t="s">
        <v>17</v>
      </c>
      <c r="AF85" s="1">
        <v>6.29</v>
      </c>
      <c r="AG85" s="1">
        <v>6.82</v>
      </c>
      <c r="AH85" s="1">
        <v>0.79500000000000004</v>
      </c>
      <c r="AI85" s="1">
        <v>13.257</v>
      </c>
      <c r="AJ85" s="1">
        <v>0.92210000000000003</v>
      </c>
      <c r="AK85" s="1" t="s">
        <v>16</v>
      </c>
      <c r="AL85" s="1">
        <v>6.29</v>
      </c>
      <c r="AM85" s="1">
        <v>6.82</v>
      </c>
      <c r="AN85" s="1">
        <v>0.82699999999999996</v>
      </c>
      <c r="AO85" s="1">
        <v>13.782</v>
      </c>
      <c r="AP85" s="1">
        <v>0.92220000000000002</v>
      </c>
      <c r="AQ85" s="1" t="s">
        <v>17</v>
      </c>
      <c r="AR85" s="1">
        <v>6.29</v>
      </c>
      <c r="AS85" s="1">
        <v>6.82</v>
      </c>
      <c r="AT85" s="1">
        <v>1.0740000000000001</v>
      </c>
      <c r="AU85" s="1">
        <v>17.893999999999998</v>
      </c>
      <c r="AV85" s="1">
        <v>0.91469999999999996</v>
      </c>
      <c r="AW85" s="1" t="s">
        <v>16</v>
      </c>
      <c r="AX85" s="1">
        <v>6.29</v>
      </c>
      <c r="AY85" s="1">
        <v>6.82</v>
      </c>
      <c r="AZ85" s="1">
        <v>1.1240000000000001</v>
      </c>
      <c r="BA85" s="1">
        <v>18.728000000000002</v>
      </c>
      <c r="BB85" s="1">
        <v>0.9133</v>
      </c>
      <c r="BC85" s="1" t="s">
        <v>16</v>
      </c>
      <c r="BD85" s="1">
        <v>6.29</v>
      </c>
      <c r="BE85" s="1">
        <v>6.82</v>
      </c>
      <c r="BF85" s="1">
        <v>1.133</v>
      </c>
      <c r="BG85" s="1">
        <v>18.879000000000001</v>
      </c>
      <c r="BH85" s="1">
        <v>0.92020000000000002</v>
      </c>
      <c r="BI85" s="1" t="s">
        <v>16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 spans="1:97" ht="15.75" customHeight="1" x14ac:dyDescent="0.25">
      <c r="A86" s="1" t="s">
        <v>28</v>
      </c>
      <c r="B86" s="1">
        <v>142</v>
      </c>
      <c r="C86" s="1">
        <v>150</v>
      </c>
      <c r="D86" s="1" t="s">
        <v>81</v>
      </c>
      <c r="E86" s="1">
        <v>10.44</v>
      </c>
      <c r="F86" s="1">
        <v>2</v>
      </c>
      <c r="G86" s="1">
        <v>7</v>
      </c>
      <c r="H86" s="1">
        <v>10.23</v>
      </c>
      <c r="I86" s="1">
        <v>10.94</v>
      </c>
      <c r="J86" s="1">
        <v>0.63300000000000001</v>
      </c>
      <c r="K86" s="1">
        <v>9.0429999999999993</v>
      </c>
      <c r="L86" s="1">
        <v>0.92230000000000001</v>
      </c>
      <c r="M86" s="1" t="s">
        <v>17</v>
      </c>
      <c r="N86" s="1">
        <v>10.23</v>
      </c>
      <c r="O86" s="1">
        <v>10.94</v>
      </c>
      <c r="P86" s="1">
        <v>0.59899999999999998</v>
      </c>
      <c r="Q86" s="1">
        <v>8.5540000000000003</v>
      </c>
      <c r="R86" s="1">
        <v>0.93269999999999997</v>
      </c>
      <c r="S86" s="1" t="s">
        <v>17</v>
      </c>
      <c r="T86" s="1">
        <v>10.23</v>
      </c>
      <c r="U86" s="1">
        <v>10.95</v>
      </c>
      <c r="V86" s="1">
        <v>0.622</v>
      </c>
      <c r="W86" s="1">
        <v>8.8810000000000002</v>
      </c>
      <c r="X86" s="1">
        <v>0.92859999999999998</v>
      </c>
      <c r="Y86" s="1" t="s">
        <v>17</v>
      </c>
      <c r="Z86" s="1">
        <v>10.23</v>
      </c>
      <c r="AA86" s="1">
        <v>10.94</v>
      </c>
      <c r="AB86" s="1">
        <v>1.409</v>
      </c>
      <c r="AC86" s="1">
        <v>20.129000000000001</v>
      </c>
      <c r="AD86" s="1">
        <v>0.92249999999999999</v>
      </c>
      <c r="AE86" s="1" t="s">
        <v>17</v>
      </c>
      <c r="AF86" s="1">
        <v>10.23</v>
      </c>
      <c r="AG86" s="1">
        <v>10.94</v>
      </c>
      <c r="AH86" s="1">
        <v>1.4570000000000001</v>
      </c>
      <c r="AI86" s="1">
        <v>20.815999999999999</v>
      </c>
      <c r="AJ86" s="1">
        <v>0.91410000000000002</v>
      </c>
      <c r="AK86" s="1" t="s">
        <v>17</v>
      </c>
      <c r="AL86" s="1">
        <v>10.23</v>
      </c>
      <c r="AM86" s="1">
        <v>10.94</v>
      </c>
      <c r="AN86" s="1">
        <v>1.4990000000000001</v>
      </c>
      <c r="AO86" s="1">
        <v>21.408000000000001</v>
      </c>
      <c r="AP86" s="1">
        <v>0.91349999999999998</v>
      </c>
      <c r="AQ86" s="1" t="s">
        <v>17</v>
      </c>
      <c r="AR86" s="1">
        <v>10.23</v>
      </c>
      <c r="AS86" s="1">
        <v>10.94</v>
      </c>
      <c r="AT86" s="1">
        <v>1.835</v>
      </c>
      <c r="AU86" s="1">
        <v>26.212</v>
      </c>
      <c r="AV86" s="1">
        <v>0.92190000000000005</v>
      </c>
      <c r="AW86" s="1" t="s">
        <v>17</v>
      </c>
      <c r="AX86" s="1">
        <v>10.23</v>
      </c>
      <c r="AY86" s="1">
        <v>10.94</v>
      </c>
      <c r="AZ86" s="1">
        <v>1.845</v>
      </c>
      <c r="BA86" s="1">
        <v>26.353999999999999</v>
      </c>
      <c r="BB86" s="1">
        <v>0.91779999999999995</v>
      </c>
      <c r="BC86" s="1" t="s">
        <v>17</v>
      </c>
      <c r="BD86" s="1">
        <v>10.23</v>
      </c>
      <c r="BE86" s="1">
        <v>10.94</v>
      </c>
      <c r="BF86" s="1">
        <v>1.883</v>
      </c>
      <c r="BG86" s="1">
        <v>26.902000000000001</v>
      </c>
      <c r="BH86" s="1">
        <v>0.93110000000000004</v>
      </c>
      <c r="BI86" s="1" t="s">
        <v>17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 spans="1:97" ht="15.75" customHeight="1" x14ac:dyDescent="0.25">
      <c r="A87" s="1" t="s">
        <v>28</v>
      </c>
      <c r="B87" s="1">
        <v>150</v>
      </c>
      <c r="C87" s="1">
        <v>156</v>
      </c>
      <c r="D87" s="1" t="s">
        <v>82</v>
      </c>
      <c r="E87" s="1">
        <v>10.54</v>
      </c>
      <c r="F87" s="1">
        <v>1</v>
      </c>
      <c r="G87" s="1">
        <v>5</v>
      </c>
      <c r="H87" s="1">
        <v>10.41</v>
      </c>
      <c r="I87" s="1">
        <v>10.86</v>
      </c>
      <c r="J87" s="1">
        <v>6.3E-2</v>
      </c>
      <c r="K87" s="1">
        <v>1.2569999999999999</v>
      </c>
      <c r="L87" s="1">
        <v>0.9274</v>
      </c>
      <c r="M87" s="1" t="s">
        <v>17</v>
      </c>
      <c r="N87" s="1">
        <v>10.41</v>
      </c>
      <c r="O87" s="1">
        <v>10.86</v>
      </c>
      <c r="P87" s="1">
        <v>0.08</v>
      </c>
      <c r="Q87" s="1">
        <v>1.5940000000000001</v>
      </c>
      <c r="R87" s="1">
        <v>0.93</v>
      </c>
      <c r="S87" s="1" t="s">
        <v>17</v>
      </c>
      <c r="T87" s="1">
        <v>10.41</v>
      </c>
      <c r="U87" s="1">
        <v>10.86</v>
      </c>
      <c r="V87" s="1">
        <v>9.8000000000000004E-2</v>
      </c>
      <c r="W87" s="1">
        <v>1.9550000000000001</v>
      </c>
      <c r="X87" s="1">
        <v>0.93310000000000004</v>
      </c>
      <c r="Y87" s="1" t="s">
        <v>17</v>
      </c>
      <c r="Z87" s="1">
        <v>10.4</v>
      </c>
      <c r="AA87" s="1">
        <v>10.86</v>
      </c>
      <c r="AB87" s="1">
        <v>0.107</v>
      </c>
      <c r="AC87" s="1">
        <v>2.1480000000000001</v>
      </c>
      <c r="AD87" s="1">
        <v>0.9365</v>
      </c>
      <c r="AE87" s="1" t="s">
        <v>17</v>
      </c>
      <c r="AF87" s="1">
        <v>10.4</v>
      </c>
      <c r="AG87" s="1">
        <v>10.86</v>
      </c>
      <c r="AH87" s="1">
        <v>9.1999999999999998E-2</v>
      </c>
      <c r="AI87" s="1">
        <v>1.8440000000000001</v>
      </c>
      <c r="AJ87" s="1">
        <v>0.92800000000000005</v>
      </c>
      <c r="AK87" s="1" t="s">
        <v>17</v>
      </c>
      <c r="AL87" s="1">
        <v>10.41</v>
      </c>
      <c r="AM87" s="1">
        <v>10.86</v>
      </c>
      <c r="AN87" s="1">
        <v>9.7000000000000003E-2</v>
      </c>
      <c r="AO87" s="1">
        <v>1.9490000000000001</v>
      </c>
      <c r="AP87" s="1">
        <v>0.93140000000000001</v>
      </c>
      <c r="AQ87" s="1" t="s">
        <v>17</v>
      </c>
      <c r="AR87" s="1">
        <v>10.41</v>
      </c>
      <c r="AS87" s="1">
        <v>10.86</v>
      </c>
      <c r="AT87" s="1">
        <v>0.224</v>
      </c>
      <c r="AU87" s="1">
        <v>4.4880000000000004</v>
      </c>
      <c r="AV87" s="1">
        <v>0.92649999999999999</v>
      </c>
      <c r="AW87" s="1" t="s">
        <v>17</v>
      </c>
      <c r="AX87" s="1">
        <v>10.41</v>
      </c>
      <c r="AY87" s="1">
        <v>10.86</v>
      </c>
      <c r="AZ87" s="1">
        <v>0.23499999999999999</v>
      </c>
      <c r="BA87" s="1">
        <v>4.694</v>
      </c>
      <c r="BB87" s="1">
        <v>0.93030000000000002</v>
      </c>
      <c r="BC87" s="1" t="s">
        <v>17</v>
      </c>
      <c r="BD87" s="1">
        <v>10.41</v>
      </c>
      <c r="BE87" s="1">
        <v>10.86</v>
      </c>
      <c r="BF87" s="1">
        <v>0.247</v>
      </c>
      <c r="BG87" s="1">
        <v>4.9409999999999998</v>
      </c>
      <c r="BH87" s="1">
        <v>0.92269999999999996</v>
      </c>
      <c r="BI87" s="1" t="s">
        <v>17</v>
      </c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 spans="1:97" ht="15.75" customHeight="1" x14ac:dyDescent="0.25">
      <c r="A88" s="1" t="s">
        <v>28</v>
      </c>
      <c r="B88" s="1">
        <v>157</v>
      </c>
      <c r="C88" s="1">
        <v>162</v>
      </c>
      <c r="D88" s="1" t="s">
        <v>83</v>
      </c>
      <c r="E88" s="1">
        <v>4.92</v>
      </c>
      <c r="F88" s="1">
        <v>1</v>
      </c>
      <c r="G88" s="1">
        <v>4</v>
      </c>
      <c r="H88" s="1">
        <v>4.5599999999999996</v>
      </c>
      <c r="I88" s="1">
        <v>5.22</v>
      </c>
      <c r="J88" s="1">
        <v>0.71599999999999997</v>
      </c>
      <c r="K88" s="1">
        <v>17.905999999999999</v>
      </c>
      <c r="L88" s="1">
        <v>0.93700000000000006</v>
      </c>
      <c r="M88" s="1" t="s">
        <v>17</v>
      </c>
      <c r="N88" s="1">
        <v>4.5599999999999996</v>
      </c>
      <c r="O88" s="1">
        <v>5.23</v>
      </c>
      <c r="P88" s="1">
        <v>0.70699999999999996</v>
      </c>
      <c r="Q88" s="1">
        <v>17.683</v>
      </c>
      <c r="R88" s="1">
        <v>0.94450000000000001</v>
      </c>
      <c r="S88" s="1" t="s">
        <v>17</v>
      </c>
      <c r="T88" s="1">
        <v>4.5599999999999996</v>
      </c>
      <c r="U88" s="1">
        <v>5.23</v>
      </c>
      <c r="V88" s="1">
        <v>0.73299999999999998</v>
      </c>
      <c r="W88" s="1">
        <v>18.329000000000001</v>
      </c>
      <c r="X88" s="1">
        <v>0.93149999999999999</v>
      </c>
      <c r="Y88" s="1" t="s">
        <v>17</v>
      </c>
      <c r="Z88" s="1">
        <v>4.5599999999999996</v>
      </c>
      <c r="AA88" s="1">
        <v>5.22</v>
      </c>
      <c r="AB88" s="1">
        <v>1.139</v>
      </c>
      <c r="AC88" s="1">
        <v>28.484000000000002</v>
      </c>
      <c r="AD88" s="1">
        <v>0.94059999999999999</v>
      </c>
      <c r="AE88" s="1" t="s">
        <v>17</v>
      </c>
      <c r="AF88" s="1">
        <v>4.5599999999999996</v>
      </c>
      <c r="AG88" s="1">
        <v>5.22</v>
      </c>
      <c r="AH88" s="1">
        <v>1.1950000000000001</v>
      </c>
      <c r="AI88" s="1">
        <v>29.872</v>
      </c>
      <c r="AJ88" s="1">
        <v>0.94189999999999996</v>
      </c>
      <c r="AK88" s="1" t="s">
        <v>17</v>
      </c>
      <c r="AL88" s="1">
        <v>4.5599999999999996</v>
      </c>
      <c r="AM88" s="1">
        <v>5.23</v>
      </c>
      <c r="AN88" s="1">
        <v>1.266</v>
      </c>
      <c r="AO88" s="1">
        <v>31.638000000000002</v>
      </c>
      <c r="AP88" s="1">
        <v>0.9546</v>
      </c>
      <c r="AQ88" s="1" t="s">
        <v>17</v>
      </c>
      <c r="AR88" s="1">
        <v>4.5599999999999996</v>
      </c>
      <c r="AS88" s="1">
        <v>5.23</v>
      </c>
      <c r="AT88" s="1">
        <v>1.7969999999999999</v>
      </c>
      <c r="AU88" s="1">
        <v>44.912999999999997</v>
      </c>
      <c r="AV88" s="1">
        <v>0.95779999999999998</v>
      </c>
      <c r="AW88" s="1" t="s">
        <v>17</v>
      </c>
      <c r="AX88" s="1">
        <v>4.5599999999999996</v>
      </c>
      <c r="AY88" s="1">
        <v>5.23</v>
      </c>
      <c r="AZ88" s="1">
        <v>1.873</v>
      </c>
      <c r="BA88" s="1">
        <v>46.835000000000001</v>
      </c>
      <c r="BB88" s="1">
        <v>0.95150000000000001</v>
      </c>
      <c r="BC88" s="1" t="s">
        <v>17</v>
      </c>
      <c r="BD88" s="1">
        <v>4.5599999999999996</v>
      </c>
      <c r="BE88" s="1">
        <v>5.23</v>
      </c>
      <c r="BF88" s="1">
        <v>1.875</v>
      </c>
      <c r="BG88" s="1">
        <v>46.884</v>
      </c>
      <c r="BH88" s="1">
        <v>0.95099999999999996</v>
      </c>
      <c r="BI88" s="1" t="s">
        <v>17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 spans="1:97" ht="15.75" customHeight="1" x14ac:dyDescent="0.25">
      <c r="A89" s="1" t="s">
        <v>28</v>
      </c>
      <c r="B89" s="1">
        <v>157</v>
      </c>
      <c r="C89" s="1">
        <v>164</v>
      </c>
      <c r="D89" s="1" t="s">
        <v>84</v>
      </c>
      <c r="E89" s="1">
        <v>5.81</v>
      </c>
      <c r="F89" s="1">
        <v>1</v>
      </c>
      <c r="G89" s="1">
        <v>6</v>
      </c>
      <c r="H89" s="1">
        <v>5.38</v>
      </c>
      <c r="I89" s="1">
        <v>5.79</v>
      </c>
      <c r="J89" s="1">
        <v>0.93600000000000005</v>
      </c>
      <c r="K89" s="1">
        <v>15.599</v>
      </c>
      <c r="L89" s="1">
        <v>0.877</v>
      </c>
      <c r="M89" s="1" t="s">
        <v>16</v>
      </c>
      <c r="N89" s="1">
        <v>5.39</v>
      </c>
      <c r="O89" s="1">
        <v>5.79</v>
      </c>
      <c r="P89" s="1">
        <v>0.92500000000000004</v>
      </c>
      <c r="Q89" s="1">
        <v>15.423999999999999</v>
      </c>
      <c r="R89" s="1">
        <v>0.84640000000000004</v>
      </c>
      <c r="S89" s="1" t="s">
        <v>16</v>
      </c>
      <c r="T89" s="1">
        <v>5.39</v>
      </c>
      <c r="U89" s="1">
        <v>5.79</v>
      </c>
      <c r="V89" s="1">
        <v>0.91900000000000004</v>
      </c>
      <c r="W89" s="1">
        <v>15.311999999999999</v>
      </c>
      <c r="X89" s="1">
        <v>0.8357</v>
      </c>
      <c r="Y89" s="1" t="s">
        <v>16</v>
      </c>
      <c r="Z89" s="1">
        <v>5.38</v>
      </c>
      <c r="AA89" s="1">
        <v>5.79</v>
      </c>
      <c r="AB89" s="1">
        <v>1.75</v>
      </c>
      <c r="AC89" s="1">
        <v>29.161000000000001</v>
      </c>
      <c r="AD89" s="1">
        <v>0.88919999999999999</v>
      </c>
      <c r="AE89" s="1" t="s">
        <v>16</v>
      </c>
      <c r="AF89" s="1">
        <v>5.38</v>
      </c>
      <c r="AG89" s="1">
        <v>5.79</v>
      </c>
      <c r="AH89" s="1">
        <v>1.8240000000000001</v>
      </c>
      <c r="AI89" s="1">
        <v>30.407</v>
      </c>
      <c r="AJ89" s="1">
        <v>0.8841</v>
      </c>
      <c r="AK89" s="1" t="s">
        <v>16</v>
      </c>
      <c r="AL89" s="1">
        <v>5.39</v>
      </c>
      <c r="AM89" s="1">
        <v>5.79</v>
      </c>
      <c r="AN89" s="1">
        <v>1.927</v>
      </c>
      <c r="AO89" s="1">
        <v>32.121000000000002</v>
      </c>
      <c r="AP89" s="1">
        <v>0.89019999999999999</v>
      </c>
      <c r="AQ89" s="1" t="s">
        <v>16</v>
      </c>
      <c r="AR89" s="1">
        <v>5.39</v>
      </c>
      <c r="AS89" s="1">
        <v>5.79</v>
      </c>
      <c r="AT89" s="1">
        <v>2.5350000000000001</v>
      </c>
      <c r="AU89" s="1">
        <v>42.252000000000002</v>
      </c>
      <c r="AV89" s="1">
        <v>0.88360000000000005</v>
      </c>
      <c r="AW89" s="1" t="s">
        <v>16</v>
      </c>
      <c r="AX89" s="1">
        <v>5.39</v>
      </c>
      <c r="AY89" s="1">
        <v>5.79</v>
      </c>
      <c r="AZ89" s="1">
        <v>2.629</v>
      </c>
      <c r="BA89" s="1">
        <v>43.820999999999998</v>
      </c>
      <c r="BB89" s="1">
        <v>0.87890000000000001</v>
      </c>
      <c r="BC89" s="1" t="s">
        <v>16</v>
      </c>
      <c r="BD89" s="1">
        <v>5.39</v>
      </c>
      <c r="BE89" s="1">
        <v>5.79</v>
      </c>
      <c r="BF89" s="1">
        <v>2.677</v>
      </c>
      <c r="BG89" s="1">
        <v>44.625</v>
      </c>
      <c r="BH89" s="1">
        <v>0.86099999999999999</v>
      </c>
      <c r="BI89" s="1" t="s">
        <v>16</v>
      </c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 spans="1:97" ht="15.75" customHeight="1" x14ac:dyDescent="0.25">
      <c r="A90" s="1" t="s">
        <v>28</v>
      </c>
      <c r="B90" s="1">
        <v>165</v>
      </c>
      <c r="C90" s="1">
        <v>169</v>
      </c>
      <c r="D90" s="1" t="s">
        <v>85</v>
      </c>
      <c r="E90" s="1">
        <v>11.68</v>
      </c>
      <c r="F90" s="1">
        <v>1</v>
      </c>
      <c r="G90" s="1">
        <v>3</v>
      </c>
      <c r="H90" s="1">
        <v>11.77</v>
      </c>
      <c r="I90" s="1">
        <v>12.12</v>
      </c>
      <c r="J90" s="1">
        <v>8.0000000000000002E-3</v>
      </c>
      <c r="K90" s="1">
        <v>0.26400000000000001</v>
      </c>
      <c r="L90" s="1">
        <v>0.92090000000000005</v>
      </c>
      <c r="M90" s="1" t="s">
        <v>16</v>
      </c>
      <c r="N90" s="1">
        <v>11.77</v>
      </c>
      <c r="O90" s="1">
        <v>12.12</v>
      </c>
      <c r="P90" s="1">
        <v>8.0000000000000002E-3</v>
      </c>
      <c r="Q90" s="1">
        <v>0.27900000000000003</v>
      </c>
      <c r="R90" s="1">
        <v>0.89629999999999999</v>
      </c>
      <c r="S90" s="1" t="s">
        <v>16</v>
      </c>
      <c r="T90" s="1">
        <v>11.77</v>
      </c>
      <c r="U90" s="1">
        <v>12.12</v>
      </c>
      <c r="V90" s="1">
        <v>1.7999999999999999E-2</v>
      </c>
      <c r="W90" s="1">
        <v>0.58599999999999997</v>
      </c>
      <c r="X90" s="1">
        <v>0.89280000000000004</v>
      </c>
      <c r="Y90" s="1" t="s">
        <v>16</v>
      </c>
      <c r="Z90" s="1">
        <v>11.76</v>
      </c>
      <c r="AA90" s="1">
        <v>12.11</v>
      </c>
      <c r="AB90" s="1">
        <v>1.4999999999999999E-2</v>
      </c>
      <c r="AC90" s="1">
        <v>0.50900000000000001</v>
      </c>
      <c r="AD90" s="1">
        <v>0.90629999999999999</v>
      </c>
      <c r="AE90" s="1" t="s">
        <v>16</v>
      </c>
      <c r="AF90" s="1">
        <v>11.76</v>
      </c>
      <c r="AG90" s="1">
        <v>12.12</v>
      </c>
      <c r="AH90" s="1">
        <v>2.5000000000000001E-2</v>
      </c>
      <c r="AI90" s="1">
        <v>0.83699999999999997</v>
      </c>
      <c r="AJ90" s="1">
        <v>0.90759999999999996</v>
      </c>
      <c r="AK90" s="1" t="s">
        <v>16</v>
      </c>
      <c r="AL90" s="1">
        <v>11.77</v>
      </c>
      <c r="AM90" s="1">
        <v>12.12</v>
      </c>
      <c r="AN90" s="1">
        <v>1.4999999999999999E-2</v>
      </c>
      <c r="AO90" s="1">
        <v>0.501</v>
      </c>
      <c r="AP90" s="1">
        <v>0.90310000000000001</v>
      </c>
      <c r="AQ90" s="1" t="s">
        <v>16</v>
      </c>
      <c r="AR90" s="1">
        <v>11.77</v>
      </c>
      <c r="AS90" s="1">
        <v>12.12</v>
      </c>
      <c r="AT90" s="1">
        <v>6.2E-2</v>
      </c>
      <c r="AU90" s="1">
        <v>2.081</v>
      </c>
      <c r="AV90" s="1">
        <v>0.9083</v>
      </c>
      <c r="AW90" s="1" t="s">
        <v>16</v>
      </c>
      <c r="AX90" s="1">
        <v>11.77</v>
      </c>
      <c r="AY90" s="1">
        <v>12.12</v>
      </c>
      <c r="AZ90" s="1">
        <v>7.9000000000000001E-2</v>
      </c>
      <c r="BA90" s="1">
        <v>2.6309999999999998</v>
      </c>
      <c r="BB90" s="1">
        <v>0.90339999999999998</v>
      </c>
      <c r="BC90" s="1" t="s">
        <v>16</v>
      </c>
      <c r="BD90" s="1">
        <v>11.77</v>
      </c>
      <c r="BE90" s="1">
        <v>12.12</v>
      </c>
      <c r="BF90" s="1">
        <v>7.8E-2</v>
      </c>
      <c r="BG90" s="1">
        <v>2.5880000000000001</v>
      </c>
      <c r="BH90" s="1">
        <v>0.89449999999999996</v>
      </c>
      <c r="BI90" s="1" t="s">
        <v>16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 spans="1:97" ht="15.75" customHeight="1" x14ac:dyDescent="0.25">
      <c r="A91" s="1" t="s">
        <v>28</v>
      </c>
      <c r="B91" s="1">
        <v>166</v>
      </c>
      <c r="C91" s="1">
        <v>171</v>
      </c>
      <c r="D91" s="1" t="s">
        <v>86</v>
      </c>
      <c r="E91" s="1">
        <v>8.83</v>
      </c>
      <c r="F91" s="1">
        <v>1</v>
      </c>
      <c r="G91" s="1">
        <v>4</v>
      </c>
      <c r="H91" s="1">
        <v>8.76</v>
      </c>
      <c r="I91" s="1">
        <v>9.11</v>
      </c>
      <c r="J91" s="1">
        <v>3.3000000000000002E-2</v>
      </c>
      <c r="K91" s="1">
        <v>0.81299999999999994</v>
      </c>
      <c r="L91" s="1">
        <v>0.84770000000000001</v>
      </c>
      <c r="M91" s="1" t="s">
        <v>16</v>
      </c>
      <c r="N91" s="1">
        <v>8.76</v>
      </c>
      <c r="O91" s="1">
        <v>9.11</v>
      </c>
      <c r="P91" s="1">
        <v>4.2999999999999997E-2</v>
      </c>
      <c r="Q91" s="1">
        <v>1.069</v>
      </c>
      <c r="R91" s="1">
        <v>0.85660000000000003</v>
      </c>
      <c r="S91" s="1" t="s">
        <v>16</v>
      </c>
      <c r="T91" s="1">
        <v>8.76</v>
      </c>
      <c r="U91" s="1">
        <v>9.11</v>
      </c>
      <c r="V91" s="1">
        <v>2.1000000000000001E-2</v>
      </c>
      <c r="W91" s="1">
        <v>0.51500000000000001</v>
      </c>
      <c r="X91" s="1">
        <v>0.84860000000000002</v>
      </c>
      <c r="Y91" s="1" t="s">
        <v>16</v>
      </c>
      <c r="Z91" s="1">
        <v>8.76</v>
      </c>
      <c r="AA91" s="1">
        <v>9.1</v>
      </c>
      <c r="AB91" s="1">
        <v>0.05</v>
      </c>
      <c r="AC91" s="1">
        <v>1.244</v>
      </c>
      <c r="AD91" s="1">
        <v>0.871</v>
      </c>
      <c r="AE91" s="1" t="s">
        <v>16</v>
      </c>
      <c r="AF91" s="1">
        <v>8.76</v>
      </c>
      <c r="AG91" s="1">
        <v>9.1</v>
      </c>
      <c r="AH91" s="1">
        <v>5.2999999999999999E-2</v>
      </c>
      <c r="AI91" s="1">
        <v>1.3180000000000001</v>
      </c>
      <c r="AJ91" s="1">
        <v>0.86560000000000004</v>
      </c>
      <c r="AK91" s="1" t="s">
        <v>16</v>
      </c>
      <c r="AL91" s="1">
        <v>8.76</v>
      </c>
      <c r="AM91" s="1">
        <v>9.11</v>
      </c>
      <c r="AN91" s="1">
        <v>4.4999999999999998E-2</v>
      </c>
      <c r="AO91" s="1">
        <v>1.1160000000000001</v>
      </c>
      <c r="AP91" s="1">
        <v>0.8609</v>
      </c>
      <c r="AQ91" s="1" t="s">
        <v>16</v>
      </c>
      <c r="AR91" s="1">
        <v>8.76</v>
      </c>
      <c r="AS91" s="1">
        <v>9.11</v>
      </c>
      <c r="AT91" s="1">
        <v>6.6000000000000003E-2</v>
      </c>
      <c r="AU91" s="1">
        <v>1.6439999999999999</v>
      </c>
      <c r="AV91" s="1">
        <v>0.85360000000000003</v>
      </c>
      <c r="AW91" s="1" t="s">
        <v>16</v>
      </c>
      <c r="AX91" s="1">
        <v>8.76</v>
      </c>
      <c r="AY91" s="1">
        <v>9.11</v>
      </c>
      <c r="AZ91" s="1">
        <v>9.0999999999999998E-2</v>
      </c>
      <c r="BA91" s="1">
        <v>2.282</v>
      </c>
      <c r="BB91" s="1">
        <v>0.86429999999999996</v>
      </c>
      <c r="BC91" s="1" t="s">
        <v>16</v>
      </c>
      <c r="BD91" s="1">
        <v>8.76</v>
      </c>
      <c r="BE91" s="1">
        <v>9.11</v>
      </c>
      <c r="BF91" s="1">
        <v>5.6000000000000001E-2</v>
      </c>
      <c r="BG91" s="1">
        <v>1.4019999999999999</v>
      </c>
      <c r="BH91" s="1">
        <v>0.86760000000000004</v>
      </c>
      <c r="BI91" s="1" t="s">
        <v>16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 spans="1:97" ht="15.75" customHeight="1" x14ac:dyDescent="0.25">
      <c r="A92" s="1" t="s">
        <v>28</v>
      </c>
      <c r="B92" s="1">
        <v>170</v>
      </c>
      <c r="C92" s="1">
        <v>183</v>
      </c>
      <c r="D92" s="1" t="s">
        <v>87</v>
      </c>
      <c r="E92" s="1">
        <v>8.83</v>
      </c>
      <c r="F92" s="1">
        <v>3</v>
      </c>
      <c r="G92" s="1">
        <v>12</v>
      </c>
      <c r="H92" s="1">
        <v>8.64</v>
      </c>
      <c r="I92" s="1">
        <v>9.33</v>
      </c>
      <c r="J92" s="1">
        <v>4.1449999999999996</v>
      </c>
      <c r="K92" s="1">
        <v>34.54</v>
      </c>
      <c r="L92" s="1">
        <v>0.92759999999999998</v>
      </c>
      <c r="M92" s="1" t="s">
        <v>17</v>
      </c>
      <c r="N92" s="1">
        <v>8.64</v>
      </c>
      <c r="O92" s="1">
        <v>9.33</v>
      </c>
      <c r="P92" s="1">
        <v>4.1680000000000001</v>
      </c>
      <c r="Q92" s="1">
        <v>34.734999999999999</v>
      </c>
      <c r="R92" s="1">
        <v>0.91849999999999998</v>
      </c>
      <c r="S92" s="1" t="s">
        <v>17</v>
      </c>
      <c r="T92" s="1">
        <v>8.65</v>
      </c>
      <c r="U92" s="1">
        <v>9.33</v>
      </c>
      <c r="V92" s="1">
        <v>4.1269999999999998</v>
      </c>
      <c r="W92" s="1">
        <v>34.393000000000001</v>
      </c>
      <c r="X92" s="1">
        <v>0.88519999999999999</v>
      </c>
      <c r="Y92" s="1" t="s">
        <v>16</v>
      </c>
      <c r="Z92" s="1">
        <v>8.64</v>
      </c>
      <c r="AA92" s="1">
        <v>9.33</v>
      </c>
      <c r="AB92" s="1">
        <v>4.609</v>
      </c>
      <c r="AC92" s="1">
        <v>38.405000000000001</v>
      </c>
      <c r="AD92" s="1">
        <v>0.91180000000000005</v>
      </c>
      <c r="AE92" s="1" t="s">
        <v>17</v>
      </c>
      <c r="AF92" s="1">
        <v>8.64</v>
      </c>
      <c r="AG92" s="1">
        <v>9.33</v>
      </c>
      <c r="AH92" s="1">
        <v>4.6559999999999997</v>
      </c>
      <c r="AI92" s="1">
        <v>38.798000000000002</v>
      </c>
      <c r="AJ92" s="1">
        <v>0.91400000000000003</v>
      </c>
      <c r="AK92" s="1" t="s">
        <v>17</v>
      </c>
      <c r="AL92" s="1">
        <v>8.64</v>
      </c>
      <c r="AM92" s="1">
        <v>9.33</v>
      </c>
      <c r="AN92" s="1">
        <v>4.718</v>
      </c>
      <c r="AO92" s="1">
        <v>39.314999999999998</v>
      </c>
      <c r="AP92" s="1">
        <v>0.91920000000000002</v>
      </c>
      <c r="AQ92" s="1" t="s">
        <v>17</v>
      </c>
      <c r="AR92" s="1">
        <v>8.64</v>
      </c>
      <c r="AS92" s="1">
        <v>9.33</v>
      </c>
      <c r="AT92" s="1">
        <v>4.9690000000000003</v>
      </c>
      <c r="AU92" s="1">
        <v>41.411999999999999</v>
      </c>
      <c r="AV92" s="1">
        <v>0.91769999999999996</v>
      </c>
      <c r="AW92" s="1" t="s">
        <v>17</v>
      </c>
      <c r="AX92" s="1">
        <v>8.64</v>
      </c>
      <c r="AY92" s="1">
        <v>9.33</v>
      </c>
      <c r="AZ92" s="1">
        <v>5.0839999999999996</v>
      </c>
      <c r="BA92" s="1">
        <v>42.369</v>
      </c>
      <c r="BB92" s="1">
        <v>0.9103</v>
      </c>
      <c r="BC92" s="1" t="s">
        <v>17</v>
      </c>
      <c r="BD92" s="1">
        <v>8.64</v>
      </c>
      <c r="BE92" s="1">
        <v>9.33</v>
      </c>
      <c r="BF92" s="1">
        <v>5.15</v>
      </c>
      <c r="BG92" s="1">
        <v>42.914000000000001</v>
      </c>
      <c r="BH92" s="1">
        <v>0.91400000000000003</v>
      </c>
      <c r="BI92" s="1" t="s">
        <v>17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 spans="1:97" ht="15.75" customHeight="1" x14ac:dyDescent="0.25">
      <c r="A93" s="1" t="s">
        <v>28</v>
      </c>
      <c r="B93" s="1">
        <v>170</v>
      </c>
      <c r="C93" s="1">
        <v>193</v>
      </c>
      <c r="D93" s="1" t="s">
        <v>88</v>
      </c>
      <c r="E93" s="1">
        <v>8.0500000000000007</v>
      </c>
      <c r="F93" s="1">
        <v>3</v>
      </c>
      <c r="G93" s="1">
        <v>21</v>
      </c>
      <c r="H93" s="1">
        <v>7.85</v>
      </c>
      <c r="I93" s="1">
        <v>8.5500000000000007</v>
      </c>
      <c r="J93" s="1">
        <v>8.0960000000000001</v>
      </c>
      <c r="K93" s="1">
        <v>38.554000000000002</v>
      </c>
      <c r="L93" s="1">
        <v>0.91359999999999997</v>
      </c>
      <c r="M93" s="1" t="s">
        <v>16</v>
      </c>
      <c r="N93" s="1">
        <v>7.85</v>
      </c>
      <c r="O93" s="1">
        <v>8.5500000000000007</v>
      </c>
      <c r="P93" s="1">
        <v>8.1460000000000008</v>
      </c>
      <c r="Q93" s="1">
        <v>38.789000000000001</v>
      </c>
      <c r="R93" s="1">
        <v>0.89500000000000002</v>
      </c>
      <c r="S93" s="1" t="s">
        <v>16</v>
      </c>
      <c r="T93" s="1">
        <v>7.86</v>
      </c>
      <c r="U93" s="1">
        <v>8.5500000000000007</v>
      </c>
      <c r="V93" s="1">
        <v>8.3640000000000008</v>
      </c>
      <c r="W93" s="1">
        <v>39.826000000000001</v>
      </c>
      <c r="X93" s="1">
        <v>0.87170000000000003</v>
      </c>
      <c r="Y93" s="1" t="s">
        <v>16</v>
      </c>
      <c r="Z93" s="1">
        <v>7.85</v>
      </c>
      <c r="AA93" s="1">
        <v>8.5500000000000007</v>
      </c>
      <c r="AB93" s="1">
        <v>8.4369999999999994</v>
      </c>
      <c r="AC93" s="1">
        <v>40.177999999999997</v>
      </c>
      <c r="AD93" s="1">
        <v>0.89500000000000002</v>
      </c>
      <c r="AE93" s="1" t="s">
        <v>16</v>
      </c>
      <c r="AF93" s="1">
        <v>7.85</v>
      </c>
      <c r="AG93" s="1">
        <v>8.5500000000000007</v>
      </c>
      <c r="AH93" s="1">
        <v>8.484</v>
      </c>
      <c r="AI93" s="1">
        <v>40.4</v>
      </c>
      <c r="AJ93" s="1">
        <v>0.88470000000000004</v>
      </c>
      <c r="AK93" s="1" t="s">
        <v>16</v>
      </c>
      <c r="AL93" s="1">
        <v>7.86</v>
      </c>
      <c r="AM93" s="1">
        <v>8.5500000000000007</v>
      </c>
      <c r="AN93" s="1">
        <v>8.5169999999999995</v>
      </c>
      <c r="AO93" s="1">
        <v>40.558999999999997</v>
      </c>
      <c r="AP93" s="1">
        <v>0.89270000000000005</v>
      </c>
      <c r="AQ93" s="1" t="s">
        <v>16</v>
      </c>
      <c r="AR93" s="1">
        <v>7.85</v>
      </c>
      <c r="AS93" s="1">
        <v>8.5500000000000007</v>
      </c>
      <c r="AT93" s="1">
        <v>8.6639999999999997</v>
      </c>
      <c r="AU93" s="1">
        <v>41.259</v>
      </c>
      <c r="AV93" s="1">
        <v>0.90090000000000003</v>
      </c>
      <c r="AW93" s="1" t="s">
        <v>16</v>
      </c>
      <c r="AX93" s="1">
        <v>7.85</v>
      </c>
      <c r="AY93" s="1">
        <v>8.5500000000000007</v>
      </c>
      <c r="AZ93" s="1">
        <v>9.0310000000000006</v>
      </c>
      <c r="BA93" s="1">
        <v>43.003999999999998</v>
      </c>
      <c r="BB93" s="1">
        <v>0.89090000000000003</v>
      </c>
      <c r="BC93" s="1" t="s">
        <v>16</v>
      </c>
      <c r="BD93" s="1">
        <v>7.85</v>
      </c>
      <c r="BE93" s="1">
        <v>8.5500000000000007</v>
      </c>
      <c r="BF93" s="1">
        <v>9.2829999999999995</v>
      </c>
      <c r="BG93" s="1">
        <v>44.203000000000003</v>
      </c>
      <c r="BH93" s="1">
        <v>0.8669</v>
      </c>
      <c r="BI93" s="1" t="s">
        <v>16</v>
      </c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 spans="1:97" ht="15.75" customHeight="1" x14ac:dyDescent="0.25">
      <c r="A94" s="1" t="s">
        <v>28</v>
      </c>
      <c r="B94" s="1">
        <v>170</v>
      </c>
      <c r="C94" s="1">
        <v>193</v>
      </c>
      <c r="D94" s="1" t="s">
        <v>88</v>
      </c>
      <c r="E94" s="1">
        <v>8.0500000000000007</v>
      </c>
      <c r="F94" s="1">
        <v>4</v>
      </c>
      <c r="G94" s="1">
        <v>21</v>
      </c>
      <c r="H94" s="1">
        <v>7.8</v>
      </c>
      <c r="I94" s="1">
        <v>8.5500000000000007</v>
      </c>
      <c r="J94" s="1">
        <v>8.0649999999999995</v>
      </c>
      <c r="K94" s="1">
        <v>38.404000000000003</v>
      </c>
      <c r="L94" s="1">
        <v>0.94969999999999999</v>
      </c>
      <c r="M94" s="1" t="s">
        <v>17</v>
      </c>
      <c r="N94" s="1">
        <v>7.8</v>
      </c>
      <c r="O94" s="1">
        <v>8.5500000000000007</v>
      </c>
      <c r="P94" s="1">
        <v>8.0869999999999997</v>
      </c>
      <c r="Q94" s="1">
        <v>38.506999999999998</v>
      </c>
      <c r="R94" s="1">
        <v>0.94169999999999998</v>
      </c>
      <c r="S94" s="1" t="s">
        <v>17</v>
      </c>
      <c r="T94" s="1">
        <v>7.81</v>
      </c>
      <c r="U94" s="1">
        <v>8.5500000000000007</v>
      </c>
      <c r="V94" s="1">
        <v>8.3770000000000007</v>
      </c>
      <c r="W94" s="1">
        <v>39.893000000000001</v>
      </c>
      <c r="X94" s="1">
        <v>0.92679999999999996</v>
      </c>
      <c r="Y94" s="1" t="s">
        <v>17</v>
      </c>
      <c r="Z94" s="1">
        <v>7.8</v>
      </c>
      <c r="AA94" s="1">
        <v>8.5500000000000007</v>
      </c>
      <c r="AB94" s="1">
        <v>8.4600000000000009</v>
      </c>
      <c r="AC94" s="1">
        <v>40.284999999999997</v>
      </c>
      <c r="AD94" s="1">
        <v>0.94510000000000005</v>
      </c>
      <c r="AE94" s="1" t="s">
        <v>17</v>
      </c>
      <c r="AF94" s="1">
        <v>7.8</v>
      </c>
      <c r="AG94" s="1">
        <v>8.5500000000000007</v>
      </c>
      <c r="AH94" s="1">
        <v>8.5649999999999995</v>
      </c>
      <c r="AI94" s="1">
        <v>40.786000000000001</v>
      </c>
      <c r="AJ94" s="1">
        <v>0.9365</v>
      </c>
      <c r="AK94" s="1" t="s">
        <v>17</v>
      </c>
      <c r="AL94" s="1">
        <v>7.8</v>
      </c>
      <c r="AM94" s="1">
        <v>8.5500000000000007</v>
      </c>
      <c r="AN94" s="1">
        <v>8.5739999999999998</v>
      </c>
      <c r="AO94" s="1">
        <v>40.829000000000001</v>
      </c>
      <c r="AP94" s="1">
        <v>0.9284</v>
      </c>
      <c r="AQ94" s="1" t="s">
        <v>17</v>
      </c>
      <c r="AR94" s="1">
        <v>7.8</v>
      </c>
      <c r="AS94" s="1">
        <v>8.5500000000000007</v>
      </c>
      <c r="AT94" s="1">
        <v>8.6980000000000004</v>
      </c>
      <c r="AU94" s="1">
        <v>41.42</v>
      </c>
      <c r="AV94" s="1">
        <v>0.94620000000000004</v>
      </c>
      <c r="AW94" s="1" t="s">
        <v>17</v>
      </c>
      <c r="AX94" s="1">
        <v>7.8</v>
      </c>
      <c r="AY94" s="1">
        <v>8.5500000000000007</v>
      </c>
      <c r="AZ94" s="1">
        <v>8.9939999999999998</v>
      </c>
      <c r="BA94" s="1">
        <v>42.831000000000003</v>
      </c>
      <c r="BB94" s="1">
        <v>0.93979999999999997</v>
      </c>
      <c r="BC94" s="1" t="s">
        <v>17</v>
      </c>
      <c r="BD94" s="1">
        <v>7.8</v>
      </c>
      <c r="BE94" s="1">
        <v>8.5500000000000007</v>
      </c>
      <c r="BF94" s="1">
        <v>9.26</v>
      </c>
      <c r="BG94" s="1">
        <v>44.094000000000001</v>
      </c>
      <c r="BH94" s="1">
        <v>0.93920000000000003</v>
      </c>
      <c r="BI94" s="1" t="s">
        <v>17</v>
      </c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 spans="1:97" ht="15.75" customHeight="1" x14ac:dyDescent="0.25">
      <c r="A95" s="1" t="s">
        <v>28</v>
      </c>
      <c r="B95" s="1">
        <v>170</v>
      </c>
      <c r="C95" s="1">
        <v>212</v>
      </c>
      <c r="D95" s="1" t="s">
        <v>89</v>
      </c>
      <c r="E95" s="1">
        <v>8.68</v>
      </c>
      <c r="F95" s="1">
        <v>5</v>
      </c>
      <c r="G95" s="1">
        <v>36</v>
      </c>
      <c r="H95" s="1">
        <v>8.3699999999999992</v>
      </c>
      <c r="I95" s="1">
        <v>9.1300000000000008</v>
      </c>
      <c r="J95" s="1">
        <v>17.338000000000001</v>
      </c>
      <c r="K95" s="1">
        <v>48.161000000000001</v>
      </c>
      <c r="L95" s="1">
        <v>0.93879999999999997</v>
      </c>
      <c r="M95" s="1" t="s">
        <v>17</v>
      </c>
      <c r="N95" s="1">
        <v>8.3800000000000008</v>
      </c>
      <c r="O95" s="1">
        <v>9.1300000000000008</v>
      </c>
      <c r="P95" s="1">
        <v>17.477</v>
      </c>
      <c r="Q95" s="1">
        <v>48.546999999999997</v>
      </c>
      <c r="R95" s="1">
        <v>0.9274</v>
      </c>
      <c r="S95" s="1" t="s">
        <v>17</v>
      </c>
      <c r="T95" s="1">
        <v>8.3800000000000008</v>
      </c>
      <c r="U95" s="1">
        <v>9.1199999999999992</v>
      </c>
      <c r="V95" s="1">
        <v>17.663</v>
      </c>
      <c r="W95" s="1">
        <v>49.064</v>
      </c>
      <c r="X95" s="1">
        <v>0.90549999999999997</v>
      </c>
      <c r="Y95" s="1" t="s">
        <v>17</v>
      </c>
      <c r="Z95" s="1">
        <v>8.3800000000000008</v>
      </c>
      <c r="AA95" s="1">
        <v>9.1300000000000008</v>
      </c>
      <c r="AB95" s="1">
        <v>17.588999999999999</v>
      </c>
      <c r="AC95" s="1">
        <v>48.859000000000002</v>
      </c>
      <c r="AD95" s="1">
        <v>0.93220000000000003</v>
      </c>
      <c r="AE95" s="1" t="s">
        <v>17</v>
      </c>
      <c r="AF95" s="1">
        <v>8.3800000000000008</v>
      </c>
      <c r="AG95" s="1">
        <v>9.1300000000000008</v>
      </c>
      <c r="AH95" s="1">
        <v>17.934999999999999</v>
      </c>
      <c r="AI95" s="1">
        <v>49.820999999999998</v>
      </c>
      <c r="AJ95" s="1">
        <v>0.9143</v>
      </c>
      <c r="AK95" s="1" t="s">
        <v>17</v>
      </c>
      <c r="AL95" s="1">
        <v>8.3800000000000008</v>
      </c>
      <c r="AM95" s="1">
        <v>9.1300000000000008</v>
      </c>
      <c r="AN95" s="1">
        <v>17.936</v>
      </c>
      <c r="AO95" s="1">
        <v>49.823</v>
      </c>
      <c r="AP95" s="1">
        <v>0.91890000000000005</v>
      </c>
      <c r="AQ95" s="1" t="s">
        <v>17</v>
      </c>
      <c r="AR95" s="1">
        <v>8.3800000000000008</v>
      </c>
      <c r="AS95" s="1">
        <v>9.1300000000000008</v>
      </c>
      <c r="AT95" s="1">
        <v>17.792999999999999</v>
      </c>
      <c r="AU95" s="1">
        <v>49.426000000000002</v>
      </c>
      <c r="AV95" s="1">
        <v>0.93149999999999999</v>
      </c>
      <c r="AW95" s="1" t="s">
        <v>17</v>
      </c>
      <c r="AX95" s="1">
        <v>8.3699999999999992</v>
      </c>
      <c r="AY95" s="1">
        <v>9.1300000000000008</v>
      </c>
      <c r="AZ95" s="1">
        <v>18.423999999999999</v>
      </c>
      <c r="BA95" s="1">
        <v>51.179000000000002</v>
      </c>
      <c r="BB95" s="1">
        <v>0.91920000000000002</v>
      </c>
      <c r="BC95" s="1" t="s">
        <v>17</v>
      </c>
      <c r="BD95" s="1">
        <v>8.3800000000000008</v>
      </c>
      <c r="BE95" s="1">
        <v>9.1300000000000008</v>
      </c>
      <c r="BF95" s="1">
        <v>18.681000000000001</v>
      </c>
      <c r="BG95" s="1">
        <v>51.890999999999998</v>
      </c>
      <c r="BH95" s="1">
        <v>0.90190000000000003</v>
      </c>
      <c r="BI95" s="1" t="s">
        <v>17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 spans="1:97" ht="15.75" customHeight="1" x14ac:dyDescent="0.25">
      <c r="A96" s="1" t="s">
        <v>28</v>
      </c>
      <c r="B96" s="1">
        <v>170</v>
      </c>
      <c r="C96" s="1">
        <v>212</v>
      </c>
      <c r="D96" s="1" t="s">
        <v>89</v>
      </c>
      <c r="E96" s="1">
        <v>8.68</v>
      </c>
      <c r="F96" s="1">
        <v>6</v>
      </c>
      <c r="G96" s="1">
        <v>36</v>
      </c>
      <c r="H96" s="1">
        <v>8.3699999999999992</v>
      </c>
      <c r="I96" s="1">
        <v>9.1199999999999992</v>
      </c>
      <c r="J96" s="1">
        <v>17.311</v>
      </c>
      <c r="K96" s="1">
        <v>48.085999999999999</v>
      </c>
      <c r="L96" s="1">
        <v>0.92200000000000004</v>
      </c>
      <c r="M96" s="1" t="s">
        <v>17</v>
      </c>
      <c r="N96" s="1">
        <v>8.3699999999999992</v>
      </c>
      <c r="O96" s="1">
        <v>9.1199999999999992</v>
      </c>
      <c r="P96" s="1">
        <v>17.442</v>
      </c>
      <c r="Q96" s="1">
        <v>48.45</v>
      </c>
      <c r="R96" s="1">
        <v>0.91920000000000002</v>
      </c>
      <c r="S96" s="1" t="s">
        <v>17</v>
      </c>
      <c r="T96" s="1">
        <v>8.3699999999999992</v>
      </c>
      <c r="U96" s="1">
        <v>9.1199999999999992</v>
      </c>
      <c r="V96" s="1">
        <v>17.702000000000002</v>
      </c>
      <c r="W96" s="1">
        <v>49.173000000000002</v>
      </c>
      <c r="X96" s="1">
        <v>0.90090000000000003</v>
      </c>
      <c r="Y96" s="1" t="s">
        <v>17</v>
      </c>
      <c r="Z96" s="1">
        <v>8.3699999999999992</v>
      </c>
      <c r="AA96" s="1">
        <v>9.1199999999999992</v>
      </c>
      <c r="AB96" s="1">
        <v>17.678000000000001</v>
      </c>
      <c r="AC96" s="1">
        <v>49.106999999999999</v>
      </c>
      <c r="AD96" s="1">
        <v>0.91800000000000004</v>
      </c>
      <c r="AE96" s="1" t="s">
        <v>17</v>
      </c>
      <c r="AF96" s="1">
        <v>8.3699999999999992</v>
      </c>
      <c r="AG96" s="1">
        <v>9.1199999999999992</v>
      </c>
      <c r="AH96" s="1">
        <v>17.919</v>
      </c>
      <c r="AI96" s="1">
        <v>49.774000000000001</v>
      </c>
      <c r="AJ96" s="1">
        <v>0.90439999999999998</v>
      </c>
      <c r="AK96" s="1" t="s">
        <v>17</v>
      </c>
      <c r="AL96" s="1">
        <v>8.3699999999999992</v>
      </c>
      <c r="AM96" s="1">
        <v>9.1199999999999992</v>
      </c>
      <c r="AN96" s="1">
        <v>17.907</v>
      </c>
      <c r="AO96" s="1">
        <v>49.741</v>
      </c>
      <c r="AP96" s="1">
        <v>0.89690000000000003</v>
      </c>
      <c r="AQ96" s="1" t="s">
        <v>17</v>
      </c>
      <c r="AR96" s="1">
        <v>8.3699999999999992</v>
      </c>
      <c r="AS96" s="1">
        <v>9.1199999999999992</v>
      </c>
      <c r="AT96" s="1">
        <v>17.82</v>
      </c>
      <c r="AU96" s="1">
        <v>49.500999999999998</v>
      </c>
      <c r="AV96" s="1">
        <v>0.91739999999999999</v>
      </c>
      <c r="AW96" s="1" t="s">
        <v>17</v>
      </c>
      <c r="AX96" s="1">
        <v>8.3699999999999992</v>
      </c>
      <c r="AY96" s="1">
        <v>9.1199999999999992</v>
      </c>
      <c r="AZ96" s="1">
        <v>18.396000000000001</v>
      </c>
      <c r="BA96" s="1">
        <v>51.098999999999997</v>
      </c>
      <c r="BB96" s="1">
        <v>0.90739999999999998</v>
      </c>
      <c r="BC96" s="1" t="s">
        <v>17</v>
      </c>
      <c r="BD96" s="1">
        <v>8.3699999999999992</v>
      </c>
      <c r="BE96" s="1">
        <v>9.1199999999999992</v>
      </c>
      <c r="BF96" s="1">
        <v>18.777000000000001</v>
      </c>
      <c r="BG96" s="1">
        <v>52.158000000000001</v>
      </c>
      <c r="BH96" s="1">
        <v>0.89100000000000001</v>
      </c>
      <c r="BI96" s="1" t="s">
        <v>17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 spans="1:97" ht="15.75" customHeight="1" x14ac:dyDescent="0.25">
      <c r="A97" s="1" t="s">
        <v>28</v>
      </c>
      <c r="B97" s="1">
        <v>172</v>
      </c>
      <c r="C97" s="1">
        <v>183</v>
      </c>
      <c r="D97" s="1" t="s">
        <v>90</v>
      </c>
      <c r="E97" s="1">
        <v>7.64</v>
      </c>
      <c r="F97" s="1">
        <v>3</v>
      </c>
      <c r="G97" s="1">
        <v>10</v>
      </c>
      <c r="H97" s="1">
        <v>7.5</v>
      </c>
      <c r="I97" s="1">
        <v>7.99</v>
      </c>
      <c r="J97" s="1">
        <v>4.2510000000000003</v>
      </c>
      <c r="K97" s="1">
        <v>42.514000000000003</v>
      </c>
      <c r="L97" s="1">
        <v>0.85970000000000002</v>
      </c>
      <c r="M97" s="1" t="s">
        <v>16</v>
      </c>
      <c r="N97" s="1">
        <v>7.5</v>
      </c>
      <c r="O97" s="1">
        <v>7.99</v>
      </c>
      <c r="P97" s="1">
        <v>4.282</v>
      </c>
      <c r="Q97" s="1">
        <v>42.823999999999998</v>
      </c>
      <c r="R97" s="1">
        <v>0.84099999999999997</v>
      </c>
      <c r="S97" s="1" t="s">
        <v>16</v>
      </c>
      <c r="T97" s="1">
        <v>7.5</v>
      </c>
      <c r="U97" s="1">
        <v>7.99</v>
      </c>
      <c r="V97" s="1">
        <v>4.1109999999999998</v>
      </c>
      <c r="W97" s="1">
        <v>41.110999999999997</v>
      </c>
      <c r="X97" s="1">
        <v>0.83150000000000002</v>
      </c>
      <c r="Y97" s="1" t="s">
        <v>16</v>
      </c>
      <c r="Z97" s="1">
        <v>7.5</v>
      </c>
      <c r="AA97" s="1">
        <v>7.99</v>
      </c>
      <c r="AB97" s="1">
        <v>4.5570000000000004</v>
      </c>
      <c r="AC97" s="1">
        <v>45.567999999999998</v>
      </c>
      <c r="AD97" s="1">
        <v>0.83760000000000001</v>
      </c>
      <c r="AE97" s="1" t="s">
        <v>16</v>
      </c>
      <c r="AF97" s="1">
        <v>7.5</v>
      </c>
      <c r="AG97" s="1">
        <v>7.99</v>
      </c>
      <c r="AH97" s="1">
        <v>4.5149999999999997</v>
      </c>
      <c r="AI97" s="1">
        <v>45.149000000000001</v>
      </c>
      <c r="AJ97" s="1">
        <v>0.84809999999999997</v>
      </c>
      <c r="AK97" s="1" t="s">
        <v>16</v>
      </c>
      <c r="AL97" s="1">
        <v>7.5</v>
      </c>
      <c r="AM97" s="1">
        <v>7.99</v>
      </c>
      <c r="AN97" s="1">
        <v>4.5880000000000001</v>
      </c>
      <c r="AO97" s="1">
        <v>45.88</v>
      </c>
      <c r="AP97" s="1">
        <v>0.83450000000000002</v>
      </c>
      <c r="AQ97" s="1" t="s">
        <v>16</v>
      </c>
      <c r="AR97" s="1">
        <v>7.5</v>
      </c>
      <c r="AS97" s="1">
        <v>7.99</v>
      </c>
      <c r="AT97" s="1">
        <v>4.9809999999999999</v>
      </c>
      <c r="AU97" s="1">
        <v>49.807000000000002</v>
      </c>
      <c r="AV97" s="1">
        <v>0.83230000000000004</v>
      </c>
      <c r="AW97" s="1" t="s">
        <v>16</v>
      </c>
      <c r="AX97" s="1">
        <v>7.5</v>
      </c>
      <c r="AY97" s="1">
        <v>7.99</v>
      </c>
      <c r="AZ97" s="1">
        <v>5.09</v>
      </c>
      <c r="BA97" s="1">
        <v>50.902999999999999</v>
      </c>
      <c r="BB97" s="1">
        <v>0.83009999999999995</v>
      </c>
      <c r="BC97" s="1" t="s">
        <v>16</v>
      </c>
      <c r="BD97" s="1">
        <v>7.5</v>
      </c>
      <c r="BE97" s="1">
        <v>7.99</v>
      </c>
      <c r="BF97" s="1">
        <v>5.2969999999999997</v>
      </c>
      <c r="BG97" s="1">
        <v>52.969000000000001</v>
      </c>
      <c r="BH97" s="1">
        <v>0.85009999999999997</v>
      </c>
      <c r="BI97" s="1" t="s">
        <v>16</v>
      </c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 spans="1:97" ht="15.75" customHeight="1" x14ac:dyDescent="0.25">
      <c r="A98" s="1" t="s">
        <v>28</v>
      </c>
      <c r="B98" s="1">
        <v>172</v>
      </c>
      <c r="C98" s="1">
        <v>212</v>
      </c>
      <c r="D98" s="1" t="s">
        <v>91</v>
      </c>
      <c r="E98" s="1">
        <v>7.93</v>
      </c>
      <c r="F98" s="1">
        <v>5</v>
      </c>
      <c r="G98" s="1">
        <v>34</v>
      </c>
      <c r="H98" s="1">
        <v>7.87</v>
      </c>
      <c r="I98" s="1">
        <v>8.43</v>
      </c>
      <c r="J98" s="1">
        <v>12.154</v>
      </c>
      <c r="K98" s="1">
        <v>35.747</v>
      </c>
      <c r="L98" s="1">
        <v>0.75980000000000003</v>
      </c>
      <c r="M98" s="1" t="s">
        <v>16</v>
      </c>
      <c r="N98" s="1">
        <v>7.87</v>
      </c>
      <c r="O98" s="1">
        <v>8.43</v>
      </c>
      <c r="P98" s="1">
        <v>12.331</v>
      </c>
      <c r="Q98" s="1">
        <v>36.268999999999998</v>
      </c>
      <c r="R98" s="1">
        <v>0.755</v>
      </c>
      <c r="S98" s="1" t="s">
        <v>16</v>
      </c>
      <c r="T98" s="1">
        <v>7.87</v>
      </c>
      <c r="U98" s="1">
        <v>8.43</v>
      </c>
      <c r="V98" s="1">
        <v>12.670999999999999</v>
      </c>
      <c r="W98" s="1">
        <v>37.267000000000003</v>
      </c>
      <c r="X98" s="1">
        <v>0.74019999999999997</v>
      </c>
      <c r="Y98" s="1" t="s">
        <v>16</v>
      </c>
      <c r="Z98" s="1">
        <v>7.87</v>
      </c>
      <c r="AA98" s="1">
        <v>8.42</v>
      </c>
      <c r="AB98" s="1">
        <v>11.856</v>
      </c>
      <c r="AC98" s="1">
        <v>34.869</v>
      </c>
      <c r="AD98" s="1">
        <v>0.74239999999999995</v>
      </c>
      <c r="AE98" s="1" t="s">
        <v>16</v>
      </c>
      <c r="AF98" s="1">
        <v>7.87</v>
      </c>
      <c r="AG98" s="1">
        <v>8.42</v>
      </c>
      <c r="AH98" s="1">
        <v>12.022</v>
      </c>
      <c r="AI98" s="1">
        <v>35.36</v>
      </c>
      <c r="AJ98" s="1">
        <v>0.73580000000000001</v>
      </c>
      <c r="AK98" s="1" t="s">
        <v>16</v>
      </c>
      <c r="AL98" s="1">
        <v>7.87</v>
      </c>
      <c r="AM98" s="1">
        <v>8.43</v>
      </c>
      <c r="AN98" s="1">
        <v>12.151</v>
      </c>
      <c r="AO98" s="1">
        <v>35.738999999999997</v>
      </c>
      <c r="AP98" s="1">
        <v>0.74150000000000005</v>
      </c>
      <c r="AQ98" s="1" t="s">
        <v>16</v>
      </c>
      <c r="AR98" s="1">
        <v>7.87</v>
      </c>
      <c r="AS98" s="1">
        <v>8.43</v>
      </c>
      <c r="AT98" s="1">
        <v>12.468</v>
      </c>
      <c r="AU98" s="1">
        <v>36.67</v>
      </c>
      <c r="AV98" s="1">
        <v>0.77380000000000004</v>
      </c>
      <c r="AW98" s="1" t="s">
        <v>16</v>
      </c>
      <c r="AX98" s="1">
        <v>7.87</v>
      </c>
      <c r="AY98" s="1">
        <v>8.43</v>
      </c>
      <c r="AZ98" s="1">
        <v>12.898</v>
      </c>
      <c r="BA98" s="1">
        <v>37.935000000000002</v>
      </c>
      <c r="BB98" s="1">
        <v>0.77429999999999999</v>
      </c>
      <c r="BC98" s="1" t="s">
        <v>16</v>
      </c>
      <c r="BD98" s="1">
        <v>7.87</v>
      </c>
      <c r="BE98" s="1">
        <v>8.43</v>
      </c>
      <c r="BF98" s="1">
        <v>13.361000000000001</v>
      </c>
      <c r="BG98" s="1">
        <v>39.296999999999997</v>
      </c>
      <c r="BH98" s="1">
        <v>0.71650000000000003</v>
      </c>
      <c r="BI98" s="1" t="s">
        <v>16</v>
      </c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 spans="1:97" ht="15.75" customHeight="1" x14ac:dyDescent="0.25">
      <c r="A99" s="1" t="s">
        <v>28</v>
      </c>
      <c r="B99" s="1">
        <v>173</v>
      </c>
      <c r="C99" s="1">
        <v>183</v>
      </c>
      <c r="D99" s="1" t="s">
        <v>92</v>
      </c>
      <c r="E99" s="1">
        <v>6.81</v>
      </c>
      <c r="F99" s="1">
        <v>3</v>
      </c>
      <c r="G99" s="1">
        <v>9</v>
      </c>
      <c r="H99" s="1">
        <v>6.65</v>
      </c>
      <c r="I99" s="1">
        <v>7.16</v>
      </c>
      <c r="J99" s="1">
        <v>4.2850000000000001</v>
      </c>
      <c r="K99" s="1">
        <v>47.610999999999997</v>
      </c>
      <c r="L99" s="1">
        <v>0.88039999999999996</v>
      </c>
      <c r="M99" s="1" t="s">
        <v>16</v>
      </c>
      <c r="N99" s="1">
        <v>6.65</v>
      </c>
      <c r="O99" s="1">
        <v>7.16</v>
      </c>
      <c r="P99" s="1">
        <v>4.2119999999999997</v>
      </c>
      <c r="Q99" s="1">
        <v>46.796999999999997</v>
      </c>
      <c r="R99" s="1">
        <v>0.84499999999999997</v>
      </c>
      <c r="S99" s="1" t="s">
        <v>16</v>
      </c>
      <c r="T99" s="1">
        <v>6.66</v>
      </c>
      <c r="U99" s="1">
        <v>7.16</v>
      </c>
      <c r="V99" s="1">
        <v>3.952</v>
      </c>
      <c r="W99" s="1">
        <v>43.906999999999996</v>
      </c>
      <c r="X99" s="1">
        <v>0.80730000000000002</v>
      </c>
      <c r="Y99" s="1" t="s">
        <v>16</v>
      </c>
      <c r="Z99" s="1">
        <v>6.65</v>
      </c>
      <c r="AA99" s="1">
        <v>7.16</v>
      </c>
      <c r="AB99" s="1">
        <v>4.5720000000000001</v>
      </c>
      <c r="AC99" s="1">
        <v>50.798999999999999</v>
      </c>
      <c r="AD99" s="1">
        <v>0.86350000000000005</v>
      </c>
      <c r="AE99" s="1" t="s">
        <v>16</v>
      </c>
      <c r="AF99" s="1">
        <v>6.65</v>
      </c>
      <c r="AG99" s="1">
        <v>7.16</v>
      </c>
      <c r="AH99" s="1">
        <v>4.5880000000000001</v>
      </c>
      <c r="AI99" s="1">
        <v>50.978000000000002</v>
      </c>
      <c r="AJ99" s="1">
        <v>0.85129999999999995</v>
      </c>
      <c r="AK99" s="1" t="s">
        <v>16</v>
      </c>
      <c r="AL99" s="1">
        <v>6.65</v>
      </c>
      <c r="AM99" s="1">
        <v>7.16</v>
      </c>
      <c r="AN99" s="1">
        <v>4.72</v>
      </c>
      <c r="AO99" s="1">
        <v>52.445999999999998</v>
      </c>
      <c r="AP99" s="1">
        <v>0.86519999999999997</v>
      </c>
      <c r="AQ99" s="1" t="s">
        <v>16</v>
      </c>
      <c r="AR99" s="1">
        <v>6.65</v>
      </c>
      <c r="AS99" s="1">
        <v>7.16</v>
      </c>
      <c r="AT99" s="1">
        <v>4.9850000000000003</v>
      </c>
      <c r="AU99" s="1">
        <v>55.387999999999998</v>
      </c>
      <c r="AV99" s="1">
        <v>0.86150000000000004</v>
      </c>
      <c r="AW99" s="1" t="s">
        <v>16</v>
      </c>
      <c r="AX99" s="1">
        <v>6.65</v>
      </c>
      <c r="AY99" s="1">
        <v>7.16</v>
      </c>
      <c r="AZ99" s="1">
        <v>5.0940000000000003</v>
      </c>
      <c r="BA99" s="1">
        <v>56.601999999999997</v>
      </c>
      <c r="BB99" s="1">
        <v>0.83189999999999997</v>
      </c>
      <c r="BC99" s="1" t="s">
        <v>16</v>
      </c>
      <c r="BD99" s="1">
        <v>6.65</v>
      </c>
      <c r="BE99" s="1">
        <v>7.16</v>
      </c>
      <c r="BF99" s="1">
        <v>5.2629999999999999</v>
      </c>
      <c r="BG99" s="1">
        <v>58.478000000000002</v>
      </c>
      <c r="BH99" s="1">
        <v>0.85350000000000004</v>
      </c>
      <c r="BI99" s="1" t="s">
        <v>16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 spans="1:97" ht="15.75" customHeight="1" x14ac:dyDescent="0.25">
      <c r="A100" s="1" t="s">
        <v>28</v>
      </c>
      <c r="B100" s="1">
        <v>173</v>
      </c>
      <c r="C100" s="1">
        <v>193</v>
      </c>
      <c r="D100" s="1" t="s">
        <v>93</v>
      </c>
      <c r="E100" s="1">
        <v>6.65</v>
      </c>
      <c r="F100" s="1">
        <v>3</v>
      </c>
      <c r="G100" s="1">
        <v>18</v>
      </c>
      <c r="H100" s="1">
        <v>6.44</v>
      </c>
      <c r="I100" s="1">
        <v>7.02</v>
      </c>
      <c r="J100" s="1">
        <v>8.16</v>
      </c>
      <c r="K100" s="1">
        <v>45.331000000000003</v>
      </c>
      <c r="L100" s="1">
        <v>0.9123</v>
      </c>
      <c r="M100" s="1" t="s">
        <v>16</v>
      </c>
      <c r="N100" s="1">
        <v>6.44</v>
      </c>
      <c r="O100" s="1">
        <v>7.02</v>
      </c>
      <c r="P100" s="1">
        <v>8.2469999999999999</v>
      </c>
      <c r="Q100" s="1">
        <v>45.817999999999998</v>
      </c>
      <c r="R100" s="1">
        <v>0.88449999999999995</v>
      </c>
      <c r="S100" s="1" t="s">
        <v>16</v>
      </c>
      <c r="T100" s="1">
        <v>6.44</v>
      </c>
      <c r="U100" s="1">
        <v>7.02</v>
      </c>
      <c r="V100" s="1">
        <v>8.093</v>
      </c>
      <c r="W100" s="1">
        <v>44.96</v>
      </c>
      <c r="X100" s="1">
        <v>0.8296</v>
      </c>
      <c r="Y100" s="1" t="s">
        <v>16</v>
      </c>
      <c r="Z100" s="1">
        <v>6.44</v>
      </c>
      <c r="AA100" s="1">
        <v>7.02</v>
      </c>
      <c r="AB100" s="1">
        <v>8.4130000000000003</v>
      </c>
      <c r="AC100" s="1">
        <v>46.738</v>
      </c>
      <c r="AD100" s="1">
        <v>0.89670000000000005</v>
      </c>
      <c r="AE100" s="1" t="s">
        <v>16</v>
      </c>
      <c r="AF100" s="1">
        <v>6.44</v>
      </c>
      <c r="AG100" s="1">
        <v>7.02</v>
      </c>
      <c r="AH100" s="1">
        <v>8.5730000000000004</v>
      </c>
      <c r="AI100" s="1">
        <v>47.625</v>
      </c>
      <c r="AJ100" s="1">
        <v>0.87580000000000002</v>
      </c>
      <c r="AK100" s="1" t="s">
        <v>16</v>
      </c>
      <c r="AL100" s="1">
        <v>6.44</v>
      </c>
      <c r="AM100" s="1">
        <v>7.02</v>
      </c>
      <c r="AN100" s="1">
        <v>8.484</v>
      </c>
      <c r="AO100" s="1">
        <v>47.133000000000003</v>
      </c>
      <c r="AP100" s="1">
        <v>0.89690000000000003</v>
      </c>
      <c r="AQ100" s="1" t="s">
        <v>16</v>
      </c>
      <c r="AR100" s="1">
        <v>6.44</v>
      </c>
      <c r="AS100" s="1">
        <v>7.02</v>
      </c>
      <c r="AT100" s="1">
        <v>8.6519999999999992</v>
      </c>
      <c r="AU100" s="1">
        <v>48.064999999999998</v>
      </c>
      <c r="AV100" s="1">
        <v>0.89080000000000004</v>
      </c>
      <c r="AW100" s="1" t="s">
        <v>16</v>
      </c>
      <c r="AX100" s="1">
        <v>6.44</v>
      </c>
      <c r="AY100" s="1">
        <v>7.02</v>
      </c>
      <c r="AZ100" s="1">
        <v>9.0839999999999996</v>
      </c>
      <c r="BA100" s="1">
        <v>50.463999999999999</v>
      </c>
      <c r="BB100" s="1">
        <v>0.86750000000000005</v>
      </c>
      <c r="BC100" s="1" t="s">
        <v>16</v>
      </c>
      <c r="BD100" s="1">
        <v>6.44</v>
      </c>
      <c r="BE100" s="1">
        <v>7.02</v>
      </c>
      <c r="BF100" s="1">
        <v>9.2170000000000005</v>
      </c>
      <c r="BG100" s="1">
        <v>51.206000000000003</v>
      </c>
      <c r="BH100" s="1">
        <v>0.86470000000000002</v>
      </c>
      <c r="BI100" s="1" t="s">
        <v>16</v>
      </c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 spans="1:97" ht="15.75" customHeight="1" x14ac:dyDescent="0.25">
      <c r="A101" s="1" t="s">
        <v>28</v>
      </c>
      <c r="B101" s="1">
        <v>173</v>
      </c>
      <c r="C101" s="1">
        <v>211</v>
      </c>
      <c r="D101" s="1" t="s">
        <v>94</v>
      </c>
      <c r="E101" s="1">
        <v>7.69</v>
      </c>
      <c r="F101" s="1">
        <v>6</v>
      </c>
      <c r="G101" s="1">
        <v>32</v>
      </c>
      <c r="H101" s="1">
        <v>7.56</v>
      </c>
      <c r="I101" s="1">
        <v>8.0399999999999991</v>
      </c>
      <c r="J101" s="1">
        <v>16.655999999999999</v>
      </c>
      <c r="K101" s="1">
        <v>52.051000000000002</v>
      </c>
      <c r="L101" s="1">
        <v>0.87339999999999995</v>
      </c>
      <c r="M101" s="1" t="s">
        <v>16</v>
      </c>
      <c r="N101" s="1">
        <v>7.56</v>
      </c>
      <c r="O101" s="1">
        <v>8.0399999999999991</v>
      </c>
      <c r="P101" s="1">
        <v>16.771000000000001</v>
      </c>
      <c r="Q101" s="1">
        <v>52.408000000000001</v>
      </c>
      <c r="R101" s="1">
        <v>0.85150000000000003</v>
      </c>
      <c r="S101" s="1" t="s">
        <v>16</v>
      </c>
      <c r="T101" s="1">
        <v>7.56</v>
      </c>
      <c r="U101" s="1">
        <v>8.0399999999999991</v>
      </c>
      <c r="V101" s="1">
        <v>17.466000000000001</v>
      </c>
      <c r="W101" s="1">
        <v>54.581000000000003</v>
      </c>
      <c r="X101" s="1">
        <v>0.78129999999999999</v>
      </c>
      <c r="Y101" s="1" t="s">
        <v>16</v>
      </c>
      <c r="Z101" s="1">
        <v>7.56</v>
      </c>
      <c r="AA101" s="1">
        <v>8.0399999999999991</v>
      </c>
      <c r="AB101" s="1">
        <v>16.731000000000002</v>
      </c>
      <c r="AC101" s="1">
        <v>52.286000000000001</v>
      </c>
      <c r="AD101" s="1">
        <v>0.83050000000000002</v>
      </c>
      <c r="AE101" s="1" t="s">
        <v>16</v>
      </c>
      <c r="AF101" s="1">
        <v>7.56</v>
      </c>
      <c r="AG101" s="1">
        <v>8.0399999999999991</v>
      </c>
      <c r="AH101" s="1">
        <v>17.190000000000001</v>
      </c>
      <c r="AI101" s="1">
        <v>53.719000000000001</v>
      </c>
      <c r="AJ101" s="1">
        <v>0.80969999999999998</v>
      </c>
      <c r="AK101" s="1" t="s">
        <v>16</v>
      </c>
      <c r="AL101" s="1">
        <v>7.56</v>
      </c>
      <c r="AM101" s="1">
        <v>8.0399999999999991</v>
      </c>
      <c r="AN101" s="1">
        <v>16.960999999999999</v>
      </c>
      <c r="AO101" s="1">
        <v>53.003</v>
      </c>
      <c r="AP101" s="1">
        <v>0.84309999999999996</v>
      </c>
      <c r="AQ101" s="1" t="s">
        <v>16</v>
      </c>
      <c r="AR101" s="1">
        <v>7.56</v>
      </c>
      <c r="AS101" s="1">
        <v>8.0399999999999991</v>
      </c>
      <c r="AT101" s="1">
        <v>16.959</v>
      </c>
      <c r="AU101" s="1">
        <v>52.996000000000002</v>
      </c>
      <c r="AV101" s="1">
        <v>0.83979999999999999</v>
      </c>
      <c r="AW101" s="1" t="s">
        <v>16</v>
      </c>
      <c r="AX101" s="1">
        <v>7.56</v>
      </c>
      <c r="AY101" s="1">
        <v>8.0399999999999991</v>
      </c>
      <c r="AZ101" s="1">
        <v>17.478999999999999</v>
      </c>
      <c r="BA101" s="1">
        <v>54.622</v>
      </c>
      <c r="BB101" s="1">
        <v>0.82020000000000004</v>
      </c>
      <c r="BC101" s="1" t="s">
        <v>16</v>
      </c>
      <c r="BD101" s="1">
        <v>7.56</v>
      </c>
      <c r="BE101" s="1">
        <v>8.0399999999999991</v>
      </c>
      <c r="BF101" s="1">
        <v>18.420000000000002</v>
      </c>
      <c r="BG101" s="1">
        <v>57.561999999999998</v>
      </c>
      <c r="BH101" s="1">
        <v>0.81720000000000004</v>
      </c>
      <c r="BI101" s="1" t="s">
        <v>16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 spans="1:97" ht="15.75" customHeight="1" x14ac:dyDescent="0.25">
      <c r="A102" s="1" t="s">
        <v>28</v>
      </c>
      <c r="B102" s="1">
        <v>173</v>
      </c>
      <c r="C102" s="1">
        <v>212</v>
      </c>
      <c r="D102" s="1" t="s">
        <v>95</v>
      </c>
      <c r="E102" s="1">
        <v>7.65</v>
      </c>
      <c r="F102" s="1">
        <v>4</v>
      </c>
      <c r="G102" s="1">
        <v>33</v>
      </c>
      <c r="H102" s="1">
        <v>7.65</v>
      </c>
      <c r="I102" s="1">
        <v>8.15</v>
      </c>
      <c r="J102" s="1">
        <v>17.440000000000001</v>
      </c>
      <c r="K102" s="1">
        <v>52.847000000000001</v>
      </c>
      <c r="L102" s="1">
        <v>0.77039999999999997</v>
      </c>
      <c r="M102" s="1" t="s">
        <v>16</v>
      </c>
      <c r="N102" s="1">
        <v>7.65</v>
      </c>
      <c r="O102" s="1">
        <v>8.15</v>
      </c>
      <c r="P102" s="1">
        <v>17.513000000000002</v>
      </c>
      <c r="Q102" s="1">
        <v>53.069000000000003</v>
      </c>
      <c r="R102" s="1">
        <v>0.73880000000000001</v>
      </c>
      <c r="S102" s="1" t="s">
        <v>16</v>
      </c>
      <c r="T102" s="1">
        <v>7.64</v>
      </c>
      <c r="U102" s="1">
        <v>8.15</v>
      </c>
      <c r="V102" s="1">
        <v>18.137</v>
      </c>
      <c r="W102" s="1">
        <v>54.96</v>
      </c>
      <c r="X102" s="1">
        <v>0.7026</v>
      </c>
      <c r="Y102" s="1" t="s">
        <v>16</v>
      </c>
      <c r="Z102" s="1">
        <v>7.63</v>
      </c>
      <c r="AA102" s="1">
        <v>8.15</v>
      </c>
      <c r="AB102" s="1">
        <v>17.449000000000002</v>
      </c>
      <c r="AC102" s="1">
        <v>52.875</v>
      </c>
      <c r="AD102" s="1">
        <v>0.72409999999999997</v>
      </c>
      <c r="AE102" s="1" t="s">
        <v>16</v>
      </c>
      <c r="AF102" s="1">
        <v>7.63</v>
      </c>
      <c r="AG102" s="1">
        <v>8.15</v>
      </c>
      <c r="AH102" s="1">
        <v>17.907</v>
      </c>
      <c r="AI102" s="1">
        <v>54.264000000000003</v>
      </c>
      <c r="AJ102" s="1">
        <v>0.69910000000000005</v>
      </c>
      <c r="AK102" s="1" t="s">
        <v>16</v>
      </c>
      <c r="AL102" s="1">
        <v>7.65</v>
      </c>
      <c r="AM102" s="1">
        <v>8.15</v>
      </c>
      <c r="AN102" s="1">
        <v>17.779</v>
      </c>
      <c r="AO102" s="1">
        <v>53.874000000000002</v>
      </c>
      <c r="AP102" s="1">
        <v>0.73909999999999998</v>
      </c>
      <c r="AQ102" s="1" t="s">
        <v>16</v>
      </c>
      <c r="AR102" s="1">
        <v>7.64</v>
      </c>
      <c r="AS102" s="1">
        <v>8.15</v>
      </c>
      <c r="AT102" s="1">
        <v>17.873000000000001</v>
      </c>
      <c r="AU102" s="1">
        <v>54.161000000000001</v>
      </c>
      <c r="AV102" s="1">
        <v>0.745</v>
      </c>
      <c r="AW102" s="1" t="s">
        <v>16</v>
      </c>
      <c r="AX102" s="1">
        <v>7.64</v>
      </c>
      <c r="AY102" s="1">
        <v>8.15</v>
      </c>
      <c r="AZ102" s="1">
        <v>18.283000000000001</v>
      </c>
      <c r="BA102" s="1">
        <v>55.404000000000003</v>
      </c>
      <c r="BB102" s="1">
        <v>0.73570000000000002</v>
      </c>
      <c r="BC102" s="1" t="s">
        <v>16</v>
      </c>
      <c r="BD102" s="1">
        <v>7.64</v>
      </c>
      <c r="BE102" s="1">
        <v>8.15</v>
      </c>
      <c r="BF102" s="1">
        <v>19.244</v>
      </c>
      <c r="BG102" s="1">
        <v>58.316000000000003</v>
      </c>
      <c r="BH102" s="1">
        <v>0.68869999999999998</v>
      </c>
      <c r="BI102" s="1" t="s">
        <v>16</v>
      </c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 spans="1:97" ht="15.75" customHeight="1" x14ac:dyDescent="0.25">
      <c r="A103" s="1" t="s">
        <v>28</v>
      </c>
      <c r="B103" s="1">
        <v>173</v>
      </c>
      <c r="C103" s="1">
        <v>212</v>
      </c>
      <c r="D103" s="1" t="s">
        <v>95</v>
      </c>
      <c r="E103" s="1">
        <v>7.65</v>
      </c>
      <c r="F103" s="1">
        <v>6</v>
      </c>
      <c r="G103" s="1">
        <v>33</v>
      </c>
      <c r="H103" s="1">
        <v>7.59</v>
      </c>
      <c r="I103" s="1">
        <v>8.15</v>
      </c>
      <c r="J103" s="1">
        <v>17.529</v>
      </c>
      <c r="K103" s="1">
        <v>53.119</v>
      </c>
      <c r="L103" s="1">
        <v>0.86450000000000005</v>
      </c>
      <c r="M103" s="1" t="s">
        <v>17</v>
      </c>
      <c r="N103" s="1">
        <v>7.59</v>
      </c>
      <c r="O103" s="1">
        <v>8.15</v>
      </c>
      <c r="P103" s="1">
        <v>17.771999999999998</v>
      </c>
      <c r="Q103" s="1">
        <v>53.854999999999997</v>
      </c>
      <c r="R103" s="1">
        <v>0.84930000000000005</v>
      </c>
      <c r="S103" s="1" t="s">
        <v>16</v>
      </c>
      <c r="T103" s="1">
        <v>7.59</v>
      </c>
      <c r="U103" s="1">
        <v>8.15</v>
      </c>
      <c r="V103" s="1">
        <v>18.442</v>
      </c>
      <c r="W103" s="1">
        <v>55.883000000000003</v>
      </c>
      <c r="X103" s="1">
        <v>0.83989999999999998</v>
      </c>
      <c r="Y103" s="1" t="s">
        <v>16</v>
      </c>
      <c r="Z103" s="1">
        <v>7.58</v>
      </c>
      <c r="AA103" s="1">
        <v>8.15</v>
      </c>
      <c r="AB103" s="1">
        <v>17.989999999999998</v>
      </c>
      <c r="AC103" s="1">
        <v>54.517000000000003</v>
      </c>
      <c r="AD103" s="1">
        <v>0.86560000000000004</v>
      </c>
      <c r="AE103" s="1" t="s">
        <v>17</v>
      </c>
      <c r="AF103" s="1">
        <v>7.58</v>
      </c>
      <c r="AG103" s="1">
        <v>8.15</v>
      </c>
      <c r="AH103" s="1">
        <v>18.053999999999998</v>
      </c>
      <c r="AI103" s="1">
        <v>54.709000000000003</v>
      </c>
      <c r="AJ103" s="1">
        <v>0.83950000000000002</v>
      </c>
      <c r="AK103" s="1" t="s">
        <v>16</v>
      </c>
      <c r="AL103" s="1">
        <v>7.59</v>
      </c>
      <c r="AM103" s="1">
        <v>8.15</v>
      </c>
      <c r="AN103" s="1">
        <v>18.282</v>
      </c>
      <c r="AO103" s="1">
        <v>55.4</v>
      </c>
      <c r="AP103" s="1">
        <v>0.85770000000000002</v>
      </c>
      <c r="AQ103" s="1" t="s">
        <v>16</v>
      </c>
      <c r="AR103" s="1">
        <v>7.59</v>
      </c>
      <c r="AS103" s="1">
        <v>8.15</v>
      </c>
      <c r="AT103" s="1">
        <v>17.896000000000001</v>
      </c>
      <c r="AU103" s="1">
        <v>54.231000000000002</v>
      </c>
      <c r="AV103" s="1">
        <v>0.86060000000000003</v>
      </c>
      <c r="AW103" s="1" t="s">
        <v>17</v>
      </c>
      <c r="AX103" s="1">
        <v>7.59</v>
      </c>
      <c r="AY103" s="1">
        <v>8.15</v>
      </c>
      <c r="AZ103" s="1">
        <v>19.361999999999998</v>
      </c>
      <c r="BA103" s="1">
        <v>58.671999999999997</v>
      </c>
      <c r="BB103" s="1">
        <v>0.85950000000000004</v>
      </c>
      <c r="BC103" s="1" t="s">
        <v>17</v>
      </c>
      <c r="BD103" s="1">
        <v>7.59</v>
      </c>
      <c r="BE103" s="1">
        <v>8.15</v>
      </c>
      <c r="BF103" s="1">
        <v>19.199000000000002</v>
      </c>
      <c r="BG103" s="1">
        <v>58.179000000000002</v>
      </c>
      <c r="BH103" s="1">
        <v>0.83709999999999996</v>
      </c>
      <c r="BI103" s="1" t="s">
        <v>16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 spans="1:97" ht="15.75" customHeight="1" x14ac:dyDescent="0.25">
      <c r="A104" s="1" t="s">
        <v>28</v>
      </c>
      <c r="B104" s="1">
        <v>184</v>
      </c>
      <c r="C104" s="1">
        <v>212</v>
      </c>
      <c r="D104" s="1" t="s">
        <v>96</v>
      </c>
      <c r="E104" s="1">
        <v>7.55</v>
      </c>
      <c r="F104" s="1">
        <v>5</v>
      </c>
      <c r="G104" s="1">
        <v>22</v>
      </c>
      <c r="H104" s="1">
        <v>7.53</v>
      </c>
      <c r="I104" s="1">
        <v>8.0500000000000007</v>
      </c>
      <c r="J104" s="1">
        <v>13.836</v>
      </c>
      <c r="K104" s="1">
        <v>62.890999999999998</v>
      </c>
      <c r="L104" s="1">
        <v>0.871</v>
      </c>
      <c r="M104" s="1" t="s">
        <v>16</v>
      </c>
      <c r="N104" s="1">
        <v>7.53</v>
      </c>
      <c r="O104" s="1">
        <v>8.0500000000000007</v>
      </c>
      <c r="P104" s="1">
        <v>13.89</v>
      </c>
      <c r="Q104" s="1">
        <v>63.137999999999998</v>
      </c>
      <c r="R104" s="1">
        <v>0.85670000000000002</v>
      </c>
      <c r="S104" s="1" t="s">
        <v>16</v>
      </c>
      <c r="T104" s="1">
        <v>7.53</v>
      </c>
      <c r="U104" s="1">
        <v>8.0500000000000007</v>
      </c>
      <c r="V104" s="1">
        <v>12.776</v>
      </c>
      <c r="W104" s="1">
        <v>58.072000000000003</v>
      </c>
      <c r="X104" s="1">
        <v>0.77390000000000003</v>
      </c>
      <c r="Y104" s="1" t="s">
        <v>16</v>
      </c>
      <c r="Z104" s="1">
        <v>7.52</v>
      </c>
      <c r="AA104" s="1">
        <v>8.0399999999999991</v>
      </c>
      <c r="AB104" s="1">
        <v>13.670999999999999</v>
      </c>
      <c r="AC104" s="1">
        <v>62.142000000000003</v>
      </c>
      <c r="AD104" s="1">
        <v>0.84940000000000004</v>
      </c>
      <c r="AE104" s="1" t="s">
        <v>16</v>
      </c>
      <c r="AF104" s="1">
        <v>7.53</v>
      </c>
      <c r="AG104" s="1">
        <v>8.0500000000000007</v>
      </c>
      <c r="AH104" s="1">
        <v>13.888</v>
      </c>
      <c r="AI104" s="1">
        <v>63.128999999999998</v>
      </c>
      <c r="AJ104" s="1">
        <v>0.82210000000000005</v>
      </c>
      <c r="AK104" s="1" t="s">
        <v>16</v>
      </c>
      <c r="AL104" s="1">
        <v>7.53</v>
      </c>
      <c r="AM104" s="1">
        <v>8.0500000000000007</v>
      </c>
      <c r="AN104" s="1">
        <v>13.75</v>
      </c>
      <c r="AO104" s="1">
        <v>62.5</v>
      </c>
      <c r="AP104" s="1">
        <v>0.84199999999999997</v>
      </c>
      <c r="AQ104" s="1" t="s">
        <v>16</v>
      </c>
      <c r="AR104" s="1">
        <v>7.53</v>
      </c>
      <c r="AS104" s="1">
        <v>8.0500000000000007</v>
      </c>
      <c r="AT104" s="1">
        <v>13.614000000000001</v>
      </c>
      <c r="AU104" s="1">
        <v>61.881999999999998</v>
      </c>
      <c r="AV104" s="1">
        <v>0.85629999999999995</v>
      </c>
      <c r="AW104" s="1" t="s">
        <v>16</v>
      </c>
      <c r="AX104" s="1">
        <v>7.53</v>
      </c>
      <c r="AY104" s="1">
        <v>8.0500000000000007</v>
      </c>
      <c r="AZ104" s="1">
        <v>14.053000000000001</v>
      </c>
      <c r="BA104" s="1">
        <v>63.875999999999998</v>
      </c>
      <c r="BB104" s="1">
        <v>0.85089999999999999</v>
      </c>
      <c r="BC104" s="1" t="s">
        <v>16</v>
      </c>
      <c r="BD104" s="1">
        <v>7.53</v>
      </c>
      <c r="BE104" s="1">
        <v>8.0500000000000007</v>
      </c>
      <c r="BF104" s="1">
        <v>14.587999999999999</v>
      </c>
      <c r="BG104" s="1">
        <v>66.308000000000007</v>
      </c>
      <c r="BH104" s="1">
        <v>0.85129999999999995</v>
      </c>
      <c r="BI104" s="1" t="s">
        <v>16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 spans="1:97" s="29" customFormat="1" ht="15.75" customHeight="1" x14ac:dyDescent="0.25">
      <c r="A105" s="32" t="s">
        <v>97</v>
      </c>
      <c r="B105" s="32">
        <v>-2</v>
      </c>
      <c r="C105" s="32">
        <v>7</v>
      </c>
      <c r="D105" s="32" t="s">
        <v>29</v>
      </c>
      <c r="E105" s="32">
        <v>4.5599999999999996</v>
      </c>
      <c r="F105" s="32">
        <v>2</v>
      </c>
      <c r="G105" s="32">
        <v>8</v>
      </c>
      <c r="H105" s="32">
        <v>4.16</v>
      </c>
      <c r="I105" s="32">
        <v>4.8600000000000003</v>
      </c>
      <c r="J105" s="32">
        <v>2.5339999999999998</v>
      </c>
      <c r="K105" s="32">
        <v>31.677</v>
      </c>
      <c r="L105" s="32">
        <v>0.94610000000000005</v>
      </c>
      <c r="M105" s="32" t="s">
        <v>17</v>
      </c>
      <c r="N105" s="32">
        <v>4.16</v>
      </c>
      <c r="O105" s="32">
        <v>4.8600000000000003</v>
      </c>
      <c r="P105" s="32">
        <v>2.4049999999999998</v>
      </c>
      <c r="Q105" s="32">
        <v>30.068000000000001</v>
      </c>
      <c r="R105" s="32">
        <v>0.94689999999999996</v>
      </c>
      <c r="S105" s="32" t="s">
        <v>17</v>
      </c>
      <c r="T105" s="32">
        <v>4.16</v>
      </c>
      <c r="U105" s="32">
        <v>4.8600000000000003</v>
      </c>
      <c r="V105" s="32">
        <v>2.5009999999999999</v>
      </c>
      <c r="W105" s="32">
        <v>31.265000000000001</v>
      </c>
      <c r="X105" s="32">
        <v>0.94530000000000003</v>
      </c>
      <c r="Y105" s="32" t="s">
        <v>17</v>
      </c>
      <c r="Z105" s="32">
        <v>4.16</v>
      </c>
      <c r="AA105" s="32">
        <v>4.8600000000000003</v>
      </c>
      <c r="AB105" s="32">
        <v>2.5059999999999998</v>
      </c>
      <c r="AC105" s="32">
        <v>31.33</v>
      </c>
      <c r="AD105" s="32">
        <v>0.9425</v>
      </c>
      <c r="AE105" s="32" t="s">
        <v>17</v>
      </c>
      <c r="AF105" s="32">
        <v>4.16</v>
      </c>
      <c r="AG105" s="32">
        <v>4.8499999999999996</v>
      </c>
      <c r="AH105" s="32">
        <v>2.4140000000000001</v>
      </c>
      <c r="AI105" s="32">
        <v>30.169</v>
      </c>
      <c r="AJ105" s="32">
        <v>0.95289999999999997</v>
      </c>
      <c r="AK105" s="32" t="s">
        <v>17</v>
      </c>
      <c r="AL105" s="32">
        <v>4.16</v>
      </c>
      <c r="AM105" s="32">
        <v>4.8600000000000003</v>
      </c>
      <c r="AN105" s="32">
        <v>2.4780000000000002</v>
      </c>
      <c r="AO105" s="32">
        <v>30.98</v>
      </c>
      <c r="AP105" s="32">
        <v>0.92979999999999996</v>
      </c>
      <c r="AQ105" s="32" t="s">
        <v>17</v>
      </c>
      <c r="AR105" s="32">
        <v>4.16</v>
      </c>
      <c r="AS105" s="32">
        <v>4.8600000000000003</v>
      </c>
      <c r="AT105" s="32">
        <v>2.419</v>
      </c>
      <c r="AU105" s="32">
        <v>30.238</v>
      </c>
      <c r="AV105" s="32">
        <v>0.91969999999999996</v>
      </c>
      <c r="AW105" s="32" t="s">
        <v>17</v>
      </c>
      <c r="AX105" s="32">
        <v>4.16</v>
      </c>
      <c r="AY105" s="32">
        <v>4.8600000000000003</v>
      </c>
      <c r="AZ105" s="32">
        <v>2.492</v>
      </c>
      <c r="BA105" s="32">
        <v>31.143999999999998</v>
      </c>
      <c r="BB105" s="32">
        <v>0.94259999999999999</v>
      </c>
      <c r="BC105" s="32" t="s">
        <v>17</v>
      </c>
      <c r="BD105" s="32">
        <v>4.16</v>
      </c>
      <c r="BE105" s="32">
        <v>4.8600000000000003</v>
      </c>
      <c r="BF105" s="32">
        <v>2.641</v>
      </c>
      <c r="BG105" s="32">
        <v>33.012999999999998</v>
      </c>
      <c r="BH105" s="32">
        <v>0.94779999999999998</v>
      </c>
      <c r="BI105" s="32" t="s">
        <v>17</v>
      </c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</row>
    <row r="106" spans="1:97" ht="15.75" customHeight="1" x14ac:dyDescent="0.25">
      <c r="A106" s="1" t="s">
        <v>97</v>
      </c>
      <c r="B106" s="1">
        <v>-2</v>
      </c>
      <c r="C106" s="1">
        <v>8</v>
      </c>
      <c r="D106" s="1" t="s">
        <v>30</v>
      </c>
      <c r="E106" s="1">
        <v>6.12</v>
      </c>
      <c r="F106" s="1">
        <v>2</v>
      </c>
      <c r="G106" s="1">
        <v>9</v>
      </c>
      <c r="H106" s="1">
        <v>5.93</v>
      </c>
      <c r="I106" s="1">
        <v>6.45</v>
      </c>
      <c r="J106" s="1">
        <v>2.681</v>
      </c>
      <c r="K106" s="1">
        <v>29.791</v>
      </c>
      <c r="L106" s="1">
        <v>0.89400000000000002</v>
      </c>
      <c r="M106" s="1" t="s">
        <v>16</v>
      </c>
      <c r="N106" s="1">
        <v>5.93</v>
      </c>
      <c r="O106" s="1">
        <v>6.45</v>
      </c>
      <c r="P106" s="1">
        <v>2.6280000000000001</v>
      </c>
      <c r="Q106" s="1">
        <v>29.201000000000001</v>
      </c>
      <c r="R106" s="1">
        <v>0.90790000000000004</v>
      </c>
      <c r="S106" s="1" t="s">
        <v>16</v>
      </c>
      <c r="T106" s="1">
        <v>5.93</v>
      </c>
      <c r="U106" s="1">
        <v>6.45</v>
      </c>
      <c r="V106" s="1">
        <v>2.6480000000000001</v>
      </c>
      <c r="W106" s="1">
        <v>29.425000000000001</v>
      </c>
      <c r="X106" s="1">
        <v>0.90880000000000005</v>
      </c>
      <c r="Y106" s="1" t="s">
        <v>16</v>
      </c>
      <c r="Z106" s="1">
        <v>5.93</v>
      </c>
      <c r="AA106" s="1">
        <v>6.45</v>
      </c>
      <c r="AB106" s="1">
        <v>2.7069999999999999</v>
      </c>
      <c r="AC106" s="1">
        <v>30.074000000000002</v>
      </c>
      <c r="AD106" s="1">
        <v>0.89880000000000004</v>
      </c>
      <c r="AE106" s="1" t="s">
        <v>16</v>
      </c>
      <c r="AF106" s="1">
        <v>5.93</v>
      </c>
      <c r="AG106" s="1">
        <v>6.45</v>
      </c>
      <c r="AH106" s="1">
        <v>2.6520000000000001</v>
      </c>
      <c r="AI106" s="1">
        <v>29.469000000000001</v>
      </c>
      <c r="AJ106" s="1">
        <v>0.90749999999999997</v>
      </c>
      <c r="AK106" s="1" t="s">
        <v>16</v>
      </c>
      <c r="AL106" s="1">
        <v>5.93</v>
      </c>
      <c r="AM106" s="1">
        <v>6.45</v>
      </c>
      <c r="AN106" s="1">
        <v>2.7149999999999999</v>
      </c>
      <c r="AO106" s="1">
        <v>30.167000000000002</v>
      </c>
      <c r="AP106" s="1">
        <v>0.90720000000000001</v>
      </c>
      <c r="AQ106" s="1" t="s">
        <v>16</v>
      </c>
      <c r="AR106" s="1">
        <v>5.93</v>
      </c>
      <c r="AS106" s="1">
        <v>6.45</v>
      </c>
      <c r="AT106" s="1">
        <v>2.6640000000000001</v>
      </c>
      <c r="AU106" s="1">
        <v>29.602</v>
      </c>
      <c r="AV106" s="1">
        <v>0.89439999999999997</v>
      </c>
      <c r="AW106" s="1" t="s">
        <v>16</v>
      </c>
      <c r="AX106" s="1">
        <v>5.93</v>
      </c>
      <c r="AY106" s="1">
        <v>6.45</v>
      </c>
      <c r="AZ106" s="1">
        <v>2.7559999999999998</v>
      </c>
      <c r="BA106" s="1">
        <v>30.617000000000001</v>
      </c>
      <c r="BB106" s="1">
        <v>0.90229999999999999</v>
      </c>
      <c r="BC106" s="1" t="s">
        <v>16</v>
      </c>
      <c r="BD106" s="1">
        <v>5.93</v>
      </c>
      <c r="BE106" s="1">
        <v>6.45</v>
      </c>
      <c r="BF106" s="1">
        <v>2.8050000000000002</v>
      </c>
      <c r="BG106" s="1">
        <v>31.163</v>
      </c>
      <c r="BH106" s="1">
        <v>0.89780000000000004</v>
      </c>
      <c r="BI106" s="1" t="s">
        <v>16</v>
      </c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 spans="1:97" ht="15.75" customHeight="1" x14ac:dyDescent="0.25">
      <c r="A107" s="1" t="s">
        <v>97</v>
      </c>
      <c r="B107" s="1">
        <v>-2</v>
      </c>
      <c r="C107" s="1">
        <v>9</v>
      </c>
      <c r="D107" s="1" t="s">
        <v>31</v>
      </c>
      <c r="E107" s="1">
        <v>5.82</v>
      </c>
      <c r="F107" s="1">
        <v>2</v>
      </c>
      <c r="G107" s="1">
        <v>10</v>
      </c>
      <c r="H107" s="1">
        <v>5.73</v>
      </c>
      <c r="I107" s="1">
        <v>6.25</v>
      </c>
      <c r="J107" s="1">
        <v>2.7269999999999999</v>
      </c>
      <c r="K107" s="1">
        <v>27.27</v>
      </c>
      <c r="L107" s="1">
        <v>0.91610000000000003</v>
      </c>
      <c r="M107" s="1" t="s">
        <v>16</v>
      </c>
      <c r="N107" s="1">
        <v>5.73</v>
      </c>
      <c r="O107" s="1">
        <v>6.25</v>
      </c>
      <c r="P107" s="1">
        <v>2.7109999999999999</v>
      </c>
      <c r="Q107" s="1">
        <v>27.111999999999998</v>
      </c>
      <c r="R107" s="1">
        <v>0.92179999999999995</v>
      </c>
      <c r="S107" s="1" t="s">
        <v>16</v>
      </c>
      <c r="T107" s="1">
        <v>5.73</v>
      </c>
      <c r="U107" s="1">
        <v>6.25</v>
      </c>
      <c r="V107" s="1">
        <v>2.7429999999999999</v>
      </c>
      <c r="W107" s="1">
        <v>27.431999999999999</v>
      </c>
      <c r="X107" s="1">
        <v>0.90329999999999999</v>
      </c>
      <c r="Y107" s="1" t="s">
        <v>16</v>
      </c>
      <c r="Z107" s="1">
        <v>5.73</v>
      </c>
      <c r="AA107" s="1">
        <v>6.25</v>
      </c>
      <c r="AB107" s="1">
        <v>2.9470000000000001</v>
      </c>
      <c r="AC107" s="1">
        <v>29.469000000000001</v>
      </c>
      <c r="AD107" s="1">
        <v>0.90339999999999998</v>
      </c>
      <c r="AE107" s="1" t="s">
        <v>16</v>
      </c>
      <c r="AF107" s="1">
        <v>5.73</v>
      </c>
      <c r="AG107" s="1">
        <v>6.25</v>
      </c>
      <c r="AH107" s="1">
        <v>2.93</v>
      </c>
      <c r="AI107" s="1">
        <v>29.305</v>
      </c>
      <c r="AJ107" s="1">
        <v>0.90869999999999995</v>
      </c>
      <c r="AK107" s="1" t="s">
        <v>16</v>
      </c>
      <c r="AL107" s="1">
        <v>5.73</v>
      </c>
      <c r="AM107" s="1">
        <v>6.25</v>
      </c>
      <c r="AN107" s="1">
        <v>2.9670000000000001</v>
      </c>
      <c r="AO107" s="1">
        <v>29.670999999999999</v>
      </c>
      <c r="AP107" s="1">
        <v>0.90659999999999996</v>
      </c>
      <c r="AQ107" s="1" t="s">
        <v>16</v>
      </c>
      <c r="AR107" s="1">
        <v>5.73</v>
      </c>
      <c r="AS107" s="1">
        <v>6.25</v>
      </c>
      <c r="AT107" s="1">
        <v>2.9750000000000001</v>
      </c>
      <c r="AU107" s="1">
        <v>29.745999999999999</v>
      </c>
      <c r="AV107" s="1">
        <v>0.89700000000000002</v>
      </c>
      <c r="AW107" s="1" t="s">
        <v>16</v>
      </c>
      <c r="AX107" s="1">
        <v>5.73</v>
      </c>
      <c r="AY107" s="1">
        <v>6.25</v>
      </c>
      <c r="AZ107" s="1">
        <v>3.0289999999999999</v>
      </c>
      <c r="BA107" s="1">
        <v>30.286999999999999</v>
      </c>
      <c r="BB107" s="1">
        <v>0.89780000000000004</v>
      </c>
      <c r="BC107" s="1" t="s">
        <v>16</v>
      </c>
      <c r="BD107" s="1">
        <v>5.73</v>
      </c>
      <c r="BE107" s="1">
        <v>6.25</v>
      </c>
      <c r="BF107" s="1">
        <v>3.0979999999999999</v>
      </c>
      <c r="BG107" s="1">
        <v>30.98</v>
      </c>
      <c r="BH107" s="1">
        <v>0.90149999999999997</v>
      </c>
      <c r="BI107" s="1" t="s">
        <v>16</v>
      </c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spans="1:97" ht="15.75" customHeight="1" x14ac:dyDescent="0.25">
      <c r="A108" s="1" t="s">
        <v>97</v>
      </c>
      <c r="B108" s="1">
        <v>-2</v>
      </c>
      <c r="C108" s="1">
        <v>11</v>
      </c>
      <c r="D108" s="1" t="s">
        <v>32</v>
      </c>
      <c r="E108" s="1">
        <v>9.92</v>
      </c>
      <c r="F108" s="1">
        <v>3</v>
      </c>
      <c r="G108" s="1">
        <v>12</v>
      </c>
      <c r="H108" s="1">
        <v>9.75</v>
      </c>
      <c r="I108" s="1">
        <v>10.43</v>
      </c>
      <c r="J108" s="1">
        <v>1.9119999999999999</v>
      </c>
      <c r="K108" s="1">
        <v>15.933</v>
      </c>
      <c r="L108" s="1">
        <v>0.94420000000000004</v>
      </c>
      <c r="M108" s="1" t="s">
        <v>17</v>
      </c>
      <c r="N108" s="1">
        <v>9.74</v>
      </c>
      <c r="O108" s="1">
        <v>10.42</v>
      </c>
      <c r="P108" s="1">
        <v>1.9630000000000001</v>
      </c>
      <c r="Q108" s="1">
        <v>16.356000000000002</v>
      </c>
      <c r="R108" s="1">
        <v>0.94099999999999995</v>
      </c>
      <c r="S108" s="1" t="s">
        <v>17</v>
      </c>
      <c r="T108" s="1">
        <v>9.74</v>
      </c>
      <c r="U108" s="1">
        <v>10.42</v>
      </c>
      <c r="V108" s="1">
        <v>1.9630000000000001</v>
      </c>
      <c r="W108" s="1">
        <v>16.356000000000002</v>
      </c>
      <c r="X108" s="1">
        <v>0.93230000000000002</v>
      </c>
      <c r="Y108" s="1" t="s">
        <v>17</v>
      </c>
      <c r="Z108" s="1">
        <v>9.74</v>
      </c>
      <c r="AA108" s="1">
        <v>10.42</v>
      </c>
      <c r="AB108" s="1">
        <v>2.915</v>
      </c>
      <c r="AC108" s="1">
        <v>24.291</v>
      </c>
      <c r="AD108" s="1">
        <v>0.94910000000000005</v>
      </c>
      <c r="AE108" s="1" t="s">
        <v>17</v>
      </c>
      <c r="AF108" s="1">
        <v>9.74</v>
      </c>
      <c r="AG108" s="1">
        <v>10.42</v>
      </c>
      <c r="AH108" s="1">
        <v>2.7440000000000002</v>
      </c>
      <c r="AI108" s="1">
        <v>22.867000000000001</v>
      </c>
      <c r="AJ108" s="1">
        <v>0.94510000000000005</v>
      </c>
      <c r="AK108" s="1" t="s">
        <v>17</v>
      </c>
      <c r="AL108" s="1">
        <v>9.74</v>
      </c>
      <c r="AM108" s="1">
        <v>10.42</v>
      </c>
      <c r="AN108" s="1">
        <v>2.7309999999999999</v>
      </c>
      <c r="AO108" s="1">
        <v>22.754999999999999</v>
      </c>
      <c r="AP108" s="1">
        <v>0.94669999999999999</v>
      </c>
      <c r="AQ108" s="1" t="s">
        <v>17</v>
      </c>
      <c r="AR108" s="1">
        <v>9.74</v>
      </c>
      <c r="AS108" s="1">
        <v>10.42</v>
      </c>
      <c r="AT108" s="1">
        <v>3.6779999999999999</v>
      </c>
      <c r="AU108" s="1">
        <v>30.649000000000001</v>
      </c>
      <c r="AV108" s="1">
        <v>0.94920000000000004</v>
      </c>
      <c r="AW108" s="1" t="s">
        <v>17</v>
      </c>
      <c r="AX108" s="1">
        <v>9.74</v>
      </c>
      <c r="AY108" s="1">
        <v>10.42</v>
      </c>
      <c r="AZ108" s="1">
        <v>3.7290000000000001</v>
      </c>
      <c r="BA108" s="1">
        <v>31.076000000000001</v>
      </c>
      <c r="BB108" s="1">
        <v>0.94650000000000001</v>
      </c>
      <c r="BC108" s="1" t="s">
        <v>17</v>
      </c>
      <c r="BD108" s="1">
        <v>9.74</v>
      </c>
      <c r="BE108" s="1">
        <v>10.42</v>
      </c>
      <c r="BF108" s="1">
        <v>3.72</v>
      </c>
      <c r="BG108" s="1">
        <v>31.001999999999999</v>
      </c>
      <c r="BH108" s="1">
        <v>0.94740000000000002</v>
      </c>
      <c r="BI108" s="1" t="s">
        <v>17</v>
      </c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 spans="1:97" ht="15.75" customHeight="1" x14ac:dyDescent="0.25">
      <c r="A109" s="1" t="s">
        <v>97</v>
      </c>
      <c r="B109" s="1">
        <v>-2</v>
      </c>
      <c r="C109" s="1">
        <v>27</v>
      </c>
      <c r="D109" s="1" t="s">
        <v>33</v>
      </c>
      <c r="E109" s="1">
        <v>12.91</v>
      </c>
      <c r="F109" s="1">
        <v>5</v>
      </c>
      <c r="G109" s="1">
        <v>28</v>
      </c>
      <c r="H109" s="1">
        <v>12.67</v>
      </c>
      <c r="I109" s="1">
        <v>13.41</v>
      </c>
      <c r="J109" s="1">
        <v>1.5980000000000001</v>
      </c>
      <c r="K109" s="1">
        <v>5.7069999999999999</v>
      </c>
      <c r="L109" s="1">
        <v>0.94969999999999999</v>
      </c>
      <c r="M109" s="1" t="s">
        <v>17</v>
      </c>
      <c r="N109" s="1">
        <v>12.66</v>
      </c>
      <c r="O109" s="1">
        <v>13.41</v>
      </c>
      <c r="P109" s="1">
        <v>1.6779999999999999</v>
      </c>
      <c r="Q109" s="1">
        <v>5.992</v>
      </c>
      <c r="R109" s="1">
        <v>0.93440000000000001</v>
      </c>
      <c r="S109" s="1" t="s">
        <v>17</v>
      </c>
      <c r="T109" s="1">
        <v>12.66</v>
      </c>
      <c r="U109" s="1">
        <v>13.41</v>
      </c>
      <c r="V109" s="1">
        <v>1.6439999999999999</v>
      </c>
      <c r="W109" s="1">
        <v>5.8719999999999999</v>
      </c>
      <c r="X109" s="1">
        <v>0.94450000000000001</v>
      </c>
      <c r="Y109" s="1" t="s">
        <v>17</v>
      </c>
      <c r="Z109" s="1">
        <v>12.66</v>
      </c>
      <c r="AA109" s="1">
        <v>13.41</v>
      </c>
      <c r="AB109" s="1">
        <v>2.786</v>
      </c>
      <c r="AC109" s="1">
        <v>9.9499999999999993</v>
      </c>
      <c r="AD109" s="1">
        <v>0.93510000000000004</v>
      </c>
      <c r="AE109" s="1" t="s">
        <v>17</v>
      </c>
      <c r="AF109" s="1">
        <v>12.66</v>
      </c>
      <c r="AG109" s="1">
        <v>13.41</v>
      </c>
      <c r="AH109" s="1">
        <v>2.673</v>
      </c>
      <c r="AI109" s="1">
        <v>9.548</v>
      </c>
      <c r="AJ109" s="1">
        <v>0.93620000000000003</v>
      </c>
      <c r="AK109" s="1" t="s">
        <v>17</v>
      </c>
      <c r="AL109" s="1">
        <v>12.67</v>
      </c>
      <c r="AM109" s="1">
        <v>13.41</v>
      </c>
      <c r="AN109" s="1">
        <v>2.7330000000000001</v>
      </c>
      <c r="AO109" s="1">
        <v>9.7609999999999992</v>
      </c>
      <c r="AP109" s="1">
        <v>0.93720000000000003</v>
      </c>
      <c r="AQ109" s="1" t="s">
        <v>17</v>
      </c>
      <c r="AR109" s="1">
        <v>12.66</v>
      </c>
      <c r="AS109" s="1">
        <v>13.41</v>
      </c>
      <c r="AT109" s="1">
        <v>4.1559999999999997</v>
      </c>
      <c r="AU109" s="1">
        <v>14.843</v>
      </c>
      <c r="AV109" s="1">
        <v>0.93330000000000002</v>
      </c>
      <c r="AW109" s="1" t="s">
        <v>17</v>
      </c>
      <c r="AX109" s="1">
        <v>12.66</v>
      </c>
      <c r="AY109" s="1">
        <v>13.41</v>
      </c>
      <c r="AZ109" s="1">
        <v>4.1509999999999998</v>
      </c>
      <c r="BA109" s="1">
        <v>14.824999999999999</v>
      </c>
      <c r="BB109" s="1">
        <v>0.92930000000000001</v>
      </c>
      <c r="BC109" s="1" t="s">
        <v>17</v>
      </c>
      <c r="BD109" s="1">
        <v>12.66</v>
      </c>
      <c r="BE109" s="1">
        <v>13.41</v>
      </c>
      <c r="BF109" s="1">
        <v>4.1710000000000003</v>
      </c>
      <c r="BG109" s="1">
        <v>14.898</v>
      </c>
      <c r="BH109" s="1">
        <v>0.90780000000000005</v>
      </c>
      <c r="BI109" s="1" t="s">
        <v>17</v>
      </c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 ht="15.75" customHeight="1" x14ac:dyDescent="0.25">
      <c r="A110" s="1" t="s">
        <v>97</v>
      </c>
      <c r="B110" s="1">
        <v>12</v>
      </c>
      <c r="C110" s="1">
        <v>16</v>
      </c>
      <c r="D110" s="1" t="s">
        <v>34</v>
      </c>
      <c r="E110" s="1">
        <v>10.75</v>
      </c>
      <c r="F110" s="1">
        <v>2</v>
      </c>
      <c r="G110" s="1">
        <v>3</v>
      </c>
      <c r="H110" s="1">
        <v>10.69</v>
      </c>
      <c r="I110" s="1">
        <v>11.26</v>
      </c>
      <c r="J110" s="1">
        <v>8.9999999999999993E-3</v>
      </c>
      <c r="K110" s="1">
        <v>0.29599999999999999</v>
      </c>
      <c r="L110" s="1">
        <v>0.95530000000000004</v>
      </c>
      <c r="M110" s="1" t="s">
        <v>17</v>
      </c>
      <c r="N110" s="1">
        <v>10.68</v>
      </c>
      <c r="O110" s="1">
        <v>11.25</v>
      </c>
      <c r="P110" s="1">
        <v>7.0000000000000001E-3</v>
      </c>
      <c r="Q110" s="1">
        <v>0.23100000000000001</v>
      </c>
      <c r="R110" s="1">
        <v>0.95040000000000002</v>
      </c>
      <c r="S110" s="1" t="s">
        <v>17</v>
      </c>
      <c r="T110" s="1">
        <v>10.68</v>
      </c>
      <c r="U110" s="1">
        <v>11.25</v>
      </c>
      <c r="V110" s="1">
        <v>1.4999999999999999E-2</v>
      </c>
      <c r="W110" s="1">
        <v>0.503</v>
      </c>
      <c r="X110" s="1">
        <v>0.9486</v>
      </c>
      <c r="Y110" s="1" t="s">
        <v>17</v>
      </c>
      <c r="Z110" s="1">
        <v>10.68</v>
      </c>
      <c r="AA110" s="1">
        <v>11.25</v>
      </c>
      <c r="AB110" s="1">
        <v>0.02</v>
      </c>
      <c r="AC110" s="1">
        <v>0.65700000000000003</v>
      </c>
      <c r="AD110" s="1">
        <v>0.93120000000000003</v>
      </c>
      <c r="AE110" s="1" t="s">
        <v>17</v>
      </c>
      <c r="AF110" s="1">
        <v>10.68</v>
      </c>
      <c r="AG110" s="1">
        <v>11.25</v>
      </c>
      <c r="AH110" s="1">
        <v>1.6E-2</v>
      </c>
      <c r="AI110" s="1">
        <v>0.52500000000000002</v>
      </c>
      <c r="AJ110" s="1">
        <v>0.95669999999999999</v>
      </c>
      <c r="AK110" s="1" t="s">
        <v>17</v>
      </c>
      <c r="AL110" s="1">
        <v>10.68</v>
      </c>
      <c r="AM110" s="1">
        <v>11.26</v>
      </c>
      <c r="AN110" s="1">
        <v>1.9E-2</v>
      </c>
      <c r="AO110" s="1">
        <v>0.63200000000000001</v>
      </c>
      <c r="AP110" s="1">
        <v>0.93869999999999998</v>
      </c>
      <c r="AQ110" s="1" t="s">
        <v>17</v>
      </c>
      <c r="AR110" s="1">
        <v>10.68</v>
      </c>
      <c r="AS110" s="1">
        <v>11.25</v>
      </c>
      <c r="AT110" s="1">
        <v>1.0999999999999999E-2</v>
      </c>
      <c r="AU110" s="1">
        <v>0.38100000000000001</v>
      </c>
      <c r="AV110" s="1">
        <v>0.95450000000000002</v>
      </c>
      <c r="AW110" s="1" t="s">
        <v>17</v>
      </c>
      <c r="AX110" s="1">
        <v>10.68</v>
      </c>
      <c r="AY110" s="1">
        <v>11.26</v>
      </c>
      <c r="AZ110" s="1">
        <v>3.7999999999999999E-2</v>
      </c>
      <c r="BA110" s="1">
        <v>1.266</v>
      </c>
      <c r="BB110" s="1">
        <v>0.91379999999999995</v>
      </c>
      <c r="BC110" s="1" t="s">
        <v>17</v>
      </c>
      <c r="BD110" s="1">
        <v>10.68</v>
      </c>
      <c r="BE110" s="1">
        <v>11.25</v>
      </c>
      <c r="BF110" s="1">
        <v>3.7999999999999999E-2</v>
      </c>
      <c r="BG110" s="1">
        <v>1.2669999999999999</v>
      </c>
      <c r="BH110" s="1">
        <v>0.95</v>
      </c>
      <c r="BI110" s="1" t="s">
        <v>17</v>
      </c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 spans="1:97" ht="15.75" customHeight="1" x14ac:dyDescent="0.25">
      <c r="A111" s="1" t="s">
        <v>97</v>
      </c>
      <c r="B111" s="1">
        <v>12</v>
      </c>
      <c r="C111" s="1">
        <v>27</v>
      </c>
      <c r="D111" s="1" t="s">
        <v>35</v>
      </c>
      <c r="E111" s="1">
        <v>10.7</v>
      </c>
      <c r="F111" s="1">
        <v>3</v>
      </c>
      <c r="G111" s="1">
        <v>14</v>
      </c>
      <c r="H111" s="1">
        <v>10.76</v>
      </c>
      <c r="I111" s="1">
        <v>10.76</v>
      </c>
      <c r="J111" s="1">
        <v>0.20699999999999999</v>
      </c>
      <c r="K111" s="1">
        <v>1.482</v>
      </c>
      <c r="L111" s="1">
        <v>0.93530000000000002</v>
      </c>
      <c r="M111" s="1" t="s">
        <v>17</v>
      </c>
      <c r="N111" s="1">
        <v>10.76</v>
      </c>
      <c r="O111" s="1">
        <v>10.76</v>
      </c>
      <c r="P111" s="1">
        <v>0.27100000000000002</v>
      </c>
      <c r="Q111" s="1">
        <v>1.9390000000000001</v>
      </c>
      <c r="R111" s="1">
        <v>0.89639999999999997</v>
      </c>
      <c r="S111" s="1" t="s">
        <v>17</v>
      </c>
      <c r="T111" s="1">
        <v>10.76</v>
      </c>
      <c r="U111" s="1">
        <v>10.76</v>
      </c>
      <c r="V111" s="1">
        <v>0.246</v>
      </c>
      <c r="W111" s="1">
        <v>1.76</v>
      </c>
      <c r="X111" s="1">
        <v>0.91400000000000003</v>
      </c>
      <c r="Y111" s="1" t="s">
        <v>17</v>
      </c>
      <c r="Z111" s="1">
        <v>10.76</v>
      </c>
      <c r="AA111" s="1">
        <v>10.76</v>
      </c>
      <c r="AB111" s="1">
        <v>0.34599999999999997</v>
      </c>
      <c r="AC111" s="1">
        <v>2.4689999999999999</v>
      </c>
      <c r="AD111" s="1">
        <v>0.91830000000000001</v>
      </c>
      <c r="AE111" s="1" t="s">
        <v>17</v>
      </c>
      <c r="AF111" s="1">
        <v>10.76</v>
      </c>
      <c r="AG111" s="1">
        <v>10.76</v>
      </c>
      <c r="AH111" s="1">
        <v>0.41899999999999998</v>
      </c>
      <c r="AI111" s="1">
        <v>2.996</v>
      </c>
      <c r="AJ111" s="1">
        <v>0.91500000000000004</v>
      </c>
      <c r="AK111" s="1" t="s">
        <v>17</v>
      </c>
      <c r="AL111" s="1">
        <v>10.76</v>
      </c>
      <c r="AM111" s="1">
        <v>10.76</v>
      </c>
      <c r="AN111" s="1">
        <v>0.39200000000000002</v>
      </c>
      <c r="AO111" s="1">
        <v>2.7970000000000002</v>
      </c>
      <c r="AP111" s="1">
        <v>0.92230000000000001</v>
      </c>
      <c r="AQ111" s="1" t="s">
        <v>17</v>
      </c>
      <c r="AR111" s="1">
        <v>10.76</v>
      </c>
      <c r="AS111" s="1">
        <v>10.76</v>
      </c>
      <c r="AT111" s="1">
        <v>0.65600000000000003</v>
      </c>
      <c r="AU111" s="1">
        <v>4.6879999999999997</v>
      </c>
      <c r="AV111" s="1">
        <v>0.92930000000000001</v>
      </c>
      <c r="AW111" s="1" t="s">
        <v>17</v>
      </c>
      <c r="AX111" s="1">
        <v>10.76</v>
      </c>
      <c r="AY111" s="1">
        <v>10.76</v>
      </c>
      <c r="AZ111" s="1">
        <v>0.72699999999999998</v>
      </c>
      <c r="BA111" s="1">
        <v>5.1909999999999998</v>
      </c>
      <c r="BB111" s="1">
        <v>0.90539999999999998</v>
      </c>
      <c r="BC111" s="1" t="s">
        <v>17</v>
      </c>
      <c r="BD111" s="1">
        <v>10.76</v>
      </c>
      <c r="BE111" s="1">
        <v>10.76</v>
      </c>
      <c r="BF111" s="1">
        <v>0.73199999999999998</v>
      </c>
      <c r="BG111" s="1">
        <v>5.23</v>
      </c>
      <c r="BH111" s="1">
        <v>0.89600000000000002</v>
      </c>
      <c r="BI111" s="1" t="s">
        <v>17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 spans="1:97" ht="15.75" customHeight="1" x14ac:dyDescent="0.25">
      <c r="A112" s="1" t="s">
        <v>97</v>
      </c>
      <c r="B112" s="1">
        <v>17</v>
      </c>
      <c r="C112" s="1">
        <v>27</v>
      </c>
      <c r="D112" s="1" t="s">
        <v>36</v>
      </c>
      <c r="E112" s="1">
        <v>7.38</v>
      </c>
      <c r="F112" s="1">
        <v>1</v>
      </c>
      <c r="G112" s="1">
        <v>9</v>
      </c>
      <c r="H112" s="1">
        <v>7.18</v>
      </c>
      <c r="I112" s="1">
        <v>7.74</v>
      </c>
      <c r="J112" s="1">
        <v>0.19500000000000001</v>
      </c>
      <c r="K112" s="1">
        <v>2.165</v>
      </c>
      <c r="L112" s="1">
        <v>0.95250000000000001</v>
      </c>
      <c r="M112" s="1" t="s">
        <v>17</v>
      </c>
      <c r="N112" s="1">
        <v>7.18</v>
      </c>
      <c r="O112" s="1">
        <v>7.74</v>
      </c>
      <c r="P112" s="1">
        <v>0.255</v>
      </c>
      <c r="Q112" s="1">
        <v>2.8370000000000002</v>
      </c>
      <c r="R112" s="1">
        <v>0.93830000000000002</v>
      </c>
      <c r="S112" s="1" t="s">
        <v>17</v>
      </c>
      <c r="T112" s="1">
        <v>7.18</v>
      </c>
      <c r="U112" s="1">
        <v>7.74</v>
      </c>
      <c r="V112" s="1">
        <v>0.217</v>
      </c>
      <c r="W112" s="1">
        <v>2.41</v>
      </c>
      <c r="X112" s="1">
        <v>0.95679999999999998</v>
      </c>
      <c r="Y112" s="1" t="s">
        <v>17</v>
      </c>
      <c r="Z112" s="1">
        <v>7.18</v>
      </c>
      <c r="AA112" s="1">
        <v>7.74</v>
      </c>
      <c r="AB112" s="1">
        <v>0.39600000000000002</v>
      </c>
      <c r="AC112" s="1">
        <v>4.4039999999999999</v>
      </c>
      <c r="AD112" s="1">
        <v>0.95469999999999999</v>
      </c>
      <c r="AE112" s="1" t="s">
        <v>17</v>
      </c>
      <c r="AF112" s="1">
        <v>7.19</v>
      </c>
      <c r="AG112" s="1">
        <v>7.74</v>
      </c>
      <c r="AH112" s="1">
        <v>0.379</v>
      </c>
      <c r="AI112" s="1">
        <v>4.2060000000000004</v>
      </c>
      <c r="AJ112" s="1">
        <v>0.95430000000000004</v>
      </c>
      <c r="AK112" s="1" t="s">
        <v>17</v>
      </c>
      <c r="AL112" s="1">
        <v>7.18</v>
      </c>
      <c r="AM112" s="1">
        <v>7.73</v>
      </c>
      <c r="AN112" s="1">
        <v>0.378</v>
      </c>
      <c r="AO112" s="1">
        <v>4.1950000000000003</v>
      </c>
      <c r="AP112" s="1">
        <v>0.95620000000000005</v>
      </c>
      <c r="AQ112" s="1" t="s">
        <v>17</v>
      </c>
      <c r="AR112" s="1">
        <v>7.18</v>
      </c>
      <c r="AS112" s="1">
        <v>7.74</v>
      </c>
      <c r="AT112" s="1">
        <v>0.58599999999999997</v>
      </c>
      <c r="AU112" s="1">
        <v>6.5149999999999997</v>
      </c>
      <c r="AV112" s="1">
        <v>0.95609999999999995</v>
      </c>
      <c r="AW112" s="1" t="s">
        <v>17</v>
      </c>
      <c r="AX112" s="1">
        <v>7.18</v>
      </c>
      <c r="AY112" s="1">
        <v>7.74</v>
      </c>
      <c r="AZ112" s="1">
        <v>0.57599999999999996</v>
      </c>
      <c r="BA112" s="1">
        <v>6.4050000000000002</v>
      </c>
      <c r="BB112" s="1">
        <v>0.94059999999999999</v>
      </c>
      <c r="BC112" s="1" t="s">
        <v>17</v>
      </c>
      <c r="BD112" s="1">
        <v>7.18</v>
      </c>
      <c r="BE112" s="1">
        <v>7.74</v>
      </c>
      <c r="BF112" s="1">
        <v>0.59799999999999998</v>
      </c>
      <c r="BG112" s="1">
        <v>6.6420000000000003</v>
      </c>
      <c r="BH112" s="1">
        <v>0.94159999999999999</v>
      </c>
      <c r="BI112" s="1" t="s">
        <v>17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 spans="1:97" ht="15.75" customHeight="1" x14ac:dyDescent="0.25">
      <c r="A113" s="1" t="s">
        <v>97</v>
      </c>
      <c r="B113" s="1">
        <v>17</v>
      </c>
      <c r="C113" s="1">
        <v>27</v>
      </c>
      <c r="D113" s="1" t="s">
        <v>36</v>
      </c>
      <c r="E113" s="1">
        <v>7.38</v>
      </c>
      <c r="F113" s="1">
        <v>2</v>
      </c>
      <c r="G113" s="1">
        <v>9</v>
      </c>
      <c r="H113" s="1">
        <v>7.15</v>
      </c>
      <c r="I113" s="1">
        <v>7.88</v>
      </c>
      <c r="J113" s="1">
        <v>0.184</v>
      </c>
      <c r="K113" s="1">
        <v>2.0489999999999999</v>
      </c>
      <c r="L113" s="1">
        <v>0.90510000000000002</v>
      </c>
      <c r="M113" s="1" t="s">
        <v>17</v>
      </c>
      <c r="N113" s="1">
        <v>7.15</v>
      </c>
      <c r="O113" s="1">
        <v>7.88</v>
      </c>
      <c r="P113" s="1">
        <v>0.2</v>
      </c>
      <c r="Q113" s="1">
        <v>2.2250000000000001</v>
      </c>
      <c r="R113" s="1">
        <v>0.91800000000000004</v>
      </c>
      <c r="S113" s="1" t="s">
        <v>17</v>
      </c>
      <c r="T113" s="1">
        <v>7.15</v>
      </c>
      <c r="U113" s="1">
        <v>7.88</v>
      </c>
      <c r="V113" s="1">
        <v>0.193</v>
      </c>
      <c r="W113" s="1">
        <v>2.1480000000000001</v>
      </c>
      <c r="X113" s="1">
        <v>0.91220000000000001</v>
      </c>
      <c r="Y113" s="1" t="s">
        <v>17</v>
      </c>
      <c r="Z113" s="1">
        <v>7.15</v>
      </c>
      <c r="AA113" s="1">
        <v>7.88</v>
      </c>
      <c r="AB113" s="1">
        <v>0.38300000000000001</v>
      </c>
      <c r="AC113" s="1">
        <v>4.2590000000000003</v>
      </c>
      <c r="AD113" s="1">
        <v>0.9093</v>
      </c>
      <c r="AE113" s="1" t="s">
        <v>17</v>
      </c>
      <c r="AF113" s="1">
        <v>7.15</v>
      </c>
      <c r="AG113" s="1">
        <v>7.88</v>
      </c>
      <c r="AH113" s="1">
        <v>0.35299999999999998</v>
      </c>
      <c r="AI113" s="1">
        <v>3.9220000000000002</v>
      </c>
      <c r="AJ113" s="1">
        <v>0.90839999999999999</v>
      </c>
      <c r="AK113" s="1" t="s">
        <v>17</v>
      </c>
      <c r="AL113" s="1">
        <v>7.15</v>
      </c>
      <c r="AM113" s="1">
        <v>7.88</v>
      </c>
      <c r="AN113" s="1">
        <v>0.35299999999999998</v>
      </c>
      <c r="AO113" s="1">
        <v>3.9220000000000002</v>
      </c>
      <c r="AP113" s="1">
        <v>0.91930000000000001</v>
      </c>
      <c r="AQ113" s="1" t="s">
        <v>17</v>
      </c>
      <c r="AR113" s="1">
        <v>7.15</v>
      </c>
      <c r="AS113" s="1">
        <v>7.88</v>
      </c>
      <c r="AT113" s="1">
        <v>0.56399999999999995</v>
      </c>
      <c r="AU113" s="1">
        <v>6.2679999999999998</v>
      </c>
      <c r="AV113" s="1">
        <v>0.90769999999999995</v>
      </c>
      <c r="AW113" s="1" t="s">
        <v>17</v>
      </c>
      <c r="AX113" s="1">
        <v>7.15</v>
      </c>
      <c r="AY113" s="1">
        <v>7.88</v>
      </c>
      <c r="AZ113" s="1">
        <v>0.59699999999999998</v>
      </c>
      <c r="BA113" s="1">
        <v>6.6369999999999996</v>
      </c>
      <c r="BB113" s="1">
        <v>0.90910000000000002</v>
      </c>
      <c r="BC113" s="1" t="s">
        <v>17</v>
      </c>
      <c r="BD113" s="1">
        <v>7.15</v>
      </c>
      <c r="BE113" s="1">
        <v>7.88</v>
      </c>
      <c r="BF113" s="1">
        <v>0.58699999999999997</v>
      </c>
      <c r="BG113" s="1">
        <v>6.5229999999999997</v>
      </c>
      <c r="BH113" s="1">
        <v>0.88139999999999996</v>
      </c>
      <c r="BI113" s="1" t="s">
        <v>17</v>
      </c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 spans="1:97" ht="15.75" customHeight="1" x14ac:dyDescent="0.25">
      <c r="A114" s="1" t="s">
        <v>97</v>
      </c>
      <c r="B114" s="1">
        <v>17</v>
      </c>
      <c r="C114" s="1">
        <v>28</v>
      </c>
      <c r="D114" s="1" t="s">
        <v>37</v>
      </c>
      <c r="E114" s="1">
        <v>9.4600000000000009</v>
      </c>
      <c r="F114" s="1">
        <v>2</v>
      </c>
      <c r="G114" s="1">
        <v>10</v>
      </c>
      <c r="H114" s="1">
        <v>9.31</v>
      </c>
      <c r="I114" s="1">
        <v>9.82</v>
      </c>
      <c r="J114" s="1">
        <v>0.184</v>
      </c>
      <c r="K114" s="1">
        <v>1.841</v>
      </c>
      <c r="L114" s="1">
        <v>0.90500000000000003</v>
      </c>
      <c r="M114" s="1" t="s">
        <v>16</v>
      </c>
      <c r="N114" s="1">
        <v>9.31</v>
      </c>
      <c r="O114" s="1">
        <v>9.82</v>
      </c>
      <c r="P114" s="1">
        <v>0.17899999999999999</v>
      </c>
      <c r="Q114" s="1">
        <v>1.7949999999999999</v>
      </c>
      <c r="R114" s="1">
        <v>0.90939999999999999</v>
      </c>
      <c r="S114" s="1" t="s">
        <v>16</v>
      </c>
      <c r="T114" s="1">
        <v>9.31</v>
      </c>
      <c r="U114" s="1">
        <v>9.82</v>
      </c>
      <c r="V114" s="1">
        <v>0.20200000000000001</v>
      </c>
      <c r="W114" s="1">
        <v>2.0209999999999999</v>
      </c>
      <c r="X114" s="1">
        <v>0.91500000000000004</v>
      </c>
      <c r="Y114" s="1" t="s">
        <v>16</v>
      </c>
      <c r="Z114" s="1">
        <v>9.31</v>
      </c>
      <c r="AA114" s="1">
        <v>9.82</v>
      </c>
      <c r="AB114" s="1">
        <v>0.30599999999999999</v>
      </c>
      <c r="AC114" s="1">
        <v>3.06</v>
      </c>
      <c r="AD114" s="1">
        <v>0.87790000000000001</v>
      </c>
      <c r="AE114" s="1" t="s">
        <v>16</v>
      </c>
      <c r="AF114" s="1">
        <v>9.3000000000000007</v>
      </c>
      <c r="AG114" s="1">
        <v>9.82</v>
      </c>
      <c r="AH114" s="1">
        <v>0.27400000000000002</v>
      </c>
      <c r="AI114" s="1">
        <v>2.7450000000000001</v>
      </c>
      <c r="AJ114" s="1">
        <v>0.89700000000000002</v>
      </c>
      <c r="AK114" s="1" t="s">
        <v>16</v>
      </c>
      <c r="AL114" s="1">
        <v>9.3000000000000007</v>
      </c>
      <c r="AM114" s="1">
        <v>9.81</v>
      </c>
      <c r="AN114" s="1">
        <v>0.28499999999999998</v>
      </c>
      <c r="AO114" s="1">
        <v>2.8530000000000002</v>
      </c>
      <c r="AP114" s="1">
        <v>0.89439999999999997</v>
      </c>
      <c r="AQ114" s="1" t="s">
        <v>16</v>
      </c>
      <c r="AR114" s="1">
        <v>9.31</v>
      </c>
      <c r="AS114" s="1">
        <v>9.82</v>
      </c>
      <c r="AT114" s="1">
        <v>0.46600000000000003</v>
      </c>
      <c r="AU114" s="1">
        <v>4.6589999999999998</v>
      </c>
      <c r="AV114" s="1">
        <v>0.85260000000000002</v>
      </c>
      <c r="AW114" s="1" t="s">
        <v>16</v>
      </c>
      <c r="AX114" s="1">
        <v>9.31</v>
      </c>
      <c r="AY114" s="1">
        <v>9.82</v>
      </c>
      <c r="AZ114" s="1">
        <v>0.44800000000000001</v>
      </c>
      <c r="BA114" s="1">
        <v>4.4790000000000001</v>
      </c>
      <c r="BB114" s="1">
        <v>0.90329999999999999</v>
      </c>
      <c r="BC114" s="1" t="s">
        <v>16</v>
      </c>
      <c r="BD114" s="1">
        <v>9.31</v>
      </c>
      <c r="BE114" s="1">
        <v>9.82</v>
      </c>
      <c r="BF114" s="1">
        <v>0.45100000000000001</v>
      </c>
      <c r="BG114" s="1">
        <v>4.5110000000000001</v>
      </c>
      <c r="BH114" s="1">
        <v>0.90439999999999998</v>
      </c>
      <c r="BI114" s="1" t="s">
        <v>16</v>
      </c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 spans="1:97" ht="15.75" customHeight="1" x14ac:dyDescent="0.25">
      <c r="A115" s="1" t="s">
        <v>97</v>
      </c>
      <c r="B115" s="1">
        <v>28</v>
      </c>
      <c r="C115" s="1">
        <v>36</v>
      </c>
      <c r="D115" s="1" t="s">
        <v>38</v>
      </c>
      <c r="E115" s="1">
        <v>8.7799999999999994</v>
      </c>
      <c r="F115" s="1">
        <v>3</v>
      </c>
      <c r="G115" s="1">
        <v>7</v>
      </c>
      <c r="H115" s="1">
        <v>8.5399999999999991</v>
      </c>
      <c r="I115" s="1">
        <v>9.2799999999999994</v>
      </c>
      <c r="J115" s="1">
        <v>0.55900000000000005</v>
      </c>
      <c r="K115" s="1">
        <v>7.9809999999999999</v>
      </c>
      <c r="L115" s="1">
        <v>0.9113</v>
      </c>
      <c r="M115" s="1" t="s">
        <v>17</v>
      </c>
      <c r="N115" s="1">
        <v>8.5299999999999994</v>
      </c>
      <c r="O115" s="1">
        <v>9.2799999999999994</v>
      </c>
      <c r="P115" s="1">
        <v>0.55500000000000005</v>
      </c>
      <c r="Q115" s="1">
        <v>7.9279999999999999</v>
      </c>
      <c r="R115" s="1">
        <v>0.92710000000000004</v>
      </c>
      <c r="S115" s="1" t="s">
        <v>17</v>
      </c>
      <c r="T115" s="1">
        <v>8.5299999999999994</v>
      </c>
      <c r="U115" s="1">
        <v>9.2799999999999994</v>
      </c>
      <c r="V115" s="1">
        <v>0.59399999999999997</v>
      </c>
      <c r="W115" s="1">
        <v>8.4860000000000007</v>
      </c>
      <c r="X115" s="1">
        <v>0.91190000000000004</v>
      </c>
      <c r="Y115" s="1" t="s">
        <v>17</v>
      </c>
      <c r="Z115" s="1">
        <v>8.5299999999999994</v>
      </c>
      <c r="AA115" s="1">
        <v>9.2799999999999994</v>
      </c>
      <c r="AB115" s="1">
        <v>1.18</v>
      </c>
      <c r="AC115" s="1">
        <v>16.859000000000002</v>
      </c>
      <c r="AD115" s="1">
        <v>0.92159999999999997</v>
      </c>
      <c r="AE115" s="1" t="s">
        <v>17</v>
      </c>
      <c r="AF115" s="1">
        <v>8.5299999999999994</v>
      </c>
      <c r="AG115" s="1">
        <v>9.2799999999999994</v>
      </c>
      <c r="AH115" s="1">
        <v>1.1359999999999999</v>
      </c>
      <c r="AI115" s="1">
        <v>16.231000000000002</v>
      </c>
      <c r="AJ115" s="1">
        <v>0.91110000000000002</v>
      </c>
      <c r="AK115" s="1" t="s">
        <v>17</v>
      </c>
      <c r="AL115" s="1">
        <v>8.5299999999999994</v>
      </c>
      <c r="AM115" s="1">
        <v>9.2799999999999994</v>
      </c>
      <c r="AN115" s="1">
        <v>1.1459999999999999</v>
      </c>
      <c r="AO115" s="1">
        <v>16.369</v>
      </c>
      <c r="AP115" s="1">
        <v>0.92779999999999996</v>
      </c>
      <c r="AQ115" s="1" t="s">
        <v>17</v>
      </c>
      <c r="AR115" s="1">
        <v>8.5299999999999994</v>
      </c>
      <c r="AS115" s="1">
        <v>9.2799999999999994</v>
      </c>
      <c r="AT115" s="1">
        <v>1.7849999999999999</v>
      </c>
      <c r="AU115" s="1">
        <v>25.494</v>
      </c>
      <c r="AV115" s="1">
        <v>0.93289999999999995</v>
      </c>
      <c r="AW115" s="1" t="s">
        <v>17</v>
      </c>
      <c r="AX115" s="1">
        <v>8.5399999999999991</v>
      </c>
      <c r="AY115" s="1">
        <v>9.2799999999999994</v>
      </c>
      <c r="AZ115" s="1">
        <v>1.782</v>
      </c>
      <c r="BA115" s="1">
        <v>25.463000000000001</v>
      </c>
      <c r="BB115" s="1">
        <v>0.93169999999999997</v>
      </c>
      <c r="BC115" s="1" t="s">
        <v>17</v>
      </c>
      <c r="BD115" s="1">
        <v>8.5299999999999994</v>
      </c>
      <c r="BE115" s="1">
        <v>9.2799999999999994</v>
      </c>
      <c r="BF115" s="1">
        <v>1.792</v>
      </c>
      <c r="BG115" s="1">
        <v>25.599</v>
      </c>
      <c r="BH115" s="1">
        <v>0.9214</v>
      </c>
      <c r="BI115" s="1" t="s">
        <v>17</v>
      </c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pans="1:97" ht="15.75" customHeight="1" x14ac:dyDescent="0.25">
      <c r="A116" s="1" t="s">
        <v>97</v>
      </c>
      <c r="B116" s="1">
        <v>37</v>
      </c>
      <c r="C116" s="1">
        <v>47</v>
      </c>
      <c r="D116" s="1" t="s">
        <v>39</v>
      </c>
      <c r="E116" s="1">
        <v>7.75</v>
      </c>
      <c r="F116" s="1">
        <v>1</v>
      </c>
      <c r="G116" s="1">
        <v>9</v>
      </c>
      <c r="H116" s="1">
        <v>7.69</v>
      </c>
      <c r="I116" s="1">
        <v>8.02</v>
      </c>
      <c r="J116" s="1">
        <v>3.46</v>
      </c>
      <c r="K116" s="1">
        <v>38.444000000000003</v>
      </c>
      <c r="L116" s="1">
        <v>0.92730000000000001</v>
      </c>
      <c r="M116" s="1" t="s">
        <v>16</v>
      </c>
      <c r="N116" s="1">
        <v>7.69</v>
      </c>
      <c r="O116" s="1">
        <v>8.02</v>
      </c>
      <c r="P116" s="1">
        <v>3.5430000000000001</v>
      </c>
      <c r="Q116" s="1">
        <v>39.369</v>
      </c>
      <c r="R116" s="1">
        <v>0.93479999999999996</v>
      </c>
      <c r="S116" s="1" t="s">
        <v>16</v>
      </c>
      <c r="T116" s="1">
        <v>7.69</v>
      </c>
      <c r="U116" s="1">
        <v>8.02</v>
      </c>
      <c r="V116" s="1">
        <v>3.5110000000000001</v>
      </c>
      <c r="W116" s="1">
        <v>39.006999999999998</v>
      </c>
      <c r="X116" s="1">
        <v>0.93500000000000005</v>
      </c>
      <c r="Y116" s="1" t="s">
        <v>16</v>
      </c>
      <c r="Z116" s="1">
        <v>7.69</v>
      </c>
      <c r="AA116" s="1">
        <v>8.02</v>
      </c>
      <c r="AB116" s="1">
        <v>4.6500000000000004</v>
      </c>
      <c r="AC116" s="1">
        <v>51.661999999999999</v>
      </c>
      <c r="AD116" s="1">
        <v>0.90980000000000005</v>
      </c>
      <c r="AE116" s="1" t="s">
        <v>16</v>
      </c>
      <c r="AF116" s="1">
        <v>7.69</v>
      </c>
      <c r="AG116" s="1">
        <v>8.02</v>
      </c>
      <c r="AH116" s="1">
        <v>4.4630000000000001</v>
      </c>
      <c r="AI116" s="1">
        <v>49.59</v>
      </c>
      <c r="AJ116" s="1">
        <v>0.92989999999999995</v>
      </c>
      <c r="AK116" s="1" t="s">
        <v>16</v>
      </c>
      <c r="AL116" s="1">
        <v>7.68</v>
      </c>
      <c r="AM116" s="1">
        <v>8.02</v>
      </c>
      <c r="AN116" s="1">
        <v>4.5670000000000002</v>
      </c>
      <c r="AO116" s="1">
        <v>50.743000000000002</v>
      </c>
      <c r="AP116" s="1">
        <v>0.89859999999999995</v>
      </c>
      <c r="AQ116" s="1" t="s">
        <v>16</v>
      </c>
      <c r="AR116" s="1">
        <v>7.69</v>
      </c>
      <c r="AS116" s="1">
        <v>8.02</v>
      </c>
      <c r="AT116" s="1">
        <v>5.9370000000000003</v>
      </c>
      <c r="AU116" s="1">
        <v>65.962999999999994</v>
      </c>
      <c r="AV116" s="1">
        <v>0.90190000000000003</v>
      </c>
      <c r="AW116" s="1" t="s">
        <v>16</v>
      </c>
      <c r="AX116" s="1">
        <v>7.69</v>
      </c>
      <c r="AY116" s="1">
        <v>8.02</v>
      </c>
      <c r="AZ116" s="1">
        <v>5.9390000000000001</v>
      </c>
      <c r="BA116" s="1">
        <v>65.986000000000004</v>
      </c>
      <c r="BB116" s="1">
        <v>0.8901</v>
      </c>
      <c r="BC116" s="1" t="s">
        <v>16</v>
      </c>
      <c r="BD116" s="1">
        <v>7.69</v>
      </c>
      <c r="BE116" s="1">
        <v>8.02</v>
      </c>
      <c r="BF116" s="1">
        <v>5.8630000000000004</v>
      </c>
      <c r="BG116" s="1">
        <v>65.141000000000005</v>
      </c>
      <c r="BH116" s="1">
        <v>0.91180000000000005</v>
      </c>
      <c r="BI116" s="1" t="s">
        <v>16</v>
      </c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spans="1:97" ht="15.75" customHeight="1" x14ac:dyDescent="0.25">
      <c r="A117" s="1" t="s">
        <v>97</v>
      </c>
      <c r="B117" s="1">
        <v>39</v>
      </c>
      <c r="C117" s="1">
        <v>47</v>
      </c>
      <c r="D117" s="1" t="s">
        <v>40</v>
      </c>
      <c r="E117" s="1">
        <v>6.32</v>
      </c>
      <c r="F117" s="1">
        <v>1</v>
      </c>
      <c r="G117" s="1">
        <v>7</v>
      </c>
      <c r="H117" s="1">
        <v>6.29</v>
      </c>
      <c r="I117" s="1">
        <v>6.65</v>
      </c>
      <c r="J117" s="1">
        <v>1.7769999999999999</v>
      </c>
      <c r="K117" s="1">
        <v>25.387</v>
      </c>
      <c r="L117" s="1">
        <v>0.92390000000000005</v>
      </c>
      <c r="M117" s="1" t="s">
        <v>16</v>
      </c>
      <c r="N117" s="1">
        <v>6.29</v>
      </c>
      <c r="O117" s="1">
        <v>6.64</v>
      </c>
      <c r="P117" s="1">
        <v>1.839</v>
      </c>
      <c r="Q117" s="1">
        <v>26.265000000000001</v>
      </c>
      <c r="R117" s="1">
        <v>0.93069999999999997</v>
      </c>
      <c r="S117" s="1" t="s">
        <v>16</v>
      </c>
      <c r="T117" s="1">
        <v>6.29</v>
      </c>
      <c r="U117" s="1">
        <v>6.65</v>
      </c>
      <c r="V117" s="1">
        <v>1.82</v>
      </c>
      <c r="W117" s="1">
        <v>25.997</v>
      </c>
      <c r="X117" s="1">
        <v>0.93110000000000004</v>
      </c>
      <c r="Y117" s="1" t="s">
        <v>16</v>
      </c>
      <c r="Z117" s="1">
        <v>6.29</v>
      </c>
      <c r="AA117" s="1">
        <v>6.64</v>
      </c>
      <c r="AB117" s="1">
        <v>2.8069999999999999</v>
      </c>
      <c r="AC117" s="1">
        <v>40.098999999999997</v>
      </c>
      <c r="AD117" s="1">
        <v>0.91310000000000002</v>
      </c>
      <c r="AE117" s="1" t="s">
        <v>16</v>
      </c>
      <c r="AF117" s="1">
        <v>6.29</v>
      </c>
      <c r="AG117" s="1">
        <v>6.64</v>
      </c>
      <c r="AH117" s="1">
        <v>2.6680000000000001</v>
      </c>
      <c r="AI117" s="1">
        <v>38.107999999999997</v>
      </c>
      <c r="AJ117" s="1">
        <v>0.91269999999999996</v>
      </c>
      <c r="AK117" s="1" t="s">
        <v>16</v>
      </c>
      <c r="AL117" s="1">
        <v>6.29</v>
      </c>
      <c r="AM117" s="1">
        <v>6.64</v>
      </c>
      <c r="AN117" s="1">
        <v>2.726</v>
      </c>
      <c r="AO117" s="1">
        <v>38.944000000000003</v>
      </c>
      <c r="AP117" s="1">
        <v>0.92200000000000004</v>
      </c>
      <c r="AQ117" s="1" t="s">
        <v>16</v>
      </c>
      <c r="AR117" s="1">
        <v>6.29</v>
      </c>
      <c r="AS117" s="1">
        <v>6.65</v>
      </c>
      <c r="AT117" s="1">
        <v>3.988</v>
      </c>
      <c r="AU117" s="1">
        <v>56.976999999999997</v>
      </c>
      <c r="AV117" s="1">
        <v>0.89829999999999999</v>
      </c>
      <c r="AW117" s="1" t="s">
        <v>16</v>
      </c>
      <c r="AX117" s="1">
        <v>6.29</v>
      </c>
      <c r="AY117" s="1">
        <v>6.65</v>
      </c>
      <c r="AZ117" s="1">
        <v>4.0289999999999999</v>
      </c>
      <c r="BA117" s="1">
        <v>57.554000000000002</v>
      </c>
      <c r="BB117" s="1">
        <v>0.92689999999999995</v>
      </c>
      <c r="BC117" s="1" t="s">
        <v>16</v>
      </c>
      <c r="BD117" s="1">
        <v>6.29</v>
      </c>
      <c r="BE117" s="1">
        <v>6.65</v>
      </c>
      <c r="BF117" s="1">
        <v>4.0019999999999998</v>
      </c>
      <c r="BG117" s="1">
        <v>57.170999999999999</v>
      </c>
      <c r="BH117" s="1">
        <v>0.92530000000000001</v>
      </c>
      <c r="BI117" s="1" t="s">
        <v>16</v>
      </c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 spans="1:97" ht="15.75" customHeight="1" x14ac:dyDescent="0.25">
      <c r="A118" s="1" t="s">
        <v>97</v>
      </c>
      <c r="B118" s="1">
        <v>39</v>
      </c>
      <c r="C118" s="1">
        <v>48</v>
      </c>
      <c r="D118" s="1" t="s">
        <v>41</v>
      </c>
      <c r="E118" s="1">
        <v>10.39</v>
      </c>
      <c r="F118" s="1">
        <v>2</v>
      </c>
      <c r="G118" s="1">
        <v>8</v>
      </c>
      <c r="H118" s="1">
        <v>10.32</v>
      </c>
      <c r="I118" s="1">
        <v>10.9</v>
      </c>
      <c r="J118" s="1">
        <v>1.6180000000000001</v>
      </c>
      <c r="K118" s="1">
        <v>20.228000000000002</v>
      </c>
      <c r="L118" s="1">
        <v>0.88680000000000003</v>
      </c>
      <c r="M118" s="1" t="s">
        <v>16</v>
      </c>
      <c r="N118" s="1">
        <v>10.31</v>
      </c>
      <c r="O118" s="1">
        <v>10.89</v>
      </c>
      <c r="P118" s="1">
        <v>1.734</v>
      </c>
      <c r="Q118" s="1">
        <v>21.675000000000001</v>
      </c>
      <c r="R118" s="1">
        <v>0.87680000000000002</v>
      </c>
      <c r="S118" s="1" t="s">
        <v>16</v>
      </c>
      <c r="T118" s="1">
        <v>10.31</v>
      </c>
      <c r="U118" s="1">
        <v>10.89</v>
      </c>
      <c r="V118" s="1">
        <v>1.7250000000000001</v>
      </c>
      <c r="W118" s="1">
        <v>21.558</v>
      </c>
      <c r="X118" s="1">
        <v>0.88770000000000004</v>
      </c>
      <c r="Y118" s="1" t="s">
        <v>16</v>
      </c>
      <c r="Z118" s="1">
        <v>10.31</v>
      </c>
      <c r="AA118" s="1">
        <v>10.89</v>
      </c>
      <c r="AB118" s="1">
        <v>2.738</v>
      </c>
      <c r="AC118" s="1">
        <v>34.228999999999999</v>
      </c>
      <c r="AD118" s="1">
        <v>0.86539999999999995</v>
      </c>
      <c r="AE118" s="1" t="s">
        <v>16</v>
      </c>
      <c r="AF118" s="1">
        <v>10.31</v>
      </c>
      <c r="AG118" s="1">
        <v>10.89</v>
      </c>
      <c r="AH118" s="1">
        <v>2.605</v>
      </c>
      <c r="AI118" s="1">
        <v>32.567</v>
      </c>
      <c r="AJ118" s="1">
        <v>0.87390000000000001</v>
      </c>
      <c r="AK118" s="1" t="s">
        <v>16</v>
      </c>
      <c r="AL118" s="1">
        <v>10.32</v>
      </c>
      <c r="AM118" s="1">
        <v>10.89</v>
      </c>
      <c r="AN118" s="1">
        <v>2.5939999999999999</v>
      </c>
      <c r="AO118" s="1">
        <v>32.430999999999997</v>
      </c>
      <c r="AP118" s="1">
        <v>0.87660000000000005</v>
      </c>
      <c r="AQ118" s="1" t="s">
        <v>16</v>
      </c>
      <c r="AR118" s="1">
        <v>10.31</v>
      </c>
      <c r="AS118" s="1">
        <v>10.89</v>
      </c>
      <c r="AT118" s="1">
        <v>4.1449999999999996</v>
      </c>
      <c r="AU118" s="1">
        <v>51.811999999999998</v>
      </c>
      <c r="AV118" s="1">
        <v>0.87329999999999997</v>
      </c>
      <c r="AW118" s="1" t="s">
        <v>16</v>
      </c>
      <c r="AX118" s="1">
        <v>10.32</v>
      </c>
      <c r="AY118" s="1">
        <v>10.89</v>
      </c>
      <c r="AZ118" s="1">
        <v>4.2069999999999999</v>
      </c>
      <c r="BA118" s="1">
        <v>52.587000000000003</v>
      </c>
      <c r="BB118" s="1">
        <v>0.85880000000000001</v>
      </c>
      <c r="BC118" s="1" t="s">
        <v>16</v>
      </c>
      <c r="BD118" s="1">
        <v>10.31</v>
      </c>
      <c r="BE118" s="1">
        <v>10.89</v>
      </c>
      <c r="BF118" s="1">
        <v>4.2350000000000003</v>
      </c>
      <c r="BG118" s="1">
        <v>52.938000000000002</v>
      </c>
      <c r="BH118" s="1">
        <v>0.87680000000000002</v>
      </c>
      <c r="BI118" s="1" t="s">
        <v>16</v>
      </c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pans="1:97" ht="15.75" customHeight="1" x14ac:dyDescent="0.25">
      <c r="A119" s="1" t="s">
        <v>97</v>
      </c>
      <c r="B119" s="1">
        <v>48</v>
      </c>
      <c r="C119" s="1">
        <v>64</v>
      </c>
      <c r="D119" s="1" t="s">
        <v>42</v>
      </c>
      <c r="E119" s="1">
        <v>9.3000000000000007</v>
      </c>
      <c r="F119" s="1">
        <v>4</v>
      </c>
      <c r="G119" s="1">
        <v>15</v>
      </c>
      <c r="H119" s="1">
        <v>9.1199999999999992</v>
      </c>
      <c r="I119" s="1">
        <v>9.8000000000000007</v>
      </c>
      <c r="J119" s="1">
        <v>2.3849999999999998</v>
      </c>
      <c r="K119" s="1">
        <v>15.9</v>
      </c>
      <c r="L119" s="1">
        <v>0.82040000000000002</v>
      </c>
      <c r="M119" s="1" t="s">
        <v>16</v>
      </c>
      <c r="N119" s="1">
        <v>9.1199999999999992</v>
      </c>
      <c r="O119" s="1">
        <v>9.8000000000000007</v>
      </c>
      <c r="P119" s="1">
        <v>2.4359999999999999</v>
      </c>
      <c r="Q119" s="1">
        <v>16.239999999999998</v>
      </c>
      <c r="R119" s="1">
        <v>0.79679999999999995</v>
      </c>
      <c r="S119" s="1" t="s">
        <v>16</v>
      </c>
      <c r="T119" s="1">
        <v>9.1199999999999992</v>
      </c>
      <c r="U119" s="1">
        <v>9.8000000000000007</v>
      </c>
      <c r="V119" s="1">
        <v>2.4420000000000002</v>
      </c>
      <c r="W119" s="1">
        <v>16.283000000000001</v>
      </c>
      <c r="X119" s="1">
        <v>0.84470000000000001</v>
      </c>
      <c r="Y119" s="1" t="s">
        <v>16</v>
      </c>
      <c r="Z119" s="1">
        <v>9.1199999999999992</v>
      </c>
      <c r="AA119" s="1">
        <v>9.8000000000000007</v>
      </c>
      <c r="AB119" s="1">
        <v>3.5030000000000001</v>
      </c>
      <c r="AC119" s="1">
        <v>23.350999999999999</v>
      </c>
      <c r="AD119" s="1">
        <v>0.84889999999999999</v>
      </c>
      <c r="AE119" s="1" t="s">
        <v>16</v>
      </c>
      <c r="AF119" s="1">
        <v>9.1199999999999992</v>
      </c>
      <c r="AG119" s="1">
        <v>9.8000000000000007</v>
      </c>
      <c r="AH119" s="1">
        <v>3.3570000000000002</v>
      </c>
      <c r="AI119" s="1">
        <v>22.382000000000001</v>
      </c>
      <c r="AJ119" s="1">
        <v>0.82830000000000004</v>
      </c>
      <c r="AK119" s="1" t="s">
        <v>16</v>
      </c>
      <c r="AL119" s="1">
        <v>9.1199999999999992</v>
      </c>
      <c r="AM119" s="1">
        <v>9.8000000000000007</v>
      </c>
      <c r="AN119" s="1">
        <v>3.4340000000000002</v>
      </c>
      <c r="AO119" s="1">
        <v>22.896000000000001</v>
      </c>
      <c r="AP119" s="1">
        <v>0.80079999999999996</v>
      </c>
      <c r="AQ119" s="1" t="s">
        <v>16</v>
      </c>
      <c r="AR119" s="1">
        <v>9.1199999999999992</v>
      </c>
      <c r="AS119" s="1">
        <v>9.8000000000000007</v>
      </c>
      <c r="AT119" s="1">
        <v>4.3929999999999998</v>
      </c>
      <c r="AU119" s="1">
        <v>29.286999999999999</v>
      </c>
      <c r="AV119" s="1">
        <v>0.84640000000000004</v>
      </c>
      <c r="AW119" s="1" t="s">
        <v>16</v>
      </c>
      <c r="AX119" s="1">
        <v>9.1199999999999992</v>
      </c>
      <c r="AY119" s="1">
        <v>9.8000000000000007</v>
      </c>
      <c r="AZ119" s="1">
        <v>4.524</v>
      </c>
      <c r="BA119" s="1">
        <v>30.158000000000001</v>
      </c>
      <c r="BB119" s="1">
        <v>0.80589999999999995</v>
      </c>
      <c r="BC119" s="1" t="s">
        <v>16</v>
      </c>
      <c r="BD119" s="1">
        <v>9.1199999999999992</v>
      </c>
      <c r="BE119" s="1">
        <v>9.8000000000000007</v>
      </c>
      <c r="BF119" s="1">
        <v>4.4969999999999999</v>
      </c>
      <c r="BG119" s="1">
        <v>29.977</v>
      </c>
      <c r="BH119" s="1">
        <v>0.80769999999999997</v>
      </c>
      <c r="BI119" s="1" t="s">
        <v>16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 spans="1:97" ht="15.75" customHeight="1" x14ac:dyDescent="0.25">
      <c r="A120" s="1" t="s">
        <v>97</v>
      </c>
      <c r="B120" s="1">
        <v>48</v>
      </c>
      <c r="C120" s="1">
        <v>69</v>
      </c>
      <c r="D120" s="1" t="s">
        <v>43</v>
      </c>
      <c r="E120" s="1">
        <v>10.25</v>
      </c>
      <c r="F120" s="1">
        <v>4</v>
      </c>
      <c r="G120" s="1">
        <v>20</v>
      </c>
      <c r="H120" s="1">
        <v>10.1</v>
      </c>
      <c r="I120" s="1">
        <v>10.75</v>
      </c>
      <c r="J120" s="1">
        <v>2.0950000000000002</v>
      </c>
      <c r="K120" s="1">
        <v>10.476000000000001</v>
      </c>
      <c r="L120" s="1">
        <v>0.93149999999999999</v>
      </c>
      <c r="M120" s="1" t="s">
        <v>17</v>
      </c>
      <c r="N120" s="1">
        <v>10.09</v>
      </c>
      <c r="O120" s="1">
        <v>10.75</v>
      </c>
      <c r="P120" s="1">
        <v>2.1549999999999998</v>
      </c>
      <c r="Q120" s="1">
        <v>10.775</v>
      </c>
      <c r="R120" s="1">
        <v>0.93869999999999998</v>
      </c>
      <c r="S120" s="1" t="s">
        <v>17</v>
      </c>
      <c r="T120" s="1">
        <v>10.1</v>
      </c>
      <c r="U120" s="1">
        <v>10.75</v>
      </c>
      <c r="V120" s="1">
        <v>2.2080000000000002</v>
      </c>
      <c r="W120" s="1">
        <v>11.038</v>
      </c>
      <c r="X120" s="1">
        <v>0.93830000000000002</v>
      </c>
      <c r="Y120" s="1" t="s">
        <v>17</v>
      </c>
      <c r="Z120" s="1">
        <v>10.1</v>
      </c>
      <c r="AA120" s="1">
        <v>10.75</v>
      </c>
      <c r="AB120" s="1">
        <v>3.282</v>
      </c>
      <c r="AC120" s="1">
        <v>16.41</v>
      </c>
      <c r="AD120" s="1">
        <v>0.92649999999999999</v>
      </c>
      <c r="AE120" s="1" t="s">
        <v>17</v>
      </c>
      <c r="AF120" s="1">
        <v>10.09</v>
      </c>
      <c r="AG120" s="1">
        <v>10.75</v>
      </c>
      <c r="AH120" s="1">
        <v>3.1339999999999999</v>
      </c>
      <c r="AI120" s="1">
        <v>15.670999999999999</v>
      </c>
      <c r="AJ120" s="1">
        <v>0.93540000000000001</v>
      </c>
      <c r="AK120" s="1" t="s">
        <v>17</v>
      </c>
      <c r="AL120" s="1">
        <v>10.1</v>
      </c>
      <c r="AM120" s="1">
        <v>10.75</v>
      </c>
      <c r="AN120" s="1">
        <v>3.1309999999999998</v>
      </c>
      <c r="AO120" s="1">
        <v>15.654999999999999</v>
      </c>
      <c r="AP120" s="1">
        <v>0.93579999999999997</v>
      </c>
      <c r="AQ120" s="1" t="s">
        <v>17</v>
      </c>
      <c r="AR120" s="1">
        <v>10.1</v>
      </c>
      <c r="AS120" s="1">
        <v>10.75</v>
      </c>
      <c r="AT120" s="1">
        <v>4.7409999999999997</v>
      </c>
      <c r="AU120" s="1">
        <v>23.707000000000001</v>
      </c>
      <c r="AV120" s="1">
        <v>0.9214</v>
      </c>
      <c r="AW120" s="1" t="s">
        <v>17</v>
      </c>
      <c r="AX120" s="1">
        <v>10.1</v>
      </c>
      <c r="AY120" s="1">
        <v>10.75</v>
      </c>
      <c r="AZ120" s="1">
        <v>4.8</v>
      </c>
      <c r="BA120" s="1">
        <v>24</v>
      </c>
      <c r="BB120" s="1">
        <v>0.93169999999999997</v>
      </c>
      <c r="BC120" s="1" t="s">
        <v>17</v>
      </c>
      <c r="BD120" s="1">
        <v>10.1</v>
      </c>
      <c r="BE120" s="1">
        <v>10.75</v>
      </c>
      <c r="BF120" s="1">
        <v>4.8879999999999999</v>
      </c>
      <c r="BG120" s="1">
        <v>24.439</v>
      </c>
      <c r="BH120" s="1">
        <v>0.92190000000000005</v>
      </c>
      <c r="BI120" s="1" t="s">
        <v>17</v>
      </c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 spans="1:97" ht="15.75" customHeight="1" x14ac:dyDescent="0.25">
      <c r="A121" s="1" t="s">
        <v>97</v>
      </c>
      <c r="B121" s="1">
        <v>48</v>
      </c>
      <c r="C121" s="1">
        <v>70</v>
      </c>
      <c r="D121" s="1" t="s">
        <v>44</v>
      </c>
      <c r="E121" s="1">
        <v>11.42</v>
      </c>
      <c r="F121" s="1">
        <v>2</v>
      </c>
      <c r="G121" s="1">
        <v>21</v>
      </c>
      <c r="H121" s="1">
        <v>11.17</v>
      </c>
      <c r="I121" s="1">
        <v>11.88</v>
      </c>
      <c r="J121" s="1">
        <v>2.0230000000000001</v>
      </c>
      <c r="K121" s="1">
        <v>9.6329999999999991</v>
      </c>
      <c r="L121" s="1">
        <v>0.95799999999999996</v>
      </c>
      <c r="M121" s="1" t="s">
        <v>17</v>
      </c>
      <c r="N121" s="1">
        <v>11.17</v>
      </c>
      <c r="O121" s="1">
        <v>11.87</v>
      </c>
      <c r="P121" s="1">
        <v>2.0619999999999998</v>
      </c>
      <c r="Q121" s="1">
        <v>9.8190000000000008</v>
      </c>
      <c r="R121" s="1">
        <v>0.96189999999999998</v>
      </c>
      <c r="S121" s="1" t="s">
        <v>17</v>
      </c>
      <c r="T121" s="1">
        <v>11.17</v>
      </c>
      <c r="U121" s="1">
        <v>11.88</v>
      </c>
      <c r="V121" s="1">
        <v>2.0539999999999998</v>
      </c>
      <c r="W121" s="1">
        <v>9.7829999999999995</v>
      </c>
      <c r="X121" s="1">
        <v>0.95940000000000003</v>
      </c>
      <c r="Y121" s="1" t="s">
        <v>17</v>
      </c>
      <c r="Z121" s="1">
        <v>11.17</v>
      </c>
      <c r="AA121" s="1">
        <v>11.88</v>
      </c>
      <c r="AB121" s="1">
        <v>3.2919999999999998</v>
      </c>
      <c r="AC121" s="1">
        <v>15.678000000000001</v>
      </c>
      <c r="AD121" s="1">
        <v>0.95209999999999995</v>
      </c>
      <c r="AE121" s="1" t="s">
        <v>17</v>
      </c>
      <c r="AF121" s="1">
        <v>11.17</v>
      </c>
      <c r="AG121" s="1">
        <v>11.87</v>
      </c>
      <c r="AH121" s="1">
        <v>3.137</v>
      </c>
      <c r="AI121" s="1">
        <v>14.938000000000001</v>
      </c>
      <c r="AJ121" s="1">
        <v>0.95399999999999996</v>
      </c>
      <c r="AK121" s="1" t="s">
        <v>17</v>
      </c>
      <c r="AL121" s="1">
        <v>11.17</v>
      </c>
      <c r="AM121" s="1">
        <v>11.88</v>
      </c>
      <c r="AN121" s="1">
        <v>3.1429999999999998</v>
      </c>
      <c r="AO121" s="1">
        <v>14.967000000000001</v>
      </c>
      <c r="AP121" s="1">
        <v>0.9556</v>
      </c>
      <c r="AQ121" s="1" t="s">
        <v>17</v>
      </c>
      <c r="AR121" s="1">
        <v>11.17</v>
      </c>
      <c r="AS121" s="1">
        <v>11.87</v>
      </c>
      <c r="AT121" s="1">
        <v>5.3730000000000002</v>
      </c>
      <c r="AU121" s="1">
        <v>25.587</v>
      </c>
      <c r="AV121" s="1">
        <v>0.94359999999999999</v>
      </c>
      <c r="AW121" s="1" t="s">
        <v>17</v>
      </c>
      <c r="AX121" s="1">
        <v>11.17</v>
      </c>
      <c r="AY121" s="1">
        <v>11.88</v>
      </c>
      <c r="AZ121" s="1">
        <v>5.4029999999999996</v>
      </c>
      <c r="BA121" s="1">
        <v>25.73</v>
      </c>
      <c r="BB121" s="1">
        <v>0.94430000000000003</v>
      </c>
      <c r="BC121" s="1" t="s">
        <v>17</v>
      </c>
      <c r="BD121" s="1">
        <v>11.17</v>
      </c>
      <c r="BE121" s="1">
        <v>11.88</v>
      </c>
      <c r="BF121" s="1">
        <v>5.5789999999999997</v>
      </c>
      <c r="BG121" s="1">
        <v>26.568999999999999</v>
      </c>
      <c r="BH121" s="1">
        <v>0.94210000000000005</v>
      </c>
      <c r="BI121" s="1" t="s">
        <v>17</v>
      </c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 spans="1:97" ht="15.75" customHeight="1" x14ac:dyDescent="0.25">
      <c r="A122" s="1" t="s">
        <v>97</v>
      </c>
      <c r="B122" s="1">
        <v>48</v>
      </c>
      <c r="C122" s="1">
        <v>70</v>
      </c>
      <c r="D122" s="1" t="s">
        <v>44</v>
      </c>
      <c r="E122" s="1">
        <v>11.42</v>
      </c>
      <c r="F122" s="1">
        <v>3</v>
      </c>
      <c r="G122" s="1">
        <v>21</v>
      </c>
      <c r="H122" s="1">
        <v>11.21</v>
      </c>
      <c r="I122" s="1">
        <v>11.92</v>
      </c>
      <c r="J122" s="1">
        <v>1.97</v>
      </c>
      <c r="K122" s="1">
        <v>9.3819999999999997</v>
      </c>
      <c r="L122" s="1">
        <v>0.94550000000000001</v>
      </c>
      <c r="M122" s="1" t="s">
        <v>17</v>
      </c>
      <c r="N122" s="1">
        <v>11.21</v>
      </c>
      <c r="O122" s="1">
        <v>11.92</v>
      </c>
      <c r="P122" s="1">
        <v>2.0739999999999998</v>
      </c>
      <c r="Q122" s="1">
        <v>9.8780000000000001</v>
      </c>
      <c r="R122" s="1">
        <v>0.9355</v>
      </c>
      <c r="S122" s="1" t="s">
        <v>17</v>
      </c>
      <c r="T122" s="1">
        <v>11.21</v>
      </c>
      <c r="U122" s="1">
        <v>11.92</v>
      </c>
      <c r="V122" s="1">
        <v>2.0379999999999998</v>
      </c>
      <c r="W122" s="1">
        <v>9.7029999999999994</v>
      </c>
      <c r="X122" s="1">
        <v>0.93869999999999998</v>
      </c>
      <c r="Y122" s="1" t="s">
        <v>17</v>
      </c>
      <c r="Z122" s="1">
        <v>11.21</v>
      </c>
      <c r="AA122" s="1">
        <v>11.92</v>
      </c>
      <c r="AB122" s="1">
        <v>3.2410000000000001</v>
      </c>
      <c r="AC122" s="1">
        <v>15.433999999999999</v>
      </c>
      <c r="AD122" s="1">
        <v>0.93520000000000003</v>
      </c>
      <c r="AE122" s="1" t="s">
        <v>17</v>
      </c>
      <c r="AF122" s="1">
        <v>11.21</v>
      </c>
      <c r="AG122" s="1">
        <v>11.92</v>
      </c>
      <c r="AH122" s="1">
        <v>3.0950000000000002</v>
      </c>
      <c r="AI122" s="1">
        <v>14.738</v>
      </c>
      <c r="AJ122" s="1">
        <v>0.93859999999999999</v>
      </c>
      <c r="AK122" s="1" t="s">
        <v>17</v>
      </c>
      <c r="AL122" s="1">
        <v>11.21</v>
      </c>
      <c r="AM122" s="1">
        <v>11.92</v>
      </c>
      <c r="AN122" s="1">
        <v>3.105</v>
      </c>
      <c r="AO122" s="1">
        <v>14.787000000000001</v>
      </c>
      <c r="AP122" s="1">
        <v>0.93630000000000002</v>
      </c>
      <c r="AQ122" s="1" t="s">
        <v>17</v>
      </c>
      <c r="AR122" s="1">
        <v>11.21</v>
      </c>
      <c r="AS122" s="1">
        <v>11.92</v>
      </c>
      <c r="AT122" s="1">
        <v>5.3630000000000004</v>
      </c>
      <c r="AU122" s="1">
        <v>25.536999999999999</v>
      </c>
      <c r="AV122" s="1">
        <v>0.93279999999999996</v>
      </c>
      <c r="AW122" s="1" t="s">
        <v>17</v>
      </c>
      <c r="AX122" s="1">
        <v>11.21</v>
      </c>
      <c r="AY122" s="1">
        <v>11.92</v>
      </c>
      <c r="AZ122" s="1">
        <v>5.3680000000000003</v>
      </c>
      <c r="BA122" s="1">
        <v>25.56</v>
      </c>
      <c r="BB122" s="1">
        <v>0.92300000000000004</v>
      </c>
      <c r="BC122" s="1" t="s">
        <v>17</v>
      </c>
      <c r="BD122" s="1">
        <v>11.21</v>
      </c>
      <c r="BE122" s="1">
        <v>11.92</v>
      </c>
      <c r="BF122" s="1">
        <v>5.5069999999999997</v>
      </c>
      <c r="BG122" s="1">
        <v>26.222999999999999</v>
      </c>
      <c r="BH122" s="1">
        <v>0.91449999999999998</v>
      </c>
      <c r="BI122" s="1" t="s">
        <v>17</v>
      </c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 spans="1:97" ht="15.75" customHeight="1" x14ac:dyDescent="0.25">
      <c r="A123" s="1" t="s">
        <v>97</v>
      </c>
      <c r="B123" s="1">
        <v>48</v>
      </c>
      <c r="C123" s="1">
        <v>70</v>
      </c>
      <c r="D123" s="1" t="s">
        <v>44</v>
      </c>
      <c r="E123" s="1">
        <v>11.42</v>
      </c>
      <c r="F123" s="1">
        <v>4</v>
      </c>
      <c r="G123" s="1">
        <v>21</v>
      </c>
      <c r="H123" s="1">
        <v>11.16</v>
      </c>
      <c r="I123" s="1">
        <v>11.91</v>
      </c>
      <c r="J123" s="1">
        <v>1.9470000000000001</v>
      </c>
      <c r="K123" s="1">
        <v>9.2739999999999991</v>
      </c>
      <c r="L123" s="1">
        <v>0.92669999999999997</v>
      </c>
      <c r="M123" s="1" t="s">
        <v>17</v>
      </c>
      <c r="N123" s="1">
        <v>11.16</v>
      </c>
      <c r="O123" s="1">
        <v>11.91</v>
      </c>
      <c r="P123" s="1">
        <v>1.9850000000000001</v>
      </c>
      <c r="Q123" s="1">
        <v>9.4540000000000006</v>
      </c>
      <c r="R123" s="1">
        <v>0.92010000000000003</v>
      </c>
      <c r="S123" s="1" t="s">
        <v>17</v>
      </c>
      <c r="T123" s="1">
        <v>11.16</v>
      </c>
      <c r="U123" s="1">
        <v>11.91</v>
      </c>
      <c r="V123" s="1">
        <v>1.9990000000000001</v>
      </c>
      <c r="W123" s="1">
        <v>9.5190000000000001</v>
      </c>
      <c r="X123" s="1">
        <v>0.92910000000000004</v>
      </c>
      <c r="Y123" s="1" t="s">
        <v>17</v>
      </c>
      <c r="Z123" s="1">
        <v>11.16</v>
      </c>
      <c r="AA123" s="1">
        <v>11.91</v>
      </c>
      <c r="AB123" s="1">
        <v>3.2170000000000001</v>
      </c>
      <c r="AC123" s="1">
        <v>15.319000000000001</v>
      </c>
      <c r="AD123" s="1">
        <v>0.92930000000000001</v>
      </c>
      <c r="AE123" s="1" t="s">
        <v>17</v>
      </c>
      <c r="AF123" s="1">
        <v>11.16</v>
      </c>
      <c r="AG123" s="1">
        <v>11.91</v>
      </c>
      <c r="AH123" s="1">
        <v>3.0739999999999998</v>
      </c>
      <c r="AI123" s="1">
        <v>14.638</v>
      </c>
      <c r="AJ123" s="1">
        <v>0.93230000000000002</v>
      </c>
      <c r="AK123" s="1" t="s">
        <v>17</v>
      </c>
      <c r="AL123" s="1">
        <v>11.16</v>
      </c>
      <c r="AM123" s="1">
        <v>11.91</v>
      </c>
      <c r="AN123" s="1">
        <v>3.1</v>
      </c>
      <c r="AO123" s="1">
        <v>14.76</v>
      </c>
      <c r="AP123" s="1">
        <v>0.93240000000000001</v>
      </c>
      <c r="AQ123" s="1" t="s">
        <v>17</v>
      </c>
      <c r="AR123" s="1">
        <v>11.16</v>
      </c>
      <c r="AS123" s="1">
        <v>11.91</v>
      </c>
      <c r="AT123" s="1">
        <v>5.3280000000000003</v>
      </c>
      <c r="AU123" s="1">
        <v>25.370999999999999</v>
      </c>
      <c r="AV123" s="1">
        <v>0.9294</v>
      </c>
      <c r="AW123" s="1" t="s">
        <v>17</v>
      </c>
      <c r="AX123" s="1">
        <v>11.16</v>
      </c>
      <c r="AY123" s="1">
        <v>11.91</v>
      </c>
      <c r="AZ123" s="1">
        <v>5.3049999999999997</v>
      </c>
      <c r="BA123" s="1">
        <v>25.26</v>
      </c>
      <c r="BB123" s="1">
        <v>0.92979999999999996</v>
      </c>
      <c r="BC123" s="1" t="s">
        <v>17</v>
      </c>
      <c r="BD123" s="1">
        <v>11.16</v>
      </c>
      <c r="BE123" s="1">
        <v>11.91</v>
      </c>
      <c r="BF123" s="1">
        <v>5.48</v>
      </c>
      <c r="BG123" s="1">
        <v>26.094999999999999</v>
      </c>
      <c r="BH123" s="1">
        <v>0.91490000000000005</v>
      </c>
      <c r="BI123" s="1" t="s">
        <v>17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 spans="1:97" ht="15.75" customHeight="1" x14ac:dyDescent="0.25">
      <c r="A124" s="1" t="s">
        <v>97</v>
      </c>
      <c r="B124" s="1">
        <v>48</v>
      </c>
      <c r="C124" s="1">
        <v>79</v>
      </c>
      <c r="D124" s="1" t="s">
        <v>45</v>
      </c>
      <c r="E124" s="1">
        <v>10.96</v>
      </c>
      <c r="F124" s="1">
        <v>5</v>
      </c>
      <c r="G124" s="1">
        <v>30</v>
      </c>
      <c r="H124" s="1">
        <v>10.9</v>
      </c>
      <c r="I124" s="1">
        <v>11.47</v>
      </c>
      <c r="J124" s="1">
        <v>5.2329999999999997</v>
      </c>
      <c r="K124" s="1">
        <v>17.442</v>
      </c>
      <c r="L124" s="1">
        <v>0.93130000000000002</v>
      </c>
      <c r="M124" s="1" t="s">
        <v>16</v>
      </c>
      <c r="N124" s="1">
        <v>10.89</v>
      </c>
      <c r="O124" s="1">
        <v>11.46</v>
      </c>
      <c r="P124" s="1">
        <v>5.3869999999999996</v>
      </c>
      <c r="Q124" s="1">
        <v>17.957000000000001</v>
      </c>
      <c r="R124" s="1">
        <v>0.92400000000000004</v>
      </c>
      <c r="S124" s="1" t="s">
        <v>17</v>
      </c>
      <c r="T124" s="1">
        <v>10.89</v>
      </c>
      <c r="U124" s="1">
        <v>11.46</v>
      </c>
      <c r="V124" s="1">
        <v>5.3689999999999998</v>
      </c>
      <c r="W124" s="1">
        <v>17.895</v>
      </c>
      <c r="X124" s="1">
        <v>0.92320000000000002</v>
      </c>
      <c r="Y124" s="1" t="s">
        <v>17</v>
      </c>
      <c r="Z124" s="1">
        <v>10.89</v>
      </c>
      <c r="AA124" s="1">
        <v>11.46</v>
      </c>
      <c r="AB124" s="1">
        <v>7.8460000000000001</v>
      </c>
      <c r="AC124" s="1">
        <v>26.154</v>
      </c>
      <c r="AD124" s="1">
        <v>0.89459999999999995</v>
      </c>
      <c r="AE124" s="1" t="s">
        <v>16</v>
      </c>
      <c r="AF124" s="1">
        <v>10.89</v>
      </c>
      <c r="AG124" s="1">
        <v>11.46</v>
      </c>
      <c r="AH124" s="1">
        <v>7.444</v>
      </c>
      <c r="AI124" s="1">
        <v>24.812000000000001</v>
      </c>
      <c r="AJ124" s="1">
        <v>0.89600000000000002</v>
      </c>
      <c r="AK124" s="1" t="s">
        <v>16</v>
      </c>
      <c r="AL124" s="1">
        <v>10.89</v>
      </c>
      <c r="AM124" s="1">
        <v>11.47</v>
      </c>
      <c r="AN124" s="1">
        <v>7.5010000000000003</v>
      </c>
      <c r="AO124" s="1">
        <v>25.001999999999999</v>
      </c>
      <c r="AP124" s="1">
        <v>0.89580000000000004</v>
      </c>
      <c r="AQ124" s="1" t="s">
        <v>16</v>
      </c>
      <c r="AR124" s="1">
        <v>10.89</v>
      </c>
      <c r="AS124" s="1">
        <v>11.46</v>
      </c>
      <c r="AT124" s="1">
        <v>11.782999999999999</v>
      </c>
      <c r="AU124" s="1">
        <v>39.276000000000003</v>
      </c>
      <c r="AV124" s="1">
        <v>0.86950000000000005</v>
      </c>
      <c r="AW124" s="1" t="s">
        <v>16</v>
      </c>
      <c r="AX124" s="1">
        <v>10.89</v>
      </c>
      <c r="AY124" s="1">
        <v>11.47</v>
      </c>
      <c r="AZ124" s="1">
        <v>11.96</v>
      </c>
      <c r="BA124" s="1">
        <v>39.868000000000002</v>
      </c>
      <c r="BB124" s="1">
        <v>0.88739999999999997</v>
      </c>
      <c r="BC124" s="1" t="s">
        <v>16</v>
      </c>
      <c r="BD124" s="1">
        <v>10.89</v>
      </c>
      <c r="BE124" s="1">
        <v>11.46</v>
      </c>
      <c r="BF124" s="1">
        <v>12.265000000000001</v>
      </c>
      <c r="BG124" s="1">
        <v>40.884</v>
      </c>
      <c r="BH124" s="1">
        <v>0.87439999999999996</v>
      </c>
      <c r="BI124" s="1" t="s">
        <v>16</v>
      </c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 spans="1:97" ht="15.75" customHeight="1" x14ac:dyDescent="0.25">
      <c r="A125" s="1" t="s">
        <v>97</v>
      </c>
      <c r="B125" s="1">
        <v>49</v>
      </c>
      <c r="C125" s="1">
        <v>64</v>
      </c>
      <c r="D125" s="1" t="s">
        <v>46</v>
      </c>
      <c r="E125" s="1">
        <v>8.6199999999999992</v>
      </c>
      <c r="F125" s="1">
        <v>4</v>
      </c>
      <c r="G125" s="1">
        <v>14</v>
      </c>
      <c r="H125" s="1">
        <v>8.44</v>
      </c>
      <c r="I125" s="1">
        <v>9.1199999999999992</v>
      </c>
      <c r="J125" s="1">
        <v>2.2919999999999998</v>
      </c>
      <c r="K125" s="1">
        <v>16.369</v>
      </c>
      <c r="L125" s="1">
        <v>0.94720000000000004</v>
      </c>
      <c r="M125" s="1" t="s">
        <v>17</v>
      </c>
      <c r="N125" s="1">
        <v>8.44</v>
      </c>
      <c r="O125" s="1">
        <v>9.1199999999999992</v>
      </c>
      <c r="P125" s="1">
        <v>2.3620000000000001</v>
      </c>
      <c r="Q125" s="1">
        <v>16.87</v>
      </c>
      <c r="R125" s="1">
        <v>0.94320000000000004</v>
      </c>
      <c r="S125" s="1" t="s">
        <v>17</v>
      </c>
      <c r="T125" s="1">
        <v>8.44</v>
      </c>
      <c r="U125" s="1">
        <v>9.1199999999999992</v>
      </c>
      <c r="V125" s="1">
        <v>2.3479999999999999</v>
      </c>
      <c r="W125" s="1">
        <v>16.768999999999998</v>
      </c>
      <c r="X125" s="1">
        <v>0.95099999999999996</v>
      </c>
      <c r="Y125" s="1" t="s">
        <v>17</v>
      </c>
      <c r="Z125" s="1">
        <v>8.44</v>
      </c>
      <c r="AA125" s="1">
        <v>9.1199999999999992</v>
      </c>
      <c r="AB125" s="1">
        <v>3.39</v>
      </c>
      <c r="AC125" s="1">
        <v>24.215</v>
      </c>
      <c r="AD125" s="1">
        <v>0.92710000000000004</v>
      </c>
      <c r="AE125" s="1" t="s">
        <v>17</v>
      </c>
      <c r="AF125" s="1">
        <v>8.44</v>
      </c>
      <c r="AG125" s="1">
        <v>9.1199999999999992</v>
      </c>
      <c r="AH125" s="1">
        <v>3.2410000000000001</v>
      </c>
      <c r="AI125" s="1">
        <v>23.148</v>
      </c>
      <c r="AJ125" s="1">
        <v>0.93899999999999995</v>
      </c>
      <c r="AK125" s="1" t="s">
        <v>17</v>
      </c>
      <c r="AL125" s="1">
        <v>8.44</v>
      </c>
      <c r="AM125" s="1">
        <v>9.1199999999999992</v>
      </c>
      <c r="AN125" s="1">
        <v>3.375</v>
      </c>
      <c r="AO125" s="1">
        <v>24.105</v>
      </c>
      <c r="AP125" s="1">
        <v>0.94320000000000004</v>
      </c>
      <c r="AQ125" s="1" t="s">
        <v>17</v>
      </c>
      <c r="AR125" s="1">
        <v>8.44</v>
      </c>
      <c r="AS125" s="1">
        <v>9.1199999999999992</v>
      </c>
      <c r="AT125" s="1">
        <v>4.048</v>
      </c>
      <c r="AU125" s="1">
        <v>28.917000000000002</v>
      </c>
      <c r="AV125" s="1">
        <v>0.93869999999999998</v>
      </c>
      <c r="AW125" s="1" t="s">
        <v>17</v>
      </c>
      <c r="AX125" s="1">
        <v>8.44</v>
      </c>
      <c r="AY125" s="1">
        <v>9.1199999999999992</v>
      </c>
      <c r="AZ125" s="1">
        <v>4.0190000000000001</v>
      </c>
      <c r="BA125" s="1">
        <v>28.710999999999999</v>
      </c>
      <c r="BB125" s="1">
        <v>0.94179999999999997</v>
      </c>
      <c r="BC125" s="1" t="s">
        <v>17</v>
      </c>
      <c r="BD125" s="1">
        <v>8.44</v>
      </c>
      <c r="BE125" s="1">
        <v>9.1199999999999992</v>
      </c>
      <c r="BF125" s="1">
        <v>3.992</v>
      </c>
      <c r="BG125" s="1">
        <v>28.518000000000001</v>
      </c>
      <c r="BH125" s="1">
        <v>0.94089999999999996</v>
      </c>
      <c r="BI125" s="1" t="s">
        <v>17</v>
      </c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 spans="1:97" ht="15.75" customHeight="1" x14ac:dyDescent="0.25">
      <c r="A126" s="1" t="s">
        <v>97</v>
      </c>
      <c r="B126" s="1">
        <v>49</v>
      </c>
      <c r="C126" s="1">
        <v>69</v>
      </c>
      <c r="D126" s="1" t="s">
        <v>47</v>
      </c>
      <c r="E126" s="1">
        <v>9.82</v>
      </c>
      <c r="F126" s="1">
        <v>3</v>
      </c>
      <c r="G126" s="1">
        <v>19</v>
      </c>
      <c r="H126" s="1">
        <v>9.6300000000000008</v>
      </c>
      <c r="I126" s="1">
        <v>10.32</v>
      </c>
      <c r="J126" s="1">
        <v>2.1339999999999999</v>
      </c>
      <c r="K126" s="1">
        <v>11.23</v>
      </c>
      <c r="L126" s="1">
        <v>0.93500000000000005</v>
      </c>
      <c r="M126" s="1" t="s">
        <v>17</v>
      </c>
      <c r="N126" s="1">
        <v>9.6199999999999992</v>
      </c>
      <c r="O126" s="1">
        <v>10.32</v>
      </c>
      <c r="P126" s="1">
        <v>2.1930000000000001</v>
      </c>
      <c r="Q126" s="1">
        <v>11.544</v>
      </c>
      <c r="R126" s="1">
        <v>0.93469999999999998</v>
      </c>
      <c r="S126" s="1" t="s">
        <v>17</v>
      </c>
      <c r="T126" s="1">
        <v>9.6300000000000008</v>
      </c>
      <c r="U126" s="1">
        <v>10.32</v>
      </c>
      <c r="V126" s="1">
        <v>2.226</v>
      </c>
      <c r="W126" s="1">
        <v>11.712999999999999</v>
      </c>
      <c r="X126" s="1">
        <v>0.93799999999999994</v>
      </c>
      <c r="Y126" s="1" t="s">
        <v>17</v>
      </c>
      <c r="Z126" s="1">
        <v>9.6300000000000008</v>
      </c>
      <c r="AA126" s="1">
        <v>10.32</v>
      </c>
      <c r="AB126" s="1">
        <v>3.3250000000000002</v>
      </c>
      <c r="AC126" s="1">
        <v>17.501999999999999</v>
      </c>
      <c r="AD126" s="1">
        <v>0.93179999999999996</v>
      </c>
      <c r="AE126" s="1" t="s">
        <v>17</v>
      </c>
      <c r="AF126" s="1">
        <v>9.6199999999999992</v>
      </c>
      <c r="AG126" s="1">
        <v>10.32</v>
      </c>
      <c r="AH126" s="1">
        <v>3.1349999999999998</v>
      </c>
      <c r="AI126" s="1">
        <v>16.501000000000001</v>
      </c>
      <c r="AJ126" s="1">
        <v>0.93369999999999997</v>
      </c>
      <c r="AK126" s="1" t="s">
        <v>17</v>
      </c>
      <c r="AL126" s="1">
        <v>9.6199999999999992</v>
      </c>
      <c r="AM126" s="1">
        <v>10.32</v>
      </c>
      <c r="AN126" s="1">
        <v>3.1419999999999999</v>
      </c>
      <c r="AO126" s="1">
        <v>16.536000000000001</v>
      </c>
      <c r="AP126" s="1">
        <v>0.93359999999999999</v>
      </c>
      <c r="AQ126" s="1" t="s">
        <v>17</v>
      </c>
      <c r="AR126" s="1">
        <v>9.6300000000000008</v>
      </c>
      <c r="AS126" s="1">
        <v>10.32</v>
      </c>
      <c r="AT126" s="1">
        <v>4.54</v>
      </c>
      <c r="AU126" s="1">
        <v>23.893000000000001</v>
      </c>
      <c r="AV126" s="1">
        <v>0.93100000000000005</v>
      </c>
      <c r="AW126" s="1" t="s">
        <v>17</v>
      </c>
      <c r="AX126" s="1">
        <v>9.6300000000000008</v>
      </c>
      <c r="AY126" s="1">
        <v>10.32</v>
      </c>
      <c r="AZ126" s="1">
        <v>4.625</v>
      </c>
      <c r="BA126" s="1">
        <v>24.343</v>
      </c>
      <c r="BB126" s="1">
        <v>0.93300000000000005</v>
      </c>
      <c r="BC126" s="1" t="s">
        <v>17</v>
      </c>
      <c r="BD126" s="1">
        <v>9.6300000000000008</v>
      </c>
      <c r="BE126" s="1">
        <v>10.32</v>
      </c>
      <c r="BF126" s="1">
        <v>4.67</v>
      </c>
      <c r="BG126" s="1">
        <v>24.581</v>
      </c>
      <c r="BH126" s="1">
        <v>0.90300000000000002</v>
      </c>
      <c r="BI126" s="1" t="s">
        <v>17</v>
      </c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 spans="1:97" ht="15.75" customHeight="1" x14ac:dyDescent="0.25">
      <c r="A127" s="1" t="s">
        <v>97</v>
      </c>
      <c r="B127" s="1">
        <v>49</v>
      </c>
      <c r="C127" s="1">
        <v>70</v>
      </c>
      <c r="D127" s="1" t="s">
        <v>48</v>
      </c>
      <c r="E127" s="1">
        <v>11.01</v>
      </c>
      <c r="F127" s="1">
        <v>3</v>
      </c>
      <c r="G127" s="1">
        <v>20</v>
      </c>
      <c r="H127" s="1">
        <v>10.79</v>
      </c>
      <c r="I127" s="1">
        <v>11.52</v>
      </c>
      <c r="J127" s="1">
        <v>1.954</v>
      </c>
      <c r="K127" s="1">
        <v>9.7710000000000008</v>
      </c>
      <c r="L127" s="1">
        <v>0.93140000000000001</v>
      </c>
      <c r="M127" s="1" t="s">
        <v>17</v>
      </c>
      <c r="N127" s="1">
        <v>10.78</v>
      </c>
      <c r="O127" s="1">
        <v>11.51</v>
      </c>
      <c r="P127" s="1">
        <v>2.0129999999999999</v>
      </c>
      <c r="Q127" s="1">
        <v>10.067</v>
      </c>
      <c r="R127" s="1">
        <v>0.92069999999999996</v>
      </c>
      <c r="S127" s="1" t="s">
        <v>17</v>
      </c>
      <c r="T127" s="1">
        <v>10.78</v>
      </c>
      <c r="U127" s="1">
        <v>11.51</v>
      </c>
      <c r="V127" s="1">
        <v>2.016</v>
      </c>
      <c r="W127" s="1">
        <v>10.082000000000001</v>
      </c>
      <c r="X127" s="1">
        <v>0.93469999999999998</v>
      </c>
      <c r="Y127" s="1" t="s">
        <v>17</v>
      </c>
      <c r="Z127" s="1">
        <v>10.78</v>
      </c>
      <c r="AA127" s="1">
        <v>11.51</v>
      </c>
      <c r="AB127" s="1">
        <v>3.2010000000000001</v>
      </c>
      <c r="AC127" s="1">
        <v>16.003</v>
      </c>
      <c r="AD127" s="1">
        <v>0.93689999999999996</v>
      </c>
      <c r="AE127" s="1" t="s">
        <v>17</v>
      </c>
      <c r="AF127" s="1">
        <v>10.78</v>
      </c>
      <c r="AG127" s="1">
        <v>11.51</v>
      </c>
      <c r="AH127" s="1">
        <v>3.0510000000000002</v>
      </c>
      <c r="AI127" s="1">
        <v>15.256</v>
      </c>
      <c r="AJ127" s="1">
        <v>0.93710000000000004</v>
      </c>
      <c r="AK127" s="1" t="s">
        <v>17</v>
      </c>
      <c r="AL127" s="1">
        <v>10.79</v>
      </c>
      <c r="AM127" s="1">
        <v>11.52</v>
      </c>
      <c r="AN127" s="1">
        <v>3.0539999999999998</v>
      </c>
      <c r="AO127" s="1">
        <v>15.268000000000001</v>
      </c>
      <c r="AP127" s="1">
        <v>0.93810000000000004</v>
      </c>
      <c r="AQ127" s="1" t="s">
        <v>17</v>
      </c>
      <c r="AR127" s="1">
        <v>10.78</v>
      </c>
      <c r="AS127" s="1">
        <v>11.51</v>
      </c>
      <c r="AT127" s="1">
        <v>5.0910000000000002</v>
      </c>
      <c r="AU127" s="1">
        <v>25.452999999999999</v>
      </c>
      <c r="AV127" s="1">
        <v>0.94320000000000004</v>
      </c>
      <c r="AW127" s="1" t="s">
        <v>17</v>
      </c>
      <c r="AX127" s="1">
        <v>10.79</v>
      </c>
      <c r="AY127" s="1">
        <v>11.52</v>
      </c>
      <c r="AZ127" s="1">
        <v>5.14</v>
      </c>
      <c r="BA127" s="1">
        <v>25.701000000000001</v>
      </c>
      <c r="BB127" s="1">
        <v>0.93930000000000002</v>
      </c>
      <c r="BC127" s="1" t="s">
        <v>17</v>
      </c>
      <c r="BD127" s="1">
        <v>10.78</v>
      </c>
      <c r="BE127" s="1">
        <v>11.51</v>
      </c>
      <c r="BF127" s="1">
        <v>5.27</v>
      </c>
      <c r="BG127" s="1">
        <v>26.350999999999999</v>
      </c>
      <c r="BH127" s="1">
        <v>0.92879999999999996</v>
      </c>
      <c r="BI127" s="1" t="s">
        <v>17</v>
      </c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 spans="1:97" ht="15.75" customHeight="1" x14ac:dyDescent="0.25">
      <c r="A128" s="1" t="s">
        <v>97</v>
      </c>
      <c r="B128" s="1">
        <v>49</v>
      </c>
      <c r="C128" s="1">
        <v>70</v>
      </c>
      <c r="D128" s="1" t="s">
        <v>48</v>
      </c>
      <c r="E128" s="1">
        <v>11.01</v>
      </c>
      <c r="F128" s="1">
        <v>4</v>
      </c>
      <c r="G128" s="1">
        <v>20</v>
      </c>
      <c r="H128" s="1">
        <v>10.79</v>
      </c>
      <c r="I128" s="1">
        <v>11.52</v>
      </c>
      <c r="J128" s="1">
        <v>1.907</v>
      </c>
      <c r="K128" s="1">
        <v>9.5370000000000008</v>
      </c>
      <c r="L128" s="1">
        <v>0.91300000000000003</v>
      </c>
      <c r="M128" s="1" t="s">
        <v>17</v>
      </c>
      <c r="N128" s="1">
        <v>10.78</v>
      </c>
      <c r="O128" s="1">
        <v>11.51</v>
      </c>
      <c r="P128" s="1">
        <v>1.96</v>
      </c>
      <c r="Q128" s="1">
        <v>9.8019999999999996</v>
      </c>
      <c r="R128" s="1">
        <v>0.91410000000000002</v>
      </c>
      <c r="S128" s="1" t="s">
        <v>17</v>
      </c>
      <c r="T128" s="1">
        <v>10.78</v>
      </c>
      <c r="U128" s="1">
        <v>11.51</v>
      </c>
      <c r="V128" s="1">
        <v>1.9710000000000001</v>
      </c>
      <c r="W128" s="1">
        <v>9.8529999999999998</v>
      </c>
      <c r="X128" s="1">
        <v>0.91600000000000004</v>
      </c>
      <c r="Y128" s="1" t="s">
        <v>17</v>
      </c>
      <c r="Z128" s="1">
        <v>10.78</v>
      </c>
      <c r="AA128" s="1">
        <v>11.51</v>
      </c>
      <c r="AB128" s="1">
        <v>3.1349999999999998</v>
      </c>
      <c r="AC128" s="1">
        <v>15.675000000000001</v>
      </c>
      <c r="AD128" s="1">
        <v>0.91369999999999996</v>
      </c>
      <c r="AE128" s="1" t="s">
        <v>17</v>
      </c>
      <c r="AF128" s="1">
        <v>10.78</v>
      </c>
      <c r="AG128" s="1">
        <v>11.51</v>
      </c>
      <c r="AH128" s="1">
        <v>2.968</v>
      </c>
      <c r="AI128" s="1">
        <v>14.839</v>
      </c>
      <c r="AJ128" s="1">
        <v>0.9153</v>
      </c>
      <c r="AK128" s="1" t="s">
        <v>17</v>
      </c>
      <c r="AL128" s="1">
        <v>10.79</v>
      </c>
      <c r="AM128" s="1">
        <v>11.52</v>
      </c>
      <c r="AN128" s="1">
        <v>2.9670000000000001</v>
      </c>
      <c r="AO128" s="1">
        <v>14.836</v>
      </c>
      <c r="AP128" s="1">
        <v>0.91779999999999995</v>
      </c>
      <c r="AQ128" s="1" t="s">
        <v>17</v>
      </c>
      <c r="AR128" s="1">
        <v>10.78</v>
      </c>
      <c r="AS128" s="1">
        <v>11.51</v>
      </c>
      <c r="AT128" s="1">
        <v>5.0179999999999998</v>
      </c>
      <c r="AU128" s="1">
        <v>25.091000000000001</v>
      </c>
      <c r="AV128" s="1">
        <v>0.91959999999999997</v>
      </c>
      <c r="AW128" s="1" t="s">
        <v>17</v>
      </c>
      <c r="AX128" s="1">
        <v>10.79</v>
      </c>
      <c r="AY128" s="1">
        <v>11.52</v>
      </c>
      <c r="AZ128" s="1">
        <v>5.0579999999999998</v>
      </c>
      <c r="BA128" s="1">
        <v>25.291</v>
      </c>
      <c r="BB128" s="1">
        <v>0.91830000000000001</v>
      </c>
      <c r="BC128" s="1" t="s">
        <v>17</v>
      </c>
      <c r="BD128" s="1">
        <v>10.78</v>
      </c>
      <c r="BE128" s="1">
        <v>11.51</v>
      </c>
      <c r="BF128" s="1">
        <v>5.1769999999999996</v>
      </c>
      <c r="BG128" s="1">
        <v>25.885999999999999</v>
      </c>
      <c r="BH128" s="1">
        <v>0.90510000000000002</v>
      </c>
      <c r="BI128" s="1" t="s">
        <v>17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 spans="1:97" ht="15.75" customHeight="1" x14ac:dyDescent="0.25">
      <c r="A129" s="1" t="s">
        <v>97</v>
      </c>
      <c r="B129" s="1">
        <v>49</v>
      </c>
      <c r="C129" s="1">
        <v>79</v>
      </c>
      <c r="D129" s="1" t="s">
        <v>49</v>
      </c>
      <c r="E129" s="1">
        <v>10.75</v>
      </c>
      <c r="F129" s="1">
        <v>3</v>
      </c>
      <c r="G129" s="1">
        <v>29</v>
      </c>
      <c r="H129" s="1">
        <v>10.69</v>
      </c>
      <c r="I129" s="1">
        <v>11.26</v>
      </c>
      <c r="J129" s="1">
        <v>5.1120000000000001</v>
      </c>
      <c r="K129" s="1">
        <v>17.626999999999999</v>
      </c>
      <c r="L129" s="1">
        <v>0.93810000000000004</v>
      </c>
      <c r="M129" s="1" t="s">
        <v>17</v>
      </c>
      <c r="N129" s="1">
        <v>10.68</v>
      </c>
      <c r="O129" s="1">
        <v>11.25</v>
      </c>
      <c r="P129" s="1">
        <v>5.2910000000000004</v>
      </c>
      <c r="Q129" s="1">
        <v>18.245999999999999</v>
      </c>
      <c r="R129" s="1">
        <v>0.93579999999999997</v>
      </c>
      <c r="S129" s="1" t="s">
        <v>17</v>
      </c>
      <c r="T129" s="1">
        <v>10.68</v>
      </c>
      <c r="U129" s="1">
        <v>11.25</v>
      </c>
      <c r="V129" s="1">
        <v>5.2560000000000002</v>
      </c>
      <c r="W129" s="1">
        <v>18.125</v>
      </c>
      <c r="X129" s="1">
        <v>0.93240000000000001</v>
      </c>
      <c r="Y129" s="1" t="s">
        <v>17</v>
      </c>
      <c r="Z129" s="1">
        <v>10.68</v>
      </c>
      <c r="AA129" s="1">
        <v>11.25</v>
      </c>
      <c r="AB129" s="1">
        <v>7.7249999999999996</v>
      </c>
      <c r="AC129" s="1">
        <v>26.638000000000002</v>
      </c>
      <c r="AD129" s="1">
        <v>0.92700000000000005</v>
      </c>
      <c r="AE129" s="1" t="s">
        <v>17</v>
      </c>
      <c r="AF129" s="1">
        <v>10.68</v>
      </c>
      <c r="AG129" s="1">
        <v>11.25</v>
      </c>
      <c r="AH129" s="1">
        <v>7.3769999999999998</v>
      </c>
      <c r="AI129" s="1">
        <v>25.436</v>
      </c>
      <c r="AJ129" s="1">
        <v>0.9304</v>
      </c>
      <c r="AK129" s="1" t="s">
        <v>17</v>
      </c>
      <c r="AL129" s="1">
        <v>10.68</v>
      </c>
      <c r="AM129" s="1">
        <v>11.26</v>
      </c>
      <c r="AN129" s="1">
        <v>7.3979999999999997</v>
      </c>
      <c r="AO129" s="1">
        <v>25.51</v>
      </c>
      <c r="AP129" s="1">
        <v>0.9224</v>
      </c>
      <c r="AQ129" s="1" t="s">
        <v>17</v>
      </c>
      <c r="AR129" s="1">
        <v>10.68</v>
      </c>
      <c r="AS129" s="1">
        <v>11.25</v>
      </c>
      <c r="AT129" s="1">
        <v>11.64</v>
      </c>
      <c r="AU129" s="1">
        <v>40.137999999999998</v>
      </c>
      <c r="AV129" s="1">
        <v>0.93369999999999997</v>
      </c>
      <c r="AW129" s="1" t="s">
        <v>17</v>
      </c>
      <c r="AX129" s="1">
        <v>10.68</v>
      </c>
      <c r="AY129" s="1">
        <v>11.26</v>
      </c>
      <c r="AZ129" s="1">
        <v>11.79</v>
      </c>
      <c r="BA129" s="1">
        <v>40.655999999999999</v>
      </c>
      <c r="BB129" s="1">
        <v>0.93889999999999996</v>
      </c>
      <c r="BC129" s="1" t="s">
        <v>17</v>
      </c>
      <c r="BD129" s="1">
        <v>10.68</v>
      </c>
      <c r="BE129" s="1">
        <v>11.25</v>
      </c>
      <c r="BF129" s="1">
        <v>12.026</v>
      </c>
      <c r="BG129" s="1">
        <v>41.469000000000001</v>
      </c>
      <c r="BH129" s="1">
        <v>0.94059999999999999</v>
      </c>
      <c r="BI129" s="1" t="s">
        <v>17</v>
      </c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 spans="1:97" ht="15.75" customHeight="1" x14ac:dyDescent="0.25">
      <c r="A130" s="1" t="s">
        <v>97</v>
      </c>
      <c r="B130" s="1">
        <v>49</v>
      </c>
      <c r="C130" s="1">
        <v>79</v>
      </c>
      <c r="D130" s="1" t="s">
        <v>49</v>
      </c>
      <c r="E130" s="1">
        <v>10.75</v>
      </c>
      <c r="F130" s="1">
        <v>4</v>
      </c>
      <c r="G130" s="1">
        <v>29</v>
      </c>
      <c r="H130" s="1">
        <v>10.61</v>
      </c>
      <c r="I130" s="1">
        <v>11.26</v>
      </c>
      <c r="J130" s="1">
        <v>5.165</v>
      </c>
      <c r="K130" s="1">
        <v>17.811</v>
      </c>
      <c r="L130" s="1">
        <v>0.91080000000000005</v>
      </c>
      <c r="M130" s="1" t="s">
        <v>17</v>
      </c>
      <c r="N130" s="1">
        <v>10.61</v>
      </c>
      <c r="O130" s="1">
        <v>11.25</v>
      </c>
      <c r="P130" s="1">
        <v>5.3159999999999998</v>
      </c>
      <c r="Q130" s="1">
        <v>18.331</v>
      </c>
      <c r="R130" s="1">
        <v>0.90129999999999999</v>
      </c>
      <c r="S130" s="1" t="s">
        <v>17</v>
      </c>
      <c r="T130" s="1">
        <v>10.61</v>
      </c>
      <c r="U130" s="1">
        <v>11.25</v>
      </c>
      <c r="V130" s="1">
        <v>5.4370000000000003</v>
      </c>
      <c r="W130" s="1">
        <v>18.748000000000001</v>
      </c>
      <c r="X130" s="1">
        <v>0.91220000000000001</v>
      </c>
      <c r="Y130" s="1" t="s">
        <v>17</v>
      </c>
      <c r="Z130" s="1">
        <v>10.61</v>
      </c>
      <c r="AA130" s="1">
        <v>11.25</v>
      </c>
      <c r="AB130" s="1">
        <v>7.9409999999999998</v>
      </c>
      <c r="AC130" s="1">
        <v>27.381</v>
      </c>
      <c r="AD130" s="1">
        <v>0.91469999999999996</v>
      </c>
      <c r="AE130" s="1" t="s">
        <v>17</v>
      </c>
      <c r="AF130" s="1">
        <v>10.61</v>
      </c>
      <c r="AG130" s="1">
        <v>11.25</v>
      </c>
      <c r="AH130" s="1">
        <v>7.3860000000000001</v>
      </c>
      <c r="AI130" s="1">
        <v>25.471</v>
      </c>
      <c r="AJ130" s="1">
        <v>0.90269999999999995</v>
      </c>
      <c r="AK130" s="1" t="s">
        <v>17</v>
      </c>
      <c r="AL130" s="1">
        <v>10.61</v>
      </c>
      <c r="AM130" s="1">
        <v>11.26</v>
      </c>
      <c r="AN130" s="1">
        <v>7.4630000000000001</v>
      </c>
      <c r="AO130" s="1">
        <v>25.734000000000002</v>
      </c>
      <c r="AP130" s="1">
        <v>0.9</v>
      </c>
      <c r="AQ130" s="1" t="s">
        <v>17</v>
      </c>
      <c r="AR130" s="1">
        <v>10.61</v>
      </c>
      <c r="AS130" s="1">
        <v>11.25</v>
      </c>
      <c r="AT130" s="1">
        <v>11.67</v>
      </c>
      <c r="AU130" s="1">
        <v>40.24</v>
      </c>
      <c r="AV130" s="1">
        <v>0.92869999999999997</v>
      </c>
      <c r="AW130" s="1" t="s">
        <v>17</v>
      </c>
      <c r="AX130" s="1">
        <v>10.61</v>
      </c>
      <c r="AY130" s="1">
        <v>11.26</v>
      </c>
      <c r="AZ130" s="1">
        <v>11.788</v>
      </c>
      <c r="BA130" s="1">
        <v>40.646999999999998</v>
      </c>
      <c r="BB130" s="1">
        <v>0.91790000000000005</v>
      </c>
      <c r="BC130" s="1" t="s">
        <v>17</v>
      </c>
      <c r="BD130" s="1">
        <v>10.61</v>
      </c>
      <c r="BE130" s="1">
        <v>11.25</v>
      </c>
      <c r="BF130" s="1">
        <v>12.103999999999999</v>
      </c>
      <c r="BG130" s="1">
        <v>41.738999999999997</v>
      </c>
      <c r="BH130" s="1">
        <v>0.90429999999999999</v>
      </c>
      <c r="BI130" s="1" t="s">
        <v>17</v>
      </c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 spans="1:97" ht="15.75" customHeight="1" x14ac:dyDescent="0.25">
      <c r="A131" s="1" t="s">
        <v>97</v>
      </c>
      <c r="B131" s="1">
        <v>49</v>
      </c>
      <c r="C131" s="1">
        <v>79</v>
      </c>
      <c r="D131" s="1" t="s">
        <v>49</v>
      </c>
      <c r="E131" s="1">
        <v>10.75</v>
      </c>
      <c r="F131" s="1">
        <v>5</v>
      </c>
      <c r="G131" s="1">
        <v>29</v>
      </c>
      <c r="H131" s="1">
        <v>10.58</v>
      </c>
      <c r="I131" s="1">
        <v>11.26</v>
      </c>
      <c r="J131" s="1">
        <v>5.1509999999999998</v>
      </c>
      <c r="K131" s="1">
        <v>17.760999999999999</v>
      </c>
      <c r="L131" s="1">
        <v>0.93810000000000004</v>
      </c>
      <c r="M131" s="1" t="s">
        <v>17</v>
      </c>
      <c r="N131" s="1">
        <v>10.58</v>
      </c>
      <c r="O131" s="1">
        <v>11.25</v>
      </c>
      <c r="P131" s="1">
        <v>5.3019999999999996</v>
      </c>
      <c r="Q131" s="1">
        <v>18.283999999999999</v>
      </c>
      <c r="R131" s="1">
        <v>0.92700000000000005</v>
      </c>
      <c r="S131" s="1" t="s">
        <v>17</v>
      </c>
      <c r="T131" s="1">
        <v>10.58</v>
      </c>
      <c r="U131" s="1">
        <v>11.25</v>
      </c>
      <c r="V131" s="1">
        <v>5.3369999999999997</v>
      </c>
      <c r="W131" s="1">
        <v>18.402999999999999</v>
      </c>
      <c r="X131" s="1">
        <v>0.93189999999999995</v>
      </c>
      <c r="Y131" s="1" t="s">
        <v>17</v>
      </c>
      <c r="Z131" s="1">
        <v>10.58</v>
      </c>
      <c r="AA131" s="1">
        <v>11.25</v>
      </c>
      <c r="AB131" s="1">
        <v>7.8040000000000003</v>
      </c>
      <c r="AC131" s="1">
        <v>26.911999999999999</v>
      </c>
      <c r="AD131" s="1">
        <v>0.92749999999999999</v>
      </c>
      <c r="AE131" s="1" t="s">
        <v>17</v>
      </c>
      <c r="AF131" s="1">
        <v>10.58</v>
      </c>
      <c r="AG131" s="1">
        <v>11.25</v>
      </c>
      <c r="AH131" s="1">
        <v>7.3810000000000002</v>
      </c>
      <c r="AI131" s="1">
        <v>25.452000000000002</v>
      </c>
      <c r="AJ131" s="1">
        <v>0.9254</v>
      </c>
      <c r="AK131" s="1" t="s">
        <v>17</v>
      </c>
      <c r="AL131" s="1">
        <v>10.58</v>
      </c>
      <c r="AM131" s="1">
        <v>11.26</v>
      </c>
      <c r="AN131" s="1">
        <v>7.3789999999999996</v>
      </c>
      <c r="AO131" s="1">
        <v>25.446000000000002</v>
      </c>
      <c r="AP131" s="1">
        <v>0.92549999999999999</v>
      </c>
      <c r="AQ131" s="1" t="s">
        <v>17</v>
      </c>
      <c r="AR131" s="1">
        <v>10.58</v>
      </c>
      <c r="AS131" s="1">
        <v>11.25</v>
      </c>
      <c r="AT131" s="1">
        <v>11.621</v>
      </c>
      <c r="AU131" s="1">
        <v>40.072000000000003</v>
      </c>
      <c r="AV131" s="1">
        <v>0.95040000000000002</v>
      </c>
      <c r="AW131" s="1" t="s">
        <v>17</v>
      </c>
      <c r="AX131" s="1">
        <v>10.58</v>
      </c>
      <c r="AY131" s="1">
        <v>11.26</v>
      </c>
      <c r="AZ131" s="1">
        <v>11.782</v>
      </c>
      <c r="BA131" s="1">
        <v>40.627000000000002</v>
      </c>
      <c r="BB131" s="1">
        <v>0.95250000000000001</v>
      </c>
      <c r="BC131" s="1" t="s">
        <v>17</v>
      </c>
      <c r="BD131" s="1">
        <v>10.58</v>
      </c>
      <c r="BE131" s="1">
        <v>11.25</v>
      </c>
      <c r="BF131" s="1">
        <v>12.101000000000001</v>
      </c>
      <c r="BG131" s="1">
        <v>41.725999999999999</v>
      </c>
      <c r="BH131" s="1">
        <v>0.93259999999999998</v>
      </c>
      <c r="BI131" s="1" t="s">
        <v>17</v>
      </c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 spans="1:97" ht="15.75" customHeight="1" x14ac:dyDescent="0.25">
      <c r="A132" s="1" t="s">
        <v>97</v>
      </c>
      <c r="B132" s="1">
        <v>71</v>
      </c>
      <c r="C132" s="1">
        <v>79</v>
      </c>
      <c r="D132" s="1" t="s">
        <v>50</v>
      </c>
      <c r="E132" s="1">
        <v>6.4</v>
      </c>
      <c r="F132" s="1">
        <v>2</v>
      </c>
      <c r="G132" s="1">
        <v>7</v>
      </c>
      <c r="H132" s="1">
        <v>6.14</v>
      </c>
      <c r="I132" s="1">
        <v>6.88</v>
      </c>
      <c r="J132" s="1">
        <v>2.327</v>
      </c>
      <c r="K132" s="1">
        <v>33.243000000000002</v>
      </c>
      <c r="L132" s="1">
        <v>0.94520000000000004</v>
      </c>
      <c r="M132" s="1" t="s">
        <v>17</v>
      </c>
      <c r="N132" s="1">
        <v>6.13</v>
      </c>
      <c r="O132" s="1">
        <v>6.88</v>
      </c>
      <c r="P132" s="1">
        <v>2.3559999999999999</v>
      </c>
      <c r="Q132" s="1">
        <v>33.652000000000001</v>
      </c>
      <c r="R132" s="1">
        <v>0.94130000000000003</v>
      </c>
      <c r="S132" s="1" t="s">
        <v>17</v>
      </c>
      <c r="T132" s="1">
        <v>6.13</v>
      </c>
      <c r="U132" s="1">
        <v>6.88</v>
      </c>
      <c r="V132" s="1">
        <v>2.3679999999999999</v>
      </c>
      <c r="W132" s="1">
        <v>33.825000000000003</v>
      </c>
      <c r="X132" s="1">
        <v>0.94110000000000005</v>
      </c>
      <c r="Y132" s="1" t="s">
        <v>17</v>
      </c>
      <c r="Z132" s="1">
        <v>6.13</v>
      </c>
      <c r="AA132" s="1">
        <v>6.88</v>
      </c>
      <c r="AB132" s="1">
        <v>3.1760000000000002</v>
      </c>
      <c r="AC132" s="1">
        <v>45.377000000000002</v>
      </c>
      <c r="AD132" s="1">
        <v>0.9214</v>
      </c>
      <c r="AE132" s="1" t="s">
        <v>17</v>
      </c>
      <c r="AF132" s="1">
        <v>6.13</v>
      </c>
      <c r="AG132" s="1">
        <v>6.89</v>
      </c>
      <c r="AH132" s="1">
        <v>2.9780000000000002</v>
      </c>
      <c r="AI132" s="1">
        <v>42.545999999999999</v>
      </c>
      <c r="AJ132" s="1">
        <v>0.93079999999999996</v>
      </c>
      <c r="AK132" s="1" t="s">
        <v>17</v>
      </c>
      <c r="AL132" s="1">
        <v>6.13</v>
      </c>
      <c r="AM132" s="1">
        <v>6.88</v>
      </c>
      <c r="AN132" s="1">
        <v>3.0449999999999999</v>
      </c>
      <c r="AO132" s="1">
        <v>43.496000000000002</v>
      </c>
      <c r="AP132" s="1">
        <v>0.92449999999999999</v>
      </c>
      <c r="AQ132" s="1" t="s">
        <v>17</v>
      </c>
      <c r="AR132" s="1">
        <v>6.13</v>
      </c>
      <c r="AS132" s="1">
        <v>6.88</v>
      </c>
      <c r="AT132" s="1">
        <v>5.1539999999999999</v>
      </c>
      <c r="AU132" s="1">
        <v>73.628</v>
      </c>
      <c r="AV132" s="1">
        <v>0.9456</v>
      </c>
      <c r="AW132" s="1" t="s">
        <v>17</v>
      </c>
      <c r="AX132" s="1">
        <v>6.13</v>
      </c>
      <c r="AY132" s="1">
        <v>6.88</v>
      </c>
      <c r="AZ132" s="1">
        <v>5.2309999999999999</v>
      </c>
      <c r="BA132" s="1">
        <v>74.727999999999994</v>
      </c>
      <c r="BB132" s="1">
        <v>0.95640000000000003</v>
      </c>
      <c r="BC132" s="1" t="s">
        <v>17</v>
      </c>
      <c r="BD132" s="1">
        <v>6.13</v>
      </c>
      <c r="BE132" s="1">
        <v>6.88</v>
      </c>
      <c r="BF132" s="1">
        <v>5.2210000000000001</v>
      </c>
      <c r="BG132" s="1">
        <v>74.581999999999994</v>
      </c>
      <c r="BH132" s="1">
        <v>0.94140000000000001</v>
      </c>
      <c r="BI132" s="1" t="s">
        <v>17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 spans="1:97" ht="15.75" customHeight="1" x14ac:dyDescent="0.25">
      <c r="A133" s="1" t="s">
        <v>97</v>
      </c>
      <c r="B133" s="1">
        <v>80</v>
      </c>
      <c r="C133" s="1">
        <v>88</v>
      </c>
      <c r="D133" s="1" t="s">
        <v>51</v>
      </c>
      <c r="E133" s="1">
        <v>9.19</v>
      </c>
      <c r="F133" s="1">
        <v>1</v>
      </c>
      <c r="G133" s="1">
        <v>7</v>
      </c>
      <c r="H133" s="1">
        <v>9.17</v>
      </c>
      <c r="I133" s="1">
        <v>9.69</v>
      </c>
      <c r="J133" s="1">
        <v>0.85699999999999998</v>
      </c>
      <c r="K133" s="1">
        <v>12.239000000000001</v>
      </c>
      <c r="L133" s="1">
        <v>0.95179999999999998</v>
      </c>
      <c r="M133" s="1" t="s">
        <v>17</v>
      </c>
      <c r="N133" s="1">
        <v>9.17</v>
      </c>
      <c r="O133" s="1">
        <v>9.69</v>
      </c>
      <c r="P133" s="1">
        <v>0.874</v>
      </c>
      <c r="Q133" s="1">
        <v>12.484999999999999</v>
      </c>
      <c r="R133" s="1">
        <v>0.94869999999999999</v>
      </c>
      <c r="S133" s="1" t="s">
        <v>17</v>
      </c>
      <c r="T133" s="1">
        <v>9.17</v>
      </c>
      <c r="U133" s="1">
        <v>9.69</v>
      </c>
      <c r="V133" s="1">
        <v>0.877</v>
      </c>
      <c r="W133" s="1">
        <v>12.534000000000001</v>
      </c>
      <c r="X133" s="1">
        <v>0.95309999999999995</v>
      </c>
      <c r="Y133" s="1" t="s">
        <v>17</v>
      </c>
      <c r="Z133" s="1">
        <v>9.17</v>
      </c>
      <c r="AA133" s="1">
        <v>9.69</v>
      </c>
      <c r="AB133" s="1">
        <v>0.95299999999999996</v>
      </c>
      <c r="AC133" s="1">
        <v>13.611000000000001</v>
      </c>
      <c r="AD133" s="1">
        <v>0.95430000000000004</v>
      </c>
      <c r="AE133" s="1" t="s">
        <v>17</v>
      </c>
      <c r="AF133" s="1">
        <v>9.17</v>
      </c>
      <c r="AG133" s="1">
        <v>9.69</v>
      </c>
      <c r="AH133" s="1">
        <v>0.90600000000000003</v>
      </c>
      <c r="AI133" s="1">
        <v>12.945</v>
      </c>
      <c r="AJ133" s="1">
        <v>0.93579999999999997</v>
      </c>
      <c r="AK133" s="1" t="s">
        <v>17</v>
      </c>
      <c r="AL133" s="1">
        <v>9.17</v>
      </c>
      <c r="AM133" s="1">
        <v>9.69</v>
      </c>
      <c r="AN133" s="1">
        <v>0.91</v>
      </c>
      <c r="AO133" s="1">
        <v>13.005000000000001</v>
      </c>
      <c r="AP133" s="1">
        <v>0.95220000000000005</v>
      </c>
      <c r="AQ133" s="1" t="s">
        <v>17</v>
      </c>
      <c r="AR133" s="1">
        <v>9.17</v>
      </c>
      <c r="AS133" s="1">
        <v>9.69</v>
      </c>
      <c r="AT133" s="1">
        <v>1.323</v>
      </c>
      <c r="AU133" s="1">
        <v>18.905000000000001</v>
      </c>
      <c r="AV133" s="1">
        <v>0.94450000000000001</v>
      </c>
      <c r="AW133" s="1" t="s">
        <v>17</v>
      </c>
      <c r="AX133" s="1">
        <v>9.17</v>
      </c>
      <c r="AY133" s="1">
        <v>9.69</v>
      </c>
      <c r="AZ133" s="1">
        <v>1.371</v>
      </c>
      <c r="BA133" s="1">
        <v>19.591000000000001</v>
      </c>
      <c r="BB133" s="1">
        <v>0.95289999999999997</v>
      </c>
      <c r="BC133" s="1" t="s">
        <v>17</v>
      </c>
      <c r="BD133" s="1">
        <v>9.17</v>
      </c>
      <c r="BE133" s="1">
        <v>9.69</v>
      </c>
      <c r="BF133" s="1">
        <v>1.355</v>
      </c>
      <c r="BG133" s="1">
        <v>19.356000000000002</v>
      </c>
      <c r="BH133" s="1">
        <v>0.94099999999999995</v>
      </c>
      <c r="BI133" s="1" t="s">
        <v>17</v>
      </c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 spans="1:97" ht="15.75" customHeight="1" x14ac:dyDescent="0.25">
      <c r="A134" s="1" t="s">
        <v>97</v>
      </c>
      <c r="B134" s="1">
        <v>80</v>
      </c>
      <c r="C134" s="1">
        <v>88</v>
      </c>
      <c r="D134" s="1" t="s">
        <v>51</v>
      </c>
      <c r="E134" s="1">
        <v>9.19</v>
      </c>
      <c r="F134" s="1">
        <v>2</v>
      </c>
      <c r="G134" s="1">
        <v>7</v>
      </c>
      <c r="H134" s="1">
        <v>9.1199999999999992</v>
      </c>
      <c r="I134" s="1">
        <v>9.69</v>
      </c>
      <c r="J134" s="1">
        <v>0.86399999999999999</v>
      </c>
      <c r="K134" s="1">
        <v>12.336</v>
      </c>
      <c r="L134" s="1">
        <v>0.91559999999999997</v>
      </c>
      <c r="M134" s="1" t="s">
        <v>17</v>
      </c>
      <c r="N134" s="1">
        <v>9.11</v>
      </c>
      <c r="O134" s="1">
        <v>9.69</v>
      </c>
      <c r="P134" s="1">
        <v>0.89</v>
      </c>
      <c r="Q134" s="1">
        <v>12.715</v>
      </c>
      <c r="R134" s="1">
        <v>0.91400000000000003</v>
      </c>
      <c r="S134" s="1" t="s">
        <v>17</v>
      </c>
      <c r="T134" s="1">
        <v>9.11</v>
      </c>
      <c r="U134" s="1">
        <v>9.69</v>
      </c>
      <c r="V134" s="1">
        <v>0.89200000000000002</v>
      </c>
      <c r="W134" s="1">
        <v>12.739000000000001</v>
      </c>
      <c r="X134" s="1">
        <v>0.92030000000000001</v>
      </c>
      <c r="Y134" s="1" t="s">
        <v>17</v>
      </c>
      <c r="Z134" s="1">
        <v>9.11</v>
      </c>
      <c r="AA134" s="1">
        <v>9.69</v>
      </c>
      <c r="AB134" s="1">
        <v>0.96699999999999997</v>
      </c>
      <c r="AC134" s="1">
        <v>13.811</v>
      </c>
      <c r="AD134" s="1">
        <v>0.90959999999999996</v>
      </c>
      <c r="AE134" s="1" t="s">
        <v>17</v>
      </c>
      <c r="AF134" s="1">
        <v>9.11</v>
      </c>
      <c r="AG134" s="1">
        <v>9.69</v>
      </c>
      <c r="AH134" s="1">
        <v>0.94</v>
      </c>
      <c r="AI134" s="1">
        <v>13.43</v>
      </c>
      <c r="AJ134" s="1">
        <v>0.91400000000000003</v>
      </c>
      <c r="AK134" s="1" t="s">
        <v>17</v>
      </c>
      <c r="AL134" s="1">
        <v>9.11</v>
      </c>
      <c r="AM134" s="1">
        <v>9.69</v>
      </c>
      <c r="AN134" s="1">
        <v>0.93600000000000005</v>
      </c>
      <c r="AO134" s="1">
        <v>13.372</v>
      </c>
      <c r="AP134" s="1">
        <v>0.91900000000000004</v>
      </c>
      <c r="AQ134" s="1" t="s">
        <v>17</v>
      </c>
      <c r="AR134" s="1">
        <v>9.11</v>
      </c>
      <c r="AS134" s="1">
        <v>9.69</v>
      </c>
      <c r="AT134" s="1">
        <v>1.3939999999999999</v>
      </c>
      <c r="AU134" s="1">
        <v>19.914000000000001</v>
      </c>
      <c r="AV134" s="1">
        <v>0.92330000000000001</v>
      </c>
      <c r="AW134" s="1" t="s">
        <v>17</v>
      </c>
      <c r="AX134" s="1">
        <v>9.11</v>
      </c>
      <c r="AY134" s="1">
        <v>9.69</v>
      </c>
      <c r="AZ134" s="1">
        <v>1.4059999999999999</v>
      </c>
      <c r="BA134" s="1">
        <v>20.087</v>
      </c>
      <c r="BB134" s="1">
        <v>0.90080000000000005</v>
      </c>
      <c r="BC134" s="1" t="s">
        <v>17</v>
      </c>
      <c r="BD134" s="1">
        <v>9.11</v>
      </c>
      <c r="BE134" s="1">
        <v>9.69</v>
      </c>
      <c r="BF134" s="1">
        <v>1.345</v>
      </c>
      <c r="BG134" s="1">
        <v>19.210999999999999</v>
      </c>
      <c r="BH134" s="1">
        <v>0.90190000000000003</v>
      </c>
      <c r="BI134" s="1" t="s">
        <v>17</v>
      </c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 spans="1:97" ht="15.75" customHeight="1" x14ac:dyDescent="0.25">
      <c r="A135" s="1" t="s">
        <v>97</v>
      </c>
      <c r="B135" s="1">
        <v>80</v>
      </c>
      <c r="C135" s="1">
        <v>89</v>
      </c>
      <c r="D135" s="1" t="s">
        <v>52</v>
      </c>
      <c r="E135" s="1">
        <v>11.22</v>
      </c>
      <c r="F135" s="1">
        <v>2</v>
      </c>
      <c r="G135" s="1">
        <v>8</v>
      </c>
      <c r="H135" s="1">
        <v>11.1</v>
      </c>
      <c r="I135" s="1">
        <v>11.73</v>
      </c>
      <c r="J135" s="1">
        <v>0.80200000000000005</v>
      </c>
      <c r="K135" s="1">
        <v>10.029999999999999</v>
      </c>
      <c r="L135" s="1">
        <v>0.87390000000000001</v>
      </c>
      <c r="M135" s="1" t="s">
        <v>16</v>
      </c>
      <c r="N135" s="1">
        <v>11.09</v>
      </c>
      <c r="O135" s="1">
        <v>11.72</v>
      </c>
      <c r="P135" s="1">
        <v>0.80900000000000005</v>
      </c>
      <c r="Q135" s="1">
        <v>10.111000000000001</v>
      </c>
      <c r="R135" s="1">
        <v>0.90910000000000002</v>
      </c>
      <c r="S135" s="1" t="s">
        <v>16</v>
      </c>
      <c r="T135" s="1">
        <v>11.09</v>
      </c>
      <c r="U135" s="1">
        <v>11.72</v>
      </c>
      <c r="V135" s="1">
        <v>0.80500000000000005</v>
      </c>
      <c r="W135" s="1">
        <v>10.066000000000001</v>
      </c>
      <c r="X135" s="1">
        <v>0.91539999999999999</v>
      </c>
      <c r="Y135" s="1" t="s">
        <v>16</v>
      </c>
      <c r="Z135" s="1">
        <v>11.1</v>
      </c>
      <c r="AA135" s="1">
        <v>11.72</v>
      </c>
      <c r="AB135" s="1">
        <v>1.01</v>
      </c>
      <c r="AC135" s="1">
        <v>12.63</v>
      </c>
      <c r="AD135" s="1">
        <v>0.90229999999999999</v>
      </c>
      <c r="AE135" s="1" t="s">
        <v>16</v>
      </c>
      <c r="AF135" s="1">
        <v>11.09</v>
      </c>
      <c r="AG135" s="1">
        <v>11.72</v>
      </c>
      <c r="AH135" s="1">
        <v>0.84799999999999998</v>
      </c>
      <c r="AI135" s="1">
        <v>10.606</v>
      </c>
      <c r="AJ135" s="1">
        <v>0.8972</v>
      </c>
      <c r="AK135" s="1" t="s">
        <v>16</v>
      </c>
      <c r="AL135" s="1">
        <v>11.1</v>
      </c>
      <c r="AM135" s="1">
        <v>11.73</v>
      </c>
      <c r="AN135" s="1">
        <v>0.88200000000000001</v>
      </c>
      <c r="AO135" s="1">
        <v>11.023999999999999</v>
      </c>
      <c r="AP135" s="1">
        <v>0.89629999999999999</v>
      </c>
      <c r="AQ135" s="1" t="s">
        <v>16</v>
      </c>
      <c r="AR135" s="1">
        <v>11.09</v>
      </c>
      <c r="AS135" s="1">
        <v>11.72</v>
      </c>
      <c r="AT135" s="1">
        <v>1.25</v>
      </c>
      <c r="AU135" s="1">
        <v>15.629</v>
      </c>
      <c r="AV135" s="1">
        <v>0.90459999999999996</v>
      </c>
      <c r="AW135" s="1" t="s">
        <v>16</v>
      </c>
      <c r="AX135" s="1">
        <v>11.1</v>
      </c>
      <c r="AY135" s="1">
        <v>11.73</v>
      </c>
      <c r="AZ135" s="1">
        <v>1.26</v>
      </c>
      <c r="BA135" s="1">
        <v>15.746</v>
      </c>
      <c r="BB135" s="1">
        <v>0.90259999999999996</v>
      </c>
      <c r="BC135" s="1" t="s">
        <v>16</v>
      </c>
      <c r="BD135" s="1">
        <v>11.09</v>
      </c>
      <c r="BE135" s="1">
        <v>11.72</v>
      </c>
      <c r="BF135" s="1">
        <v>1.2809999999999999</v>
      </c>
      <c r="BG135" s="1">
        <v>16.010000000000002</v>
      </c>
      <c r="BH135" s="1">
        <v>0.88600000000000001</v>
      </c>
      <c r="BI135" s="1" t="s">
        <v>16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 spans="1:97" ht="15.75" customHeight="1" x14ac:dyDescent="0.25">
      <c r="A136" s="1" t="s">
        <v>97</v>
      </c>
      <c r="B136" s="1">
        <v>89</v>
      </c>
      <c r="C136" s="1">
        <v>100</v>
      </c>
      <c r="D136" s="1" t="s">
        <v>53</v>
      </c>
      <c r="E136" s="1">
        <v>10.49</v>
      </c>
      <c r="F136" s="1">
        <v>2</v>
      </c>
      <c r="G136" s="1">
        <v>10</v>
      </c>
      <c r="H136" s="1">
        <v>10.3</v>
      </c>
      <c r="I136" s="1">
        <v>11</v>
      </c>
      <c r="J136" s="1">
        <v>0.876</v>
      </c>
      <c r="K136" s="1">
        <v>8.76</v>
      </c>
      <c r="L136" s="1">
        <v>0.93689999999999996</v>
      </c>
      <c r="M136" s="1" t="s">
        <v>17</v>
      </c>
      <c r="N136" s="1">
        <v>10.3</v>
      </c>
      <c r="O136" s="1">
        <v>10.99</v>
      </c>
      <c r="P136" s="1">
        <v>0.90400000000000003</v>
      </c>
      <c r="Q136" s="1">
        <v>9.0350000000000001</v>
      </c>
      <c r="R136" s="1">
        <v>0.94199999999999995</v>
      </c>
      <c r="S136" s="1" t="s">
        <v>17</v>
      </c>
      <c r="T136" s="1">
        <v>10.3</v>
      </c>
      <c r="U136" s="1">
        <v>10.99</v>
      </c>
      <c r="V136" s="1">
        <v>0.91100000000000003</v>
      </c>
      <c r="W136" s="1">
        <v>9.1080000000000005</v>
      </c>
      <c r="X136" s="1">
        <v>0.94420000000000004</v>
      </c>
      <c r="Y136" s="1" t="s">
        <v>17</v>
      </c>
      <c r="Z136" s="1">
        <v>10.3</v>
      </c>
      <c r="AA136" s="1">
        <v>10.99</v>
      </c>
      <c r="AB136" s="1">
        <v>0.97199999999999998</v>
      </c>
      <c r="AC136" s="1">
        <v>9.7240000000000002</v>
      </c>
      <c r="AD136" s="1">
        <v>0.94320000000000004</v>
      </c>
      <c r="AE136" s="1" t="s">
        <v>17</v>
      </c>
      <c r="AF136" s="1">
        <v>10.29</v>
      </c>
      <c r="AG136" s="1">
        <v>10.99</v>
      </c>
      <c r="AH136" s="1">
        <v>0.99199999999999999</v>
      </c>
      <c r="AI136" s="1">
        <v>9.9169999999999998</v>
      </c>
      <c r="AJ136" s="1">
        <v>0.93289999999999995</v>
      </c>
      <c r="AK136" s="1" t="s">
        <v>17</v>
      </c>
      <c r="AL136" s="1">
        <v>10.3</v>
      </c>
      <c r="AM136" s="1">
        <v>11</v>
      </c>
      <c r="AN136" s="1">
        <v>0.92700000000000005</v>
      </c>
      <c r="AO136" s="1">
        <v>9.27</v>
      </c>
      <c r="AP136" s="1">
        <v>0.94430000000000003</v>
      </c>
      <c r="AQ136" s="1" t="s">
        <v>17</v>
      </c>
      <c r="AR136" s="1">
        <v>10.3</v>
      </c>
      <c r="AS136" s="1">
        <v>10.99</v>
      </c>
      <c r="AT136" s="1">
        <v>1.7909999999999999</v>
      </c>
      <c r="AU136" s="1">
        <v>17.908000000000001</v>
      </c>
      <c r="AV136" s="1">
        <v>0.94979999999999998</v>
      </c>
      <c r="AW136" s="1" t="s">
        <v>17</v>
      </c>
      <c r="AX136" s="1">
        <v>10.3</v>
      </c>
      <c r="AY136" s="1">
        <v>11</v>
      </c>
      <c r="AZ136" s="1">
        <v>1.831</v>
      </c>
      <c r="BA136" s="1">
        <v>18.306000000000001</v>
      </c>
      <c r="BB136" s="1">
        <v>0.95009999999999994</v>
      </c>
      <c r="BC136" s="1" t="s">
        <v>17</v>
      </c>
      <c r="BD136" s="1">
        <v>10.3</v>
      </c>
      <c r="BE136" s="1">
        <v>10.99</v>
      </c>
      <c r="BF136" s="1">
        <v>1.84</v>
      </c>
      <c r="BG136" s="1">
        <v>18.399000000000001</v>
      </c>
      <c r="BH136" s="1">
        <v>0.93669999999999998</v>
      </c>
      <c r="BI136" s="1" t="s">
        <v>17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 spans="1:97" ht="15.75" customHeight="1" x14ac:dyDescent="0.25">
      <c r="A137" s="1" t="s">
        <v>97</v>
      </c>
      <c r="B137" s="1">
        <v>89</v>
      </c>
      <c r="C137" s="1">
        <v>100</v>
      </c>
      <c r="D137" s="1" t="s">
        <v>53</v>
      </c>
      <c r="E137" s="1">
        <v>10.49</v>
      </c>
      <c r="F137" s="1">
        <v>3</v>
      </c>
      <c r="G137" s="1">
        <v>10</v>
      </c>
      <c r="H137" s="1">
        <v>10.3</v>
      </c>
      <c r="I137" s="1">
        <v>11</v>
      </c>
      <c r="J137" s="1">
        <v>0.876</v>
      </c>
      <c r="K137" s="1">
        <v>8.7550000000000008</v>
      </c>
      <c r="L137" s="1">
        <v>0.94279999999999997</v>
      </c>
      <c r="M137" s="1" t="s">
        <v>17</v>
      </c>
      <c r="N137" s="1">
        <v>10.3</v>
      </c>
      <c r="O137" s="1">
        <v>10.99</v>
      </c>
      <c r="P137" s="1">
        <v>0.89800000000000002</v>
      </c>
      <c r="Q137" s="1">
        <v>8.9809999999999999</v>
      </c>
      <c r="R137" s="1">
        <v>0.93440000000000001</v>
      </c>
      <c r="S137" s="1" t="s">
        <v>17</v>
      </c>
      <c r="T137" s="1">
        <v>10.3</v>
      </c>
      <c r="U137" s="1">
        <v>10.99</v>
      </c>
      <c r="V137" s="1">
        <v>0.89700000000000002</v>
      </c>
      <c r="W137" s="1">
        <v>8.9740000000000002</v>
      </c>
      <c r="X137" s="1">
        <v>0.94089999999999996</v>
      </c>
      <c r="Y137" s="1" t="s">
        <v>17</v>
      </c>
      <c r="Z137" s="1">
        <v>10.3</v>
      </c>
      <c r="AA137" s="1">
        <v>10.99</v>
      </c>
      <c r="AB137" s="1">
        <v>0.98899999999999999</v>
      </c>
      <c r="AC137" s="1">
        <v>9.8940000000000001</v>
      </c>
      <c r="AD137" s="1">
        <v>0.93779999999999997</v>
      </c>
      <c r="AE137" s="1" t="s">
        <v>17</v>
      </c>
      <c r="AF137" s="1">
        <v>10.29</v>
      </c>
      <c r="AG137" s="1">
        <v>10.99</v>
      </c>
      <c r="AH137" s="1">
        <v>0.96599999999999997</v>
      </c>
      <c r="AI137" s="1">
        <v>9.6639999999999997</v>
      </c>
      <c r="AJ137" s="1">
        <v>0.93369999999999997</v>
      </c>
      <c r="AK137" s="1" t="s">
        <v>17</v>
      </c>
      <c r="AL137" s="1">
        <v>10.3</v>
      </c>
      <c r="AM137" s="1">
        <v>11</v>
      </c>
      <c r="AN137" s="1">
        <v>0.94599999999999995</v>
      </c>
      <c r="AO137" s="1">
        <v>9.4580000000000002</v>
      </c>
      <c r="AP137" s="1">
        <v>0.94040000000000001</v>
      </c>
      <c r="AQ137" s="1" t="s">
        <v>17</v>
      </c>
      <c r="AR137" s="1">
        <v>10.3</v>
      </c>
      <c r="AS137" s="1">
        <v>10.99</v>
      </c>
      <c r="AT137" s="1">
        <v>1.7769999999999999</v>
      </c>
      <c r="AU137" s="1">
        <v>17.773</v>
      </c>
      <c r="AV137" s="1">
        <v>0.94699999999999995</v>
      </c>
      <c r="AW137" s="1" t="s">
        <v>17</v>
      </c>
      <c r="AX137" s="1">
        <v>10.3</v>
      </c>
      <c r="AY137" s="1">
        <v>11</v>
      </c>
      <c r="AZ137" s="1">
        <v>1.8080000000000001</v>
      </c>
      <c r="BA137" s="1">
        <v>18.079000000000001</v>
      </c>
      <c r="BB137" s="1">
        <v>0.9446</v>
      </c>
      <c r="BC137" s="1" t="s">
        <v>17</v>
      </c>
      <c r="BD137" s="1">
        <v>10.3</v>
      </c>
      <c r="BE137" s="1">
        <v>10.99</v>
      </c>
      <c r="BF137" s="1">
        <v>1.855</v>
      </c>
      <c r="BG137" s="1">
        <v>18.548999999999999</v>
      </c>
      <c r="BH137" s="1">
        <v>0.9345</v>
      </c>
      <c r="BI137" s="1" t="s">
        <v>17</v>
      </c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 spans="1:97" ht="15.75" customHeight="1" x14ac:dyDescent="0.25">
      <c r="A138" s="1" t="s">
        <v>97</v>
      </c>
      <c r="B138" s="1">
        <v>89</v>
      </c>
      <c r="C138" s="1">
        <v>102</v>
      </c>
      <c r="D138" s="1" t="s">
        <v>54</v>
      </c>
      <c r="E138" s="1">
        <v>11.06</v>
      </c>
      <c r="F138" s="1">
        <v>3</v>
      </c>
      <c r="G138" s="1">
        <v>12</v>
      </c>
      <c r="H138" s="1">
        <v>10.79</v>
      </c>
      <c r="I138" s="1">
        <v>11.54</v>
      </c>
      <c r="J138" s="1">
        <v>0.89900000000000002</v>
      </c>
      <c r="K138" s="1">
        <v>7.4909999999999997</v>
      </c>
      <c r="L138" s="1">
        <v>0.92230000000000001</v>
      </c>
      <c r="M138" s="1" t="s">
        <v>17</v>
      </c>
      <c r="N138" s="1">
        <v>10.79</v>
      </c>
      <c r="O138" s="1">
        <v>11.54</v>
      </c>
      <c r="P138" s="1">
        <v>0.90200000000000002</v>
      </c>
      <c r="Q138" s="1">
        <v>7.516</v>
      </c>
      <c r="R138" s="1">
        <v>0.91690000000000005</v>
      </c>
      <c r="S138" s="1" t="s">
        <v>17</v>
      </c>
      <c r="T138" s="1">
        <v>10.79</v>
      </c>
      <c r="U138" s="1">
        <v>11.54</v>
      </c>
      <c r="V138" s="1">
        <v>0.91900000000000004</v>
      </c>
      <c r="W138" s="1">
        <v>7.6559999999999997</v>
      </c>
      <c r="X138" s="1">
        <v>0.94159999999999999</v>
      </c>
      <c r="Y138" s="1" t="s">
        <v>17</v>
      </c>
      <c r="Z138" s="1">
        <v>10.79</v>
      </c>
      <c r="AA138" s="1">
        <v>11.54</v>
      </c>
      <c r="AB138" s="1">
        <v>0.97</v>
      </c>
      <c r="AC138" s="1">
        <v>8.0839999999999996</v>
      </c>
      <c r="AD138" s="1">
        <v>0.92849999999999999</v>
      </c>
      <c r="AE138" s="1" t="s">
        <v>17</v>
      </c>
      <c r="AF138" s="1">
        <v>10.79</v>
      </c>
      <c r="AG138" s="1">
        <v>11.54</v>
      </c>
      <c r="AH138" s="1">
        <v>0.94899999999999995</v>
      </c>
      <c r="AI138" s="1">
        <v>7.9059999999999997</v>
      </c>
      <c r="AJ138" s="1">
        <v>0.94199999999999995</v>
      </c>
      <c r="AK138" s="1" t="s">
        <v>17</v>
      </c>
      <c r="AL138" s="1">
        <v>10.79</v>
      </c>
      <c r="AM138" s="1">
        <v>11.54</v>
      </c>
      <c r="AN138" s="1">
        <v>0.98599999999999999</v>
      </c>
      <c r="AO138" s="1">
        <v>8.2200000000000006</v>
      </c>
      <c r="AP138" s="1">
        <v>0.91820000000000002</v>
      </c>
      <c r="AQ138" s="1" t="s">
        <v>17</v>
      </c>
      <c r="AR138" s="1">
        <v>10.79</v>
      </c>
      <c r="AS138" s="1">
        <v>11.54</v>
      </c>
      <c r="AT138" s="1">
        <v>1.8839999999999999</v>
      </c>
      <c r="AU138" s="1">
        <v>15.699</v>
      </c>
      <c r="AV138" s="1">
        <v>0.92900000000000005</v>
      </c>
      <c r="AW138" s="1" t="s">
        <v>17</v>
      </c>
      <c r="AX138" s="1">
        <v>10.79</v>
      </c>
      <c r="AY138" s="1">
        <v>11.54</v>
      </c>
      <c r="AZ138" s="1">
        <v>1.9319999999999999</v>
      </c>
      <c r="BA138" s="1">
        <v>16.096</v>
      </c>
      <c r="BB138" s="1">
        <v>0.92549999999999999</v>
      </c>
      <c r="BC138" s="1" t="s">
        <v>17</v>
      </c>
      <c r="BD138" s="1">
        <v>10.79</v>
      </c>
      <c r="BE138" s="1">
        <v>11.54</v>
      </c>
      <c r="BF138" s="1">
        <v>1.962</v>
      </c>
      <c r="BG138" s="1">
        <v>16.350000000000001</v>
      </c>
      <c r="BH138" s="1">
        <v>0.92320000000000002</v>
      </c>
      <c r="BI138" s="1" t="s">
        <v>17</v>
      </c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 spans="1:97" ht="15.75" customHeight="1" x14ac:dyDescent="0.25">
      <c r="A139" s="1" t="s">
        <v>97</v>
      </c>
      <c r="B139" s="1">
        <v>89</v>
      </c>
      <c r="C139" s="1">
        <v>108</v>
      </c>
      <c r="D139" s="1" t="s">
        <v>55</v>
      </c>
      <c r="E139" s="1">
        <v>12.87</v>
      </c>
      <c r="F139" s="1">
        <v>5</v>
      </c>
      <c r="G139" s="1">
        <v>18</v>
      </c>
      <c r="H139" s="1">
        <v>12.61</v>
      </c>
      <c r="I139" s="1">
        <v>13.3</v>
      </c>
      <c r="J139" s="1">
        <v>0.90800000000000003</v>
      </c>
      <c r="K139" s="1">
        <v>5.0449999999999999</v>
      </c>
      <c r="L139" s="1">
        <v>0.95950000000000002</v>
      </c>
      <c r="M139" s="1" t="s">
        <v>16</v>
      </c>
      <c r="N139" s="1">
        <v>12.61</v>
      </c>
      <c r="O139" s="1">
        <v>13.29</v>
      </c>
      <c r="P139" s="1">
        <v>0.876</v>
      </c>
      <c r="Q139" s="1">
        <v>4.8639999999999999</v>
      </c>
      <c r="R139" s="1">
        <v>0.97040000000000004</v>
      </c>
      <c r="S139" s="1" t="s">
        <v>16</v>
      </c>
      <c r="T139" s="1">
        <v>12.61</v>
      </c>
      <c r="U139" s="1">
        <v>13.29</v>
      </c>
      <c r="V139" s="1">
        <v>0.873</v>
      </c>
      <c r="W139" s="1">
        <v>4.8529999999999998</v>
      </c>
      <c r="X139" s="1">
        <v>0.9617</v>
      </c>
      <c r="Y139" s="1" t="s">
        <v>16</v>
      </c>
      <c r="Z139" s="1">
        <v>12.61</v>
      </c>
      <c r="AA139" s="1">
        <v>13.29</v>
      </c>
      <c r="AB139" s="1">
        <v>1.7090000000000001</v>
      </c>
      <c r="AC139" s="1">
        <v>9.4960000000000004</v>
      </c>
      <c r="AD139" s="1">
        <v>0.95209999999999995</v>
      </c>
      <c r="AE139" s="1" t="s">
        <v>16</v>
      </c>
      <c r="AF139" s="1">
        <v>12.6</v>
      </c>
      <c r="AG139" s="1">
        <v>13.29</v>
      </c>
      <c r="AH139" s="1">
        <v>1.633</v>
      </c>
      <c r="AI139" s="1">
        <v>9.07</v>
      </c>
      <c r="AJ139" s="1">
        <v>0.96660000000000001</v>
      </c>
      <c r="AK139" s="1" t="s">
        <v>16</v>
      </c>
      <c r="AL139" s="1">
        <v>12.61</v>
      </c>
      <c r="AM139" s="1">
        <v>13.3</v>
      </c>
      <c r="AN139" s="1">
        <v>1.661</v>
      </c>
      <c r="AO139" s="1">
        <v>9.2279999999999998</v>
      </c>
      <c r="AP139" s="1">
        <v>0.96560000000000001</v>
      </c>
      <c r="AQ139" s="1" t="s">
        <v>16</v>
      </c>
      <c r="AR139" s="1">
        <v>12.61</v>
      </c>
      <c r="AS139" s="1">
        <v>13.29</v>
      </c>
      <c r="AT139" s="1">
        <v>3.5270000000000001</v>
      </c>
      <c r="AU139" s="1">
        <v>19.591999999999999</v>
      </c>
      <c r="AV139" s="1">
        <v>0.93979999999999997</v>
      </c>
      <c r="AW139" s="1" t="s">
        <v>16</v>
      </c>
      <c r="AX139" s="1">
        <v>12.61</v>
      </c>
      <c r="AY139" s="1">
        <v>13.29</v>
      </c>
      <c r="AZ139" s="1">
        <v>3.5470000000000002</v>
      </c>
      <c r="BA139" s="1">
        <v>19.707000000000001</v>
      </c>
      <c r="BB139" s="1">
        <v>0.94040000000000001</v>
      </c>
      <c r="BC139" s="1" t="s">
        <v>16</v>
      </c>
      <c r="BD139" s="1">
        <v>12.6</v>
      </c>
      <c r="BE139" s="1">
        <v>13.29</v>
      </c>
      <c r="BF139" s="1">
        <v>3.6019999999999999</v>
      </c>
      <c r="BG139" s="1">
        <v>20.012</v>
      </c>
      <c r="BH139" s="1">
        <v>0.93869999999999998</v>
      </c>
      <c r="BI139" s="1" t="s">
        <v>16</v>
      </c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 spans="1:97" ht="15.75" customHeight="1" x14ac:dyDescent="0.25">
      <c r="A140" s="1" t="s">
        <v>97</v>
      </c>
      <c r="B140" s="1">
        <v>89</v>
      </c>
      <c r="C140" s="1">
        <v>116</v>
      </c>
      <c r="D140" s="1" t="s">
        <v>56</v>
      </c>
      <c r="E140" s="1">
        <v>13.05</v>
      </c>
      <c r="F140" s="1">
        <v>3</v>
      </c>
      <c r="G140" s="1">
        <v>26</v>
      </c>
      <c r="H140" s="1">
        <v>12.94</v>
      </c>
      <c r="I140" s="1">
        <v>13.56</v>
      </c>
      <c r="J140" s="1">
        <v>1.673</v>
      </c>
      <c r="K140" s="1">
        <v>6.4349999999999996</v>
      </c>
      <c r="L140" s="1">
        <v>0.97019999999999995</v>
      </c>
      <c r="M140" s="1" t="s">
        <v>17</v>
      </c>
      <c r="N140" s="1">
        <v>12.93</v>
      </c>
      <c r="O140" s="1">
        <v>13.55</v>
      </c>
      <c r="P140" s="1">
        <v>1.6950000000000001</v>
      </c>
      <c r="Q140" s="1">
        <v>6.5179999999999998</v>
      </c>
      <c r="R140" s="1">
        <v>0.95879999999999999</v>
      </c>
      <c r="S140" s="1" t="s">
        <v>17</v>
      </c>
      <c r="T140" s="1">
        <v>12.93</v>
      </c>
      <c r="U140" s="1">
        <v>13.55</v>
      </c>
      <c r="V140" s="1">
        <v>1.7050000000000001</v>
      </c>
      <c r="W140" s="1">
        <v>6.5590000000000002</v>
      </c>
      <c r="X140" s="1">
        <v>0.96560000000000001</v>
      </c>
      <c r="Y140" s="1" t="s">
        <v>17</v>
      </c>
      <c r="Z140" s="1">
        <v>12.93</v>
      </c>
      <c r="AA140" s="1">
        <v>13.55</v>
      </c>
      <c r="AB140" s="1">
        <v>2.7549999999999999</v>
      </c>
      <c r="AC140" s="1">
        <v>10.597</v>
      </c>
      <c r="AD140" s="1">
        <v>0.96499999999999997</v>
      </c>
      <c r="AE140" s="1" t="s">
        <v>17</v>
      </c>
      <c r="AF140" s="1">
        <v>12.93</v>
      </c>
      <c r="AG140" s="1">
        <v>13.55</v>
      </c>
      <c r="AH140" s="1">
        <v>2.6219999999999999</v>
      </c>
      <c r="AI140" s="1">
        <v>10.086</v>
      </c>
      <c r="AJ140" s="1">
        <v>0.9627</v>
      </c>
      <c r="AK140" s="1" t="s">
        <v>17</v>
      </c>
      <c r="AL140" s="1">
        <v>12.94</v>
      </c>
      <c r="AM140" s="1">
        <v>13.56</v>
      </c>
      <c r="AN140" s="1">
        <v>2.6680000000000001</v>
      </c>
      <c r="AO140" s="1">
        <v>10.260999999999999</v>
      </c>
      <c r="AP140" s="1">
        <v>0.96530000000000005</v>
      </c>
      <c r="AQ140" s="1" t="s">
        <v>17</v>
      </c>
      <c r="AR140" s="1">
        <v>12.93</v>
      </c>
      <c r="AS140" s="1">
        <v>13.55</v>
      </c>
      <c r="AT140" s="1">
        <v>5.0369999999999999</v>
      </c>
      <c r="AU140" s="1">
        <v>19.372</v>
      </c>
      <c r="AV140" s="1">
        <v>0.95440000000000003</v>
      </c>
      <c r="AW140" s="1" t="s">
        <v>17</v>
      </c>
      <c r="AX140" s="1">
        <v>12.93</v>
      </c>
      <c r="AY140" s="1">
        <v>13.55</v>
      </c>
      <c r="AZ140" s="1">
        <v>5.0259999999999998</v>
      </c>
      <c r="BA140" s="1">
        <v>19.329999999999998</v>
      </c>
      <c r="BB140" s="1">
        <v>0.9486</v>
      </c>
      <c r="BC140" s="1" t="s">
        <v>17</v>
      </c>
      <c r="BD140" s="1">
        <v>12.93</v>
      </c>
      <c r="BE140" s="1">
        <v>13.55</v>
      </c>
      <c r="BF140" s="1">
        <v>5.0810000000000004</v>
      </c>
      <c r="BG140" s="1">
        <v>19.541</v>
      </c>
      <c r="BH140" s="1">
        <v>0.93899999999999995</v>
      </c>
      <c r="BI140" s="1" t="s">
        <v>17</v>
      </c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 spans="1:97" ht="15.75" customHeight="1" x14ac:dyDescent="0.25">
      <c r="A141" s="1" t="s">
        <v>97</v>
      </c>
      <c r="B141" s="1">
        <v>89</v>
      </c>
      <c r="C141" s="1">
        <v>116</v>
      </c>
      <c r="D141" s="1" t="s">
        <v>56</v>
      </c>
      <c r="E141" s="1">
        <v>13.05</v>
      </c>
      <c r="F141" s="1">
        <v>4</v>
      </c>
      <c r="G141" s="1">
        <v>26</v>
      </c>
      <c r="H141" s="1">
        <v>12.88</v>
      </c>
      <c r="I141" s="1">
        <v>13.56</v>
      </c>
      <c r="J141" s="1">
        <v>1.657</v>
      </c>
      <c r="K141" s="1">
        <v>6.3739999999999997</v>
      </c>
      <c r="L141" s="1">
        <v>0.94579999999999997</v>
      </c>
      <c r="M141" s="1" t="s">
        <v>17</v>
      </c>
      <c r="N141" s="1">
        <v>12.87</v>
      </c>
      <c r="O141" s="1">
        <v>13.55</v>
      </c>
      <c r="P141" s="1">
        <v>1.6779999999999999</v>
      </c>
      <c r="Q141" s="1">
        <v>6.4550000000000001</v>
      </c>
      <c r="R141" s="1">
        <v>0.93889999999999996</v>
      </c>
      <c r="S141" s="1" t="s">
        <v>17</v>
      </c>
      <c r="T141" s="1">
        <v>12.87</v>
      </c>
      <c r="U141" s="1">
        <v>13.55</v>
      </c>
      <c r="V141" s="1">
        <v>1.67</v>
      </c>
      <c r="W141" s="1">
        <v>6.4219999999999997</v>
      </c>
      <c r="X141" s="1">
        <v>0.94189999999999996</v>
      </c>
      <c r="Y141" s="1" t="s">
        <v>17</v>
      </c>
      <c r="Z141" s="1">
        <v>12.87</v>
      </c>
      <c r="AA141" s="1">
        <v>13.55</v>
      </c>
      <c r="AB141" s="1">
        <v>2.7549999999999999</v>
      </c>
      <c r="AC141" s="1">
        <v>10.596</v>
      </c>
      <c r="AD141" s="1">
        <v>0.94110000000000005</v>
      </c>
      <c r="AE141" s="1" t="s">
        <v>17</v>
      </c>
      <c r="AF141" s="1">
        <v>12.87</v>
      </c>
      <c r="AG141" s="1">
        <v>13.55</v>
      </c>
      <c r="AH141" s="1">
        <v>2.625</v>
      </c>
      <c r="AI141" s="1">
        <v>10.096</v>
      </c>
      <c r="AJ141" s="1">
        <v>0.94259999999999999</v>
      </c>
      <c r="AK141" s="1" t="s">
        <v>17</v>
      </c>
      <c r="AL141" s="1">
        <v>12.88</v>
      </c>
      <c r="AM141" s="1">
        <v>13.56</v>
      </c>
      <c r="AN141" s="1">
        <v>2.7120000000000002</v>
      </c>
      <c r="AO141" s="1">
        <v>10.429</v>
      </c>
      <c r="AP141" s="1">
        <v>0.93720000000000003</v>
      </c>
      <c r="AQ141" s="1" t="s">
        <v>17</v>
      </c>
      <c r="AR141" s="1">
        <v>12.87</v>
      </c>
      <c r="AS141" s="1">
        <v>13.55</v>
      </c>
      <c r="AT141" s="1">
        <v>5.0380000000000003</v>
      </c>
      <c r="AU141" s="1">
        <v>19.375</v>
      </c>
      <c r="AV141" s="1">
        <v>0.93940000000000001</v>
      </c>
      <c r="AW141" s="1" t="s">
        <v>17</v>
      </c>
      <c r="AX141" s="1">
        <v>12.87</v>
      </c>
      <c r="AY141" s="1">
        <v>13.55</v>
      </c>
      <c r="AZ141" s="1">
        <v>5.04</v>
      </c>
      <c r="BA141" s="1">
        <v>19.382999999999999</v>
      </c>
      <c r="BB141" s="1">
        <v>0.9365</v>
      </c>
      <c r="BC141" s="1" t="s">
        <v>17</v>
      </c>
      <c r="BD141" s="1">
        <v>12.87</v>
      </c>
      <c r="BE141" s="1">
        <v>13.55</v>
      </c>
      <c r="BF141" s="1">
        <v>5.0389999999999997</v>
      </c>
      <c r="BG141" s="1">
        <v>19.382000000000001</v>
      </c>
      <c r="BH141" s="1">
        <v>0.92230000000000001</v>
      </c>
      <c r="BI141" s="1" t="s">
        <v>17</v>
      </c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 spans="1:97" ht="15.75" customHeight="1" x14ac:dyDescent="0.25">
      <c r="A142" s="1" t="s">
        <v>97</v>
      </c>
      <c r="B142" s="1">
        <v>89</v>
      </c>
      <c r="C142" s="1">
        <v>116</v>
      </c>
      <c r="D142" s="1" t="s">
        <v>56</v>
      </c>
      <c r="E142" s="1">
        <v>13.05</v>
      </c>
      <c r="F142" s="1">
        <v>5</v>
      </c>
      <c r="G142" s="1">
        <v>26</v>
      </c>
      <c r="H142" s="1">
        <v>12.85</v>
      </c>
      <c r="I142" s="1">
        <v>13.56</v>
      </c>
      <c r="J142" s="1">
        <v>1.651</v>
      </c>
      <c r="K142" s="1">
        <v>6.3479999999999999</v>
      </c>
      <c r="L142" s="1">
        <v>0.93220000000000003</v>
      </c>
      <c r="M142" s="1" t="s">
        <v>17</v>
      </c>
      <c r="N142" s="1">
        <v>12.85</v>
      </c>
      <c r="O142" s="1">
        <v>13.55</v>
      </c>
      <c r="P142" s="1">
        <v>1.69</v>
      </c>
      <c r="Q142" s="1">
        <v>6.4989999999999997</v>
      </c>
      <c r="R142" s="1">
        <v>0.92469999999999997</v>
      </c>
      <c r="S142" s="1" t="s">
        <v>17</v>
      </c>
      <c r="T142" s="1">
        <v>12.85</v>
      </c>
      <c r="U142" s="1">
        <v>13.55</v>
      </c>
      <c r="V142" s="1">
        <v>1.649</v>
      </c>
      <c r="W142" s="1">
        <v>6.3419999999999996</v>
      </c>
      <c r="X142" s="1">
        <v>0.93569999999999998</v>
      </c>
      <c r="Y142" s="1" t="s">
        <v>17</v>
      </c>
      <c r="Z142" s="1">
        <v>12.85</v>
      </c>
      <c r="AA142" s="1">
        <v>13.55</v>
      </c>
      <c r="AB142" s="1">
        <v>2.7519999999999998</v>
      </c>
      <c r="AC142" s="1">
        <v>10.585000000000001</v>
      </c>
      <c r="AD142" s="1">
        <v>0.93240000000000001</v>
      </c>
      <c r="AE142" s="1" t="s">
        <v>17</v>
      </c>
      <c r="AF142" s="1">
        <v>12.85</v>
      </c>
      <c r="AG142" s="1">
        <v>13.55</v>
      </c>
      <c r="AH142" s="1">
        <v>2.6110000000000002</v>
      </c>
      <c r="AI142" s="1">
        <v>10.044</v>
      </c>
      <c r="AJ142" s="1">
        <v>0.92900000000000005</v>
      </c>
      <c r="AK142" s="1" t="s">
        <v>17</v>
      </c>
      <c r="AL142" s="1">
        <v>12.85</v>
      </c>
      <c r="AM142" s="1">
        <v>13.56</v>
      </c>
      <c r="AN142" s="1">
        <v>2.6429999999999998</v>
      </c>
      <c r="AO142" s="1">
        <v>10.167</v>
      </c>
      <c r="AP142" s="1">
        <v>0.93</v>
      </c>
      <c r="AQ142" s="1" t="s">
        <v>17</v>
      </c>
      <c r="AR142" s="1">
        <v>12.85</v>
      </c>
      <c r="AS142" s="1">
        <v>13.55</v>
      </c>
      <c r="AT142" s="1">
        <v>5.0090000000000003</v>
      </c>
      <c r="AU142" s="1">
        <v>19.266999999999999</v>
      </c>
      <c r="AV142" s="1">
        <v>0.92579999999999996</v>
      </c>
      <c r="AW142" s="1" t="s">
        <v>17</v>
      </c>
      <c r="AX142" s="1">
        <v>12.85</v>
      </c>
      <c r="AY142" s="1">
        <v>13.55</v>
      </c>
      <c r="AZ142" s="1">
        <v>5.0389999999999997</v>
      </c>
      <c r="BA142" s="1">
        <v>19.379000000000001</v>
      </c>
      <c r="BB142" s="1">
        <v>0.9274</v>
      </c>
      <c r="BC142" s="1" t="s">
        <v>17</v>
      </c>
      <c r="BD142" s="1">
        <v>12.85</v>
      </c>
      <c r="BE142" s="1">
        <v>13.55</v>
      </c>
      <c r="BF142" s="1">
        <v>5.07</v>
      </c>
      <c r="BG142" s="1">
        <v>19.5</v>
      </c>
      <c r="BH142" s="1">
        <v>0.91149999999999998</v>
      </c>
      <c r="BI142" s="1" t="s">
        <v>17</v>
      </c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 spans="1:97" ht="15.75" customHeight="1" x14ac:dyDescent="0.25">
      <c r="A143" s="1" t="s">
        <v>97</v>
      </c>
      <c r="B143" s="1">
        <v>89</v>
      </c>
      <c r="C143" s="1">
        <v>116</v>
      </c>
      <c r="D143" s="1" t="s">
        <v>56</v>
      </c>
      <c r="E143" s="1">
        <v>13.05</v>
      </c>
      <c r="F143" s="1">
        <v>6</v>
      </c>
      <c r="G143" s="1">
        <v>26</v>
      </c>
      <c r="H143" s="1">
        <v>12.87</v>
      </c>
      <c r="I143" s="1">
        <v>13.56</v>
      </c>
      <c r="J143" s="1">
        <v>1.655</v>
      </c>
      <c r="K143" s="1">
        <v>6.3650000000000002</v>
      </c>
      <c r="L143" s="1">
        <v>0.94230000000000003</v>
      </c>
      <c r="M143" s="1" t="s">
        <v>17</v>
      </c>
      <c r="N143" s="1">
        <v>12.87</v>
      </c>
      <c r="O143" s="1">
        <v>13.55</v>
      </c>
      <c r="P143" s="1">
        <v>1.6559999999999999</v>
      </c>
      <c r="Q143" s="1">
        <v>6.37</v>
      </c>
      <c r="R143" s="1">
        <v>0.94479999999999997</v>
      </c>
      <c r="S143" s="1" t="s">
        <v>17</v>
      </c>
      <c r="T143" s="1">
        <v>12.87</v>
      </c>
      <c r="U143" s="1">
        <v>13.55</v>
      </c>
      <c r="V143" s="1">
        <v>1.6619999999999999</v>
      </c>
      <c r="W143" s="1">
        <v>6.391</v>
      </c>
      <c r="X143" s="1">
        <v>0.94489999999999996</v>
      </c>
      <c r="Y143" s="1" t="s">
        <v>17</v>
      </c>
      <c r="Z143" s="1">
        <v>12.87</v>
      </c>
      <c r="AA143" s="1">
        <v>13.55</v>
      </c>
      <c r="AB143" s="1">
        <v>2.7389999999999999</v>
      </c>
      <c r="AC143" s="1">
        <v>10.534000000000001</v>
      </c>
      <c r="AD143" s="1">
        <v>0.94340000000000002</v>
      </c>
      <c r="AE143" s="1" t="s">
        <v>17</v>
      </c>
      <c r="AF143" s="1">
        <v>12.86</v>
      </c>
      <c r="AG143" s="1">
        <v>13.55</v>
      </c>
      <c r="AH143" s="1">
        <v>2.6230000000000002</v>
      </c>
      <c r="AI143" s="1">
        <v>10.087</v>
      </c>
      <c r="AJ143" s="1">
        <v>0.93600000000000005</v>
      </c>
      <c r="AK143" s="1" t="s">
        <v>17</v>
      </c>
      <c r="AL143" s="1">
        <v>12.87</v>
      </c>
      <c r="AM143" s="1">
        <v>13.56</v>
      </c>
      <c r="AN143" s="1">
        <v>2.661</v>
      </c>
      <c r="AO143" s="1">
        <v>10.233000000000001</v>
      </c>
      <c r="AP143" s="1">
        <v>0.94830000000000003</v>
      </c>
      <c r="AQ143" s="1" t="s">
        <v>17</v>
      </c>
      <c r="AR143" s="1">
        <v>12.87</v>
      </c>
      <c r="AS143" s="1">
        <v>13.55</v>
      </c>
      <c r="AT143" s="1">
        <v>5.008</v>
      </c>
      <c r="AU143" s="1">
        <v>19.262</v>
      </c>
      <c r="AV143" s="1">
        <v>0.94389999999999996</v>
      </c>
      <c r="AW143" s="1" t="s">
        <v>17</v>
      </c>
      <c r="AX143" s="1">
        <v>12.87</v>
      </c>
      <c r="AY143" s="1">
        <v>13.55</v>
      </c>
      <c r="AZ143" s="1">
        <v>5.01</v>
      </c>
      <c r="BA143" s="1">
        <v>19.268999999999998</v>
      </c>
      <c r="BB143" s="1">
        <v>0.94</v>
      </c>
      <c r="BC143" s="1" t="s">
        <v>17</v>
      </c>
      <c r="BD143" s="1">
        <v>12.87</v>
      </c>
      <c r="BE143" s="1">
        <v>13.55</v>
      </c>
      <c r="BF143" s="1">
        <v>5.0359999999999996</v>
      </c>
      <c r="BG143" s="1">
        <v>19.367999999999999</v>
      </c>
      <c r="BH143" s="1">
        <v>0.9234</v>
      </c>
      <c r="BI143" s="1" t="s">
        <v>17</v>
      </c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 spans="1:97" ht="15.75" customHeight="1" x14ac:dyDescent="0.25">
      <c r="A144" s="1" t="s">
        <v>97</v>
      </c>
      <c r="B144" s="1">
        <v>89</v>
      </c>
      <c r="C144" s="1">
        <v>117</v>
      </c>
      <c r="D144" s="1" t="s">
        <v>57</v>
      </c>
      <c r="E144" s="1">
        <v>13.96</v>
      </c>
      <c r="F144" s="1">
        <v>3</v>
      </c>
      <c r="G144" s="1">
        <v>27</v>
      </c>
      <c r="H144" s="1">
        <v>13.46</v>
      </c>
      <c r="I144" s="1">
        <v>14.02</v>
      </c>
      <c r="J144" s="1">
        <v>2.0019999999999998</v>
      </c>
      <c r="K144" s="1">
        <v>7.4160000000000004</v>
      </c>
      <c r="L144" s="1">
        <v>0.94689999999999996</v>
      </c>
      <c r="M144" s="1" t="s">
        <v>17</v>
      </c>
      <c r="N144" s="1">
        <v>13.46</v>
      </c>
      <c r="O144" s="1">
        <v>14.02</v>
      </c>
      <c r="P144" s="1">
        <v>2.0259999999999998</v>
      </c>
      <c r="Q144" s="1">
        <v>7.5049999999999999</v>
      </c>
      <c r="R144" s="1">
        <v>0.95660000000000001</v>
      </c>
      <c r="S144" s="1" t="s">
        <v>17</v>
      </c>
      <c r="T144" s="1">
        <v>13.46</v>
      </c>
      <c r="U144" s="1">
        <v>14.02</v>
      </c>
      <c r="V144" s="1">
        <v>2.032</v>
      </c>
      <c r="W144" s="1">
        <v>7.5259999999999998</v>
      </c>
      <c r="X144" s="1">
        <v>0.94799999999999995</v>
      </c>
      <c r="Y144" s="1" t="s">
        <v>17</v>
      </c>
      <c r="Z144" s="1">
        <v>13.46</v>
      </c>
      <c r="AA144" s="1">
        <v>14.02</v>
      </c>
      <c r="AB144" s="1">
        <v>3.1789999999999998</v>
      </c>
      <c r="AC144" s="1">
        <v>11.776</v>
      </c>
      <c r="AD144" s="1">
        <v>0.93310000000000004</v>
      </c>
      <c r="AE144" s="1" t="s">
        <v>17</v>
      </c>
      <c r="AF144" s="1">
        <v>13.46</v>
      </c>
      <c r="AG144" s="1">
        <v>14.01</v>
      </c>
      <c r="AH144" s="1">
        <v>3.0350000000000001</v>
      </c>
      <c r="AI144" s="1">
        <v>11.24</v>
      </c>
      <c r="AJ144" s="1">
        <v>0.94630000000000003</v>
      </c>
      <c r="AK144" s="1" t="s">
        <v>17</v>
      </c>
      <c r="AL144" s="1">
        <v>13.46</v>
      </c>
      <c r="AM144" s="1">
        <v>14.02</v>
      </c>
      <c r="AN144" s="1">
        <v>3.0920000000000001</v>
      </c>
      <c r="AO144" s="1">
        <v>11.454000000000001</v>
      </c>
      <c r="AP144" s="1">
        <v>0.94610000000000005</v>
      </c>
      <c r="AQ144" s="1" t="s">
        <v>17</v>
      </c>
      <c r="AR144" s="1">
        <v>13.46</v>
      </c>
      <c r="AS144" s="1">
        <v>14.01</v>
      </c>
      <c r="AT144" s="1">
        <v>5.8879999999999999</v>
      </c>
      <c r="AU144" s="1">
        <v>21.806000000000001</v>
      </c>
      <c r="AV144" s="1">
        <v>0.92700000000000005</v>
      </c>
      <c r="AW144" s="1" t="s">
        <v>17</v>
      </c>
      <c r="AX144" s="1">
        <v>13.46</v>
      </c>
      <c r="AY144" s="1">
        <v>14.02</v>
      </c>
      <c r="AZ144" s="1">
        <v>5.9169999999999998</v>
      </c>
      <c r="BA144" s="1">
        <v>21.913</v>
      </c>
      <c r="BB144" s="1">
        <v>0.92769999999999997</v>
      </c>
      <c r="BC144" s="1" t="s">
        <v>17</v>
      </c>
      <c r="BD144" s="1">
        <v>13.46</v>
      </c>
      <c r="BE144" s="1">
        <v>14.01</v>
      </c>
      <c r="BF144" s="1">
        <v>5.8680000000000003</v>
      </c>
      <c r="BG144" s="1">
        <v>21.734999999999999</v>
      </c>
      <c r="BH144" s="1">
        <v>0.91659999999999997</v>
      </c>
      <c r="BI144" s="1" t="s">
        <v>17</v>
      </c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 spans="1:97" ht="15.75" customHeight="1" x14ac:dyDescent="0.25">
      <c r="A145" s="1" t="s">
        <v>97</v>
      </c>
      <c r="B145" s="1">
        <v>89</v>
      </c>
      <c r="C145" s="1">
        <v>117</v>
      </c>
      <c r="D145" s="1" t="s">
        <v>57</v>
      </c>
      <c r="E145" s="1">
        <v>13.96</v>
      </c>
      <c r="F145" s="1">
        <v>4</v>
      </c>
      <c r="G145" s="1">
        <v>27</v>
      </c>
      <c r="H145" s="1">
        <v>13.48</v>
      </c>
      <c r="I145" s="1">
        <v>14.23</v>
      </c>
      <c r="J145" s="1">
        <v>1.9550000000000001</v>
      </c>
      <c r="K145" s="1">
        <v>7.2409999999999997</v>
      </c>
      <c r="L145" s="1">
        <v>0.92090000000000005</v>
      </c>
      <c r="M145" s="1" t="s">
        <v>17</v>
      </c>
      <c r="N145" s="1">
        <v>13.48</v>
      </c>
      <c r="O145" s="1">
        <v>14.23</v>
      </c>
      <c r="P145" s="1">
        <v>1.956</v>
      </c>
      <c r="Q145" s="1">
        <v>7.2450000000000001</v>
      </c>
      <c r="R145" s="1">
        <v>0.92259999999999998</v>
      </c>
      <c r="S145" s="1" t="s">
        <v>17</v>
      </c>
      <c r="T145" s="1">
        <v>13.48</v>
      </c>
      <c r="U145" s="1">
        <v>14.23</v>
      </c>
      <c r="V145" s="1">
        <v>2.0019999999999998</v>
      </c>
      <c r="W145" s="1">
        <v>7.4130000000000003</v>
      </c>
      <c r="X145" s="1">
        <v>0.92090000000000005</v>
      </c>
      <c r="Y145" s="1" t="s">
        <v>17</v>
      </c>
      <c r="Z145" s="1">
        <v>13.48</v>
      </c>
      <c r="AA145" s="1">
        <v>14.23</v>
      </c>
      <c r="AB145" s="1">
        <v>3.1080000000000001</v>
      </c>
      <c r="AC145" s="1">
        <v>11.513</v>
      </c>
      <c r="AD145" s="1">
        <v>0.92020000000000002</v>
      </c>
      <c r="AE145" s="1" t="s">
        <v>17</v>
      </c>
      <c r="AF145" s="1">
        <v>13.48</v>
      </c>
      <c r="AG145" s="1">
        <v>14.23</v>
      </c>
      <c r="AH145" s="1">
        <v>2.9940000000000002</v>
      </c>
      <c r="AI145" s="1">
        <v>11.089</v>
      </c>
      <c r="AJ145" s="1">
        <v>0.91520000000000001</v>
      </c>
      <c r="AK145" s="1" t="s">
        <v>17</v>
      </c>
      <c r="AL145" s="1">
        <v>13.48</v>
      </c>
      <c r="AM145" s="1">
        <v>14.23</v>
      </c>
      <c r="AN145" s="1">
        <v>3.0139999999999998</v>
      </c>
      <c r="AO145" s="1">
        <v>11.163</v>
      </c>
      <c r="AP145" s="1">
        <v>0.91900000000000004</v>
      </c>
      <c r="AQ145" s="1" t="s">
        <v>17</v>
      </c>
      <c r="AR145" s="1">
        <v>13.48</v>
      </c>
      <c r="AS145" s="1">
        <v>14.23</v>
      </c>
      <c r="AT145" s="1">
        <v>5.8070000000000004</v>
      </c>
      <c r="AU145" s="1">
        <v>21.506</v>
      </c>
      <c r="AV145" s="1">
        <v>0.91</v>
      </c>
      <c r="AW145" s="1" t="s">
        <v>17</v>
      </c>
      <c r="AX145" s="1">
        <v>13.48</v>
      </c>
      <c r="AY145" s="1">
        <v>14.23</v>
      </c>
      <c r="AZ145" s="1">
        <v>5.8369999999999997</v>
      </c>
      <c r="BA145" s="1">
        <v>21.619</v>
      </c>
      <c r="BB145" s="1">
        <v>0.91210000000000002</v>
      </c>
      <c r="BC145" s="1" t="s">
        <v>17</v>
      </c>
      <c r="BD145" s="1">
        <v>13.48</v>
      </c>
      <c r="BE145" s="1">
        <v>14.23</v>
      </c>
      <c r="BF145" s="1">
        <v>5.8159999999999998</v>
      </c>
      <c r="BG145" s="1">
        <v>21.541</v>
      </c>
      <c r="BH145" s="1">
        <v>0.89639999999999997</v>
      </c>
      <c r="BI145" s="1" t="s">
        <v>17</v>
      </c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 spans="1:97" ht="15.75" customHeight="1" x14ac:dyDescent="0.25">
      <c r="A146" s="1" t="s">
        <v>97</v>
      </c>
      <c r="B146" s="1">
        <v>89</v>
      </c>
      <c r="C146" s="1">
        <v>117</v>
      </c>
      <c r="D146" s="1" t="s">
        <v>57</v>
      </c>
      <c r="E146" s="1">
        <v>13.96</v>
      </c>
      <c r="F146" s="1">
        <v>5</v>
      </c>
      <c r="G146" s="1">
        <v>27</v>
      </c>
      <c r="H146" s="1">
        <v>13.53</v>
      </c>
      <c r="I146" s="1">
        <v>14.29</v>
      </c>
      <c r="J146" s="1">
        <v>1.92</v>
      </c>
      <c r="K146" s="1">
        <v>7.1109999999999998</v>
      </c>
      <c r="L146" s="1">
        <v>0.93779999999999997</v>
      </c>
      <c r="M146" s="1" t="s">
        <v>17</v>
      </c>
      <c r="N146" s="1">
        <v>13.54</v>
      </c>
      <c r="O146" s="1">
        <v>14.28</v>
      </c>
      <c r="P146" s="1">
        <v>1.893</v>
      </c>
      <c r="Q146" s="1">
        <v>7.0119999999999996</v>
      </c>
      <c r="R146" s="1">
        <v>0.94020000000000004</v>
      </c>
      <c r="S146" s="1" t="s">
        <v>17</v>
      </c>
      <c r="T146" s="1">
        <v>13.54</v>
      </c>
      <c r="U146" s="1">
        <v>14.29</v>
      </c>
      <c r="V146" s="1">
        <v>1.929</v>
      </c>
      <c r="W146" s="1">
        <v>7.1429999999999998</v>
      </c>
      <c r="X146" s="1">
        <v>0.94779999999999998</v>
      </c>
      <c r="Y146" s="1" t="s">
        <v>17</v>
      </c>
      <c r="Z146" s="1">
        <v>13.54</v>
      </c>
      <c r="AA146" s="1">
        <v>14.28</v>
      </c>
      <c r="AB146" s="1">
        <v>3.05</v>
      </c>
      <c r="AC146" s="1">
        <v>11.295999999999999</v>
      </c>
      <c r="AD146" s="1">
        <v>0.94569999999999999</v>
      </c>
      <c r="AE146" s="1" t="s">
        <v>17</v>
      </c>
      <c r="AF146" s="1">
        <v>13.54</v>
      </c>
      <c r="AG146" s="1">
        <v>14.28</v>
      </c>
      <c r="AH146" s="1">
        <v>2.9119999999999999</v>
      </c>
      <c r="AI146" s="1">
        <v>10.786</v>
      </c>
      <c r="AJ146" s="1">
        <v>0.94340000000000002</v>
      </c>
      <c r="AK146" s="1" t="s">
        <v>17</v>
      </c>
      <c r="AL146" s="1">
        <v>13.53</v>
      </c>
      <c r="AM146" s="1">
        <v>14.29</v>
      </c>
      <c r="AN146" s="1">
        <v>2.9740000000000002</v>
      </c>
      <c r="AO146" s="1">
        <v>11.016999999999999</v>
      </c>
      <c r="AP146" s="1">
        <v>0.94120000000000004</v>
      </c>
      <c r="AQ146" s="1" t="s">
        <v>17</v>
      </c>
      <c r="AR146" s="1">
        <v>13.54</v>
      </c>
      <c r="AS146" s="1">
        <v>14.28</v>
      </c>
      <c r="AT146" s="1">
        <v>5.7809999999999997</v>
      </c>
      <c r="AU146" s="1">
        <v>21.413</v>
      </c>
      <c r="AV146" s="1">
        <v>0.93799999999999994</v>
      </c>
      <c r="AW146" s="1" t="s">
        <v>17</v>
      </c>
      <c r="AX146" s="1">
        <v>13.54</v>
      </c>
      <c r="AY146" s="1">
        <v>14.28</v>
      </c>
      <c r="AZ146" s="1">
        <v>5.7830000000000004</v>
      </c>
      <c r="BA146" s="1">
        <v>21.417999999999999</v>
      </c>
      <c r="BB146" s="1">
        <v>0.93640000000000001</v>
      </c>
      <c r="BC146" s="1" t="s">
        <v>17</v>
      </c>
      <c r="BD146" s="1">
        <v>13.54</v>
      </c>
      <c r="BE146" s="1">
        <v>14.28</v>
      </c>
      <c r="BF146" s="1">
        <v>5.673</v>
      </c>
      <c r="BG146" s="1">
        <v>21.012</v>
      </c>
      <c r="BH146" s="1">
        <v>0.92510000000000003</v>
      </c>
      <c r="BI146" s="1" t="s">
        <v>17</v>
      </c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 spans="1:97" ht="15.75" customHeight="1" x14ac:dyDescent="0.25">
      <c r="A147" s="1" t="s">
        <v>97</v>
      </c>
      <c r="B147" s="1">
        <v>90</v>
      </c>
      <c r="C147" s="1">
        <v>100</v>
      </c>
      <c r="D147" s="1" t="s">
        <v>58</v>
      </c>
      <c r="E147" s="1">
        <v>9.61</v>
      </c>
      <c r="F147" s="1">
        <v>3</v>
      </c>
      <c r="G147" s="1">
        <v>9</v>
      </c>
      <c r="H147" s="1">
        <v>9.4600000000000009</v>
      </c>
      <c r="I147" s="1">
        <v>10.11</v>
      </c>
      <c r="J147" s="1">
        <v>0.874</v>
      </c>
      <c r="K147" s="1">
        <v>9.7110000000000003</v>
      </c>
      <c r="L147" s="1">
        <v>0.95950000000000002</v>
      </c>
      <c r="M147" s="1" t="s">
        <v>17</v>
      </c>
      <c r="N147" s="1">
        <v>9.4600000000000009</v>
      </c>
      <c r="O147" s="1">
        <v>10.11</v>
      </c>
      <c r="P147" s="1">
        <v>0.87</v>
      </c>
      <c r="Q147" s="1">
        <v>9.6709999999999994</v>
      </c>
      <c r="R147" s="1">
        <v>0.95650000000000002</v>
      </c>
      <c r="S147" s="1" t="s">
        <v>17</v>
      </c>
      <c r="T147" s="1">
        <v>9.4600000000000009</v>
      </c>
      <c r="U147" s="1">
        <v>10.11</v>
      </c>
      <c r="V147" s="1">
        <v>0.88800000000000001</v>
      </c>
      <c r="W147" s="1">
        <v>9.8689999999999998</v>
      </c>
      <c r="X147" s="1">
        <v>0.95499999999999996</v>
      </c>
      <c r="Y147" s="1" t="s">
        <v>17</v>
      </c>
      <c r="Z147" s="1">
        <v>9.4600000000000009</v>
      </c>
      <c r="AA147" s="1">
        <v>10.11</v>
      </c>
      <c r="AB147" s="1">
        <v>0.99199999999999999</v>
      </c>
      <c r="AC147" s="1">
        <v>11.023</v>
      </c>
      <c r="AD147" s="1">
        <v>0.94810000000000005</v>
      </c>
      <c r="AE147" s="1" t="s">
        <v>17</v>
      </c>
      <c r="AF147" s="1">
        <v>9.4600000000000009</v>
      </c>
      <c r="AG147" s="1">
        <v>10.11</v>
      </c>
      <c r="AH147" s="1">
        <v>0.94</v>
      </c>
      <c r="AI147" s="1">
        <v>10.442</v>
      </c>
      <c r="AJ147" s="1">
        <v>0.95230000000000004</v>
      </c>
      <c r="AK147" s="1" t="s">
        <v>17</v>
      </c>
      <c r="AL147" s="1">
        <v>9.4499999999999993</v>
      </c>
      <c r="AM147" s="1">
        <v>10.11</v>
      </c>
      <c r="AN147" s="1">
        <v>0.93100000000000005</v>
      </c>
      <c r="AO147" s="1">
        <v>10.35</v>
      </c>
      <c r="AP147" s="1">
        <v>0.92300000000000004</v>
      </c>
      <c r="AQ147" s="1" t="s">
        <v>17</v>
      </c>
      <c r="AR147" s="1">
        <v>9.4600000000000009</v>
      </c>
      <c r="AS147" s="1">
        <v>10.11</v>
      </c>
      <c r="AT147" s="1">
        <v>1.7869999999999999</v>
      </c>
      <c r="AU147" s="1">
        <v>19.855</v>
      </c>
      <c r="AV147" s="1">
        <v>0.94189999999999996</v>
      </c>
      <c r="AW147" s="1" t="s">
        <v>17</v>
      </c>
      <c r="AX147" s="1">
        <v>9.4600000000000009</v>
      </c>
      <c r="AY147" s="1">
        <v>10.11</v>
      </c>
      <c r="AZ147" s="1">
        <v>1.83</v>
      </c>
      <c r="BA147" s="1">
        <v>20.332000000000001</v>
      </c>
      <c r="BB147" s="1">
        <v>0.94950000000000001</v>
      </c>
      <c r="BC147" s="1" t="s">
        <v>17</v>
      </c>
      <c r="BD147" s="1">
        <v>9.4600000000000009</v>
      </c>
      <c r="BE147" s="1">
        <v>10.11</v>
      </c>
      <c r="BF147" s="1">
        <v>1.802</v>
      </c>
      <c r="BG147" s="1">
        <v>20.024000000000001</v>
      </c>
      <c r="BH147" s="1">
        <v>0.95089999999999997</v>
      </c>
      <c r="BI147" s="1" t="s">
        <v>17</v>
      </c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 spans="1:97" ht="15.75" customHeight="1" x14ac:dyDescent="0.25">
      <c r="A148" s="1" t="s">
        <v>97</v>
      </c>
      <c r="B148" s="1">
        <v>90</v>
      </c>
      <c r="C148" s="1">
        <v>102</v>
      </c>
      <c r="D148" s="1" t="s">
        <v>59</v>
      </c>
      <c r="E148" s="1">
        <v>10.18</v>
      </c>
      <c r="F148" s="1">
        <v>3</v>
      </c>
      <c r="G148" s="1">
        <v>11</v>
      </c>
      <c r="H148" s="1">
        <v>10.050000000000001</v>
      </c>
      <c r="I148" s="1">
        <v>10.62</v>
      </c>
      <c r="J148" s="1">
        <v>0.89400000000000002</v>
      </c>
      <c r="K148" s="1">
        <v>8.1289999999999996</v>
      </c>
      <c r="L148" s="1">
        <v>0.83960000000000001</v>
      </c>
      <c r="M148" s="1" t="s">
        <v>16</v>
      </c>
      <c r="N148" s="1">
        <v>10.039999999999999</v>
      </c>
      <c r="O148" s="1">
        <v>10.62</v>
      </c>
      <c r="P148" s="1">
        <v>0.88300000000000001</v>
      </c>
      <c r="Q148" s="1">
        <v>8.0310000000000006</v>
      </c>
      <c r="R148" s="1">
        <v>0.81699999999999995</v>
      </c>
      <c r="S148" s="1" t="s">
        <v>16</v>
      </c>
      <c r="T148" s="1">
        <v>10.050000000000001</v>
      </c>
      <c r="U148" s="1">
        <v>10.62</v>
      </c>
      <c r="V148" s="1">
        <v>0.92300000000000004</v>
      </c>
      <c r="W148" s="1">
        <v>8.3870000000000005</v>
      </c>
      <c r="X148" s="1">
        <v>0.80189999999999995</v>
      </c>
      <c r="Y148" s="1" t="s">
        <v>16</v>
      </c>
      <c r="Z148" s="1">
        <v>10.050000000000001</v>
      </c>
      <c r="AA148" s="1">
        <v>10.62</v>
      </c>
      <c r="AB148" s="1">
        <v>0.97699999999999998</v>
      </c>
      <c r="AC148" s="1">
        <v>8.8840000000000003</v>
      </c>
      <c r="AD148" s="1">
        <v>0.81530000000000002</v>
      </c>
      <c r="AE148" s="1" t="s">
        <v>16</v>
      </c>
      <c r="AF148" s="1">
        <v>10.039999999999999</v>
      </c>
      <c r="AG148" s="1">
        <v>10.61</v>
      </c>
      <c r="AH148" s="1">
        <v>0.97799999999999998</v>
      </c>
      <c r="AI148" s="1">
        <v>8.8879999999999999</v>
      </c>
      <c r="AJ148" s="1">
        <v>0.81540000000000001</v>
      </c>
      <c r="AK148" s="1" t="s">
        <v>16</v>
      </c>
      <c r="AL148" s="1">
        <v>10.050000000000001</v>
      </c>
      <c r="AM148" s="1">
        <v>10.62</v>
      </c>
      <c r="AN148" s="1">
        <v>0.94099999999999995</v>
      </c>
      <c r="AO148" s="1">
        <v>8.5579999999999998</v>
      </c>
      <c r="AP148" s="1">
        <v>0.82120000000000004</v>
      </c>
      <c r="AQ148" s="1" t="s">
        <v>16</v>
      </c>
      <c r="AR148" s="1">
        <v>10.050000000000001</v>
      </c>
      <c r="AS148" s="1">
        <v>10.62</v>
      </c>
      <c r="AT148" s="1">
        <v>1.7869999999999999</v>
      </c>
      <c r="AU148" s="1">
        <v>16.245999999999999</v>
      </c>
      <c r="AV148" s="1">
        <v>0.78029999999999999</v>
      </c>
      <c r="AW148" s="1" t="s">
        <v>16</v>
      </c>
      <c r="AX148" s="1">
        <v>10.050000000000001</v>
      </c>
      <c r="AY148" s="1">
        <v>10.62</v>
      </c>
      <c r="AZ148" s="1">
        <v>1.92</v>
      </c>
      <c r="BA148" s="1">
        <v>17.45</v>
      </c>
      <c r="BB148" s="1">
        <v>0.77300000000000002</v>
      </c>
      <c r="BC148" s="1" t="s">
        <v>16</v>
      </c>
      <c r="BD148" s="1">
        <v>10.050000000000001</v>
      </c>
      <c r="BE148" s="1">
        <v>10.62</v>
      </c>
      <c r="BF148" s="1">
        <v>1.8640000000000001</v>
      </c>
      <c r="BG148" s="1">
        <v>16.946999999999999</v>
      </c>
      <c r="BH148" s="1">
        <v>0.80859999999999999</v>
      </c>
      <c r="BI148" s="1" t="s">
        <v>16</v>
      </c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 spans="1:97" ht="15.75" customHeight="1" x14ac:dyDescent="0.25">
      <c r="A149" s="1" t="s">
        <v>97</v>
      </c>
      <c r="B149" s="1">
        <v>90</v>
      </c>
      <c r="C149" s="1">
        <v>116</v>
      </c>
      <c r="D149" s="1" t="s">
        <v>60</v>
      </c>
      <c r="E149" s="1">
        <v>12.92</v>
      </c>
      <c r="F149" s="1">
        <v>4</v>
      </c>
      <c r="G149" s="1">
        <v>25</v>
      </c>
      <c r="H149" s="1">
        <v>12.55</v>
      </c>
      <c r="I149" s="1">
        <v>13.3</v>
      </c>
      <c r="J149" s="1">
        <v>1.583</v>
      </c>
      <c r="K149" s="1">
        <v>6.3319999999999999</v>
      </c>
      <c r="L149" s="1">
        <v>0.92059999999999997</v>
      </c>
      <c r="M149" s="1" t="s">
        <v>17</v>
      </c>
      <c r="N149" s="1">
        <v>12.55</v>
      </c>
      <c r="O149" s="1">
        <v>13.3</v>
      </c>
      <c r="P149" s="1">
        <v>1.605</v>
      </c>
      <c r="Q149" s="1">
        <v>6.4219999999999997</v>
      </c>
      <c r="R149" s="1">
        <v>0.91080000000000005</v>
      </c>
      <c r="S149" s="1" t="s">
        <v>17</v>
      </c>
      <c r="T149" s="1">
        <v>12.56</v>
      </c>
      <c r="U149" s="1">
        <v>13.3</v>
      </c>
      <c r="V149" s="1">
        <v>1.599</v>
      </c>
      <c r="W149" s="1">
        <v>6.3949999999999996</v>
      </c>
      <c r="X149" s="1">
        <v>0.90800000000000003</v>
      </c>
      <c r="Y149" s="1" t="s">
        <v>17</v>
      </c>
      <c r="Z149" s="1">
        <v>12.56</v>
      </c>
      <c r="AA149" s="1">
        <v>13.3</v>
      </c>
      <c r="AB149" s="1">
        <v>2.6110000000000002</v>
      </c>
      <c r="AC149" s="1">
        <v>10.446</v>
      </c>
      <c r="AD149" s="1">
        <v>0.91320000000000001</v>
      </c>
      <c r="AE149" s="1" t="s">
        <v>17</v>
      </c>
      <c r="AF149" s="1">
        <v>12.55</v>
      </c>
      <c r="AG149" s="1">
        <v>13.3</v>
      </c>
      <c r="AH149" s="1">
        <v>2.5270000000000001</v>
      </c>
      <c r="AI149" s="1">
        <v>10.106999999999999</v>
      </c>
      <c r="AJ149" s="1">
        <v>0.90900000000000003</v>
      </c>
      <c r="AK149" s="1" t="s">
        <v>17</v>
      </c>
      <c r="AL149" s="1">
        <v>12.55</v>
      </c>
      <c r="AM149" s="1">
        <v>13.3</v>
      </c>
      <c r="AN149" s="1">
        <v>2.5960000000000001</v>
      </c>
      <c r="AO149" s="1">
        <v>10.385</v>
      </c>
      <c r="AP149" s="1">
        <v>0.90839999999999999</v>
      </c>
      <c r="AQ149" s="1" t="s">
        <v>17</v>
      </c>
      <c r="AR149" s="1">
        <v>12.55</v>
      </c>
      <c r="AS149" s="1">
        <v>13.3</v>
      </c>
      <c r="AT149" s="1">
        <v>4.7949999999999999</v>
      </c>
      <c r="AU149" s="1">
        <v>19.18</v>
      </c>
      <c r="AV149" s="1">
        <v>0.90490000000000004</v>
      </c>
      <c r="AW149" s="1" t="s">
        <v>17</v>
      </c>
      <c r="AX149" s="1">
        <v>12.56</v>
      </c>
      <c r="AY149" s="1">
        <v>13.3</v>
      </c>
      <c r="AZ149" s="1">
        <v>4.8440000000000003</v>
      </c>
      <c r="BA149" s="1">
        <v>19.378</v>
      </c>
      <c r="BB149" s="1">
        <v>0.89770000000000005</v>
      </c>
      <c r="BC149" s="1" t="s">
        <v>17</v>
      </c>
      <c r="BD149" s="1">
        <v>12.55</v>
      </c>
      <c r="BE149" s="1">
        <v>13.3</v>
      </c>
      <c r="BF149" s="1">
        <v>4.9359999999999999</v>
      </c>
      <c r="BG149" s="1">
        <v>19.745999999999999</v>
      </c>
      <c r="BH149" s="1">
        <v>0.89559999999999995</v>
      </c>
      <c r="BI149" s="1" t="s">
        <v>17</v>
      </c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 spans="1:97" ht="15.75" customHeight="1" x14ac:dyDescent="0.25">
      <c r="A150" s="1" t="s">
        <v>97</v>
      </c>
      <c r="B150" s="1">
        <v>90</v>
      </c>
      <c r="C150" s="1">
        <v>116</v>
      </c>
      <c r="D150" s="1" t="s">
        <v>60</v>
      </c>
      <c r="E150" s="1">
        <v>12.92</v>
      </c>
      <c r="F150" s="1">
        <v>6</v>
      </c>
      <c r="G150" s="1">
        <v>25</v>
      </c>
      <c r="H150" s="1">
        <v>12.5</v>
      </c>
      <c r="I150" s="1">
        <v>13.21</v>
      </c>
      <c r="J150" s="1">
        <v>1.595</v>
      </c>
      <c r="K150" s="1">
        <v>6.3810000000000002</v>
      </c>
      <c r="L150" s="1">
        <v>0.94469999999999998</v>
      </c>
      <c r="M150" s="1" t="s">
        <v>17</v>
      </c>
      <c r="N150" s="1">
        <v>12.5</v>
      </c>
      <c r="O150" s="1">
        <v>13.21</v>
      </c>
      <c r="P150" s="1">
        <v>1.61</v>
      </c>
      <c r="Q150" s="1">
        <v>6.4409999999999998</v>
      </c>
      <c r="R150" s="1">
        <v>0.9526</v>
      </c>
      <c r="S150" s="1" t="s">
        <v>17</v>
      </c>
      <c r="T150" s="1">
        <v>12.5</v>
      </c>
      <c r="U150" s="1">
        <v>13.21</v>
      </c>
      <c r="V150" s="1">
        <v>1.603</v>
      </c>
      <c r="W150" s="1">
        <v>6.4109999999999996</v>
      </c>
      <c r="X150" s="1">
        <v>0.95089999999999997</v>
      </c>
      <c r="Y150" s="1" t="s">
        <v>17</v>
      </c>
      <c r="Z150" s="1">
        <v>12.5</v>
      </c>
      <c r="AA150" s="1">
        <v>13.21</v>
      </c>
      <c r="AB150" s="1">
        <v>2.6469999999999998</v>
      </c>
      <c r="AC150" s="1">
        <v>10.587999999999999</v>
      </c>
      <c r="AD150" s="1">
        <v>0.94810000000000005</v>
      </c>
      <c r="AE150" s="1" t="s">
        <v>17</v>
      </c>
      <c r="AF150" s="1">
        <v>12.49</v>
      </c>
      <c r="AG150" s="1">
        <v>13.21</v>
      </c>
      <c r="AH150" s="1">
        <v>2.548</v>
      </c>
      <c r="AI150" s="1">
        <v>10.191000000000001</v>
      </c>
      <c r="AJ150" s="1">
        <v>0.95309999999999995</v>
      </c>
      <c r="AK150" s="1" t="s">
        <v>17</v>
      </c>
      <c r="AL150" s="1">
        <v>12.5</v>
      </c>
      <c r="AM150" s="1">
        <v>13.21</v>
      </c>
      <c r="AN150" s="1">
        <v>2.6059999999999999</v>
      </c>
      <c r="AO150" s="1">
        <v>10.426</v>
      </c>
      <c r="AP150" s="1">
        <v>0.94740000000000002</v>
      </c>
      <c r="AQ150" s="1" t="s">
        <v>17</v>
      </c>
      <c r="AR150" s="1">
        <v>12.5</v>
      </c>
      <c r="AS150" s="1">
        <v>13.21</v>
      </c>
      <c r="AT150" s="1">
        <v>4.8460000000000001</v>
      </c>
      <c r="AU150" s="1">
        <v>19.382999999999999</v>
      </c>
      <c r="AV150" s="1">
        <v>0.93869999999999998</v>
      </c>
      <c r="AW150" s="1" t="s">
        <v>17</v>
      </c>
      <c r="AX150" s="1">
        <v>12.5</v>
      </c>
      <c r="AY150" s="1">
        <v>13.21</v>
      </c>
      <c r="AZ150" s="1">
        <v>4.8499999999999996</v>
      </c>
      <c r="BA150" s="1">
        <v>19.398</v>
      </c>
      <c r="BB150" s="1">
        <v>0.93779999999999997</v>
      </c>
      <c r="BC150" s="1" t="s">
        <v>17</v>
      </c>
      <c r="BD150" s="1">
        <v>12.5</v>
      </c>
      <c r="BE150" s="1">
        <v>13.21</v>
      </c>
      <c r="BF150" s="1">
        <v>4.952</v>
      </c>
      <c r="BG150" s="1">
        <v>19.806000000000001</v>
      </c>
      <c r="BH150" s="1">
        <v>0.92569999999999997</v>
      </c>
      <c r="BI150" s="1" t="s">
        <v>17</v>
      </c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 spans="1:97" ht="15.75" customHeight="1" x14ac:dyDescent="0.25">
      <c r="A151" s="1" t="s">
        <v>97</v>
      </c>
      <c r="B151" s="1">
        <v>90</v>
      </c>
      <c r="C151" s="1">
        <v>117</v>
      </c>
      <c r="D151" s="1" t="s">
        <v>61</v>
      </c>
      <c r="E151" s="1">
        <v>13.8</v>
      </c>
      <c r="F151" s="1">
        <v>4</v>
      </c>
      <c r="G151" s="1">
        <v>26</v>
      </c>
      <c r="H151" s="1">
        <v>13.39</v>
      </c>
      <c r="I151" s="1">
        <v>14.14</v>
      </c>
      <c r="J151" s="1">
        <v>1.6</v>
      </c>
      <c r="K151" s="1">
        <v>6.1539999999999999</v>
      </c>
      <c r="L151" s="1">
        <v>0.94640000000000002</v>
      </c>
      <c r="M151" s="1" t="s">
        <v>17</v>
      </c>
      <c r="N151" s="1">
        <v>13.39</v>
      </c>
      <c r="O151" s="1">
        <v>14.14</v>
      </c>
      <c r="P151" s="1">
        <v>1.6060000000000001</v>
      </c>
      <c r="Q151" s="1">
        <v>6.1749999999999998</v>
      </c>
      <c r="R151" s="1">
        <v>0.94969999999999999</v>
      </c>
      <c r="S151" s="1" t="s">
        <v>17</v>
      </c>
      <c r="T151" s="1">
        <v>13.4</v>
      </c>
      <c r="U151" s="1">
        <v>14.14</v>
      </c>
      <c r="V151" s="1">
        <v>1.607</v>
      </c>
      <c r="W151" s="1">
        <v>6.1820000000000004</v>
      </c>
      <c r="X151" s="1">
        <v>0.94850000000000001</v>
      </c>
      <c r="Y151" s="1" t="s">
        <v>17</v>
      </c>
      <c r="Z151" s="1">
        <v>13.39</v>
      </c>
      <c r="AA151" s="1">
        <v>14.14</v>
      </c>
      <c r="AB151" s="1">
        <v>2.669</v>
      </c>
      <c r="AC151" s="1">
        <v>10.263999999999999</v>
      </c>
      <c r="AD151" s="1">
        <v>0.93859999999999999</v>
      </c>
      <c r="AE151" s="1" t="s">
        <v>17</v>
      </c>
      <c r="AF151" s="1">
        <v>13.39</v>
      </c>
      <c r="AG151" s="1">
        <v>14.14</v>
      </c>
      <c r="AH151" s="1">
        <v>2.5430000000000001</v>
      </c>
      <c r="AI151" s="1">
        <v>9.782</v>
      </c>
      <c r="AJ151" s="1">
        <v>0.94340000000000002</v>
      </c>
      <c r="AK151" s="1" t="s">
        <v>17</v>
      </c>
      <c r="AL151" s="1">
        <v>13.39</v>
      </c>
      <c r="AM151" s="1">
        <v>14.14</v>
      </c>
      <c r="AN151" s="1">
        <v>2.5950000000000002</v>
      </c>
      <c r="AO151" s="1">
        <v>9.9789999999999992</v>
      </c>
      <c r="AP151" s="1">
        <v>0.93559999999999999</v>
      </c>
      <c r="AQ151" s="1" t="s">
        <v>17</v>
      </c>
      <c r="AR151" s="1">
        <v>13.39</v>
      </c>
      <c r="AS151" s="1">
        <v>14.14</v>
      </c>
      <c r="AT151" s="1">
        <v>4.8760000000000003</v>
      </c>
      <c r="AU151" s="1">
        <v>18.753</v>
      </c>
      <c r="AV151" s="1">
        <v>0.9325</v>
      </c>
      <c r="AW151" s="1" t="s">
        <v>17</v>
      </c>
      <c r="AX151" s="1">
        <v>13.39</v>
      </c>
      <c r="AY151" s="1">
        <v>14.14</v>
      </c>
      <c r="AZ151" s="1">
        <v>4.8970000000000002</v>
      </c>
      <c r="BA151" s="1">
        <v>18.835999999999999</v>
      </c>
      <c r="BB151" s="1">
        <v>0.93730000000000002</v>
      </c>
      <c r="BC151" s="1" t="s">
        <v>17</v>
      </c>
      <c r="BD151" s="1">
        <v>13.39</v>
      </c>
      <c r="BE151" s="1">
        <v>14.14</v>
      </c>
      <c r="BF151" s="1">
        <v>4.82</v>
      </c>
      <c r="BG151" s="1">
        <v>18.538</v>
      </c>
      <c r="BH151" s="1">
        <v>0.92349999999999999</v>
      </c>
      <c r="BI151" s="1" t="s">
        <v>17</v>
      </c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pans="1:97" ht="15.75" customHeight="1" x14ac:dyDescent="0.25">
      <c r="A152" s="1" t="s">
        <v>97</v>
      </c>
      <c r="B152" s="1">
        <v>90</v>
      </c>
      <c r="C152" s="1">
        <v>117</v>
      </c>
      <c r="D152" s="1" t="s">
        <v>61</v>
      </c>
      <c r="E152" s="1">
        <v>13.8</v>
      </c>
      <c r="F152" s="1">
        <v>5</v>
      </c>
      <c r="G152" s="1">
        <v>26</v>
      </c>
      <c r="H152" s="1">
        <v>13.36</v>
      </c>
      <c r="I152" s="1">
        <v>14.11</v>
      </c>
      <c r="J152" s="1">
        <v>1.6080000000000001</v>
      </c>
      <c r="K152" s="1">
        <v>6.1859999999999999</v>
      </c>
      <c r="L152" s="1">
        <v>0.93769999999999998</v>
      </c>
      <c r="M152" s="1" t="s">
        <v>17</v>
      </c>
      <c r="N152" s="1">
        <v>13.36</v>
      </c>
      <c r="O152" s="1">
        <v>14.12</v>
      </c>
      <c r="P152" s="1">
        <v>1.5980000000000001</v>
      </c>
      <c r="Q152" s="1">
        <v>6.1459999999999999</v>
      </c>
      <c r="R152" s="1">
        <v>0.93379999999999996</v>
      </c>
      <c r="S152" s="1" t="s">
        <v>17</v>
      </c>
      <c r="T152" s="1">
        <v>13.36</v>
      </c>
      <c r="U152" s="1">
        <v>14.12</v>
      </c>
      <c r="V152" s="1">
        <v>1.619</v>
      </c>
      <c r="W152" s="1">
        <v>6.2290000000000001</v>
      </c>
      <c r="X152" s="1">
        <v>0.93300000000000005</v>
      </c>
      <c r="Y152" s="1" t="s">
        <v>17</v>
      </c>
      <c r="Z152" s="1">
        <v>13.36</v>
      </c>
      <c r="AA152" s="1">
        <v>14.12</v>
      </c>
      <c r="AB152" s="1">
        <v>2.68</v>
      </c>
      <c r="AC152" s="1">
        <v>10.307</v>
      </c>
      <c r="AD152" s="1">
        <v>0.9375</v>
      </c>
      <c r="AE152" s="1" t="s">
        <v>17</v>
      </c>
      <c r="AF152" s="1">
        <v>13.36</v>
      </c>
      <c r="AG152" s="1">
        <v>14.11</v>
      </c>
      <c r="AH152" s="1">
        <v>2.536</v>
      </c>
      <c r="AI152" s="1">
        <v>9.7539999999999996</v>
      </c>
      <c r="AJ152" s="1">
        <v>0.93820000000000003</v>
      </c>
      <c r="AK152" s="1" t="s">
        <v>17</v>
      </c>
      <c r="AL152" s="1">
        <v>13.36</v>
      </c>
      <c r="AM152" s="1">
        <v>14.11</v>
      </c>
      <c r="AN152" s="1">
        <v>2.589</v>
      </c>
      <c r="AO152" s="1">
        <v>9.9559999999999995</v>
      </c>
      <c r="AP152" s="1">
        <v>0.93669999999999998</v>
      </c>
      <c r="AQ152" s="1" t="s">
        <v>17</v>
      </c>
      <c r="AR152" s="1">
        <v>13.36</v>
      </c>
      <c r="AS152" s="1">
        <v>14.11</v>
      </c>
      <c r="AT152" s="1">
        <v>4.883</v>
      </c>
      <c r="AU152" s="1">
        <v>18.780999999999999</v>
      </c>
      <c r="AV152" s="1">
        <v>0.9335</v>
      </c>
      <c r="AW152" s="1" t="s">
        <v>17</v>
      </c>
      <c r="AX152" s="1">
        <v>13.36</v>
      </c>
      <c r="AY152" s="1">
        <v>14.12</v>
      </c>
      <c r="AZ152" s="1">
        <v>4.875</v>
      </c>
      <c r="BA152" s="1">
        <v>18.75</v>
      </c>
      <c r="BB152" s="1">
        <v>0.93340000000000001</v>
      </c>
      <c r="BC152" s="1" t="s">
        <v>17</v>
      </c>
      <c r="BD152" s="1">
        <v>13.36</v>
      </c>
      <c r="BE152" s="1">
        <v>14.12</v>
      </c>
      <c r="BF152" s="1">
        <v>4.88</v>
      </c>
      <c r="BG152" s="1">
        <v>18.768000000000001</v>
      </c>
      <c r="BH152" s="1">
        <v>0.91710000000000003</v>
      </c>
      <c r="BI152" s="1" t="s">
        <v>17</v>
      </c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pans="1:97" ht="15.75" customHeight="1" x14ac:dyDescent="0.25">
      <c r="A153" s="1" t="s">
        <v>97</v>
      </c>
      <c r="B153" s="1">
        <v>90</v>
      </c>
      <c r="C153" s="1">
        <v>117</v>
      </c>
      <c r="D153" s="1" t="s">
        <v>61</v>
      </c>
      <c r="E153" s="1">
        <v>13.8</v>
      </c>
      <c r="F153" s="1">
        <v>6</v>
      </c>
      <c r="G153" s="1">
        <v>26</v>
      </c>
      <c r="H153" s="1">
        <v>13.42</v>
      </c>
      <c r="I153" s="1">
        <v>14.18</v>
      </c>
      <c r="J153" s="1">
        <v>1.579</v>
      </c>
      <c r="K153" s="1">
        <v>6.0739999999999998</v>
      </c>
      <c r="L153" s="1">
        <v>0.95309999999999995</v>
      </c>
      <c r="M153" s="1" t="s">
        <v>17</v>
      </c>
      <c r="N153" s="1">
        <v>13.43</v>
      </c>
      <c r="O153" s="1">
        <v>14.17</v>
      </c>
      <c r="P153" s="1">
        <v>1.5960000000000001</v>
      </c>
      <c r="Q153" s="1">
        <v>6.1390000000000002</v>
      </c>
      <c r="R153" s="1">
        <v>0.95409999999999995</v>
      </c>
      <c r="S153" s="1" t="s">
        <v>17</v>
      </c>
      <c r="T153" s="1">
        <v>13.43</v>
      </c>
      <c r="U153" s="1">
        <v>14.18</v>
      </c>
      <c r="V153" s="1">
        <v>1.5960000000000001</v>
      </c>
      <c r="W153" s="1">
        <v>6.1369999999999996</v>
      </c>
      <c r="X153" s="1">
        <v>0.94640000000000002</v>
      </c>
      <c r="Y153" s="1" t="s">
        <v>17</v>
      </c>
      <c r="Z153" s="1">
        <v>13.43</v>
      </c>
      <c r="AA153" s="1">
        <v>14.18</v>
      </c>
      <c r="AB153" s="1">
        <v>2.65</v>
      </c>
      <c r="AC153" s="1">
        <v>10.191000000000001</v>
      </c>
      <c r="AD153" s="1">
        <v>0.95050000000000001</v>
      </c>
      <c r="AE153" s="1" t="s">
        <v>17</v>
      </c>
      <c r="AF153" s="1">
        <v>13.43</v>
      </c>
      <c r="AG153" s="1">
        <v>14.17</v>
      </c>
      <c r="AH153" s="1">
        <v>2.5329999999999999</v>
      </c>
      <c r="AI153" s="1">
        <v>9.7409999999999997</v>
      </c>
      <c r="AJ153" s="1">
        <v>0.95309999999999995</v>
      </c>
      <c r="AK153" s="1" t="s">
        <v>17</v>
      </c>
      <c r="AL153" s="1">
        <v>13.42</v>
      </c>
      <c r="AM153" s="1">
        <v>14.18</v>
      </c>
      <c r="AN153" s="1">
        <v>2.5659999999999998</v>
      </c>
      <c r="AO153" s="1">
        <v>9.8710000000000004</v>
      </c>
      <c r="AP153" s="1">
        <v>0.95479999999999998</v>
      </c>
      <c r="AQ153" s="1" t="s">
        <v>17</v>
      </c>
      <c r="AR153" s="1">
        <v>13.43</v>
      </c>
      <c r="AS153" s="1">
        <v>14.17</v>
      </c>
      <c r="AT153" s="1">
        <v>4.8650000000000002</v>
      </c>
      <c r="AU153" s="1">
        <v>18.712</v>
      </c>
      <c r="AV153" s="1">
        <v>0.94699999999999995</v>
      </c>
      <c r="AW153" s="1" t="s">
        <v>17</v>
      </c>
      <c r="AX153" s="1">
        <v>13.43</v>
      </c>
      <c r="AY153" s="1">
        <v>14.18</v>
      </c>
      <c r="AZ153" s="1">
        <v>4.9000000000000004</v>
      </c>
      <c r="BA153" s="1">
        <v>18.847999999999999</v>
      </c>
      <c r="BB153" s="1">
        <v>0.93910000000000005</v>
      </c>
      <c r="BC153" s="1" t="s">
        <v>17</v>
      </c>
      <c r="BD153" s="1">
        <v>13.43</v>
      </c>
      <c r="BE153" s="1">
        <v>14.17</v>
      </c>
      <c r="BF153" s="1">
        <v>4.8250000000000002</v>
      </c>
      <c r="BG153" s="1">
        <v>18.556000000000001</v>
      </c>
      <c r="BH153" s="1">
        <v>0.92659999999999998</v>
      </c>
      <c r="BI153" s="1" t="s">
        <v>17</v>
      </c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 ht="15.75" customHeight="1" x14ac:dyDescent="0.25">
      <c r="A154" s="1" t="s">
        <v>97</v>
      </c>
      <c r="B154" s="1">
        <v>90</v>
      </c>
      <c r="C154" s="1">
        <v>117</v>
      </c>
      <c r="D154" s="1" t="s">
        <v>61</v>
      </c>
      <c r="E154" s="1">
        <v>13.8</v>
      </c>
      <c r="F154" s="1">
        <v>7</v>
      </c>
      <c r="G154" s="1">
        <v>26</v>
      </c>
      <c r="H154" s="1">
        <v>13.57</v>
      </c>
      <c r="I154" s="1">
        <v>13.88</v>
      </c>
      <c r="J154" s="1">
        <v>1.609</v>
      </c>
      <c r="K154" s="1">
        <v>6.1870000000000003</v>
      </c>
      <c r="L154" s="1">
        <v>0.9335</v>
      </c>
      <c r="M154" s="1" t="s">
        <v>17</v>
      </c>
      <c r="N154" s="1">
        <v>13.57</v>
      </c>
      <c r="O154" s="1">
        <v>13.87</v>
      </c>
      <c r="P154" s="1">
        <v>1.619</v>
      </c>
      <c r="Q154" s="1">
        <v>6.2249999999999996</v>
      </c>
      <c r="R154" s="1">
        <v>0.92710000000000004</v>
      </c>
      <c r="S154" s="1" t="s">
        <v>17</v>
      </c>
      <c r="T154" s="1">
        <v>13.57</v>
      </c>
      <c r="U154" s="1">
        <v>13.87</v>
      </c>
      <c r="V154" s="1">
        <v>1.595</v>
      </c>
      <c r="W154" s="1">
        <v>6.1360000000000001</v>
      </c>
      <c r="X154" s="1">
        <v>0.93340000000000001</v>
      </c>
      <c r="Y154" s="1" t="s">
        <v>17</v>
      </c>
      <c r="Z154" s="1">
        <v>13.57</v>
      </c>
      <c r="AA154" s="1">
        <v>13.87</v>
      </c>
      <c r="AB154" s="1">
        <v>2.6970000000000001</v>
      </c>
      <c r="AC154" s="1">
        <v>10.372</v>
      </c>
      <c r="AD154" s="1">
        <v>0.91639999999999999</v>
      </c>
      <c r="AE154" s="1" t="s">
        <v>17</v>
      </c>
      <c r="AF154" s="1">
        <v>13.57</v>
      </c>
      <c r="AG154" s="1">
        <v>13.87</v>
      </c>
      <c r="AH154" s="1">
        <v>2.5270000000000001</v>
      </c>
      <c r="AI154" s="1">
        <v>9.718</v>
      </c>
      <c r="AJ154" s="1">
        <v>0.93210000000000004</v>
      </c>
      <c r="AK154" s="1" t="s">
        <v>17</v>
      </c>
      <c r="AL154" s="1">
        <v>13.57</v>
      </c>
      <c r="AM154" s="1">
        <v>13.88</v>
      </c>
      <c r="AN154" s="1">
        <v>2.5939999999999999</v>
      </c>
      <c r="AO154" s="1">
        <v>9.9779999999999998</v>
      </c>
      <c r="AP154" s="1">
        <v>0.92900000000000005</v>
      </c>
      <c r="AQ154" s="1" t="s">
        <v>17</v>
      </c>
      <c r="AR154" s="1">
        <v>13.57</v>
      </c>
      <c r="AS154" s="1">
        <v>13.87</v>
      </c>
      <c r="AT154" s="1">
        <v>4.8120000000000003</v>
      </c>
      <c r="AU154" s="1">
        <v>18.509</v>
      </c>
      <c r="AV154" s="1">
        <v>0.90880000000000005</v>
      </c>
      <c r="AW154" s="1" t="s">
        <v>17</v>
      </c>
      <c r="AX154" s="1">
        <v>13.57</v>
      </c>
      <c r="AY154" s="1">
        <v>13.87</v>
      </c>
      <c r="AZ154" s="1">
        <v>4.8630000000000004</v>
      </c>
      <c r="BA154" s="1">
        <v>18.702999999999999</v>
      </c>
      <c r="BB154" s="1">
        <v>0.91930000000000001</v>
      </c>
      <c r="BC154" s="1" t="s">
        <v>17</v>
      </c>
      <c r="BD154" s="1">
        <v>13.57</v>
      </c>
      <c r="BE154" s="1">
        <v>13.87</v>
      </c>
      <c r="BF154" s="1">
        <v>4.8170000000000002</v>
      </c>
      <c r="BG154" s="1">
        <v>18.527000000000001</v>
      </c>
      <c r="BH154" s="1">
        <v>0.90569999999999995</v>
      </c>
      <c r="BI154" s="1" t="s">
        <v>17</v>
      </c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 ht="15.75" customHeight="1" x14ac:dyDescent="0.25">
      <c r="A155" s="1" t="s">
        <v>97</v>
      </c>
      <c r="B155" s="1">
        <v>91</v>
      </c>
      <c r="C155" s="1">
        <v>118</v>
      </c>
      <c r="D155" s="1" t="s">
        <v>62</v>
      </c>
      <c r="E155" s="1">
        <v>13.04</v>
      </c>
      <c r="F155" s="1">
        <v>3</v>
      </c>
      <c r="G155" s="1">
        <v>26</v>
      </c>
      <c r="H155" s="1">
        <v>12.94</v>
      </c>
      <c r="I155" s="1">
        <v>13.54</v>
      </c>
      <c r="J155" s="1">
        <v>1.679</v>
      </c>
      <c r="K155" s="1">
        <v>6.4560000000000004</v>
      </c>
      <c r="L155" s="1">
        <v>0.97050000000000003</v>
      </c>
      <c r="M155" s="1" t="s">
        <v>17</v>
      </c>
      <c r="N155" s="1">
        <v>12.93</v>
      </c>
      <c r="O155" s="1">
        <v>13.54</v>
      </c>
      <c r="P155" s="1">
        <v>1.69</v>
      </c>
      <c r="Q155" s="1">
        <v>6.4989999999999997</v>
      </c>
      <c r="R155" s="1">
        <v>0.96750000000000003</v>
      </c>
      <c r="S155" s="1" t="s">
        <v>17</v>
      </c>
      <c r="T155" s="1">
        <v>12.93</v>
      </c>
      <c r="U155" s="1">
        <v>13.54</v>
      </c>
      <c r="V155" s="1">
        <v>1.675</v>
      </c>
      <c r="W155" s="1">
        <v>6.4420000000000002</v>
      </c>
      <c r="X155" s="1">
        <v>0.96919999999999995</v>
      </c>
      <c r="Y155" s="1" t="s">
        <v>17</v>
      </c>
      <c r="Z155" s="1">
        <v>12.93</v>
      </c>
      <c r="AA155" s="1">
        <v>13.54</v>
      </c>
      <c r="AB155" s="1">
        <v>2.7549999999999999</v>
      </c>
      <c r="AC155" s="1">
        <v>10.597</v>
      </c>
      <c r="AD155" s="1">
        <v>0.96350000000000002</v>
      </c>
      <c r="AE155" s="1" t="s">
        <v>17</v>
      </c>
      <c r="AF155" s="1">
        <v>12.93</v>
      </c>
      <c r="AG155" s="1">
        <v>13.54</v>
      </c>
      <c r="AH155" s="1">
        <v>2.613</v>
      </c>
      <c r="AI155" s="1">
        <v>10.051</v>
      </c>
      <c r="AJ155" s="1">
        <v>0.96240000000000003</v>
      </c>
      <c r="AK155" s="1" t="s">
        <v>17</v>
      </c>
      <c r="AL155" s="1">
        <v>12.94</v>
      </c>
      <c r="AM155" s="1">
        <v>13.54</v>
      </c>
      <c r="AN155" s="1">
        <v>2.6659999999999999</v>
      </c>
      <c r="AO155" s="1">
        <v>10.252000000000001</v>
      </c>
      <c r="AP155" s="1">
        <v>0.96519999999999995</v>
      </c>
      <c r="AQ155" s="1" t="s">
        <v>17</v>
      </c>
      <c r="AR155" s="1">
        <v>12.93</v>
      </c>
      <c r="AS155" s="1">
        <v>13.54</v>
      </c>
      <c r="AT155" s="1">
        <v>5.0389999999999997</v>
      </c>
      <c r="AU155" s="1">
        <v>19.382000000000001</v>
      </c>
      <c r="AV155" s="1">
        <v>0.95289999999999997</v>
      </c>
      <c r="AW155" s="1" t="s">
        <v>17</v>
      </c>
      <c r="AX155" s="1">
        <v>12.93</v>
      </c>
      <c r="AY155" s="1">
        <v>13.54</v>
      </c>
      <c r="AZ155" s="1">
        <v>5.0469999999999997</v>
      </c>
      <c r="BA155" s="1">
        <v>19.413</v>
      </c>
      <c r="BB155" s="1">
        <v>0.9486</v>
      </c>
      <c r="BC155" s="1" t="s">
        <v>17</v>
      </c>
      <c r="BD155" s="1">
        <v>12.93</v>
      </c>
      <c r="BE155" s="1">
        <v>13.54</v>
      </c>
      <c r="BF155" s="1">
        <v>5.077</v>
      </c>
      <c r="BG155" s="1">
        <v>19.527999999999999</v>
      </c>
      <c r="BH155" s="1">
        <v>0.93940000000000001</v>
      </c>
      <c r="BI155" s="1" t="s">
        <v>17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 ht="15.75" customHeight="1" x14ac:dyDescent="0.25">
      <c r="A156" s="1" t="s">
        <v>97</v>
      </c>
      <c r="B156" s="1">
        <v>91</v>
      </c>
      <c r="C156" s="1">
        <v>118</v>
      </c>
      <c r="D156" s="1" t="s">
        <v>62</v>
      </c>
      <c r="E156" s="1">
        <v>13.04</v>
      </c>
      <c r="F156" s="1">
        <v>4</v>
      </c>
      <c r="G156" s="1">
        <v>26</v>
      </c>
      <c r="H156" s="1">
        <v>12.88</v>
      </c>
      <c r="I156" s="1">
        <v>13.54</v>
      </c>
      <c r="J156" s="1">
        <v>1.6579999999999999</v>
      </c>
      <c r="K156" s="1">
        <v>6.3760000000000003</v>
      </c>
      <c r="L156" s="1">
        <v>0.94520000000000004</v>
      </c>
      <c r="M156" s="1" t="s">
        <v>17</v>
      </c>
      <c r="N156" s="1">
        <v>12.87</v>
      </c>
      <c r="O156" s="1">
        <v>13.54</v>
      </c>
      <c r="P156" s="1">
        <v>1.7030000000000001</v>
      </c>
      <c r="Q156" s="1">
        <v>6.5490000000000004</v>
      </c>
      <c r="R156" s="1">
        <v>0.93979999999999997</v>
      </c>
      <c r="S156" s="1" t="s">
        <v>17</v>
      </c>
      <c r="T156" s="1">
        <v>12.87</v>
      </c>
      <c r="U156" s="1">
        <v>13.54</v>
      </c>
      <c r="V156" s="1">
        <v>1.665</v>
      </c>
      <c r="W156" s="1">
        <v>6.4029999999999996</v>
      </c>
      <c r="X156" s="1">
        <v>0.94520000000000004</v>
      </c>
      <c r="Y156" s="1" t="s">
        <v>17</v>
      </c>
      <c r="Z156" s="1">
        <v>12.87</v>
      </c>
      <c r="AA156" s="1">
        <v>13.54</v>
      </c>
      <c r="AB156" s="1">
        <v>2.7490000000000001</v>
      </c>
      <c r="AC156" s="1">
        <v>10.573</v>
      </c>
      <c r="AD156" s="1">
        <v>0.94210000000000005</v>
      </c>
      <c r="AE156" s="1" t="s">
        <v>17</v>
      </c>
      <c r="AF156" s="1">
        <v>12.87</v>
      </c>
      <c r="AG156" s="1">
        <v>13.54</v>
      </c>
      <c r="AH156" s="1">
        <v>2.6379999999999999</v>
      </c>
      <c r="AI156" s="1">
        <v>10.144</v>
      </c>
      <c r="AJ156" s="1">
        <v>0.94379999999999997</v>
      </c>
      <c r="AK156" s="1" t="s">
        <v>17</v>
      </c>
      <c r="AL156" s="1">
        <v>12.88</v>
      </c>
      <c r="AM156" s="1">
        <v>13.54</v>
      </c>
      <c r="AN156" s="1">
        <v>2.7210000000000001</v>
      </c>
      <c r="AO156" s="1">
        <v>10.465</v>
      </c>
      <c r="AP156" s="1">
        <v>0.93089999999999995</v>
      </c>
      <c r="AQ156" s="1" t="s">
        <v>17</v>
      </c>
      <c r="AR156" s="1">
        <v>12.87</v>
      </c>
      <c r="AS156" s="1">
        <v>13.54</v>
      </c>
      <c r="AT156" s="1">
        <v>5.032</v>
      </c>
      <c r="AU156" s="1">
        <v>19.355</v>
      </c>
      <c r="AV156" s="1">
        <v>0.93889999999999996</v>
      </c>
      <c r="AW156" s="1" t="s">
        <v>17</v>
      </c>
      <c r="AX156" s="1">
        <v>12.87</v>
      </c>
      <c r="AY156" s="1">
        <v>13.54</v>
      </c>
      <c r="AZ156" s="1">
        <v>5.069</v>
      </c>
      <c r="BA156" s="1">
        <v>19.495000000000001</v>
      </c>
      <c r="BB156" s="1">
        <v>0.93669999999999998</v>
      </c>
      <c r="BC156" s="1" t="s">
        <v>17</v>
      </c>
      <c r="BD156" s="1">
        <v>12.87</v>
      </c>
      <c r="BE156" s="1">
        <v>13.54</v>
      </c>
      <c r="BF156" s="1">
        <v>5.0839999999999996</v>
      </c>
      <c r="BG156" s="1">
        <v>19.552</v>
      </c>
      <c r="BH156" s="1">
        <v>0.92179999999999995</v>
      </c>
      <c r="BI156" s="1" t="s">
        <v>17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 ht="15.75" customHeight="1" x14ac:dyDescent="0.25">
      <c r="A157" s="1" t="s">
        <v>97</v>
      </c>
      <c r="B157" s="1">
        <v>91</v>
      </c>
      <c r="C157" s="1">
        <v>118</v>
      </c>
      <c r="D157" s="1" t="s">
        <v>62</v>
      </c>
      <c r="E157" s="1">
        <v>13.04</v>
      </c>
      <c r="F157" s="1">
        <v>5</v>
      </c>
      <c r="G157" s="1">
        <v>26</v>
      </c>
      <c r="H157" s="1">
        <v>12.85</v>
      </c>
      <c r="I157" s="1">
        <v>13.54</v>
      </c>
      <c r="J157" s="1">
        <v>1.653</v>
      </c>
      <c r="K157" s="1">
        <v>6.3579999999999997</v>
      </c>
      <c r="L157" s="1">
        <v>0.92479999999999996</v>
      </c>
      <c r="M157" s="1" t="s">
        <v>17</v>
      </c>
      <c r="N157" s="1">
        <v>12.85</v>
      </c>
      <c r="O157" s="1">
        <v>13.54</v>
      </c>
      <c r="P157" s="1">
        <v>1.6779999999999999</v>
      </c>
      <c r="Q157" s="1">
        <v>6.4550000000000001</v>
      </c>
      <c r="R157" s="1">
        <v>0.92610000000000003</v>
      </c>
      <c r="S157" s="1" t="s">
        <v>17</v>
      </c>
      <c r="T157" s="1">
        <v>12.85</v>
      </c>
      <c r="U157" s="1">
        <v>13.54</v>
      </c>
      <c r="V157" s="1">
        <v>1.651</v>
      </c>
      <c r="W157" s="1">
        <v>6.35</v>
      </c>
      <c r="X157" s="1">
        <v>0.93579999999999997</v>
      </c>
      <c r="Y157" s="1" t="s">
        <v>17</v>
      </c>
      <c r="Z157" s="1">
        <v>12.85</v>
      </c>
      <c r="AA157" s="1">
        <v>13.54</v>
      </c>
      <c r="AB157" s="1">
        <v>2.7320000000000002</v>
      </c>
      <c r="AC157" s="1">
        <v>10.506</v>
      </c>
      <c r="AD157" s="1">
        <v>0.93430000000000002</v>
      </c>
      <c r="AE157" s="1" t="s">
        <v>17</v>
      </c>
      <c r="AF157" s="1">
        <v>12.85</v>
      </c>
      <c r="AG157" s="1">
        <v>13.54</v>
      </c>
      <c r="AH157" s="1">
        <v>2.6269999999999998</v>
      </c>
      <c r="AI157" s="1">
        <v>10.102</v>
      </c>
      <c r="AJ157" s="1">
        <v>0.92930000000000001</v>
      </c>
      <c r="AK157" s="1" t="s">
        <v>17</v>
      </c>
      <c r="AL157" s="1">
        <v>12.85</v>
      </c>
      <c r="AM157" s="1">
        <v>13.54</v>
      </c>
      <c r="AN157" s="1">
        <v>2.657</v>
      </c>
      <c r="AO157" s="1">
        <v>10.218</v>
      </c>
      <c r="AP157" s="1">
        <v>0.93100000000000005</v>
      </c>
      <c r="AQ157" s="1" t="s">
        <v>17</v>
      </c>
      <c r="AR157" s="1">
        <v>12.85</v>
      </c>
      <c r="AS157" s="1">
        <v>13.54</v>
      </c>
      <c r="AT157" s="1">
        <v>5.0060000000000002</v>
      </c>
      <c r="AU157" s="1">
        <v>19.253</v>
      </c>
      <c r="AV157" s="1">
        <v>0.92910000000000004</v>
      </c>
      <c r="AW157" s="1" t="s">
        <v>17</v>
      </c>
      <c r="AX157" s="1">
        <v>12.85</v>
      </c>
      <c r="AY157" s="1">
        <v>13.54</v>
      </c>
      <c r="AZ157" s="1">
        <v>5.056</v>
      </c>
      <c r="BA157" s="1">
        <v>19.443999999999999</v>
      </c>
      <c r="BB157" s="1">
        <v>0.92400000000000004</v>
      </c>
      <c r="BC157" s="1" t="s">
        <v>17</v>
      </c>
      <c r="BD157" s="1">
        <v>12.85</v>
      </c>
      <c r="BE157" s="1">
        <v>13.54</v>
      </c>
      <c r="BF157" s="1">
        <v>5.0190000000000001</v>
      </c>
      <c r="BG157" s="1">
        <v>19.303000000000001</v>
      </c>
      <c r="BH157" s="1">
        <v>0.90800000000000003</v>
      </c>
      <c r="BI157" s="1" t="s">
        <v>17</v>
      </c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 ht="15.75" customHeight="1" x14ac:dyDescent="0.25">
      <c r="A158" s="1" t="s">
        <v>97</v>
      </c>
      <c r="B158" s="1">
        <v>91</v>
      </c>
      <c r="C158" s="1">
        <v>118</v>
      </c>
      <c r="D158" s="1" t="s">
        <v>62</v>
      </c>
      <c r="E158" s="1">
        <v>13.04</v>
      </c>
      <c r="F158" s="1">
        <v>6</v>
      </c>
      <c r="G158" s="1">
        <v>26</v>
      </c>
      <c r="H158" s="1">
        <v>12.87</v>
      </c>
      <c r="I158" s="1">
        <v>13.54</v>
      </c>
      <c r="J158" s="1">
        <v>1.6559999999999999</v>
      </c>
      <c r="K158" s="1">
        <v>6.3689999999999998</v>
      </c>
      <c r="L158" s="1">
        <v>0.94240000000000002</v>
      </c>
      <c r="M158" s="1" t="s">
        <v>17</v>
      </c>
      <c r="N158" s="1">
        <v>12.87</v>
      </c>
      <c r="O158" s="1">
        <v>13.54</v>
      </c>
      <c r="P158" s="1">
        <v>1.6559999999999999</v>
      </c>
      <c r="Q158" s="1">
        <v>6.3710000000000004</v>
      </c>
      <c r="R158" s="1">
        <v>0.94540000000000002</v>
      </c>
      <c r="S158" s="1" t="s">
        <v>17</v>
      </c>
      <c r="T158" s="1">
        <v>12.87</v>
      </c>
      <c r="U158" s="1">
        <v>13.54</v>
      </c>
      <c r="V158" s="1">
        <v>1.6679999999999999</v>
      </c>
      <c r="W158" s="1">
        <v>6.4169999999999998</v>
      </c>
      <c r="X158" s="1">
        <v>0.94550000000000001</v>
      </c>
      <c r="Y158" s="1" t="s">
        <v>17</v>
      </c>
      <c r="Z158" s="1">
        <v>12.87</v>
      </c>
      <c r="AA158" s="1">
        <v>13.54</v>
      </c>
      <c r="AB158" s="1">
        <v>2.7330000000000001</v>
      </c>
      <c r="AC158" s="1">
        <v>10.51</v>
      </c>
      <c r="AD158" s="1">
        <v>0.94350000000000001</v>
      </c>
      <c r="AE158" s="1" t="s">
        <v>17</v>
      </c>
      <c r="AF158" s="1">
        <v>12.86</v>
      </c>
      <c r="AG158" s="1">
        <v>13.54</v>
      </c>
      <c r="AH158" s="1">
        <v>2.621</v>
      </c>
      <c r="AI158" s="1">
        <v>10.083</v>
      </c>
      <c r="AJ158" s="1">
        <v>0.94679999999999997</v>
      </c>
      <c r="AK158" s="1" t="s">
        <v>17</v>
      </c>
      <c r="AL158" s="1">
        <v>12.87</v>
      </c>
      <c r="AM158" s="1">
        <v>13.54</v>
      </c>
      <c r="AN158" s="1">
        <v>2.657</v>
      </c>
      <c r="AO158" s="1">
        <v>10.218</v>
      </c>
      <c r="AP158" s="1">
        <v>0.94940000000000002</v>
      </c>
      <c r="AQ158" s="1" t="s">
        <v>17</v>
      </c>
      <c r="AR158" s="1">
        <v>12.87</v>
      </c>
      <c r="AS158" s="1">
        <v>13.54</v>
      </c>
      <c r="AT158" s="1">
        <v>5.01</v>
      </c>
      <c r="AU158" s="1">
        <v>19.268000000000001</v>
      </c>
      <c r="AV158" s="1">
        <v>0.94330000000000003</v>
      </c>
      <c r="AW158" s="1" t="s">
        <v>17</v>
      </c>
      <c r="AX158" s="1">
        <v>12.87</v>
      </c>
      <c r="AY158" s="1">
        <v>13.54</v>
      </c>
      <c r="AZ158" s="1">
        <v>4.9820000000000002</v>
      </c>
      <c r="BA158" s="1">
        <v>19.161999999999999</v>
      </c>
      <c r="BB158" s="1">
        <v>0.94120000000000004</v>
      </c>
      <c r="BC158" s="1" t="s">
        <v>17</v>
      </c>
      <c r="BD158" s="1">
        <v>12.87</v>
      </c>
      <c r="BE158" s="1">
        <v>13.54</v>
      </c>
      <c r="BF158" s="1">
        <v>5.0330000000000004</v>
      </c>
      <c r="BG158" s="1">
        <v>19.359000000000002</v>
      </c>
      <c r="BH158" s="1">
        <v>0.92390000000000005</v>
      </c>
      <c r="BI158" s="1" t="s">
        <v>17</v>
      </c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 ht="15.75" customHeight="1" x14ac:dyDescent="0.25">
      <c r="A159" s="1" t="s">
        <v>97</v>
      </c>
      <c r="B159" s="1">
        <v>91</v>
      </c>
      <c r="C159" s="1">
        <v>119</v>
      </c>
      <c r="D159" s="1" t="s">
        <v>63</v>
      </c>
      <c r="E159" s="1">
        <v>13.96</v>
      </c>
      <c r="F159" s="1">
        <v>3</v>
      </c>
      <c r="G159" s="1">
        <v>27</v>
      </c>
      <c r="H159" s="1">
        <v>13.46</v>
      </c>
      <c r="I159" s="1">
        <v>14.02</v>
      </c>
      <c r="J159" s="1">
        <v>2.0019999999999998</v>
      </c>
      <c r="K159" s="1">
        <v>7.4160000000000004</v>
      </c>
      <c r="L159" s="1">
        <v>0.94689999999999996</v>
      </c>
      <c r="M159" s="1" t="s">
        <v>17</v>
      </c>
      <c r="N159" s="1">
        <v>13.46</v>
      </c>
      <c r="O159" s="1">
        <v>14.02</v>
      </c>
      <c r="P159" s="1">
        <v>2.0259999999999998</v>
      </c>
      <c r="Q159" s="1">
        <v>7.5049999999999999</v>
      </c>
      <c r="R159" s="1">
        <v>0.95660000000000001</v>
      </c>
      <c r="S159" s="1" t="s">
        <v>17</v>
      </c>
      <c r="T159" s="1">
        <v>13.46</v>
      </c>
      <c r="U159" s="1">
        <v>14.02</v>
      </c>
      <c r="V159" s="1">
        <v>2.032</v>
      </c>
      <c r="W159" s="1">
        <v>7.5259999999999998</v>
      </c>
      <c r="X159" s="1">
        <v>0.94799999999999995</v>
      </c>
      <c r="Y159" s="1" t="s">
        <v>17</v>
      </c>
      <c r="Z159" s="1">
        <v>13.46</v>
      </c>
      <c r="AA159" s="1">
        <v>14.02</v>
      </c>
      <c r="AB159" s="1">
        <v>3.1789999999999998</v>
      </c>
      <c r="AC159" s="1">
        <v>11.776</v>
      </c>
      <c r="AD159" s="1">
        <v>0.93310000000000004</v>
      </c>
      <c r="AE159" s="1" t="s">
        <v>17</v>
      </c>
      <c r="AF159" s="1">
        <v>13.46</v>
      </c>
      <c r="AG159" s="1">
        <v>14.01</v>
      </c>
      <c r="AH159" s="1">
        <v>3.0350000000000001</v>
      </c>
      <c r="AI159" s="1">
        <v>11.24</v>
      </c>
      <c r="AJ159" s="1">
        <v>0.94630000000000003</v>
      </c>
      <c r="AK159" s="1" t="s">
        <v>17</v>
      </c>
      <c r="AL159" s="1">
        <v>13.46</v>
      </c>
      <c r="AM159" s="1">
        <v>14.02</v>
      </c>
      <c r="AN159" s="1">
        <v>3.0920000000000001</v>
      </c>
      <c r="AO159" s="1">
        <v>11.454000000000001</v>
      </c>
      <c r="AP159" s="1">
        <v>0.94610000000000005</v>
      </c>
      <c r="AQ159" s="1" t="s">
        <v>17</v>
      </c>
      <c r="AR159" s="1">
        <v>13.46</v>
      </c>
      <c r="AS159" s="1">
        <v>14.01</v>
      </c>
      <c r="AT159" s="1">
        <v>5.8879999999999999</v>
      </c>
      <c r="AU159" s="1">
        <v>21.806000000000001</v>
      </c>
      <c r="AV159" s="1">
        <v>0.92700000000000005</v>
      </c>
      <c r="AW159" s="1" t="s">
        <v>17</v>
      </c>
      <c r="AX159" s="1">
        <v>13.46</v>
      </c>
      <c r="AY159" s="1">
        <v>14.02</v>
      </c>
      <c r="AZ159" s="1">
        <v>5.9169999999999998</v>
      </c>
      <c r="BA159" s="1">
        <v>21.913</v>
      </c>
      <c r="BB159" s="1">
        <v>0.92769999999999997</v>
      </c>
      <c r="BC159" s="1" t="s">
        <v>17</v>
      </c>
      <c r="BD159" s="1">
        <v>13.46</v>
      </c>
      <c r="BE159" s="1">
        <v>14.01</v>
      </c>
      <c r="BF159" s="1">
        <v>5.8680000000000003</v>
      </c>
      <c r="BG159" s="1">
        <v>21.734999999999999</v>
      </c>
      <c r="BH159" s="1">
        <v>0.91659999999999997</v>
      </c>
      <c r="BI159" s="1" t="s">
        <v>17</v>
      </c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 ht="15.75" customHeight="1" x14ac:dyDescent="0.25">
      <c r="A160" s="1" t="s">
        <v>97</v>
      </c>
      <c r="B160" s="1">
        <v>91</v>
      </c>
      <c r="C160" s="1">
        <v>119</v>
      </c>
      <c r="D160" s="1" t="s">
        <v>63</v>
      </c>
      <c r="E160" s="1">
        <v>13.96</v>
      </c>
      <c r="F160" s="1">
        <v>5</v>
      </c>
      <c r="G160" s="1">
        <v>27</v>
      </c>
      <c r="H160" s="1">
        <v>13.53</v>
      </c>
      <c r="I160" s="1">
        <v>14.29</v>
      </c>
      <c r="J160" s="1">
        <v>1.92</v>
      </c>
      <c r="K160" s="1">
        <v>7.1109999999999998</v>
      </c>
      <c r="L160" s="1">
        <v>0.93779999999999997</v>
      </c>
      <c r="M160" s="1" t="s">
        <v>17</v>
      </c>
      <c r="N160" s="1">
        <v>13.54</v>
      </c>
      <c r="O160" s="1">
        <v>14.28</v>
      </c>
      <c r="P160" s="1">
        <v>1.893</v>
      </c>
      <c r="Q160" s="1">
        <v>7.0119999999999996</v>
      </c>
      <c r="R160" s="1">
        <v>0.94020000000000004</v>
      </c>
      <c r="S160" s="1" t="s">
        <v>17</v>
      </c>
      <c r="T160" s="1">
        <v>13.54</v>
      </c>
      <c r="U160" s="1">
        <v>14.29</v>
      </c>
      <c r="V160" s="1">
        <v>1.929</v>
      </c>
      <c r="W160" s="1">
        <v>7.1429999999999998</v>
      </c>
      <c r="X160" s="1">
        <v>0.94779999999999998</v>
      </c>
      <c r="Y160" s="1" t="s">
        <v>17</v>
      </c>
      <c r="Z160" s="1">
        <v>13.54</v>
      </c>
      <c r="AA160" s="1">
        <v>14.28</v>
      </c>
      <c r="AB160" s="1">
        <v>3.05</v>
      </c>
      <c r="AC160" s="1">
        <v>11.295999999999999</v>
      </c>
      <c r="AD160" s="1">
        <v>0.94569999999999999</v>
      </c>
      <c r="AE160" s="1" t="s">
        <v>17</v>
      </c>
      <c r="AF160" s="1">
        <v>13.54</v>
      </c>
      <c r="AG160" s="1">
        <v>14.28</v>
      </c>
      <c r="AH160" s="1">
        <v>2.9119999999999999</v>
      </c>
      <c r="AI160" s="1">
        <v>10.786</v>
      </c>
      <c r="AJ160" s="1">
        <v>0.94340000000000002</v>
      </c>
      <c r="AK160" s="1" t="s">
        <v>17</v>
      </c>
      <c r="AL160" s="1">
        <v>13.53</v>
      </c>
      <c r="AM160" s="1">
        <v>14.29</v>
      </c>
      <c r="AN160" s="1">
        <v>2.9740000000000002</v>
      </c>
      <c r="AO160" s="1">
        <v>11.016999999999999</v>
      </c>
      <c r="AP160" s="1">
        <v>0.94120000000000004</v>
      </c>
      <c r="AQ160" s="1" t="s">
        <v>17</v>
      </c>
      <c r="AR160" s="1">
        <v>13.54</v>
      </c>
      <c r="AS160" s="1">
        <v>14.28</v>
      </c>
      <c r="AT160" s="1">
        <v>5.7809999999999997</v>
      </c>
      <c r="AU160" s="1">
        <v>21.413</v>
      </c>
      <c r="AV160" s="1">
        <v>0.93799999999999994</v>
      </c>
      <c r="AW160" s="1" t="s">
        <v>17</v>
      </c>
      <c r="AX160" s="1">
        <v>13.54</v>
      </c>
      <c r="AY160" s="1">
        <v>14.28</v>
      </c>
      <c r="AZ160" s="1">
        <v>5.7830000000000004</v>
      </c>
      <c r="BA160" s="1">
        <v>21.417999999999999</v>
      </c>
      <c r="BB160" s="1">
        <v>0.93640000000000001</v>
      </c>
      <c r="BC160" s="1" t="s">
        <v>17</v>
      </c>
      <c r="BD160" s="1">
        <v>13.54</v>
      </c>
      <c r="BE160" s="1">
        <v>14.28</v>
      </c>
      <c r="BF160" s="1">
        <v>5.673</v>
      </c>
      <c r="BG160" s="1">
        <v>21.012</v>
      </c>
      <c r="BH160" s="1">
        <v>0.92510000000000003</v>
      </c>
      <c r="BI160" s="1" t="s">
        <v>17</v>
      </c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 ht="15.75" customHeight="1" x14ac:dyDescent="0.25">
      <c r="A161" s="1" t="s">
        <v>97</v>
      </c>
      <c r="B161" s="1">
        <v>91</v>
      </c>
      <c r="C161" s="1">
        <v>119</v>
      </c>
      <c r="D161" s="1" t="s">
        <v>63</v>
      </c>
      <c r="E161" s="1">
        <v>13.96</v>
      </c>
      <c r="F161" s="1">
        <v>6</v>
      </c>
      <c r="G161" s="1">
        <v>27</v>
      </c>
      <c r="H161" s="1">
        <v>13.46</v>
      </c>
      <c r="I161" s="1">
        <v>14.18</v>
      </c>
      <c r="J161" s="1">
        <v>1.9390000000000001</v>
      </c>
      <c r="K161" s="1">
        <v>7.1829999999999998</v>
      </c>
      <c r="L161" s="1">
        <v>0.95099999999999996</v>
      </c>
      <c r="M161" s="1" t="s">
        <v>17</v>
      </c>
      <c r="N161" s="1">
        <v>13.46</v>
      </c>
      <c r="O161" s="1">
        <v>14.17</v>
      </c>
      <c r="P161" s="1">
        <v>1.9319999999999999</v>
      </c>
      <c r="Q161" s="1">
        <v>7.1559999999999997</v>
      </c>
      <c r="R161" s="1">
        <v>0.94810000000000005</v>
      </c>
      <c r="S161" s="1" t="s">
        <v>17</v>
      </c>
      <c r="T161" s="1">
        <v>13.46</v>
      </c>
      <c r="U161" s="1">
        <v>14.18</v>
      </c>
      <c r="V161" s="1">
        <v>1.97</v>
      </c>
      <c r="W161" s="1">
        <v>7.2960000000000003</v>
      </c>
      <c r="X161" s="1">
        <v>0.95289999999999997</v>
      </c>
      <c r="Y161" s="1" t="s">
        <v>17</v>
      </c>
      <c r="Z161" s="1">
        <v>13.46</v>
      </c>
      <c r="AA161" s="1">
        <v>14.18</v>
      </c>
      <c r="AB161" s="1">
        <v>3.1139999999999999</v>
      </c>
      <c r="AC161" s="1">
        <v>11.532999999999999</v>
      </c>
      <c r="AD161" s="1">
        <v>0.94699999999999995</v>
      </c>
      <c r="AE161" s="1" t="s">
        <v>17</v>
      </c>
      <c r="AF161" s="1">
        <v>13.46</v>
      </c>
      <c r="AG161" s="1">
        <v>14.17</v>
      </c>
      <c r="AH161" s="1">
        <v>2.9910000000000001</v>
      </c>
      <c r="AI161" s="1">
        <v>11.077999999999999</v>
      </c>
      <c r="AJ161" s="1">
        <v>0.92810000000000004</v>
      </c>
      <c r="AK161" s="1" t="s">
        <v>17</v>
      </c>
      <c r="AL161" s="1">
        <v>13.46</v>
      </c>
      <c r="AM161" s="1">
        <v>14.18</v>
      </c>
      <c r="AN161" s="1">
        <v>3</v>
      </c>
      <c r="AO161" s="1">
        <v>11.111000000000001</v>
      </c>
      <c r="AP161" s="1">
        <v>0.94610000000000005</v>
      </c>
      <c r="AQ161" s="1" t="s">
        <v>17</v>
      </c>
      <c r="AR161" s="1">
        <v>13.46</v>
      </c>
      <c r="AS161" s="1">
        <v>14.17</v>
      </c>
      <c r="AT161" s="1">
        <v>5.79</v>
      </c>
      <c r="AU161" s="1">
        <v>21.445</v>
      </c>
      <c r="AV161" s="1">
        <v>0.93910000000000005</v>
      </c>
      <c r="AW161" s="1" t="s">
        <v>17</v>
      </c>
      <c r="AX161" s="1">
        <v>13.46</v>
      </c>
      <c r="AY161" s="1">
        <v>14.18</v>
      </c>
      <c r="AZ161" s="1">
        <v>5.8289999999999997</v>
      </c>
      <c r="BA161" s="1">
        <v>21.588000000000001</v>
      </c>
      <c r="BB161" s="1">
        <v>0.93879999999999997</v>
      </c>
      <c r="BC161" s="1" t="s">
        <v>17</v>
      </c>
      <c r="BD161" s="1">
        <v>13.46</v>
      </c>
      <c r="BE161" s="1">
        <v>14.17</v>
      </c>
      <c r="BF161" s="1">
        <v>5.7009999999999996</v>
      </c>
      <c r="BG161" s="1">
        <v>21.113</v>
      </c>
      <c r="BH161" s="1">
        <v>0.9234</v>
      </c>
      <c r="BI161" s="1" t="s">
        <v>17</v>
      </c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 ht="15.75" customHeight="1" x14ac:dyDescent="0.25">
      <c r="A162" s="1" t="s">
        <v>97</v>
      </c>
      <c r="B162" s="1">
        <v>101</v>
      </c>
      <c r="C162" s="1">
        <v>108</v>
      </c>
      <c r="D162" s="1" t="s">
        <v>64</v>
      </c>
      <c r="E162" s="1">
        <v>9.14</v>
      </c>
      <c r="F162" s="1">
        <v>2</v>
      </c>
      <c r="G162" s="1">
        <v>6</v>
      </c>
      <c r="H162" s="1">
        <v>9</v>
      </c>
      <c r="I162" s="1">
        <v>9.64</v>
      </c>
      <c r="J162" s="1">
        <v>0.18</v>
      </c>
      <c r="K162" s="1">
        <v>3.0070000000000001</v>
      </c>
      <c r="L162" s="1">
        <v>0.88680000000000003</v>
      </c>
      <c r="M162" s="1" t="s">
        <v>16</v>
      </c>
      <c r="N162" s="1">
        <v>8.99</v>
      </c>
      <c r="O162" s="1">
        <v>9.6300000000000008</v>
      </c>
      <c r="P162" s="1">
        <v>0.159</v>
      </c>
      <c r="Q162" s="1">
        <v>2.645</v>
      </c>
      <c r="R162" s="1">
        <v>0.87109999999999999</v>
      </c>
      <c r="S162" s="1" t="s">
        <v>16</v>
      </c>
      <c r="T162" s="1">
        <v>9</v>
      </c>
      <c r="U162" s="1">
        <v>9.6300000000000008</v>
      </c>
      <c r="V162" s="1">
        <v>0.14699999999999999</v>
      </c>
      <c r="W162" s="1">
        <v>2.4529999999999998</v>
      </c>
      <c r="X162" s="1">
        <v>0.87250000000000005</v>
      </c>
      <c r="Y162" s="1" t="s">
        <v>16</v>
      </c>
      <c r="Z162" s="1">
        <v>9</v>
      </c>
      <c r="AA162" s="1">
        <v>9.6300000000000008</v>
      </c>
      <c r="AB162" s="1">
        <v>0.88800000000000001</v>
      </c>
      <c r="AC162" s="1">
        <v>14.807</v>
      </c>
      <c r="AD162" s="1">
        <v>0.83599999999999997</v>
      </c>
      <c r="AE162" s="1" t="s">
        <v>16</v>
      </c>
      <c r="AF162" s="1">
        <v>8.99</v>
      </c>
      <c r="AG162" s="1">
        <v>9.6300000000000008</v>
      </c>
      <c r="AH162" s="1">
        <v>0.72699999999999998</v>
      </c>
      <c r="AI162" s="1">
        <v>12.124000000000001</v>
      </c>
      <c r="AJ162" s="1">
        <v>0.85409999999999997</v>
      </c>
      <c r="AK162" s="1" t="s">
        <v>16</v>
      </c>
      <c r="AL162" s="1">
        <v>8.99</v>
      </c>
      <c r="AM162" s="1">
        <v>9.6300000000000008</v>
      </c>
      <c r="AN162" s="1">
        <v>0.78600000000000003</v>
      </c>
      <c r="AO162" s="1">
        <v>13.097</v>
      </c>
      <c r="AP162" s="1">
        <v>0.85129999999999995</v>
      </c>
      <c r="AQ162" s="1" t="s">
        <v>16</v>
      </c>
      <c r="AR162" s="1">
        <v>9</v>
      </c>
      <c r="AS162" s="1">
        <v>9.6300000000000008</v>
      </c>
      <c r="AT162" s="1">
        <v>1.546</v>
      </c>
      <c r="AU162" s="1">
        <v>25.77</v>
      </c>
      <c r="AV162" s="1">
        <v>0.8196</v>
      </c>
      <c r="AW162" s="1" t="s">
        <v>16</v>
      </c>
      <c r="AX162" s="1">
        <v>9</v>
      </c>
      <c r="AY162" s="1">
        <v>9.64</v>
      </c>
      <c r="AZ162" s="1">
        <v>1.5049999999999999</v>
      </c>
      <c r="BA162" s="1">
        <v>25.082000000000001</v>
      </c>
      <c r="BB162" s="1">
        <v>0.82889999999999997</v>
      </c>
      <c r="BC162" s="1" t="s">
        <v>16</v>
      </c>
      <c r="BD162" s="1">
        <v>9</v>
      </c>
      <c r="BE162" s="1">
        <v>9.6300000000000008</v>
      </c>
      <c r="BF162" s="1">
        <v>1.5469999999999999</v>
      </c>
      <c r="BG162" s="1">
        <v>25.78</v>
      </c>
      <c r="BH162" s="1">
        <v>0.8498</v>
      </c>
      <c r="BI162" s="1" t="s">
        <v>16</v>
      </c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 ht="15.75" customHeight="1" x14ac:dyDescent="0.25">
      <c r="A163" s="1" t="s">
        <v>97</v>
      </c>
      <c r="B163" s="1">
        <v>101</v>
      </c>
      <c r="C163" s="1">
        <v>116</v>
      </c>
      <c r="D163" s="1" t="s">
        <v>65</v>
      </c>
      <c r="E163" s="1">
        <v>11.06</v>
      </c>
      <c r="F163" s="1">
        <v>2</v>
      </c>
      <c r="G163" s="1">
        <v>14</v>
      </c>
      <c r="H163" s="1">
        <v>10.92</v>
      </c>
      <c r="I163" s="1">
        <v>11.57</v>
      </c>
      <c r="J163" s="1">
        <v>1.004</v>
      </c>
      <c r="K163" s="1">
        <v>7.1710000000000003</v>
      </c>
      <c r="L163" s="1">
        <v>0.92269999999999996</v>
      </c>
      <c r="M163" s="1" t="s">
        <v>17</v>
      </c>
      <c r="N163" s="1">
        <v>10.93</v>
      </c>
      <c r="O163" s="1">
        <v>11.56</v>
      </c>
      <c r="P163" s="1">
        <v>1.0389999999999999</v>
      </c>
      <c r="Q163" s="1">
        <v>7.4249999999999998</v>
      </c>
      <c r="R163" s="1">
        <v>0.93210000000000004</v>
      </c>
      <c r="S163" s="1" t="s">
        <v>17</v>
      </c>
      <c r="T163" s="1">
        <v>10.95</v>
      </c>
      <c r="U163" s="1">
        <v>11.57</v>
      </c>
      <c r="V163" s="1">
        <v>1.0389999999999999</v>
      </c>
      <c r="W163" s="1">
        <v>7.4249999999999998</v>
      </c>
      <c r="X163" s="1">
        <v>0.93030000000000002</v>
      </c>
      <c r="Y163" s="1" t="s">
        <v>17</v>
      </c>
      <c r="Z163" s="1">
        <v>10.92</v>
      </c>
      <c r="AA163" s="1">
        <v>11.57</v>
      </c>
      <c r="AB163" s="1">
        <v>1.6679999999999999</v>
      </c>
      <c r="AC163" s="1">
        <v>11.916</v>
      </c>
      <c r="AD163" s="1">
        <v>0.91159999999999997</v>
      </c>
      <c r="AE163" s="1" t="s">
        <v>17</v>
      </c>
      <c r="AF163" s="1">
        <v>10.92</v>
      </c>
      <c r="AG163" s="1">
        <v>11.56</v>
      </c>
      <c r="AH163" s="1">
        <v>1.65</v>
      </c>
      <c r="AI163" s="1">
        <v>11.785</v>
      </c>
      <c r="AJ163" s="1">
        <v>0.9123</v>
      </c>
      <c r="AK163" s="1" t="s">
        <v>17</v>
      </c>
      <c r="AL163" s="1">
        <v>10.93</v>
      </c>
      <c r="AM163" s="1">
        <v>11.57</v>
      </c>
      <c r="AN163" s="1">
        <v>1.6439999999999999</v>
      </c>
      <c r="AO163" s="1">
        <v>11.742000000000001</v>
      </c>
      <c r="AP163" s="1">
        <v>0.91600000000000004</v>
      </c>
      <c r="AQ163" s="1" t="s">
        <v>17</v>
      </c>
      <c r="AR163" s="1">
        <v>10.92</v>
      </c>
      <c r="AS163" s="1">
        <v>11.56</v>
      </c>
      <c r="AT163" s="1">
        <v>2.6970000000000001</v>
      </c>
      <c r="AU163" s="1">
        <v>19.265999999999998</v>
      </c>
      <c r="AV163" s="1">
        <v>0.88929999999999998</v>
      </c>
      <c r="AW163" s="1" t="s">
        <v>17</v>
      </c>
      <c r="AX163" s="1">
        <v>10.97</v>
      </c>
      <c r="AY163" s="1">
        <v>11.57</v>
      </c>
      <c r="AZ163" s="1">
        <v>2.73</v>
      </c>
      <c r="BA163" s="1">
        <v>19.498000000000001</v>
      </c>
      <c r="BB163" s="1">
        <v>0.91290000000000004</v>
      </c>
      <c r="BC163" s="1" t="s">
        <v>17</v>
      </c>
      <c r="BD163" s="1">
        <v>10.93</v>
      </c>
      <c r="BE163" s="1">
        <v>11.56</v>
      </c>
      <c r="BF163" s="1">
        <v>2.9089999999999998</v>
      </c>
      <c r="BG163" s="1">
        <v>20.777999999999999</v>
      </c>
      <c r="BH163" s="1">
        <v>0.91049999999999998</v>
      </c>
      <c r="BI163" s="1" t="s">
        <v>17</v>
      </c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 ht="15.75" customHeight="1" x14ac:dyDescent="0.25">
      <c r="A164" s="1" t="s">
        <v>97</v>
      </c>
      <c r="B164" s="1">
        <v>101</v>
      </c>
      <c r="C164" s="1">
        <v>116</v>
      </c>
      <c r="D164" s="1" t="s">
        <v>65</v>
      </c>
      <c r="E164" s="1">
        <v>11.06</v>
      </c>
      <c r="F164" s="1">
        <v>4</v>
      </c>
      <c r="G164" s="1">
        <v>14</v>
      </c>
      <c r="H164" s="1">
        <v>10.89</v>
      </c>
      <c r="I164" s="1">
        <v>11.57</v>
      </c>
      <c r="J164" s="1">
        <v>0.99199999999999999</v>
      </c>
      <c r="K164" s="1">
        <v>7.0860000000000003</v>
      </c>
      <c r="L164" s="1">
        <v>0.95499999999999996</v>
      </c>
      <c r="M164" s="1" t="s">
        <v>17</v>
      </c>
      <c r="N164" s="1">
        <v>10.88</v>
      </c>
      <c r="O164" s="1">
        <v>11.56</v>
      </c>
      <c r="P164" s="1">
        <v>1.052</v>
      </c>
      <c r="Q164" s="1">
        <v>7.5140000000000002</v>
      </c>
      <c r="R164" s="1">
        <v>0.95709999999999995</v>
      </c>
      <c r="S164" s="1" t="s">
        <v>17</v>
      </c>
      <c r="T164" s="1">
        <v>10.89</v>
      </c>
      <c r="U164" s="1">
        <v>11.57</v>
      </c>
      <c r="V164" s="1">
        <v>1.026</v>
      </c>
      <c r="W164" s="1">
        <v>7.3289999999999997</v>
      </c>
      <c r="X164" s="1">
        <v>0.95389999999999997</v>
      </c>
      <c r="Y164" s="1" t="s">
        <v>17</v>
      </c>
      <c r="Z164" s="1">
        <v>10.89</v>
      </c>
      <c r="AA164" s="1">
        <v>11.57</v>
      </c>
      <c r="AB164" s="1">
        <v>1.6759999999999999</v>
      </c>
      <c r="AC164" s="1">
        <v>11.975</v>
      </c>
      <c r="AD164" s="1">
        <v>0.94989999999999997</v>
      </c>
      <c r="AE164" s="1" t="s">
        <v>17</v>
      </c>
      <c r="AF164" s="1">
        <v>10.88</v>
      </c>
      <c r="AG164" s="1">
        <v>11.56</v>
      </c>
      <c r="AH164" s="1">
        <v>1.64</v>
      </c>
      <c r="AI164" s="1">
        <v>11.715</v>
      </c>
      <c r="AJ164" s="1">
        <v>0.95240000000000002</v>
      </c>
      <c r="AK164" s="1" t="s">
        <v>17</v>
      </c>
      <c r="AL164" s="1">
        <v>10.89</v>
      </c>
      <c r="AM164" s="1">
        <v>11.57</v>
      </c>
      <c r="AN164" s="1">
        <v>1.6060000000000001</v>
      </c>
      <c r="AO164" s="1">
        <v>11.47</v>
      </c>
      <c r="AP164" s="1">
        <v>0.95789999999999997</v>
      </c>
      <c r="AQ164" s="1" t="s">
        <v>17</v>
      </c>
      <c r="AR164" s="1">
        <v>10.88</v>
      </c>
      <c r="AS164" s="1">
        <v>11.56</v>
      </c>
      <c r="AT164" s="1">
        <v>2.669</v>
      </c>
      <c r="AU164" s="1">
        <v>19.065999999999999</v>
      </c>
      <c r="AV164" s="1">
        <v>0.95640000000000003</v>
      </c>
      <c r="AW164" s="1" t="s">
        <v>17</v>
      </c>
      <c r="AX164" s="1">
        <v>10.89</v>
      </c>
      <c r="AY164" s="1">
        <v>11.57</v>
      </c>
      <c r="AZ164" s="1">
        <v>2.669</v>
      </c>
      <c r="BA164" s="1">
        <v>19.062000000000001</v>
      </c>
      <c r="BB164" s="1">
        <v>0.94910000000000005</v>
      </c>
      <c r="BC164" s="1" t="s">
        <v>17</v>
      </c>
      <c r="BD164" s="1">
        <v>10.88</v>
      </c>
      <c r="BE164" s="1">
        <v>11.56</v>
      </c>
      <c r="BF164" s="1">
        <v>2.87</v>
      </c>
      <c r="BG164" s="1">
        <v>20.503</v>
      </c>
      <c r="BH164" s="1">
        <v>0.95220000000000005</v>
      </c>
      <c r="BI164" s="1" t="s">
        <v>17</v>
      </c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 ht="15.75" customHeight="1" x14ac:dyDescent="0.25">
      <c r="A165" s="1" t="s">
        <v>97</v>
      </c>
      <c r="B165" s="1">
        <v>101</v>
      </c>
      <c r="C165" s="1">
        <v>117</v>
      </c>
      <c r="D165" s="1" t="s">
        <v>66</v>
      </c>
      <c r="E165" s="1">
        <v>11.88</v>
      </c>
      <c r="F165" s="1">
        <v>2</v>
      </c>
      <c r="G165" s="1">
        <v>15</v>
      </c>
      <c r="H165" s="1">
        <v>11.82</v>
      </c>
      <c r="I165" s="1">
        <v>12.36</v>
      </c>
      <c r="J165" s="1">
        <v>1.3069999999999999</v>
      </c>
      <c r="K165" s="1">
        <v>8.7119999999999997</v>
      </c>
      <c r="L165" s="1">
        <v>0.69079999999999997</v>
      </c>
      <c r="M165" s="1" t="s">
        <v>16</v>
      </c>
      <c r="N165" s="1">
        <v>11.82</v>
      </c>
      <c r="O165" s="1">
        <v>12.35</v>
      </c>
      <c r="P165" s="1">
        <v>1.21</v>
      </c>
      <c r="Q165" s="1">
        <v>8.0670000000000002</v>
      </c>
      <c r="R165" s="1">
        <v>0.78169999999999995</v>
      </c>
      <c r="S165" s="1" t="s">
        <v>16</v>
      </c>
      <c r="T165" s="1">
        <v>11.82</v>
      </c>
      <c r="U165" s="1">
        <v>12.35</v>
      </c>
      <c r="V165" s="1">
        <v>1.252</v>
      </c>
      <c r="W165" s="1">
        <v>8.3480000000000008</v>
      </c>
      <c r="X165" s="1">
        <v>0.77610000000000001</v>
      </c>
      <c r="Y165" s="1" t="s">
        <v>16</v>
      </c>
      <c r="Z165" s="1">
        <v>11.82</v>
      </c>
      <c r="AA165" s="1">
        <v>12.35</v>
      </c>
      <c r="AB165" s="1">
        <v>1.752</v>
      </c>
      <c r="AC165" s="1">
        <v>11.677</v>
      </c>
      <c r="AD165" s="1">
        <v>0.70030000000000003</v>
      </c>
      <c r="AE165" s="1" t="s">
        <v>16</v>
      </c>
      <c r="AF165" s="1">
        <v>11.81</v>
      </c>
      <c r="AG165" s="1">
        <v>12.35</v>
      </c>
      <c r="AH165" s="1">
        <v>1.752</v>
      </c>
      <c r="AI165" s="1">
        <v>11.68</v>
      </c>
      <c r="AJ165" s="1">
        <v>0.81140000000000001</v>
      </c>
      <c r="AK165" s="1" t="s">
        <v>16</v>
      </c>
      <c r="AL165" s="1">
        <v>11.82</v>
      </c>
      <c r="AM165" s="1">
        <v>12.36</v>
      </c>
      <c r="AN165" s="1">
        <v>1.758</v>
      </c>
      <c r="AO165" s="1">
        <v>11.72</v>
      </c>
      <c r="AP165" s="1">
        <v>0.8014</v>
      </c>
      <c r="AQ165" s="1" t="s">
        <v>16</v>
      </c>
      <c r="AR165" s="1">
        <v>11.82</v>
      </c>
      <c r="AS165" s="1">
        <v>12.35</v>
      </c>
      <c r="AT165" s="1">
        <v>3.3650000000000002</v>
      </c>
      <c r="AU165" s="1">
        <v>22.433</v>
      </c>
      <c r="AV165" s="1">
        <v>0.68220000000000003</v>
      </c>
      <c r="AW165" s="1" t="s">
        <v>16</v>
      </c>
      <c r="AX165" s="1">
        <v>11.82</v>
      </c>
      <c r="AY165" s="1">
        <v>12.35</v>
      </c>
      <c r="AZ165" s="1">
        <v>3.331</v>
      </c>
      <c r="BA165" s="1">
        <v>22.204999999999998</v>
      </c>
      <c r="BB165" s="1">
        <v>0.81820000000000004</v>
      </c>
      <c r="BC165" s="1" t="s">
        <v>16</v>
      </c>
      <c r="BD165" s="1">
        <v>11.82</v>
      </c>
      <c r="BE165" s="1">
        <v>12.35</v>
      </c>
      <c r="BF165" s="1">
        <v>3.46</v>
      </c>
      <c r="BG165" s="1">
        <v>23.068000000000001</v>
      </c>
      <c r="BH165" s="1">
        <v>0.79600000000000004</v>
      </c>
      <c r="BI165" s="1" t="s">
        <v>16</v>
      </c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 ht="15.75" customHeight="1" x14ac:dyDescent="0.25">
      <c r="A166" s="1" t="s">
        <v>97</v>
      </c>
      <c r="B166" s="1">
        <v>101</v>
      </c>
      <c r="C166" s="1">
        <v>117</v>
      </c>
      <c r="D166" s="1" t="s">
        <v>66</v>
      </c>
      <c r="E166" s="1">
        <v>11.88</v>
      </c>
      <c r="F166" s="1">
        <v>3</v>
      </c>
      <c r="G166" s="1">
        <v>15</v>
      </c>
      <c r="H166" s="1">
        <v>11.75</v>
      </c>
      <c r="I166" s="1">
        <v>12.38</v>
      </c>
      <c r="J166" s="1">
        <v>1.1779999999999999</v>
      </c>
      <c r="K166" s="1">
        <v>7.8520000000000003</v>
      </c>
      <c r="L166" s="1">
        <v>0.86860000000000004</v>
      </c>
      <c r="M166" s="1" t="s">
        <v>16</v>
      </c>
      <c r="N166" s="1">
        <v>11.75</v>
      </c>
      <c r="O166" s="1">
        <v>12.38</v>
      </c>
      <c r="P166" s="1">
        <v>1.274</v>
      </c>
      <c r="Q166" s="1">
        <v>8.4969999999999999</v>
      </c>
      <c r="R166" s="1">
        <v>0.87770000000000004</v>
      </c>
      <c r="S166" s="1" t="s">
        <v>16</v>
      </c>
      <c r="T166" s="1">
        <v>11.75</v>
      </c>
      <c r="U166" s="1">
        <v>12.38</v>
      </c>
      <c r="V166" s="1">
        <v>1.3460000000000001</v>
      </c>
      <c r="W166" s="1">
        <v>8.9749999999999996</v>
      </c>
      <c r="X166" s="1">
        <v>0.87180000000000002</v>
      </c>
      <c r="Y166" s="1" t="s">
        <v>16</v>
      </c>
      <c r="Z166" s="1">
        <v>11.75</v>
      </c>
      <c r="AA166" s="1">
        <v>12.38</v>
      </c>
      <c r="AB166" s="1">
        <v>1.974</v>
      </c>
      <c r="AC166" s="1">
        <v>13.159000000000001</v>
      </c>
      <c r="AD166" s="1">
        <v>0.86339999999999995</v>
      </c>
      <c r="AE166" s="1" t="s">
        <v>16</v>
      </c>
      <c r="AF166" s="1">
        <v>11.75</v>
      </c>
      <c r="AG166" s="1">
        <v>12.38</v>
      </c>
      <c r="AH166" s="1">
        <v>1.9530000000000001</v>
      </c>
      <c r="AI166" s="1">
        <v>13.018000000000001</v>
      </c>
      <c r="AJ166" s="1">
        <v>0.86580000000000001</v>
      </c>
      <c r="AK166" s="1" t="s">
        <v>16</v>
      </c>
      <c r="AL166" s="1">
        <v>11.75</v>
      </c>
      <c r="AM166" s="1">
        <v>12.38</v>
      </c>
      <c r="AN166" s="1">
        <v>1.9410000000000001</v>
      </c>
      <c r="AO166" s="1">
        <v>12.938000000000001</v>
      </c>
      <c r="AP166" s="1">
        <v>0.87329999999999997</v>
      </c>
      <c r="AQ166" s="1" t="s">
        <v>16</v>
      </c>
      <c r="AR166" s="1">
        <v>11.75</v>
      </c>
      <c r="AS166" s="1">
        <v>12.38</v>
      </c>
      <c r="AT166" s="1">
        <v>3.4729999999999999</v>
      </c>
      <c r="AU166" s="1">
        <v>23.155999999999999</v>
      </c>
      <c r="AV166" s="1">
        <v>0.83750000000000002</v>
      </c>
      <c r="AW166" s="1" t="s">
        <v>16</v>
      </c>
      <c r="AX166" s="1">
        <v>11.75</v>
      </c>
      <c r="AY166" s="1">
        <v>12.38</v>
      </c>
      <c r="AZ166" s="1">
        <v>3.3580000000000001</v>
      </c>
      <c r="BA166" s="1">
        <v>22.39</v>
      </c>
      <c r="BB166" s="1">
        <v>0.81320000000000003</v>
      </c>
      <c r="BC166" s="1" t="s">
        <v>16</v>
      </c>
      <c r="BD166" s="1">
        <v>11.75</v>
      </c>
      <c r="BE166" s="1">
        <v>12.38</v>
      </c>
      <c r="BF166" s="1">
        <v>3.7109999999999999</v>
      </c>
      <c r="BG166" s="1">
        <v>24.738</v>
      </c>
      <c r="BH166" s="1">
        <v>0.85370000000000001</v>
      </c>
      <c r="BI166" s="1" t="s">
        <v>16</v>
      </c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 ht="15.75" customHeight="1" x14ac:dyDescent="0.25">
      <c r="A167" s="1" t="s">
        <v>97</v>
      </c>
      <c r="B167" s="1">
        <v>101</v>
      </c>
      <c r="C167" s="1">
        <v>117</v>
      </c>
      <c r="D167" s="1" t="s">
        <v>66</v>
      </c>
      <c r="E167" s="1">
        <v>11.88</v>
      </c>
      <c r="F167" s="1">
        <v>4</v>
      </c>
      <c r="G167" s="1">
        <v>15</v>
      </c>
      <c r="H167" s="1">
        <v>11.71</v>
      </c>
      <c r="I167" s="1">
        <v>12.38</v>
      </c>
      <c r="J167" s="1">
        <v>1.26</v>
      </c>
      <c r="K167" s="1">
        <v>8.3970000000000002</v>
      </c>
      <c r="L167" s="1">
        <v>0.94889999999999997</v>
      </c>
      <c r="M167" s="1" t="s">
        <v>17</v>
      </c>
      <c r="N167" s="1">
        <v>11.71</v>
      </c>
      <c r="O167" s="1">
        <v>12.38</v>
      </c>
      <c r="P167" s="1">
        <v>1.325</v>
      </c>
      <c r="Q167" s="1">
        <v>8.8309999999999995</v>
      </c>
      <c r="R167" s="1">
        <v>0.93379999999999996</v>
      </c>
      <c r="S167" s="1" t="s">
        <v>17</v>
      </c>
      <c r="T167" s="1">
        <v>11.71</v>
      </c>
      <c r="U167" s="1">
        <v>12.38</v>
      </c>
      <c r="V167" s="1">
        <v>1.29</v>
      </c>
      <c r="W167" s="1">
        <v>8.5990000000000002</v>
      </c>
      <c r="X167" s="1">
        <v>0.93679999999999997</v>
      </c>
      <c r="Y167" s="1" t="s">
        <v>17</v>
      </c>
      <c r="Z167" s="1">
        <v>11.71</v>
      </c>
      <c r="AA167" s="1">
        <v>12.38</v>
      </c>
      <c r="AB167" s="1">
        <v>1.9930000000000001</v>
      </c>
      <c r="AC167" s="1">
        <v>13.288</v>
      </c>
      <c r="AD167" s="1">
        <v>0.94599999999999995</v>
      </c>
      <c r="AE167" s="1" t="s">
        <v>17</v>
      </c>
      <c r="AF167" s="1">
        <v>11.71</v>
      </c>
      <c r="AG167" s="1">
        <v>12.38</v>
      </c>
      <c r="AH167" s="1">
        <v>1.9690000000000001</v>
      </c>
      <c r="AI167" s="1">
        <v>13.125</v>
      </c>
      <c r="AJ167" s="1">
        <v>0.94199999999999995</v>
      </c>
      <c r="AK167" s="1" t="s">
        <v>17</v>
      </c>
      <c r="AL167" s="1">
        <v>11.71</v>
      </c>
      <c r="AM167" s="1">
        <v>12.38</v>
      </c>
      <c r="AN167" s="1">
        <v>1.974</v>
      </c>
      <c r="AO167" s="1">
        <v>13.163</v>
      </c>
      <c r="AP167" s="1">
        <v>0.93700000000000006</v>
      </c>
      <c r="AQ167" s="1" t="s">
        <v>17</v>
      </c>
      <c r="AR167" s="1">
        <v>11.71</v>
      </c>
      <c r="AS167" s="1">
        <v>12.38</v>
      </c>
      <c r="AT167" s="1">
        <v>3.4830000000000001</v>
      </c>
      <c r="AU167" s="1">
        <v>23.222999999999999</v>
      </c>
      <c r="AV167" s="1">
        <v>0.90849999999999997</v>
      </c>
      <c r="AW167" s="1" t="s">
        <v>17</v>
      </c>
      <c r="AX167" s="1">
        <v>11.71</v>
      </c>
      <c r="AY167" s="1">
        <v>12.38</v>
      </c>
      <c r="AZ167" s="1">
        <v>3.42</v>
      </c>
      <c r="BA167" s="1">
        <v>22.798999999999999</v>
      </c>
      <c r="BB167" s="1">
        <v>0.91269999999999996</v>
      </c>
      <c r="BC167" s="1" t="s">
        <v>17</v>
      </c>
      <c r="BD167" s="1">
        <v>11.71</v>
      </c>
      <c r="BE167" s="1">
        <v>12.38</v>
      </c>
      <c r="BF167" s="1">
        <v>3.72</v>
      </c>
      <c r="BG167" s="1">
        <v>24.800999999999998</v>
      </c>
      <c r="BH167" s="1">
        <v>0.91269999999999996</v>
      </c>
      <c r="BI167" s="1" t="s">
        <v>17</v>
      </c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 ht="15.75" customHeight="1" x14ac:dyDescent="0.25">
      <c r="A168" s="1" t="s">
        <v>97</v>
      </c>
      <c r="B168" s="1">
        <v>103</v>
      </c>
      <c r="C168" s="1">
        <v>116</v>
      </c>
      <c r="D168" s="1" t="s">
        <v>67</v>
      </c>
      <c r="E168" s="1">
        <v>8.66</v>
      </c>
      <c r="F168" s="1">
        <v>4</v>
      </c>
      <c r="G168" s="1">
        <v>12</v>
      </c>
      <c r="H168" s="1">
        <v>8.6</v>
      </c>
      <c r="I168" s="1">
        <v>9.17</v>
      </c>
      <c r="J168" s="1">
        <v>0.90400000000000003</v>
      </c>
      <c r="K168" s="1">
        <v>7.5339999999999998</v>
      </c>
      <c r="L168" s="1">
        <v>0.91830000000000001</v>
      </c>
      <c r="M168" s="1" t="s">
        <v>17</v>
      </c>
      <c r="N168" s="1">
        <v>8.6</v>
      </c>
      <c r="O168" s="1">
        <v>9.16</v>
      </c>
      <c r="P168" s="1">
        <v>0.94799999999999995</v>
      </c>
      <c r="Q168" s="1">
        <v>7.9020000000000001</v>
      </c>
      <c r="R168" s="1">
        <v>0.93479999999999996</v>
      </c>
      <c r="S168" s="1" t="s">
        <v>17</v>
      </c>
      <c r="T168" s="1">
        <v>8.6</v>
      </c>
      <c r="U168" s="1">
        <v>9.16</v>
      </c>
      <c r="V168" s="1">
        <v>0.92100000000000004</v>
      </c>
      <c r="W168" s="1">
        <v>7.6779999999999999</v>
      </c>
      <c r="X168" s="1">
        <v>0.93300000000000005</v>
      </c>
      <c r="Y168" s="1" t="s">
        <v>17</v>
      </c>
      <c r="Z168" s="1">
        <v>8.6</v>
      </c>
      <c r="AA168" s="1">
        <v>9.16</v>
      </c>
      <c r="AB168" s="1">
        <v>1.0860000000000001</v>
      </c>
      <c r="AC168" s="1">
        <v>9.0489999999999995</v>
      </c>
      <c r="AD168" s="1">
        <v>0.90290000000000004</v>
      </c>
      <c r="AE168" s="1" t="s">
        <v>17</v>
      </c>
      <c r="AF168" s="1">
        <v>8.6</v>
      </c>
      <c r="AG168" s="1">
        <v>9.16</v>
      </c>
      <c r="AH168" s="1">
        <v>1.073</v>
      </c>
      <c r="AI168" s="1">
        <v>8.9410000000000007</v>
      </c>
      <c r="AJ168" s="1">
        <v>0.9325</v>
      </c>
      <c r="AK168" s="1" t="s">
        <v>17</v>
      </c>
      <c r="AL168" s="1">
        <v>8.6</v>
      </c>
      <c r="AM168" s="1">
        <v>9.16</v>
      </c>
      <c r="AN168" s="1">
        <v>1.149</v>
      </c>
      <c r="AO168" s="1">
        <v>9.5760000000000005</v>
      </c>
      <c r="AP168" s="1">
        <v>0.93089999999999995</v>
      </c>
      <c r="AQ168" s="1" t="s">
        <v>17</v>
      </c>
      <c r="AR168" s="1">
        <v>8.6</v>
      </c>
      <c r="AS168" s="1">
        <v>9.16</v>
      </c>
      <c r="AT168" s="1">
        <v>1.4</v>
      </c>
      <c r="AU168" s="1">
        <v>11.667</v>
      </c>
      <c r="AV168" s="1">
        <v>0.92989999999999995</v>
      </c>
      <c r="AW168" s="1" t="s">
        <v>17</v>
      </c>
      <c r="AX168" s="1">
        <v>8.6</v>
      </c>
      <c r="AY168" s="1">
        <v>9.17</v>
      </c>
      <c r="AZ168" s="1">
        <v>1.3919999999999999</v>
      </c>
      <c r="BA168" s="1">
        <v>11.598000000000001</v>
      </c>
      <c r="BB168" s="1">
        <v>0.90629999999999999</v>
      </c>
      <c r="BC168" s="1" t="s">
        <v>17</v>
      </c>
      <c r="BD168" s="1">
        <v>8.6</v>
      </c>
      <c r="BE168" s="1">
        <v>9.16</v>
      </c>
      <c r="BF168" s="1">
        <v>1.353</v>
      </c>
      <c r="BG168" s="1">
        <v>11.273</v>
      </c>
      <c r="BH168" s="1">
        <v>0.93479999999999996</v>
      </c>
      <c r="BI168" s="1" t="s">
        <v>17</v>
      </c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 ht="15.75" customHeight="1" x14ac:dyDescent="0.25">
      <c r="A169" s="1" t="s">
        <v>97</v>
      </c>
      <c r="B169" s="1">
        <v>106</v>
      </c>
      <c r="C169" s="1">
        <v>116</v>
      </c>
      <c r="D169" s="1" t="s">
        <v>68</v>
      </c>
      <c r="E169" s="1">
        <v>4.68</v>
      </c>
      <c r="F169" s="1">
        <v>3</v>
      </c>
      <c r="G169" s="1">
        <v>9</v>
      </c>
      <c r="H169" s="1">
        <v>4.51</v>
      </c>
      <c r="I169" s="1">
        <v>5.19</v>
      </c>
      <c r="J169" s="1">
        <v>0.95299999999999996</v>
      </c>
      <c r="K169" s="1">
        <v>10.590999999999999</v>
      </c>
      <c r="L169" s="1">
        <v>0.95599999999999996</v>
      </c>
      <c r="M169" s="1" t="s">
        <v>17</v>
      </c>
      <c r="N169" s="1">
        <v>4.5</v>
      </c>
      <c r="O169" s="1">
        <v>5.18</v>
      </c>
      <c r="P169" s="1">
        <v>0.95</v>
      </c>
      <c r="Q169" s="1">
        <v>10.557</v>
      </c>
      <c r="R169" s="1">
        <v>0.95750000000000002</v>
      </c>
      <c r="S169" s="1" t="s">
        <v>17</v>
      </c>
      <c r="T169" s="1">
        <v>4.5</v>
      </c>
      <c r="U169" s="1">
        <v>5.18</v>
      </c>
      <c r="V169" s="1">
        <v>0.98399999999999999</v>
      </c>
      <c r="W169" s="1">
        <v>10.935</v>
      </c>
      <c r="X169" s="1">
        <v>0.95399999999999996</v>
      </c>
      <c r="Y169" s="1" t="s">
        <v>17</v>
      </c>
      <c r="Z169" s="1">
        <v>4.5</v>
      </c>
      <c r="AA169" s="1">
        <v>5.18</v>
      </c>
      <c r="AB169" s="1">
        <v>1.1399999999999999</v>
      </c>
      <c r="AC169" s="1">
        <v>12.664</v>
      </c>
      <c r="AD169" s="1">
        <v>0.95</v>
      </c>
      <c r="AE169" s="1" t="s">
        <v>17</v>
      </c>
      <c r="AF169" s="1">
        <v>4.5</v>
      </c>
      <c r="AG169" s="1">
        <v>5.19</v>
      </c>
      <c r="AH169" s="1">
        <v>1.077</v>
      </c>
      <c r="AI169" s="1">
        <v>11.972</v>
      </c>
      <c r="AJ169" s="1">
        <v>0.95220000000000005</v>
      </c>
      <c r="AK169" s="1" t="s">
        <v>17</v>
      </c>
      <c r="AL169" s="1">
        <v>4.5</v>
      </c>
      <c r="AM169" s="1">
        <v>5.18</v>
      </c>
      <c r="AN169" s="1">
        <v>1.1020000000000001</v>
      </c>
      <c r="AO169" s="1">
        <v>12.247</v>
      </c>
      <c r="AP169" s="1">
        <v>0.95399999999999996</v>
      </c>
      <c r="AQ169" s="1" t="s">
        <v>17</v>
      </c>
      <c r="AR169" s="1">
        <v>4.5</v>
      </c>
      <c r="AS169" s="1">
        <v>5.18</v>
      </c>
      <c r="AT169" s="1">
        <v>1.29</v>
      </c>
      <c r="AU169" s="1">
        <v>14.331</v>
      </c>
      <c r="AV169" s="1">
        <v>0.94910000000000005</v>
      </c>
      <c r="AW169" s="1" t="s">
        <v>17</v>
      </c>
      <c r="AX169" s="1">
        <v>4.5</v>
      </c>
      <c r="AY169" s="1">
        <v>5.18</v>
      </c>
      <c r="AZ169" s="1">
        <v>1.35</v>
      </c>
      <c r="BA169" s="1">
        <v>15.005000000000001</v>
      </c>
      <c r="BB169" s="1">
        <v>0.95809999999999995</v>
      </c>
      <c r="BC169" s="1" t="s">
        <v>17</v>
      </c>
      <c r="BD169" s="1">
        <v>4.5</v>
      </c>
      <c r="BE169" s="1">
        <v>5.18</v>
      </c>
      <c r="BF169" s="1">
        <v>1.423</v>
      </c>
      <c r="BG169" s="1">
        <v>15.811</v>
      </c>
      <c r="BH169" s="1">
        <v>0.95620000000000005</v>
      </c>
      <c r="BI169" s="1" t="s">
        <v>17</v>
      </c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 ht="15.75" customHeight="1" x14ac:dyDescent="0.25">
      <c r="A170" s="1" t="s">
        <v>97</v>
      </c>
      <c r="B170" s="1">
        <v>106</v>
      </c>
      <c r="C170" s="1">
        <v>117</v>
      </c>
      <c r="D170" s="1" t="s">
        <v>69</v>
      </c>
      <c r="E170" s="1">
        <v>6.45</v>
      </c>
      <c r="F170" s="1">
        <v>2</v>
      </c>
      <c r="G170" s="1">
        <v>10</v>
      </c>
      <c r="H170" s="1">
        <v>6.3</v>
      </c>
      <c r="I170" s="1">
        <v>6.71</v>
      </c>
      <c r="J170" s="1">
        <v>0.93600000000000005</v>
      </c>
      <c r="K170" s="1">
        <v>9.3569999999999993</v>
      </c>
      <c r="L170" s="1">
        <v>0.88400000000000001</v>
      </c>
      <c r="M170" s="1" t="s">
        <v>16</v>
      </c>
      <c r="N170" s="1">
        <v>6.3</v>
      </c>
      <c r="O170" s="1">
        <v>6.71</v>
      </c>
      <c r="P170" s="1">
        <v>0.96499999999999997</v>
      </c>
      <c r="Q170" s="1">
        <v>9.6519999999999992</v>
      </c>
      <c r="R170" s="1">
        <v>0.87790000000000001</v>
      </c>
      <c r="S170" s="1" t="s">
        <v>16</v>
      </c>
      <c r="T170" s="1">
        <v>6.3</v>
      </c>
      <c r="U170" s="1">
        <v>6.71</v>
      </c>
      <c r="V170" s="1">
        <v>0.96699999999999997</v>
      </c>
      <c r="W170" s="1">
        <v>9.673</v>
      </c>
      <c r="X170" s="1">
        <v>0.86599999999999999</v>
      </c>
      <c r="Y170" s="1" t="s">
        <v>16</v>
      </c>
      <c r="Z170" s="1">
        <v>6.3</v>
      </c>
      <c r="AA170" s="1">
        <v>6.71</v>
      </c>
      <c r="AB170" s="1">
        <v>1.147</v>
      </c>
      <c r="AC170" s="1">
        <v>11.474</v>
      </c>
      <c r="AD170" s="1">
        <v>0.8488</v>
      </c>
      <c r="AE170" s="1" t="s">
        <v>16</v>
      </c>
      <c r="AF170" s="1">
        <v>6.3</v>
      </c>
      <c r="AG170" s="1">
        <v>6.71</v>
      </c>
      <c r="AH170" s="1">
        <v>1.0940000000000001</v>
      </c>
      <c r="AI170" s="1">
        <v>10.936</v>
      </c>
      <c r="AJ170" s="1">
        <v>0.85950000000000004</v>
      </c>
      <c r="AK170" s="1" t="s">
        <v>16</v>
      </c>
      <c r="AL170" s="1">
        <v>6.3</v>
      </c>
      <c r="AM170" s="1">
        <v>6.71</v>
      </c>
      <c r="AN170" s="1">
        <v>1.143</v>
      </c>
      <c r="AO170" s="1">
        <v>11.433</v>
      </c>
      <c r="AP170" s="1">
        <v>0.85550000000000004</v>
      </c>
      <c r="AQ170" s="1" t="s">
        <v>16</v>
      </c>
      <c r="AR170" s="1">
        <v>6.3</v>
      </c>
      <c r="AS170" s="1">
        <v>6.71</v>
      </c>
      <c r="AT170" s="1">
        <v>1.7110000000000001</v>
      </c>
      <c r="AU170" s="1">
        <v>17.111999999999998</v>
      </c>
      <c r="AV170" s="1">
        <v>0.81359999999999999</v>
      </c>
      <c r="AW170" s="1" t="s">
        <v>16</v>
      </c>
      <c r="AX170" s="1">
        <v>6.3</v>
      </c>
      <c r="AY170" s="1">
        <v>6.71</v>
      </c>
      <c r="AZ170" s="1">
        <v>1.728</v>
      </c>
      <c r="BA170" s="1">
        <v>17.282</v>
      </c>
      <c r="BB170" s="1">
        <v>0.8286</v>
      </c>
      <c r="BC170" s="1" t="s">
        <v>16</v>
      </c>
      <c r="BD170" s="1">
        <v>6.3</v>
      </c>
      <c r="BE170" s="1">
        <v>6.71</v>
      </c>
      <c r="BF170" s="1">
        <v>1.65</v>
      </c>
      <c r="BG170" s="1">
        <v>16.504999999999999</v>
      </c>
      <c r="BH170" s="1">
        <v>0.84160000000000001</v>
      </c>
      <c r="BI170" s="1" t="s">
        <v>16</v>
      </c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 spans="1:97" ht="15.75" customHeight="1" x14ac:dyDescent="0.25">
      <c r="A171" s="1" t="s">
        <v>97</v>
      </c>
      <c r="B171" s="1">
        <v>107</v>
      </c>
      <c r="C171" s="1">
        <v>117</v>
      </c>
      <c r="D171" s="1" t="s">
        <v>70</v>
      </c>
      <c r="E171" s="1">
        <v>4.68</v>
      </c>
      <c r="F171" s="1">
        <v>3</v>
      </c>
      <c r="G171" s="1">
        <v>9</v>
      </c>
      <c r="H171" s="1">
        <v>4.51</v>
      </c>
      <c r="I171" s="1">
        <v>5.19</v>
      </c>
      <c r="J171" s="1">
        <v>0.95299999999999996</v>
      </c>
      <c r="K171" s="1">
        <v>10.590999999999999</v>
      </c>
      <c r="L171" s="1">
        <v>0.95599999999999996</v>
      </c>
      <c r="M171" s="1" t="s">
        <v>17</v>
      </c>
      <c r="N171" s="1">
        <v>4.5</v>
      </c>
      <c r="O171" s="1">
        <v>5.18</v>
      </c>
      <c r="P171" s="1">
        <v>0.95</v>
      </c>
      <c r="Q171" s="1">
        <v>10.557</v>
      </c>
      <c r="R171" s="1">
        <v>0.95750000000000002</v>
      </c>
      <c r="S171" s="1" t="s">
        <v>17</v>
      </c>
      <c r="T171" s="1">
        <v>4.5</v>
      </c>
      <c r="U171" s="1">
        <v>5.18</v>
      </c>
      <c r="V171" s="1">
        <v>0.98399999999999999</v>
      </c>
      <c r="W171" s="1">
        <v>10.935</v>
      </c>
      <c r="X171" s="1">
        <v>0.95399999999999996</v>
      </c>
      <c r="Y171" s="1" t="s">
        <v>17</v>
      </c>
      <c r="Z171" s="1">
        <v>4.5</v>
      </c>
      <c r="AA171" s="1">
        <v>5.18</v>
      </c>
      <c r="AB171" s="1">
        <v>1.1399999999999999</v>
      </c>
      <c r="AC171" s="1">
        <v>12.664</v>
      </c>
      <c r="AD171" s="1">
        <v>0.95</v>
      </c>
      <c r="AE171" s="1" t="s">
        <v>17</v>
      </c>
      <c r="AF171" s="1">
        <v>4.5</v>
      </c>
      <c r="AG171" s="1">
        <v>5.19</v>
      </c>
      <c r="AH171" s="1">
        <v>1.077</v>
      </c>
      <c r="AI171" s="1">
        <v>11.972</v>
      </c>
      <c r="AJ171" s="1">
        <v>0.95220000000000005</v>
      </c>
      <c r="AK171" s="1" t="s">
        <v>17</v>
      </c>
      <c r="AL171" s="1">
        <v>4.5</v>
      </c>
      <c r="AM171" s="1">
        <v>5.18</v>
      </c>
      <c r="AN171" s="1">
        <v>1.1020000000000001</v>
      </c>
      <c r="AO171" s="1">
        <v>12.247</v>
      </c>
      <c r="AP171" s="1">
        <v>0.95399999999999996</v>
      </c>
      <c r="AQ171" s="1" t="s">
        <v>17</v>
      </c>
      <c r="AR171" s="1">
        <v>4.5</v>
      </c>
      <c r="AS171" s="1">
        <v>5.18</v>
      </c>
      <c r="AT171" s="1">
        <v>1.29</v>
      </c>
      <c r="AU171" s="1">
        <v>14.331</v>
      </c>
      <c r="AV171" s="1">
        <v>0.94910000000000005</v>
      </c>
      <c r="AW171" s="1" t="s">
        <v>17</v>
      </c>
      <c r="AX171" s="1">
        <v>4.5</v>
      </c>
      <c r="AY171" s="1">
        <v>5.18</v>
      </c>
      <c r="AZ171" s="1">
        <v>1.35</v>
      </c>
      <c r="BA171" s="1">
        <v>15.005000000000001</v>
      </c>
      <c r="BB171" s="1">
        <v>0.95809999999999995</v>
      </c>
      <c r="BC171" s="1" t="s">
        <v>17</v>
      </c>
      <c r="BD171" s="1">
        <v>4.5</v>
      </c>
      <c r="BE171" s="1">
        <v>5.18</v>
      </c>
      <c r="BF171" s="1">
        <v>1.423</v>
      </c>
      <c r="BG171" s="1">
        <v>15.811</v>
      </c>
      <c r="BH171" s="1">
        <v>0.95620000000000005</v>
      </c>
      <c r="BI171" s="1" t="s">
        <v>17</v>
      </c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spans="1:97" ht="15.75" customHeight="1" x14ac:dyDescent="0.25">
      <c r="A172" s="1" t="s">
        <v>97</v>
      </c>
      <c r="B172" s="1">
        <v>109</v>
      </c>
      <c r="C172" s="1">
        <v>116</v>
      </c>
      <c r="D172" s="1" t="s">
        <v>71</v>
      </c>
      <c r="E172" s="1">
        <v>3.71</v>
      </c>
      <c r="F172" s="1">
        <v>2</v>
      </c>
      <c r="G172" s="1">
        <v>6</v>
      </c>
      <c r="H172" s="1">
        <v>3.62</v>
      </c>
      <c r="I172" s="1">
        <v>4.21</v>
      </c>
      <c r="J172" s="1">
        <v>1.04</v>
      </c>
      <c r="K172" s="1">
        <v>17.327999999999999</v>
      </c>
      <c r="L172" s="1">
        <v>0.9486</v>
      </c>
      <c r="M172" s="1" t="s">
        <v>16</v>
      </c>
      <c r="N172" s="1">
        <v>3.61</v>
      </c>
      <c r="O172" s="1">
        <v>4.21</v>
      </c>
      <c r="P172" s="1">
        <v>1.034</v>
      </c>
      <c r="Q172" s="1">
        <v>17.225000000000001</v>
      </c>
      <c r="R172" s="1">
        <v>0.94940000000000002</v>
      </c>
      <c r="S172" s="1" t="s">
        <v>16</v>
      </c>
      <c r="T172" s="1">
        <v>3.61</v>
      </c>
      <c r="U172" s="1">
        <v>4.21</v>
      </c>
      <c r="V172" s="1">
        <v>1.0369999999999999</v>
      </c>
      <c r="W172" s="1">
        <v>17.291</v>
      </c>
      <c r="X172" s="1">
        <v>0.95140000000000002</v>
      </c>
      <c r="Y172" s="1" t="s">
        <v>16</v>
      </c>
      <c r="Z172" s="1">
        <v>3.61</v>
      </c>
      <c r="AA172" s="1">
        <v>4.21</v>
      </c>
      <c r="AB172" s="1">
        <v>1.28</v>
      </c>
      <c r="AC172" s="1">
        <v>21.331</v>
      </c>
      <c r="AD172" s="1">
        <v>0.94779999999999998</v>
      </c>
      <c r="AE172" s="1" t="s">
        <v>16</v>
      </c>
      <c r="AF172" s="1">
        <v>3.61</v>
      </c>
      <c r="AG172" s="1">
        <v>4.21</v>
      </c>
      <c r="AH172" s="1">
        <v>1.204</v>
      </c>
      <c r="AI172" s="1">
        <v>20.07</v>
      </c>
      <c r="AJ172" s="1">
        <v>0.94689999999999996</v>
      </c>
      <c r="AK172" s="1" t="s">
        <v>16</v>
      </c>
      <c r="AL172" s="1">
        <v>3.61</v>
      </c>
      <c r="AM172" s="1">
        <v>4.21</v>
      </c>
      <c r="AN172" s="1">
        <v>1.23</v>
      </c>
      <c r="AO172" s="1">
        <v>20.492999999999999</v>
      </c>
      <c r="AP172" s="1">
        <v>0.94399999999999995</v>
      </c>
      <c r="AQ172" s="1" t="s">
        <v>16</v>
      </c>
      <c r="AR172" s="1">
        <v>3.61</v>
      </c>
      <c r="AS172" s="1">
        <v>4.21</v>
      </c>
      <c r="AT172" s="1">
        <v>1.4119999999999999</v>
      </c>
      <c r="AU172" s="1">
        <v>23.538</v>
      </c>
      <c r="AV172" s="1">
        <v>0.94750000000000001</v>
      </c>
      <c r="AW172" s="1" t="s">
        <v>16</v>
      </c>
      <c r="AX172" s="1">
        <v>3.61</v>
      </c>
      <c r="AY172" s="1">
        <v>4.21</v>
      </c>
      <c r="AZ172" s="1">
        <v>1.472</v>
      </c>
      <c r="BA172" s="1">
        <v>24.536999999999999</v>
      </c>
      <c r="BB172" s="1">
        <v>0.9446</v>
      </c>
      <c r="BC172" s="1" t="s">
        <v>16</v>
      </c>
      <c r="BD172" s="1">
        <v>3.61</v>
      </c>
      <c r="BE172" s="1">
        <v>4.21</v>
      </c>
      <c r="BF172" s="1">
        <v>1.4730000000000001</v>
      </c>
      <c r="BG172" s="1">
        <v>24.542000000000002</v>
      </c>
      <c r="BH172" s="1">
        <v>0.93879999999999997</v>
      </c>
      <c r="BI172" s="1" t="s">
        <v>16</v>
      </c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 spans="1:97" ht="15.75" customHeight="1" x14ac:dyDescent="0.25">
      <c r="A173" s="1" t="s">
        <v>97</v>
      </c>
      <c r="B173" s="1">
        <v>109</v>
      </c>
      <c r="C173" s="1">
        <v>117</v>
      </c>
      <c r="D173" s="1" t="s">
        <v>72</v>
      </c>
      <c r="E173" s="1">
        <v>5.84</v>
      </c>
      <c r="F173" s="1">
        <v>2</v>
      </c>
      <c r="G173" s="1">
        <v>7</v>
      </c>
      <c r="H173" s="1">
        <v>5.42</v>
      </c>
      <c r="I173" s="1">
        <v>6.01</v>
      </c>
      <c r="J173" s="1">
        <v>0.96599999999999997</v>
      </c>
      <c r="K173" s="1">
        <v>13.797000000000001</v>
      </c>
      <c r="L173" s="1">
        <v>0.8448</v>
      </c>
      <c r="M173" s="1" t="s">
        <v>16</v>
      </c>
      <c r="N173" s="1">
        <v>5.42</v>
      </c>
      <c r="O173" s="1">
        <v>6.01</v>
      </c>
      <c r="P173" s="1">
        <v>1.008</v>
      </c>
      <c r="Q173" s="1">
        <v>14.401</v>
      </c>
      <c r="R173" s="1">
        <v>0.87270000000000003</v>
      </c>
      <c r="S173" s="1" t="s">
        <v>16</v>
      </c>
      <c r="T173" s="1">
        <v>5.42</v>
      </c>
      <c r="U173" s="1">
        <v>6.01</v>
      </c>
      <c r="V173" s="1">
        <v>1.014</v>
      </c>
      <c r="W173" s="1">
        <v>14.493</v>
      </c>
      <c r="X173" s="1">
        <v>0.87780000000000002</v>
      </c>
      <c r="Y173" s="1" t="s">
        <v>16</v>
      </c>
      <c r="Z173" s="1">
        <v>5.42</v>
      </c>
      <c r="AA173" s="1">
        <v>6.01</v>
      </c>
      <c r="AB173" s="1">
        <v>1.222</v>
      </c>
      <c r="AC173" s="1">
        <v>17.454000000000001</v>
      </c>
      <c r="AD173" s="1">
        <v>0.85780000000000001</v>
      </c>
      <c r="AE173" s="1" t="s">
        <v>16</v>
      </c>
      <c r="AF173" s="1">
        <v>5.42</v>
      </c>
      <c r="AG173" s="1">
        <v>6.01</v>
      </c>
      <c r="AH173" s="1">
        <v>1.171</v>
      </c>
      <c r="AI173" s="1">
        <v>16.734999999999999</v>
      </c>
      <c r="AJ173" s="1">
        <v>0.86</v>
      </c>
      <c r="AK173" s="1" t="s">
        <v>16</v>
      </c>
      <c r="AL173" s="1">
        <v>5.42</v>
      </c>
      <c r="AM173" s="1">
        <v>6.01</v>
      </c>
      <c r="AN173" s="1">
        <v>1.1850000000000001</v>
      </c>
      <c r="AO173" s="1">
        <v>16.928999999999998</v>
      </c>
      <c r="AP173" s="1">
        <v>0.86650000000000005</v>
      </c>
      <c r="AQ173" s="1" t="s">
        <v>16</v>
      </c>
      <c r="AR173" s="1">
        <v>5.42</v>
      </c>
      <c r="AS173" s="1">
        <v>6.01</v>
      </c>
      <c r="AT173" s="1">
        <v>1.7769999999999999</v>
      </c>
      <c r="AU173" s="1">
        <v>25.388999999999999</v>
      </c>
      <c r="AV173" s="1">
        <v>0.82020000000000004</v>
      </c>
      <c r="AW173" s="1" t="s">
        <v>16</v>
      </c>
      <c r="AX173" s="1">
        <v>5.42</v>
      </c>
      <c r="AY173" s="1">
        <v>6.01</v>
      </c>
      <c r="AZ173" s="1">
        <v>1.7889999999999999</v>
      </c>
      <c r="BA173" s="1">
        <v>25.556000000000001</v>
      </c>
      <c r="BB173" s="1">
        <v>0.83079999999999998</v>
      </c>
      <c r="BC173" s="1" t="s">
        <v>16</v>
      </c>
      <c r="BD173" s="1">
        <v>5.42</v>
      </c>
      <c r="BE173" s="1">
        <v>6.01</v>
      </c>
      <c r="BF173" s="1">
        <v>1.835</v>
      </c>
      <c r="BG173" s="1">
        <v>26.216000000000001</v>
      </c>
      <c r="BH173" s="1">
        <v>0.83220000000000005</v>
      </c>
      <c r="BI173" s="1" t="s">
        <v>16</v>
      </c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 spans="1:97" ht="15.75" customHeight="1" x14ac:dyDescent="0.25">
      <c r="A174" s="1" t="s">
        <v>97</v>
      </c>
      <c r="B174" s="1">
        <v>120</v>
      </c>
      <c r="C174" s="1">
        <v>138</v>
      </c>
      <c r="D174" s="1" t="s">
        <v>73</v>
      </c>
      <c r="E174" s="1">
        <v>8.11</v>
      </c>
      <c r="F174" s="1">
        <v>4</v>
      </c>
      <c r="G174" s="1">
        <v>16</v>
      </c>
      <c r="H174" s="1">
        <v>7.9</v>
      </c>
      <c r="I174" s="1">
        <v>8.61</v>
      </c>
      <c r="J174" s="1">
        <v>1.2350000000000001</v>
      </c>
      <c r="K174" s="1">
        <v>7.7160000000000002</v>
      </c>
      <c r="L174" s="1">
        <v>0.81430000000000002</v>
      </c>
      <c r="M174" s="1" t="s">
        <v>16</v>
      </c>
      <c r="N174" s="1">
        <v>7.9</v>
      </c>
      <c r="O174" s="1">
        <v>8.61</v>
      </c>
      <c r="P174" s="1">
        <v>1.361</v>
      </c>
      <c r="Q174" s="1">
        <v>8.5060000000000002</v>
      </c>
      <c r="R174" s="1">
        <v>0.84699999999999998</v>
      </c>
      <c r="S174" s="1" t="s">
        <v>16</v>
      </c>
      <c r="T174" s="1">
        <v>7.9</v>
      </c>
      <c r="U174" s="1">
        <v>8.61</v>
      </c>
      <c r="V174" s="1">
        <v>1.2809999999999999</v>
      </c>
      <c r="W174" s="1">
        <v>8.0090000000000003</v>
      </c>
      <c r="X174" s="1">
        <v>0.82969999999999999</v>
      </c>
      <c r="Y174" s="1" t="s">
        <v>16</v>
      </c>
      <c r="Z174" s="1">
        <v>7.9</v>
      </c>
      <c r="AA174" s="1">
        <v>8.61</v>
      </c>
      <c r="AB174" s="1">
        <v>2.726</v>
      </c>
      <c r="AC174" s="1">
        <v>17.038</v>
      </c>
      <c r="AD174" s="1">
        <v>0.81740000000000002</v>
      </c>
      <c r="AE174" s="1" t="s">
        <v>16</v>
      </c>
      <c r="AF174" s="1">
        <v>7.89</v>
      </c>
      <c r="AG174" s="1">
        <v>8.61</v>
      </c>
      <c r="AH174" s="1">
        <v>2.6230000000000002</v>
      </c>
      <c r="AI174" s="1">
        <v>16.396000000000001</v>
      </c>
      <c r="AJ174" s="1">
        <v>0.81820000000000004</v>
      </c>
      <c r="AK174" s="1" t="s">
        <v>16</v>
      </c>
      <c r="AL174" s="1">
        <v>7.89</v>
      </c>
      <c r="AM174" s="1">
        <v>8.61</v>
      </c>
      <c r="AN174" s="1">
        <v>2.7029999999999998</v>
      </c>
      <c r="AO174" s="1">
        <v>16.891999999999999</v>
      </c>
      <c r="AP174" s="1">
        <v>0.80469999999999997</v>
      </c>
      <c r="AQ174" s="1" t="s">
        <v>16</v>
      </c>
      <c r="AR174" s="1">
        <v>7.9</v>
      </c>
      <c r="AS174" s="1">
        <v>8.61</v>
      </c>
      <c r="AT174" s="1">
        <v>3.952</v>
      </c>
      <c r="AU174" s="1">
        <v>24.702000000000002</v>
      </c>
      <c r="AV174" s="1">
        <v>0.80279999999999996</v>
      </c>
      <c r="AW174" s="1" t="s">
        <v>16</v>
      </c>
      <c r="AX174" s="1">
        <v>7.9</v>
      </c>
      <c r="AY174" s="1">
        <v>8.61</v>
      </c>
      <c r="AZ174" s="1">
        <v>3.8959999999999999</v>
      </c>
      <c r="BA174" s="1">
        <v>24.349</v>
      </c>
      <c r="BB174" s="1">
        <v>0.77659999999999996</v>
      </c>
      <c r="BC174" s="1" t="s">
        <v>16</v>
      </c>
      <c r="BD174" s="1">
        <v>7.9</v>
      </c>
      <c r="BE174" s="1">
        <v>8.61</v>
      </c>
      <c r="BF174" s="1">
        <v>3.8490000000000002</v>
      </c>
      <c r="BG174" s="1">
        <v>24.056000000000001</v>
      </c>
      <c r="BH174" s="1">
        <v>0.8206</v>
      </c>
      <c r="BI174" s="1" t="s">
        <v>16</v>
      </c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 spans="1:97" ht="15.75" customHeight="1" x14ac:dyDescent="0.25">
      <c r="A175" s="1" t="s">
        <v>97</v>
      </c>
      <c r="B175" s="1">
        <v>121</v>
      </c>
      <c r="C175" s="1">
        <v>138</v>
      </c>
      <c r="D175" s="1" t="s">
        <v>74</v>
      </c>
      <c r="E175" s="1">
        <v>7.27</v>
      </c>
      <c r="F175" s="1">
        <v>2</v>
      </c>
      <c r="G175" s="1">
        <v>15</v>
      </c>
      <c r="H175" s="1">
        <v>7.09</v>
      </c>
      <c r="I175" s="1">
        <v>7.77</v>
      </c>
      <c r="J175" s="1">
        <v>1.2490000000000001</v>
      </c>
      <c r="K175" s="1">
        <v>8.327</v>
      </c>
      <c r="L175" s="1">
        <v>0.94410000000000005</v>
      </c>
      <c r="M175" s="1" t="s">
        <v>17</v>
      </c>
      <c r="N175" s="1">
        <v>7.09</v>
      </c>
      <c r="O175" s="1">
        <v>7.77</v>
      </c>
      <c r="P175" s="1">
        <v>1.3620000000000001</v>
      </c>
      <c r="Q175" s="1">
        <v>9.08</v>
      </c>
      <c r="R175" s="1">
        <v>0.94899999999999995</v>
      </c>
      <c r="S175" s="1" t="s">
        <v>17</v>
      </c>
      <c r="T175" s="1">
        <v>7.09</v>
      </c>
      <c r="U175" s="1">
        <v>7.77</v>
      </c>
      <c r="V175" s="1">
        <v>1.361</v>
      </c>
      <c r="W175" s="1">
        <v>9.07</v>
      </c>
      <c r="X175" s="1">
        <v>0.94569999999999999</v>
      </c>
      <c r="Y175" s="1" t="s">
        <v>17</v>
      </c>
      <c r="Z175" s="1">
        <v>7.09</v>
      </c>
      <c r="AA175" s="1">
        <v>7.77</v>
      </c>
      <c r="AB175" s="1">
        <v>2.84</v>
      </c>
      <c r="AC175" s="1">
        <v>18.936</v>
      </c>
      <c r="AD175" s="1">
        <v>0.94330000000000003</v>
      </c>
      <c r="AE175" s="1" t="s">
        <v>17</v>
      </c>
      <c r="AF175" s="1">
        <v>7.09</v>
      </c>
      <c r="AG175" s="1">
        <v>7.77</v>
      </c>
      <c r="AH175" s="1">
        <v>2.7010000000000001</v>
      </c>
      <c r="AI175" s="1">
        <v>18.009</v>
      </c>
      <c r="AJ175" s="1">
        <v>0.9415</v>
      </c>
      <c r="AK175" s="1" t="s">
        <v>17</v>
      </c>
      <c r="AL175" s="1">
        <v>7.09</v>
      </c>
      <c r="AM175" s="1">
        <v>7.77</v>
      </c>
      <c r="AN175" s="1">
        <v>2.7749999999999999</v>
      </c>
      <c r="AO175" s="1">
        <v>18.498000000000001</v>
      </c>
      <c r="AP175" s="1">
        <v>0.94289999999999996</v>
      </c>
      <c r="AQ175" s="1" t="s">
        <v>17</v>
      </c>
      <c r="AR175" s="1">
        <v>7.09</v>
      </c>
      <c r="AS175" s="1">
        <v>7.77</v>
      </c>
      <c r="AT175" s="1">
        <v>3.9620000000000002</v>
      </c>
      <c r="AU175" s="1">
        <v>26.414000000000001</v>
      </c>
      <c r="AV175" s="1">
        <v>0.93710000000000004</v>
      </c>
      <c r="AW175" s="1" t="s">
        <v>17</v>
      </c>
      <c r="AX175" s="1">
        <v>7.09</v>
      </c>
      <c r="AY175" s="1">
        <v>7.77</v>
      </c>
      <c r="AZ175" s="1">
        <v>4.0049999999999999</v>
      </c>
      <c r="BA175" s="1">
        <v>26.699000000000002</v>
      </c>
      <c r="BB175" s="1">
        <v>0.94540000000000002</v>
      </c>
      <c r="BC175" s="1" t="s">
        <v>17</v>
      </c>
      <c r="BD175" s="1">
        <v>7.09</v>
      </c>
      <c r="BE175" s="1">
        <v>7.77</v>
      </c>
      <c r="BF175" s="1">
        <v>3.9609999999999999</v>
      </c>
      <c r="BG175" s="1">
        <v>26.405999999999999</v>
      </c>
      <c r="BH175" s="1">
        <v>0.93310000000000004</v>
      </c>
      <c r="BI175" s="1" t="s">
        <v>17</v>
      </c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 spans="1:97" ht="15.75" customHeight="1" x14ac:dyDescent="0.25">
      <c r="A176" s="1" t="s">
        <v>97</v>
      </c>
      <c r="B176" s="1">
        <v>121</v>
      </c>
      <c r="C176" s="1">
        <v>138</v>
      </c>
      <c r="D176" s="1" t="s">
        <v>74</v>
      </c>
      <c r="E176" s="1">
        <v>7.27</v>
      </c>
      <c r="F176" s="1">
        <v>3</v>
      </c>
      <c r="G176" s="1">
        <v>15</v>
      </c>
      <c r="H176" s="1">
        <v>7.08</v>
      </c>
      <c r="I176" s="1">
        <v>7.77</v>
      </c>
      <c r="J176" s="1">
        <v>1.2869999999999999</v>
      </c>
      <c r="K176" s="1">
        <v>8.5820000000000007</v>
      </c>
      <c r="L176" s="1">
        <v>0.94440000000000002</v>
      </c>
      <c r="M176" s="1" t="s">
        <v>17</v>
      </c>
      <c r="N176" s="1">
        <v>7.08</v>
      </c>
      <c r="O176" s="1">
        <v>7.77</v>
      </c>
      <c r="P176" s="1">
        <v>1.395</v>
      </c>
      <c r="Q176" s="1">
        <v>9.3019999999999996</v>
      </c>
      <c r="R176" s="1">
        <v>0.94840000000000002</v>
      </c>
      <c r="S176" s="1" t="s">
        <v>17</v>
      </c>
      <c r="T176" s="1">
        <v>7.08</v>
      </c>
      <c r="U176" s="1">
        <v>7.77</v>
      </c>
      <c r="V176" s="1">
        <v>1.343</v>
      </c>
      <c r="W176" s="1">
        <v>8.9529999999999994</v>
      </c>
      <c r="X176" s="1">
        <v>0.95099999999999996</v>
      </c>
      <c r="Y176" s="1" t="s">
        <v>17</v>
      </c>
      <c r="Z176" s="1">
        <v>7.08</v>
      </c>
      <c r="AA176" s="1">
        <v>7.77</v>
      </c>
      <c r="AB176" s="1">
        <v>2.871</v>
      </c>
      <c r="AC176" s="1">
        <v>19.137</v>
      </c>
      <c r="AD176" s="1">
        <v>0.94879999999999998</v>
      </c>
      <c r="AE176" s="1" t="s">
        <v>17</v>
      </c>
      <c r="AF176" s="1">
        <v>7.09</v>
      </c>
      <c r="AG176" s="1">
        <v>7.77</v>
      </c>
      <c r="AH176" s="1">
        <v>2.7320000000000002</v>
      </c>
      <c r="AI176" s="1">
        <v>18.21</v>
      </c>
      <c r="AJ176" s="1">
        <v>0.95130000000000003</v>
      </c>
      <c r="AK176" s="1" t="s">
        <v>17</v>
      </c>
      <c r="AL176" s="1">
        <v>7.08</v>
      </c>
      <c r="AM176" s="1">
        <v>7.77</v>
      </c>
      <c r="AN176" s="1">
        <v>2.8050000000000002</v>
      </c>
      <c r="AO176" s="1">
        <v>18.699000000000002</v>
      </c>
      <c r="AP176" s="1">
        <v>0.9516</v>
      </c>
      <c r="AQ176" s="1" t="s">
        <v>17</v>
      </c>
      <c r="AR176" s="1">
        <v>7.08</v>
      </c>
      <c r="AS176" s="1">
        <v>7.77</v>
      </c>
      <c r="AT176" s="1">
        <v>3.988</v>
      </c>
      <c r="AU176" s="1">
        <v>26.585999999999999</v>
      </c>
      <c r="AV176" s="1">
        <v>0.9556</v>
      </c>
      <c r="AW176" s="1" t="s">
        <v>17</v>
      </c>
      <c r="AX176" s="1">
        <v>7.08</v>
      </c>
      <c r="AY176" s="1">
        <v>7.77</v>
      </c>
      <c r="AZ176" s="1">
        <v>4.0090000000000003</v>
      </c>
      <c r="BA176" s="1">
        <v>26.728000000000002</v>
      </c>
      <c r="BB176" s="1">
        <v>0.95650000000000002</v>
      </c>
      <c r="BC176" s="1" t="s">
        <v>17</v>
      </c>
      <c r="BD176" s="1">
        <v>7.08</v>
      </c>
      <c r="BE176" s="1">
        <v>7.77</v>
      </c>
      <c r="BF176" s="1">
        <v>3.976</v>
      </c>
      <c r="BG176" s="1">
        <v>26.504000000000001</v>
      </c>
      <c r="BH176" s="1">
        <v>0.95250000000000001</v>
      </c>
      <c r="BI176" s="1" t="s">
        <v>17</v>
      </c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pans="1:97" ht="15.75" customHeight="1" x14ac:dyDescent="0.25">
      <c r="A177" s="1" t="s">
        <v>97</v>
      </c>
      <c r="B177" s="1">
        <v>121</v>
      </c>
      <c r="C177" s="1">
        <v>138</v>
      </c>
      <c r="D177" s="1" t="s">
        <v>74</v>
      </c>
      <c r="E177" s="1">
        <v>7.27</v>
      </c>
      <c r="F177" s="1">
        <v>4</v>
      </c>
      <c r="G177" s="1">
        <v>15</v>
      </c>
      <c r="H177" s="1">
        <v>7.08</v>
      </c>
      <c r="I177" s="1">
        <v>7.77</v>
      </c>
      <c r="J177" s="1">
        <v>1.262</v>
      </c>
      <c r="K177" s="1">
        <v>8.4109999999999996</v>
      </c>
      <c r="L177" s="1">
        <v>0.95550000000000002</v>
      </c>
      <c r="M177" s="1" t="s">
        <v>17</v>
      </c>
      <c r="N177" s="1">
        <v>7.08</v>
      </c>
      <c r="O177" s="1">
        <v>7.77</v>
      </c>
      <c r="P177" s="1">
        <v>1.385</v>
      </c>
      <c r="Q177" s="1">
        <v>9.2309999999999999</v>
      </c>
      <c r="R177" s="1">
        <v>0.95430000000000004</v>
      </c>
      <c r="S177" s="1" t="s">
        <v>17</v>
      </c>
      <c r="T177" s="1">
        <v>7.08</v>
      </c>
      <c r="U177" s="1">
        <v>7.77</v>
      </c>
      <c r="V177" s="1">
        <v>1.38</v>
      </c>
      <c r="W177" s="1">
        <v>9.1980000000000004</v>
      </c>
      <c r="X177" s="1">
        <v>0.94799999999999995</v>
      </c>
      <c r="Y177" s="1" t="s">
        <v>17</v>
      </c>
      <c r="Z177" s="1">
        <v>7.08</v>
      </c>
      <c r="AA177" s="1">
        <v>7.77</v>
      </c>
      <c r="AB177" s="1">
        <v>2.847</v>
      </c>
      <c r="AC177" s="1">
        <v>18.978000000000002</v>
      </c>
      <c r="AD177" s="1">
        <v>0.95589999999999997</v>
      </c>
      <c r="AE177" s="1" t="s">
        <v>17</v>
      </c>
      <c r="AF177" s="1">
        <v>7.09</v>
      </c>
      <c r="AG177" s="1">
        <v>7.77</v>
      </c>
      <c r="AH177" s="1">
        <v>2.7210000000000001</v>
      </c>
      <c r="AI177" s="1">
        <v>18.140999999999998</v>
      </c>
      <c r="AJ177" s="1">
        <v>0.95609999999999995</v>
      </c>
      <c r="AK177" s="1" t="s">
        <v>17</v>
      </c>
      <c r="AL177" s="1">
        <v>7.08</v>
      </c>
      <c r="AM177" s="1">
        <v>7.77</v>
      </c>
      <c r="AN177" s="1">
        <v>2.8029999999999999</v>
      </c>
      <c r="AO177" s="1">
        <v>18.689</v>
      </c>
      <c r="AP177" s="1">
        <v>0.95389999999999997</v>
      </c>
      <c r="AQ177" s="1" t="s">
        <v>17</v>
      </c>
      <c r="AR177" s="1">
        <v>7.08</v>
      </c>
      <c r="AS177" s="1">
        <v>7.77</v>
      </c>
      <c r="AT177" s="1">
        <v>4.0049999999999999</v>
      </c>
      <c r="AU177" s="1">
        <v>26.701000000000001</v>
      </c>
      <c r="AV177" s="1">
        <v>0.95920000000000005</v>
      </c>
      <c r="AW177" s="1" t="s">
        <v>17</v>
      </c>
      <c r="AX177" s="1">
        <v>7.08</v>
      </c>
      <c r="AY177" s="1">
        <v>7.77</v>
      </c>
      <c r="AZ177" s="1">
        <v>4.0129999999999999</v>
      </c>
      <c r="BA177" s="1">
        <v>26.754000000000001</v>
      </c>
      <c r="BB177" s="1">
        <v>0.9607</v>
      </c>
      <c r="BC177" s="1" t="s">
        <v>17</v>
      </c>
      <c r="BD177" s="1">
        <v>7.08</v>
      </c>
      <c r="BE177" s="1">
        <v>7.77</v>
      </c>
      <c r="BF177" s="1">
        <v>3.9870000000000001</v>
      </c>
      <c r="BG177" s="1">
        <v>26.582000000000001</v>
      </c>
      <c r="BH177" s="1">
        <v>0.95089999999999997</v>
      </c>
      <c r="BI177" s="1" t="s">
        <v>17</v>
      </c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ht="15.75" customHeight="1" x14ac:dyDescent="0.25">
      <c r="A178" s="1" t="s">
        <v>97</v>
      </c>
      <c r="B178" s="1">
        <v>121</v>
      </c>
      <c r="C178" s="1">
        <v>141</v>
      </c>
      <c r="D178" s="1" t="s">
        <v>75</v>
      </c>
      <c r="E178" s="1">
        <v>7.07</v>
      </c>
      <c r="F178" s="1">
        <v>2</v>
      </c>
      <c r="G178" s="1">
        <v>18</v>
      </c>
      <c r="H178" s="1">
        <v>6.91</v>
      </c>
      <c r="I178" s="1">
        <v>7.34</v>
      </c>
      <c r="J178" s="1">
        <v>1.252</v>
      </c>
      <c r="K178" s="1">
        <v>6.9560000000000004</v>
      </c>
      <c r="L178" s="1">
        <v>0.94669999999999999</v>
      </c>
      <c r="M178" s="1" t="s">
        <v>17</v>
      </c>
      <c r="N178" s="1">
        <v>6.91</v>
      </c>
      <c r="O178" s="1">
        <v>7.34</v>
      </c>
      <c r="P178" s="1">
        <v>1.3280000000000001</v>
      </c>
      <c r="Q178" s="1">
        <v>7.3769999999999998</v>
      </c>
      <c r="R178" s="1">
        <v>0.95289999999999997</v>
      </c>
      <c r="S178" s="1" t="s">
        <v>17</v>
      </c>
      <c r="T178" s="1">
        <v>6.91</v>
      </c>
      <c r="U178" s="1">
        <v>7.34</v>
      </c>
      <c r="V178" s="1">
        <v>1.304</v>
      </c>
      <c r="W178" s="1">
        <v>7.2460000000000004</v>
      </c>
      <c r="X178" s="1">
        <v>0.94510000000000005</v>
      </c>
      <c r="Y178" s="1" t="s">
        <v>17</v>
      </c>
      <c r="Z178" s="1">
        <v>6.91</v>
      </c>
      <c r="AA178" s="1">
        <v>7.34</v>
      </c>
      <c r="AB178" s="1">
        <v>2.7530000000000001</v>
      </c>
      <c r="AC178" s="1">
        <v>15.297000000000001</v>
      </c>
      <c r="AD178" s="1">
        <v>0.93879999999999997</v>
      </c>
      <c r="AE178" s="1" t="s">
        <v>17</v>
      </c>
      <c r="AF178" s="1">
        <v>6.9</v>
      </c>
      <c r="AG178" s="1">
        <v>7.34</v>
      </c>
      <c r="AH178" s="1">
        <v>2.6720000000000002</v>
      </c>
      <c r="AI178" s="1">
        <v>14.846</v>
      </c>
      <c r="AJ178" s="1">
        <v>0.9536</v>
      </c>
      <c r="AK178" s="1" t="s">
        <v>17</v>
      </c>
      <c r="AL178" s="1">
        <v>6.9</v>
      </c>
      <c r="AM178" s="1">
        <v>7.34</v>
      </c>
      <c r="AN178" s="1">
        <v>2.75</v>
      </c>
      <c r="AO178" s="1">
        <v>15.275</v>
      </c>
      <c r="AP178" s="1">
        <v>0.93179999999999996</v>
      </c>
      <c r="AQ178" s="1" t="s">
        <v>17</v>
      </c>
      <c r="AR178" s="1">
        <v>6.91</v>
      </c>
      <c r="AS178" s="1">
        <v>7.34</v>
      </c>
      <c r="AT178" s="1">
        <v>3.956</v>
      </c>
      <c r="AU178" s="1">
        <v>21.978999999999999</v>
      </c>
      <c r="AV178" s="1">
        <v>0.9446</v>
      </c>
      <c r="AW178" s="1" t="s">
        <v>17</v>
      </c>
      <c r="AX178" s="1">
        <v>6.91</v>
      </c>
      <c r="AY178" s="1">
        <v>7.34</v>
      </c>
      <c r="AZ178" s="1">
        <v>4.0019999999999998</v>
      </c>
      <c r="BA178" s="1">
        <v>22.236000000000001</v>
      </c>
      <c r="BB178" s="1">
        <v>0.94010000000000005</v>
      </c>
      <c r="BC178" s="1" t="s">
        <v>17</v>
      </c>
      <c r="BD178" s="1">
        <v>6.91</v>
      </c>
      <c r="BE178" s="1">
        <v>7.34</v>
      </c>
      <c r="BF178" s="1">
        <v>3.9969999999999999</v>
      </c>
      <c r="BG178" s="1">
        <v>22.207000000000001</v>
      </c>
      <c r="BH178" s="1">
        <v>0.94530000000000003</v>
      </c>
      <c r="BI178" s="1" t="s">
        <v>17</v>
      </c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ht="15.75" customHeight="1" x14ac:dyDescent="0.25">
      <c r="A179" s="1" t="s">
        <v>97</v>
      </c>
      <c r="B179" s="1">
        <v>121</v>
      </c>
      <c r="C179" s="1">
        <v>141</v>
      </c>
      <c r="D179" s="1" t="s">
        <v>75</v>
      </c>
      <c r="E179" s="1">
        <v>7.07</v>
      </c>
      <c r="F179" s="1">
        <v>3</v>
      </c>
      <c r="G179" s="1">
        <v>18</v>
      </c>
      <c r="H179" s="1">
        <v>6.82</v>
      </c>
      <c r="I179" s="1">
        <v>7.56</v>
      </c>
      <c r="J179" s="1">
        <v>1.2050000000000001</v>
      </c>
      <c r="K179" s="1">
        <v>6.6950000000000003</v>
      </c>
      <c r="L179" s="1">
        <v>0.95399999999999996</v>
      </c>
      <c r="M179" s="1" t="s">
        <v>17</v>
      </c>
      <c r="N179" s="1">
        <v>6.81</v>
      </c>
      <c r="O179" s="1">
        <v>7.57</v>
      </c>
      <c r="P179" s="1">
        <v>1.3320000000000001</v>
      </c>
      <c r="Q179" s="1">
        <v>7.3979999999999997</v>
      </c>
      <c r="R179" s="1">
        <v>0.95750000000000002</v>
      </c>
      <c r="S179" s="1" t="s">
        <v>17</v>
      </c>
      <c r="T179" s="1">
        <v>6.81</v>
      </c>
      <c r="U179" s="1">
        <v>7.57</v>
      </c>
      <c r="V179" s="1">
        <v>1.33</v>
      </c>
      <c r="W179" s="1">
        <v>7.39</v>
      </c>
      <c r="X179" s="1">
        <v>0.95140000000000002</v>
      </c>
      <c r="Y179" s="1" t="s">
        <v>17</v>
      </c>
      <c r="Z179" s="1">
        <v>6.81</v>
      </c>
      <c r="AA179" s="1">
        <v>7.57</v>
      </c>
      <c r="AB179" s="1">
        <v>2.8140000000000001</v>
      </c>
      <c r="AC179" s="1">
        <v>15.631</v>
      </c>
      <c r="AD179" s="1">
        <v>0.95020000000000004</v>
      </c>
      <c r="AE179" s="1" t="s">
        <v>17</v>
      </c>
      <c r="AF179" s="1">
        <v>6.82</v>
      </c>
      <c r="AG179" s="1">
        <v>7.57</v>
      </c>
      <c r="AH179" s="1">
        <v>2.6930000000000001</v>
      </c>
      <c r="AI179" s="1">
        <v>14.96</v>
      </c>
      <c r="AJ179" s="1">
        <v>0.95569999999999999</v>
      </c>
      <c r="AK179" s="1" t="s">
        <v>17</v>
      </c>
      <c r="AL179" s="1">
        <v>6.82</v>
      </c>
      <c r="AM179" s="1">
        <v>7.57</v>
      </c>
      <c r="AN179" s="1">
        <v>2.7789999999999999</v>
      </c>
      <c r="AO179" s="1">
        <v>15.436999999999999</v>
      </c>
      <c r="AP179" s="1">
        <v>0.94530000000000003</v>
      </c>
      <c r="AQ179" s="1" t="s">
        <v>17</v>
      </c>
      <c r="AR179" s="1">
        <v>6.81</v>
      </c>
      <c r="AS179" s="1">
        <v>7.57</v>
      </c>
      <c r="AT179" s="1">
        <v>3.9449999999999998</v>
      </c>
      <c r="AU179" s="1">
        <v>21.917999999999999</v>
      </c>
      <c r="AV179" s="1">
        <v>0.9446</v>
      </c>
      <c r="AW179" s="1" t="s">
        <v>17</v>
      </c>
      <c r="AX179" s="1">
        <v>6.81</v>
      </c>
      <c r="AY179" s="1">
        <v>7.57</v>
      </c>
      <c r="AZ179" s="1">
        <v>3.984</v>
      </c>
      <c r="BA179" s="1">
        <v>22.134</v>
      </c>
      <c r="BB179" s="1">
        <v>0.95140000000000002</v>
      </c>
      <c r="BC179" s="1" t="s">
        <v>17</v>
      </c>
      <c r="BD179" s="1">
        <v>6.81</v>
      </c>
      <c r="BE179" s="1">
        <v>7.57</v>
      </c>
      <c r="BF179" s="1">
        <v>3.996</v>
      </c>
      <c r="BG179" s="1">
        <v>22.201000000000001</v>
      </c>
      <c r="BH179" s="1">
        <v>0.94140000000000001</v>
      </c>
      <c r="BI179" s="1" t="s">
        <v>17</v>
      </c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ht="15.75" customHeight="1" x14ac:dyDescent="0.25">
      <c r="A180" s="1" t="s">
        <v>97</v>
      </c>
      <c r="B180" s="1">
        <v>121</v>
      </c>
      <c r="C180" s="1">
        <v>141</v>
      </c>
      <c r="D180" s="1" t="s">
        <v>75</v>
      </c>
      <c r="E180" s="1">
        <v>7.07</v>
      </c>
      <c r="F180" s="1">
        <v>4</v>
      </c>
      <c r="G180" s="1">
        <v>18</v>
      </c>
      <c r="H180" s="1">
        <v>6.82</v>
      </c>
      <c r="I180" s="1">
        <v>7.56</v>
      </c>
      <c r="J180" s="1">
        <v>1.2350000000000001</v>
      </c>
      <c r="K180" s="1">
        <v>6.8630000000000004</v>
      </c>
      <c r="L180" s="1">
        <v>0.9304</v>
      </c>
      <c r="M180" s="1" t="s">
        <v>17</v>
      </c>
      <c r="N180" s="1">
        <v>6.81</v>
      </c>
      <c r="O180" s="1">
        <v>7.57</v>
      </c>
      <c r="P180" s="1">
        <v>1.36</v>
      </c>
      <c r="Q180" s="1">
        <v>7.5549999999999997</v>
      </c>
      <c r="R180" s="1">
        <v>0.92900000000000005</v>
      </c>
      <c r="S180" s="1" t="s">
        <v>17</v>
      </c>
      <c r="T180" s="1">
        <v>6.81</v>
      </c>
      <c r="U180" s="1">
        <v>7.57</v>
      </c>
      <c r="V180" s="1">
        <v>1.359</v>
      </c>
      <c r="W180" s="1">
        <v>7.5490000000000004</v>
      </c>
      <c r="X180" s="1">
        <v>0.93269999999999997</v>
      </c>
      <c r="Y180" s="1" t="s">
        <v>17</v>
      </c>
      <c r="Z180" s="1">
        <v>6.81</v>
      </c>
      <c r="AA180" s="1">
        <v>7.57</v>
      </c>
      <c r="AB180" s="1">
        <v>2.8039999999999998</v>
      </c>
      <c r="AC180" s="1">
        <v>15.577999999999999</v>
      </c>
      <c r="AD180" s="1">
        <v>0.92600000000000005</v>
      </c>
      <c r="AE180" s="1" t="s">
        <v>17</v>
      </c>
      <c r="AF180" s="1">
        <v>6.82</v>
      </c>
      <c r="AG180" s="1">
        <v>7.57</v>
      </c>
      <c r="AH180" s="1">
        <v>2.6469999999999998</v>
      </c>
      <c r="AI180" s="1">
        <v>14.707000000000001</v>
      </c>
      <c r="AJ180" s="1">
        <v>0.92459999999999998</v>
      </c>
      <c r="AK180" s="1" t="s">
        <v>17</v>
      </c>
      <c r="AL180" s="1">
        <v>6.82</v>
      </c>
      <c r="AM180" s="1">
        <v>7.57</v>
      </c>
      <c r="AN180" s="1">
        <v>2.754</v>
      </c>
      <c r="AO180" s="1">
        <v>15.3</v>
      </c>
      <c r="AP180" s="1">
        <v>0.92830000000000001</v>
      </c>
      <c r="AQ180" s="1" t="s">
        <v>17</v>
      </c>
      <c r="AR180" s="1">
        <v>6.81</v>
      </c>
      <c r="AS180" s="1">
        <v>7.57</v>
      </c>
      <c r="AT180" s="1">
        <v>3.9510000000000001</v>
      </c>
      <c r="AU180" s="1">
        <v>21.952000000000002</v>
      </c>
      <c r="AV180" s="1">
        <v>0.92830000000000001</v>
      </c>
      <c r="AW180" s="1" t="s">
        <v>17</v>
      </c>
      <c r="AX180" s="1">
        <v>6.81</v>
      </c>
      <c r="AY180" s="1">
        <v>7.57</v>
      </c>
      <c r="AZ180" s="1">
        <v>3.96</v>
      </c>
      <c r="BA180" s="1">
        <v>21.998999999999999</v>
      </c>
      <c r="BB180" s="1">
        <v>0.91479999999999995</v>
      </c>
      <c r="BC180" s="1" t="s">
        <v>17</v>
      </c>
      <c r="BD180" s="1">
        <v>6.81</v>
      </c>
      <c r="BE180" s="1">
        <v>7.57</v>
      </c>
      <c r="BF180" s="1">
        <v>3.9750000000000001</v>
      </c>
      <c r="BG180" s="1">
        <v>22.085000000000001</v>
      </c>
      <c r="BH180" s="1">
        <v>0.91239999999999999</v>
      </c>
      <c r="BI180" s="1" t="s">
        <v>17</v>
      </c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ht="15.75" customHeight="1" x14ac:dyDescent="0.25">
      <c r="A181" s="1" t="s">
        <v>97</v>
      </c>
      <c r="B181" s="1">
        <v>121</v>
      </c>
      <c r="C181" s="1">
        <v>150</v>
      </c>
      <c r="D181" s="1" t="s">
        <v>76</v>
      </c>
      <c r="E181" s="1">
        <v>10.199999999999999</v>
      </c>
      <c r="F181" s="1">
        <v>5</v>
      </c>
      <c r="G181" s="1">
        <v>27</v>
      </c>
      <c r="H181" s="1">
        <v>10.11</v>
      </c>
      <c r="I181" s="1">
        <v>10.7</v>
      </c>
      <c r="J181" s="1">
        <v>1.4530000000000001</v>
      </c>
      <c r="K181" s="1">
        <v>5.3819999999999997</v>
      </c>
      <c r="L181" s="1">
        <v>0.94240000000000002</v>
      </c>
      <c r="M181" s="1" t="s">
        <v>17</v>
      </c>
      <c r="N181" s="1">
        <v>10.1</v>
      </c>
      <c r="O181" s="1">
        <v>10.7</v>
      </c>
      <c r="P181" s="1">
        <v>1.6379999999999999</v>
      </c>
      <c r="Q181" s="1">
        <v>6.0659999999999998</v>
      </c>
      <c r="R181" s="1">
        <v>0.93959999999999999</v>
      </c>
      <c r="S181" s="1" t="s">
        <v>17</v>
      </c>
      <c r="T181" s="1">
        <v>10.1</v>
      </c>
      <c r="U181" s="1">
        <v>10.7</v>
      </c>
      <c r="V181" s="1">
        <v>1.675</v>
      </c>
      <c r="W181" s="1">
        <v>6.2030000000000003</v>
      </c>
      <c r="X181" s="1">
        <v>0.93659999999999999</v>
      </c>
      <c r="Y181" s="1" t="s">
        <v>17</v>
      </c>
      <c r="Z181" s="1">
        <v>10.1</v>
      </c>
      <c r="AA181" s="1">
        <v>10.7</v>
      </c>
      <c r="AB181" s="1">
        <v>3.911</v>
      </c>
      <c r="AC181" s="1">
        <v>14.486000000000001</v>
      </c>
      <c r="AD181" s="1">
        <v>0.93330000000000002</v>
      </c>
      <c r="AE181" s="1" t="s">
        <v>17</v>
      </c>
      <c r="AF181" s="1">
        <v>10.1</v>
      </c>
      <c r="AG181" s="1">
        <v>10.7</v>
      </c>
      <c r="AH181" s="1">
        <v>3.7589999999999999</v>
      </c>
      <c r="AI181" s="1">
        <v>13.920999999999999</v>
      </c>
      <c r="AJ181" s="1">
        <v>0.94220000000000004</v>
      </c>
      <c r="AK181" s="1" t="s">
        <v>17</v>
      </c>
      <c r="AL181" s="1">
        <v>10.11</v>
      </c>
      <c r="AM181" s="1">
        <v>10.7</v>
      </c>
      <c r="AN181" s="1">
        <v>3.7490000000000001</v>
      </c>
      <c r="AO181" s="1">
        <v>13.885</v>
      </c>
      <c r="AP181" s="1">
        <v>0.93910000000000005</v>
      </c>
      <c r="AQ181" s="1" t="s">
        <v>17</v>
      </c>
      <c r="AR181" s="1">
        <v>10.1</v>
      </c>
      <c r="AS181" s="1">
        <v>10.7</v>
      </c>
      <c r="AT181" s="1">
        <v>5.3630000000000004</v>
      </c>
      <c r="AU181" s="1">
        <v>19.861999999999998</v>
      </c>
      <c r="AV181" s="1">
        <v>0.93389999999999995</v>
      </c>
      <c r="AW181" s="1" t="s">
        <v>17</v>
      </c>
      <c r="AX181" s="1">
        <v>10.11</v>
      </c>
      <c r="AY181" s="1">
        <v>10.7</v>
      </c>
      <c r="AZ181" s="1">
        <v>5.4770000000000003</v>
      </c>
      <c r="BA181" s="1">
        <v>20.286000000000001</v>
      </c>
      <c r="BB181" s="1">
        <v>0.93610000000000004</v>
      </c>
      <c r="BC181" s="1" t="s">
        <v>17</v>
      </c>
      <c r="BD181" s="1">
        <v>10.1</v>
      </c>
      <c r="BE181" s="1">
        <v>10.7</v>
      </c>
      <c r="BF181" s="1">
        <v>5.665</v>
      </c>
      <c r="BG181" s="1">
        <v>20.983000000000001</v>
      </c>
      <c r="BH181" s="1">
        <v>0.90349999999999997</v>
      </c>
      <c r="BI181" s="1" t="s">
        <v>17</v>
      </c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ht="15.75" customHeight="1" x14ac:dyDescent="0.25">
      <c r="A182" s="1" t="s">
        <v>97</v>
      </c>
      <c r="B182" s="1">
        <v>122</v>
      </c>
      <c r="C182" s="1">
        <v>138</v>
      </c>
      <c r="D182" s="1" t="s">
        <v>77</v>
      </c>
      <c r="E182" s="1">
        <v>6.72</v>
      </c>
      <c r="F182" s="1">
        <v>2</v>
      </c>
      <c r="G182" s="1">
        <v>14</v>
      </c>
      <c r="H182" s="1">
        <v>6.71</v>
      </c>
      <c r="I182" s="1">
        <v>7.22</v>
      </c>
      <c r="J182" s="1">
        <v>1.258</v>
      </c>
      <c r="K182" s="1">
        <v>8.9879999999999995</v>
      </c>
      <c r="L182" s="1">
        <v>0.93899999999999995</v>
      </c>
      <c r="M182" s="1" t="s">
        <v>16</v>
      </c>
      <c r="N182" s="1">
        <v>6.71</v>
      </c>
      <c r="O182" s="1">
        <v>7.22</v>
      </c>
      <c r="P182" s="1">
        <v>1.391</v>
      </c>
      <c r="Q182" s="1">
        <v>9.9329999999999998</v>
      </c>
      <c r="R182" s="1">
        <v>0.94210000000000005</v>
      </c>
      <c r="S182" s="1" t="s">
        <v>16</v>
      </c>
      <c r="T182" s="1">
        <v>6.71</v>
      </c>
      <c r="U182" s="1">
        <v>7.22</v>
      </c>
      <c r="V182" s="1">
        <v>1.371</v>
      </c>
      <c r="W182" s="1">
        <v>9.7959999999999994</v>
      </c>
      <c r="X182" s="1">
        <v>0.94299999999999995</v>
      </c>
      <c r="Y182" s="1" t="s">
        <v>16</v>
      </c>
      <c r="Z182" s="1">
        <v>6.71</v>
      </c>
      <c r="AA182" s="1">
        <v>7.22</v>
      </c>
      <c r="AB182" s="1">
        <v>2.839</v>
      </c>
      <c r="AC182" s="1">
        <v>20.279</v>
      </c>
      <c r="AD182" s="1">
        <v>0.92179999999999995</v>
      </c>
      <c r="AE182" s="1" t="s">
        <v>16</v>
      </c>
      <c r="AF182" s="1">
        <v>6.71</v>
      </c>
      <c r="AG182" s="1">
        <v>7.22</v>
      </c>
      <c r="AH182" s="1">
        <v>2.7149999999999999</v>
      </c>
      <c r="AI182" s="1">
        <v>19.393999999999998</v>
      </c>
      <c r="AJ182" s="1">
        <v>0.91479999999999995</v>
      </c>
      <c r="AK182" s="1" t="s">
        <v>16</v>
      </c>
      <c r="AL182" s="1">
        <v>6.71</v>
      </c>
      <c r="AM182" s="1">
        <v>7.21</v>
      </c>
      <c r="AN182" s="1">
        <v>2.7879999999999998</v>
      </c>
      <c r="AO182" s="1">
        <v>19.916</v>
      </c>
      <c r="AP182" s="1">
        <v>0.91459999999999997</v>
      </c>
      <c r="AQ182" s="1" t="s">
        <v>16</v>
      </c>
      <c r="AR182" s="1">
        <v>6.71</v>
      </c>
      <c r="AS182" s="1">
        <v>7.22</v>
      </c>
      <c r="AT182" s="1">
        <v>4.0010000000000003</v>
      </c>
      <c r="AU182" s="1">
        <v>28.58</v>
      </c>
      <c r="AV182" s="1">
        <v>0.87190000000000001</v>
      </c>
      <c r="AW182" s="1" t="s">
        <v>16</v>
      </c>
      <c r="AX182" s="1">
        <v>6.71</v>
      </c>
      <c r="AY182" s="1">
        <v>7.22</v>
      </c>
      <c r="AZ182" s="1">
        <v>4.0119999999999996</v>
      </c>
      <c r="BA182" s="1">
        <v>28.658999999999999</v>
      </c>
      <c r="BB182" s="1">
        <v>0.87990000000000002</v>
      </c>
      <c r="BC182" s="1" t="s">
        <v>16</v>
      </c>
      <c r="BD182" s="1">
        <v>6.71</v>
      </c>
      <c r="BE182" s="1">
        <v>7.22</v>
      </c>
      <c r="BF182" s="1">
        <v>3.9769999999999999</v>
      </c>
      <c r="BG182" s="1">
        <v>28.407</v>
      </c>
      <c r="BH182" s="1">
        <v>0.89470000000000005</v>
      </c>
      <c r="BI182" s="1" t="s">
        <v>16</v>
      </c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ht="15.75" customHeight="1" x14ac:dyDescent="0.25">
      <c r="A183" s="1" t="s">
        <v>97</v>
      </c>
      <c r="B183" s="1">
        <v>122</v>
      </c>
      <c r="C183" s="1">
        <v>138</v>
      </c>
      <c r="D183" s="1" t="s">
        <v>77</v>
      </c>
      <c r="E183" s="1">
        <v>6.72</v>
      </c>
      <c r="F183" s="1">
        <v>4</v>
      </c>
      <c r="G183" s="1">
        <v>14</v>
      </c>
      <c r="H183" s="1">
        <v>6.69</v>
      </c>
      <c r="I183" s="1">
        <v>7.22</v>
      </c>
      <c r="J183" s="1">
        <v>1.3080000000000001</v>
      </c>
      <c r="K183" s="1">
        <v>9.3409999999999993</v>
      </c>
      <c r="L183" s="1">
        <v>0.91120000000000001</v>
      </c>
      <c r="M183" s="1" t="s">
        <v>16</v>
      </c>
      <c r="N183" s="1">
        <v>6.69</v>
      </c>
      <c r="O183" s="1">
        <v>7.22</v>
      </c>
      <c r="P183" s="1">
        <v>1.41</v>
      </c>
      <c r="Q183" s="1">
        <v>10.074999999999999</v>
      </c>
      <c r="R183" s="1">
        <v>0.87970000000000004</v>
      </c>
      <c r="S183" s="1" t="s">
        <v>16</v>
      </c>
      <c r="T183" s="1">
        <v>6.69</v>
      </c>
      <c r="U183" s="1">
        <v>7.22</v>
      </c>
      <c r="V183" s="1">
        <v>1.399</v>
      </c>
      <c r="W183" s="1">
        <v>9.9939999999999998</v>
      </c>
      <c r="X183" s="1">
        <v>0.88339999999999996</v>
      </c>
      <c r="Y183" s="1" t="s">
        <v>16</v>
      </c>
      <c r="Z183" s="1">
        <v>6.69</v>
      </c>
      <c r="AA183" s="1">
        <v>7.22</v>
      </c>
      <c r="AB183" s="1">
        <v>2.867</v>
      </c>
      <c r="AC183" s="1">
        <v>20.48</v>
      </c>
      <c r="AD183" s="1">
        <v>0.86660000000000004</v>
      </c>
      <c r="AE183" s="1" t="s">
        <v>16</v>
      </c>
      <c r="AF183" s="1">
        <v>6.69</v>
      </c>
      <c r="AG183" s="1">
        <v>7.22</v>
      </c>
      <c r="AH183" s="1">
        <v>2.7240000000000002</v>
      </c>
      <c r="AI183" s="1">
        <v>19.454999999999998</v>
      </c>
      <c r="AJ183" s="1">
        <v>0.86399999999999999</v>
      </c>
      <c r="AK183" s="1" t="s">
        <v>16</v>
      </c>
      <c r="AL183" s="1">
        <v>6.69</v>
      </c>
      <c r="AM183" s="1">
        <v>7.21</v>
      </c>
      <c r="AN183" s="1">
        <v>2.8039999999999998</v>
      </c>
      <c r="AO183" s="1">
        <v>20.027999999999999</v>
      </c>
      <c r="AP183" s="1">
        <v>0.84740000000000004</v>
      </c>
      <c r="AQ183" s="1" t="s">
        <v>16</v>
      </c>
      <c r="AR183" s="1">
        <v>6.69</v>
      </c>
      <c r="AS183" s="1">
        <v>7.22</v>
      </c>
      <c r="AT183" s="1">
        <v>3.8650000000000002</v>
      </c>
      <c r="AU183" s="1">
        <v>27.61</v>
      </c>
      <c r="AV183" s="1">
        <v>0.8407</v>
      </c>
      <c r="AW183" s="1" t="s">
        <v>16</v>
      </c>
      <c r="AX183" s="1">
        <v>6.69</v>
      </c>
      <c r="AY183" s="1">
        <v>7.22</v>
      </c>
      <c r="AZ183" s="1">
        <v>3.7480000000000002</v>
      </c>
      <c r="BA183" s="1">
        <v>26.768000000000001</v>
      </c>
      <c r="BB183" s="1">
        <v>0.77</v>
      </c>
      <c r="BC183" s="1" t="s">
        <v>16</v>
      </c>
      <c r="BD183" s="1">
        <v>6.69</v>
      </c>
      <c r="BE183" s="1">
        <v>7.22</v>
      </c>
      <c r="BF183" s="1">
        <v>3.8660000000000001</v>
      </c>
      <c r="BG183" s="1">
        <v>27.614999999999998</v>
      </c>
      <c r="BH183" s="1">
        <v>0.81269999999999998</v>
      </c>
      <c r="BI183" s="1" t="s">
        <v>16</v>
      </c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 spans="1:97" ht="15.75" customHeight="1" x14ac:dyDescent="0.25">
      <c r="A184" s="1" t="s">
        <v>97</v>
      </c>
      <c r="B184" s="1">
        <v>122</v>
      </c>
      <c r="C184" s="1">
        <v>141</v>
      </c>
      <c r="D184" s="1" t="s">
        <v>78</v>
      </c>
      <c r="E184" s="1">
        <v>6.55</v>
      </c>
      <c r="F184" s="1">
        <v>4</v>
      </c>
      <c r="G184" s="1">
        <v>17</v>
      </c>
      <c r="H184" s="1">
        <v>6.4</v>
      </c>
      <c r="I184" s="1">
        <v>7.05</v>
      </c>
      <c r="J184" s="1">
        <v>1.2509999999999999</v>
      </c>
      <c r="K184" s="1">
        <v>7.36</v>
      </c>
      <c r="L184" s="1">
        <v>0.95909999999999995</v>
      </c>
      <c r="M184" s="1" t="s">
        <v>17</v>
      </c>
      <c r="N184" s="1">
        <v>6.4</v>
      </c>
      <c r="O184" s="1">
        <v>7.05</v>
      </c>
      <c r="P184" s="1">
        <v>1.3540000000000001</v>
      </c>
      <c r="Q184" s="1">
        <v>7.9640000000000004</v>
      </c>
      <c r="R184" s="1">
        <v>0.95609999999999995</v>
      </c>
      <c r="S184" s="1" t="s">
        <v>17</v>
      </c>
      <c r="T184" s="1">
        <v>6.4</v>
      </c>
      <c r="U184" s="1">
        <v>7.05</v>
      </c>
      <c r="V184" s="1">
        <v>1.331</v>
      </c>
      <c r="W184" s="1">
        <v>7.8310000000000004</v>
      </c>
      <c r="X184" s="1">
        <v>0.96340000000000003</v>
      </c>
      <c r="Y184" s="1" t="s">
        <v>17</v>
      </c>
      <c r="Z184" s="1">
        <v>6.4</v>
      </c>
      <c r="AA184" s="1">
        <v>7.05</v>
      </c>
      <c r="AB184" s="1">
        <v>2.8210000000000002</v>
      </c>
      <c r="AC184" s="1">
        <v>16.593</v>
      </c>
      <c r="AD184" s="1">
        <v>0.92110000000000003</v>
      </c>
      <c r="AE184" s="1" t="s">
        <v>17</v>
      </c>
      <c r="AF184" s="1">
        <v>6.4</v>
      </c>
      <c r="AG184" s="1">
        <v>7.05</v>
      </c>
      <c r="AH184" s="1">
        <v>2.7050000000000001</v>
      </c>
      <c r="AI184" s="1">
        <v>15.909000000000001</v>
      </c>
      <c r="AJ184" s="1">
        <v>0.95279999999999998</v>
      </c>
      <c r="AK184" s="1" t="s">
        <v>17</v>
      </c>
      <c r="AL184" s="1">
        <v>6.4</v>
      </c>
      <c r="AM184" s="1">
        <v>7.05</v>
      </c>
      <c r="AN184" s="1">
        <v>2.7810000000000001</v>
      </c>
      <c r="AO184" s="1">
        <v>16.358000000000001</v>
      </c>
      <c r="AP184" s="1">
        <v>0.94089999999999996</v>
      </c>
      <c r="AQ184" s="1" t="s">
        <v>17</v>
      </c>
      <c r="AR184" s="1">
        <v>6.4</v>
      </c>
      <c r="AS184" s="1">
        <v>7.05</v>
      </c>
      <c r="AT184" s="1">
        <v>3.9569999999999999</v>
      </c>
      <c r="AU184" s="1">
        <v>23.274999999999999</v>
      </c>
      <c r="AV184" s="1">
        <v>0.95169999999999999</v>
      </c>
      <c r="AW184" s="1" t="s">
        <v>17</v>
      </c>
      <c r="AX184" s="1">
        <v>6.4</v>
      </c>
      <c r="AY184" s="1">
        <v>7.05</v>
      </c>
      <c r="AZ184" s="1">
        <v>4.016</v>
      </c>
      <c r="BA184" s="1">
        <v>23.623000000000001</v>
      </c>
      <c r="BB184" s="1">
        <v>0.95179999999999998</v>
      </c>
      <c r="BC184" s="1" t="s">
        <v>17</v>
      </c>
      <c r="BD184" s="1">
        <v>6.4</v>
      </c>
      <c r="BE184" s="1">
        <v>7.05</v>
      </c>
      <c r="BF184" s="1">
        <v>4.048</v>
      </c>
      <c r="BG184" s="1">
        <v>23.812000000000001</v>
      </c>
      <c r="BH184" s="1">
        <v>0.94579999999999997</v>
      </c>
      <c r="BI184" s="1" t="s">
        <v>17</v>
      </c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 spans="1:97" ht="15.75" customHeight="1" x14ac:dyDescent="0.25">
      <c r="A185" s="1" t="s">
        <v>97</v>
      </c>
      <c r="B185" s="1">
        <v>139</v>
      </c>
      <c r="C185" s="1">
        <v>150</v>
      </c>
      <c r="D185" s="1" t="s">
        <v>79</v>
      </c>
      <c r="E185" s="1">
        <v>9.76</v>
      </c>
      <c r="F185" s="1">
        <v>3</v>
      </c>
      <c r="G185" s="1">
        <v>10</v>
      </c>
      <c r="H185" s="1">
        <v>9.59</v>
      </c>
      <c r="I185" s="1">
        <v>10.199999999999999</v>
      </c>
      <c r="J185" s="1">
        <v>0.46100000000000002</v>
      </c>
      <c r="K185" s="1">
        <v>4.6120000000000001</v>
      </c>
      <c r="L185" s="1">
        <v>0.86460000000000004</v>
      </c>
      <c r="M185" s="1" t="s">
        <v>17</v>
      </c>
      <c r="N185" s="1">
        <v>9.58</v>
      </c>
      <c r="O185" s="1">
        <v>10.199999999999999</v>
      </c>
      <c r="P185" s="1">
        <v>0.51200000000000001</v>
      </c>
      <c r="Q185" s="1">
        <v>5.1189999999999998</v>
      </c>
      <c r="R185" s="1">
        <v>0.87909999999999999</v>
      </c>
      <c r="S185" s="1" t="s">
        <v>17</v>
      </c>
      <c r="T185" s="1">
        <v>9.58</v>
      </c>
      <c r="U185" s="1">
        <v>10.199999999999999</v>
      </c>
      <c r="V185" s="1">
        <v>0.52</v>
      </c>
      <c r="W185" s="1">
        <v>5.2009999999999996</v>
      </c>
      <c r="X185" s="1">
        <v>0.876</v>
      </c>
      <c r="Y185" s="1" t="s">
        <v>17</v>
      </c>
      <c r="Z185" s="1">
        <v>9.58</v>
      </c>
      <c r="AA185" s="1">
        <v>10.199999999999999</v>
      </c>
      <c r="AB185" s="1">
        <v>1.4330000000000001</v>
      </c>
      <c r="AC185" s="1">
        <v>14.332000000000001</v>
      </c>
      <c r="AD185" s="1">
        <v>0.86529999999999996</v>
      </c>
      <c r="AE185" s="1" t="s">
        <v>16</v>
      </c>
      <c r="AF185" s="1">
        <v>9.58</v>
      </c>
      <c r="AG185" s="1">
        <v>10.19</v>
      </c>
      <c r="AH185" s="1">
        <v>1.349</v>
      </c>
      <c r="AI185" s="1">
        <v>13.494999999999999</v>
      </c>
      <c r="AJ185" s="1">
        <v>0.88480000000000003</v>
      </c>
      <c r="AK185" s="1" t="s">
        <v>17</v>
      </c>
      <c r="AL185" s="1">
        <v>9.58</v>
      </c>
      <c r="AM185" s="1">
        <v>10.199999999999999</v>
      </c>
      <c r="AN185" s="1">
        <v>1.3620000000000001</v>
      </c>
      <c r="AO185" s="1">
        <v>13.621</v>
      </c>
      <c r="AP185" s="1">
        <v>0.875</v>
      </c>
      <c r="AQ185" s="1" t="s">
        <v>17</v>
      </c>
      <c r="AR185" s="1">
        <v>9.58</v>
      </c>
      <c r="AS185" s="1">
        <v>10.199999999999999</v>
      </c>
      <c r="AT185" s="1">
        <v>1.8759999999999999</v>
      </c>
      <c r="AU185" s="1">
        <v>18.763999999999999</v>
      </c>
      <c r="AV185" s="1">
        <v>0.87829999999999997</v>
      </c>
      <c r="AW185" s="1" t="s">
        <v>16</v>
      </c>
      <c r="AX185" s="1">
        <v>9.59</v>
      </c>
      <c r="AY185" s="1">
        <v>10.199999999999999</v>
      </c>
      <c r="AZ185" s="1">
        <v>1.893</v>
      </c>
      <c r="BA185" s="1">
        <v>18.934000000000001</v>
      </c>
      <c r="BB185" s="1">
        <v>0.875</v>
      </c>
      <c r="BC185" s="1" t="s">
        <v>17</v>
      </c>
      <c r="BD185" s="1">
        <v>9.58</v>
      </c>
      <c r="BE185" s="1">
        <v>10.199999999999999</v>
      </c>
      <c r="BF185" s="1">
        <v>2.1320000000000001</v>
      </c>
      <c r="BG185" s="1">
        <v>21.315000000000001</v>
      </c>
      <c r="BH185" s="1">
        <v>0.88990000000000002</v>
      </c>
      <c r="BI185" s="1" t="s">
        <v>17</v>
      </c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ht="15.75" customHeight="1" x14ac:dyDescent="0.25">
      <c r="A186" s="1" t="s">
        <v>97</v>
      </c>
      <c r="B186" s="1">
        <v>142</v>
      </c>
      <c r="C186" s="1">
        <v>149</v>
      </c>
      <c r="D186" s="1" t="s">
        <v>80</v>
      </c>
      <c r="E186" s="1">
        <v>6.39</v>
      </c>
      <c r="F186" s="1">
        <v>1</v>
      </c>
      <c r="G186" s="1">
        <v>6</v>
      </c>
      <c r="H186" s="1">
        <v>6.35</v>
      </c>
      <c r="I186" s="1">
        <v>6.74</v>
      </c>
      <c r="J186" s="1">
        <v>0.3</v>
      </c>
      <c r="K186" s="1">
        <v>5.0049999999999999</v>
      </c>
      <c r="L186" s="1">
        <v>0.92869999999999997</v>
      </c>
      <c r="M186" s="1" t="s">
        <v>16</v>
      </c>
      <c r="N186" s="1">
        <v>6.35</v>
      </c>
      <c r="O186" s="1">
        <v>6.74</v>
      </c>
      <c r="P186" s="1">
        <v>0.30199999999999999</v>
      </c>
      <c r="Q186" s="1">
        <v>5.04</v>
      </c>
      <c r="R186" s="1">
        <v>0.93740000000000001</v>
      </c>
      <c r="S186" s="1" t="s">
        <v>16</v>
      </c>
      <c r="T186" s="1">
        <v>6.35</v>
      </c>
      <c r="U186" s="1">
        <v>6.74</v>
      </c>
      <c r="V186" s="1">
        <v>0.318</v>
      </c>
      <c r="W186" s="1">
        <v>5.2960000000000003</v>
      </c>
      <c r="X186" s="1">
        <v>0.93610000000000004</v>
      </c>
      <c r="Y186" s="1" t="s">
        <v>16</v>
      </c>
      <c r="Z186" s="1">
        <v>6.35</v>
      </c>
      <c r="AA186" s="1">
        <v>6.74</v>
      </c>
      <c r="AB186" s="1">
        <v>0.76500000000000001</v>
      </c>
      <c r="AC186" s="1">
        <v>12.746</v>
      </c>
      <c r="AD186" s="1">
        <v>0.92649999999999999</v>
      </c>
      <c r="AE186" s="1" t="s">
        <v>16</v>
      </c>
      <c r="AF186" s="1">
        <v>6.35</v>
      </c>
      <c r="AG186" s="1">
        <v>6.74</v>
      </c>
      <c r="AH186" s="1">
        <v>0.751</v>
      </c>
      <c r="AI186" s="1">
        <v>12.518000000000001</v>
      </c>
      <c r="AJ186" s="1">
        <v>0.94069999999999998</v>
      </c>
      <c r="AK186" s="1" t="s">
        <v>16</v>
      </c>
      <c r="AL186" s="1">
        <v>6.35</v>
      </c>
      <c r="AM186" s="1">
        <v>6.74</v>
      </c>
      <c r="AN186" s="1">
        <v>0.75800000000000001</v>
      </c>
      <c r="AO186" s="1">
        <v>12.628</v>
      </c>
      <c r="AP186" s="1">
        <v>0.93769999999999998</v>
      </c>
      <c r="AQ186" s="1" t="s">
        <v>16</v>
      </c>
      <c r="AR186" s="1">
        <v>6.35</v>
      </c>
      <c r="AS186" s="1">
        <v>6.74</v>
      </c>
      <c r="AT186" s="1">
        <v>1.0920000000000001</v>
      </c>
      <c r="AU186" s="1">
        <v>18.195</v>
      </c>
      <c r="AV186" s="1">
        <v>0.90759999999999996</v>
      </c>
      <c r="AW186" s="1" t="s">
        <v>16</v>
      </c>
      <c r="AX186" s="1">
        <v>6.35</v>
      </c>
      <c r="AY186" s="1">
        <v>6.74</v>
      </c>
      <c r="AZ186" s="1">
        <v>1.089</v>
      </c>
      <c r="BA186" s="1">
        <v>18.149999999999999</v>
      </c>
      <c r="BB186" s="1">
        <v>0.93259999999999998</v>
      </c>
      <c r="BC186" s="1" t="s">
        <v>16</v>
      </c>
      <c r="BD186" s="1">
        <v>6.35</v>
      </c>
      <c r="BE186" s="1">
        <v>6.74</v>
      </c>
      <c r="BF186" s="1">
        <v>1.105</v>
      </c>
      <c r="BG186" s="1">
        <v>18.413</v>
      </c>
      <c r="BH186" s="1">
        <v>0.92559999999999998</v>
      </c>
      <c r="BI186" s="1" t="s">
        <v>16</v>
      </c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ht="15.75" customHeight="1" x14ac:dyDescent="0.25">
      <c r="A187" s="1" t="s">
        <v>97</v>
      </c>
      <c r="B187" s="1">
        <v>142</v>
      </c>
      <c r="C187" s="1">
        <v>149</v>
      </c>
      <c r="D187" s="1" t="s">
        <v>80</v>
      </c>
      <c r="E187" s="1">
        <v>6.39</v>
      </c>
      <c r="F187" s="1">
        <v>2</v>
      </c>
      <c r="G187" s="1">
        <v>6</v>
      </c>
      <c r="H187" s="1">
        <v>6.29</v>
      </c>
      <c r="I187" s="1">
        <v>6.82</v>
      </c>
      <c r="J187" s="1">
        <v>0.28599999999999998</v>
      </c>
      <c r="K187" s="1">
        <v>4.766</v>
      </c>
      <c r="L187" s="1">
        <v>0.91400000000000003</v>
      </c>
      <c r="M187" s="1" t="s">
        <v>17</v>
      </c>
      <c r="N187" s="1">
        <v>6.29</v>
      </c>
      <c r="O187" s="1">
        <v>6.82</v>
      </c>
      <c r="P187" s="1">
        <v>0.32200000000000001</v>
      </c>
      <c r="Q187" s="1">
        <v>5.3730000000000002</v>
      </c>
      <c r="R187" s="1">
        <v>0.92330000000000001</v>
      </c>
      <c r="S187" s="1" t="s">
        <v>17</v>
      </c>
      <c r="T187" s="1">
        <v>6.29</v>
      </c>
      <c r="U187" s="1">
        <v>6.82</v>
      </c>
      <c r="V187" s="1">
        <v>0.32500000000000001</v>
      </c>
      <c r="W187" s="1">
        <v>5.4109999999999996</v>
      </c>
      <c r="X187" s="1">
        <v>0.92330000000000001</v>
      </c>
      <c r="Y187" s="1" t="s">
        <v>17</v>
      </c>
      <c r="Z187" s="1">
        <v>6.29</v>
      </c>
      <c r="AA187" s="1">
        <v>6.82</v>
      </c>
      <c r="AB187" s="1">
        <v>0.78200000000000003</v>
      </c>
      <c r="AC187" s="1">
        <v>13.04</v>
      </c>
      <c r="AD187" s="1">
        <v>0.91920000000000002</v>
      </c>
      <c r="AE187" s="1" t="s">
        <v>17</v>
      </c>
      <c r="AF187" s="1">
        <v>6.29</v>
      </c>
      <c r="AG187" s="1">
        <v>6.82</v>
      </c>
      <c r="AH187" s="1">
        <v>0.749</v>
      </c>
      <c r="AI187" s="1">
        <v>12.477</v>
      </c>
      <c r="AJ187" s="1">
        <v>0.92349999999999999</v>
      </c>
      <c r="AK187" s="1" t="s">
        <v>17</v>
      </c>
      <c r="AL187" s="1">
        <v>6.29</v>
      </c>
      <c r="AM187" s="1">
        <v>6.82</v>
      </c>
      <c r="AN187" s="1">
        <v>0.79</v>
      </c>
      <c r="AO187" s="1">
        <v>13.173</v>
      </c>
      <c r="AP187" s="1">
        <v>0.89429999999999998</v>
      </c>
      <c r="AQ187" s="1" t="s">
        <v>17</v>
      </c>
      <c r="AR187" s="1">
        <v>6.29</v>
      </c>
      <c r="AS187" s="1">
        <v>6.82</v>
      </c>
      <c r="AT187" s="1">
        <v>1.075</v>
      </c>
      <c r="AU187" s="1">
        <v>17.914999999999999</v>
      </c>
      <c r="AV187" s="1">
        <v>0.91269999999999996</v>
      </c>
      <c r="AW187" s="1" t="s">
        <v>16</v>
      </c>
      <c r="AX187" s="1">
        <v>6.29</v>
      </c>
      <c r="AY187" s="1">
        <v>6.82</v>
      </c>
      <c r="AZ187" s="1">
        <v>1.069</v>
      </c>
      <c r="BA187" s="1">
        <v>17.811</v>
      </c>
      <c r="BB187" s="1">
        <v>0.92379999999999995</v>
      </c>
      <c r="BC187" s="1" t="s">
        <v>17</v>
      </c>
      <c r="BD187" s="1">
        <v>6.49</v>
      </c>
      <c r="BE187" s="1">
        <v>6.68</v>
      </c>
      <c r="BF187" s="1">
        <v>1.0980000000000001</v>
      </c>
      <c r="BG187" s="1">
        <v>18.3</v>
      </c>
      <c r="BH187" s="1">
        <v>0.91969999999999996</v>
      </c>
      <c r="BI187" s="1" t="s">
        <v>17</v>
      </c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ht="15.75" customHeight="1" x14ac:dyDescent="0.25">
      <c r="A188" s="1" t="s">
        <v>97</v>
      </c>
      <c r="B188" s="1">
        <v>142</v>
      </c>
      <c r="C188" s="1">
        <v>150</v>
      </c>
      <c r="D188" s="1" t="s">
        <v>81</v>
      </c>
      <c r="E188" s="1">
        <v>10.44</v>
      </c>
      <c r="F188" s="1">
        <v>2</v>
      </c>
      <c r="G188" s="1">
        <v>7</v>
      </c>
      <c r="H188" s="1">
        <v>10.23</v>
      </c>
      <c r="I188" s="1">
        <v>10.95</v>
      </c>
      <c r="J188" s="1">
        <v>0.41199999999999998</v>
      </c>
      <c r="K188" s="1">
        <v>5.8789999999999996</v>
      </c>
      <c r="L188" s="1">
        <v>0.92110000000000003</v>
      </c>
      <c r="M188" s="1" t="s">
        <v>17</v>
      </c>
      <c r="N188" s="1">
        <v>10.23</v>
      </c>
      <c r="O188" s="1">
        <v>10.94</v>
      </c>
      <c r="P188" s="1">
        <v>0.46</v>
      </c>
      <c r="Q188" s="1">
        <v>6.569</v>
      </c>
      <c r="R188" s="1">
        <v>0.91539999999999999</v>
      </c>
      <c r="S188" s="1" t="s">
        <v>17</v>
      </c>
      <c r="T188" s="1">
        <v>10.23</v>
      </c>
      <c r="U188" s="1">
        <v>10.94</v>
      </c>
      <c r="V188" s="1">
        <v>0.42899999999999999</v>
      </c>
      <c r="W188" s="1">
        <v>6.1219999999999999</v>
      </c>
      <c r="X188" s="1">
        <v>0.92320000000000002</v>
      </c>
      <c r="Y188" s="1" t="s">
        <v>17</v>
      </c>
      <c r="Z188" s="1">
        <v>10.23</v>
      </c>
      <c r="AA188" s="1">
        <v>10.94</v>
      </c>
      <c r="AB188" s="1">
        <v>1.4219999999999999</v>
      </c>
      <c r="AC188" s="1">
        <v>20.312999999999999</v>
      </c>
      <c r="AD188" s="1">
        <v>0.9163</v>
      </c>
      <c r="AE188" s="1" t="s">
        <v>17</v>
      </c>
      <c r="AF188" s="1">
        <v>10.23</v>
      </c>
      <c r="AG188" s="1">
        <v>10.94</v>
      </c>
      <c r="AH188" s="1">
        <v>1.3260000000000001</v>
      </c>
      <c r="AI188" s="1">
        <v>18.949000000000002</v>
      </c>
      <c r="AJ188" s="1">
        <v>0.91469999999999996</v>
      </c>
      <c r="AK188" s="1" t="s">
        <v>17</v>
      </c>
      <c r="AL188" s="1">
        <v>10.23</v>
      </c>
      <c r="AM188" s="1">
        <v>10.95</v>
      </c>
      <c r="AN188" s="1">
        <v>1.3440000000000001</v>
      </c>
      <c r="AO188" s="1">
        <v>19.204000000000001</v>
      </c>
      <c r="AP188" s="1">
        <v>0.91469999999999996</v>
      </c>
      <c r="AQ188" s="1" t="s">
        <v>17</v>
      </c>
      <c r="AR188" s="1">
        <v>10.23</v>
      </c>
      <c r="AS188" s="1">
        <v>10.94</v>
      </c>
      <c r="AT188" s="1">
        <v>1.8440000000000001</v>
      </c>
      <c r="AU188" s="1">
        <v>26.35</v>
      </c>
      <c r="AV188" s="1">
        <v>0.91920000000000002</v>
      </c>
      <c r="AW188" s="1" t="s">
        <v>17</v>
      </c>
      <c r="AX188" s="1">
        <v>10.23</v>
      </c>
      <c r="AY188" s="1">
        <v>10.94</v>
      </c>
      <c r="AZ188" s="1">
        <v>1.8460000000000001</v>
      </c>
      <c r="BA188" s="1">
        <v>26.373000000000001</v>
      </c>
      <c r="BB188" s="1">
        <v>0.91859999999999997</v>
      </c>
      <c r="BC188" s="1" t="s">
        <v>17</v>
      </c>
      <c r="BD188" s="1">
        <v>10.23</v>
      </c>
      <c r="BE188" s="1">
        <v>10.94</v>
      </c>
      <c r="BF188" s="1">
        <v>1.913</v>
      </c>
      <c r="BG188" s="1">
        <v>27.329000000000001</v>
      </c>
      <c r="BH188" s="1">
        <v>0.90480000000000005</v>
      </c>
      <c r="BI188" s="1" t="s">
        <v>17</v>
      </c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ht="15.75" customHeight="1" x14ac:dyDescent="0.25">
      <c r="A189" s="1" t="s">
        <v>97</v>
      </c>
      <c r="B189" s="1">
        <v>150</v>
      </c>
      <c r="C189" s="1">
        <v>156</v>
      </c>
      <c r="D189" s="1" t="s">
        <v>82</v>
      </c>
      <c r="E189" s="1">
        <v>10.54</v>
      </c>
      <c r="F189" s="1">
        <v>1</v>
      </c>
      <c r="G189" s="1">
        <v>5</v>
      </c>
      <c r="H189" s="1">
        <v>10.41</v>
      </c>
      <c r="I189" s="1">
        <v>10.86</v>
      </c>
      <c r="J189" s="1">
        <v>8.5000000000000006E-2</v>
      </c>
      <c r="K189" s="1">
        <v>1.6930000000000001</v>
      </c>
      <c r="L189" s="1">
        <v>0.91710000000000003</v>
      </c>
      <c r="M189" s="1" t="s">
        <v>17</v>
      </c>
      <c r="N189" s="1">
        <v>10.41</v>
      </c>
      <c r="O189" s="1">
        <v>10.86</v>
      </c>
      <c r="P189" s="1">
        <v>6.4000000000000001E-2</v>
      </c>
      <c r="Q189" s="1">
        <v>1.276</v>
      </c>
      <c r="R189" s="1">
        <v>0.90949999999999998</v>
      </c>
      <c r="S189" s="1" t="s">
        <v>17</v>
      </c>
      <c r="T189" s="1">
        <v>10.41</v>
      </c>
      <c r="U189" s="1">
        <v>10.86</v>
      </c>
      <c r="V189" s="1">
        <v>0.105</v>
      </c>
      <c r="W189" s="1">
        <v>2.09</v>
      </c>
      <c r="X189" s="1">
        <v>0.90880000000000005</v>
      </c>
      <c r="Y189" s="1" t="s">
        <v>17</v>
      </c>
      <c r="Z189" s="1">
        <v>10.41</v>
      </c>
      <c r="AA189" s="1">
        <v>10.86</v>
      </c>
      <c r="AB189" s="1">
        <v>0.10299999999999999</v>
      </c>
      <c r="AC189" s="1">
        <v>2.0590000000000002</v>
      </c>
      <c r="AD189" s="1">
        <v>0.91759999999999997</v>
      </c>
      <c r="AE189" s="1" t="s">
        <v>17</v>
      </c>
      <c r="AF189" s="1">
        <v>10.4</v>
      </c>
      <c r="AG189" s="1">
        <v>10.86</v>
      </c>
      <c r="AH189" s="1">
        <v>0.10199999999999999</v>
      </c>
      <c r="AI189" s="1">
        <v>2.0379999999999998</v>
      </c>
      <c r="AJ189" s="1">
        <v>0.91749999999999998</v>
      </c>
      <c r="AK189" s="1" t="s">
        <v>17</v>
      </c>
      <c r="AL189" s="1">
        <v>10.41</v>
      </c>
      <c r="AM189" s="1">
        <v>10.86</v>
      </c>
      <c r="AN189" s="1">
        <v>0.108</v>
      </c>
      <c r="AO189" s="1">
        <v>2.16</v>
      </c>
      <c r="AP189" s="1">
        <v>0.90939999999999999</v>
      </c>
      <c r="AQ189" s="1" t="s">
        <v>17</v>
      </c>
      <c r="AR189" s="1">
        <v>10.41</v>
      </c>
      <c r="AS189" s="1">
        <v>10.86</v>
      </c>
      <c r="AT189" s="1">
        <v>0.23699999999999999</v>
      </c>
      <c r="AU189" s="1">
        <v>4.7460000000000004</v>
      </c>
      <c r="AV189" s="1">
        <v>0.92649999999999999</v>
      </c>
      <c r="AW189" s="1" t="s">
        <v>17</v>
      </c>
      <c r="AX189" s="1">
        <v>10.41</v>
      </c>
      <c r="AY189" s="1">
        <v>10.86</v>
      </c>
      <c r="AZ189" s="1">
        <v>0.218</v>
      </c>
      <c r="BA189" s="1">
        <v>4.37</v>
      </c>
      <c r="BB189" s="1">
        <v>0.91600000000000004</v>
      </c>
      <c r="BC189" s="1" t="s">
        <v>17</v>
      </c>
      <c r="BD189" s="1">
        <v>10.41</v>
      </c>
      <c r="BE189" s="1">
        <v>10.86</v>
      </c>
      <c r="BF189" s="1">
        <v>0.308</v>
      </c>
      <c r="BG189" s="1">
        <v>6.1509999999999998</v>
      </c>
      <c r="BH189" s="1">
        <v>0.90390000000000004</v>
      </c>
      <c r="BI189" s="1" t="s">
        <v>17</v>
      </c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ht="15.75" customHeight="1" x14ac:dyDescent="0.25">
      <c r="A190" s="1" t="s">
        <v>97</v>
      </c>
      <c r="B190" s="1">
        <v>157</v>
      </c>
      <c r="C190" s="1">
        <v>162</v>
      </c>
      <c r="D190" s="1" t="s">
        <v>83</v>
      </c>
      <c r="E190" s="1">
        <v>4.92</v>
      </c>
      <c r="F190" s="1">
        <v>1</v>
      </c>
      <c r="G190" s="1">
        <v>4</v>
      </c>
      <c r="H190" s="1">
        <v>4.5599999999999996</v>
      </c>
      <c r="I190" s="1">
        <v>5.23</v>
      </c>
      <c r="J190" s="1">
        <v>0.68100000000000005</v>
      </c>
      <c r="K190" s="1">
        <v>17.030999999999999</v>
      </c>
      <c r="L190" s="1">
        <v>0.94210000000000005</v>
      </c>
      <c r="M190" s="1" t="s">
        <v>17</v>
      </c>
      <c r="N190" s="1">
        <v>4.5599999999999996</v>
      </c>
      <c r="O190" s="1">
        <v>5.23</v>
      </c>
      <c r="P190" s="1">
        <v>0.69599999999999995</v>
      </c>
      <c r="Q190" s="1">
        <v>17.411000000000001</v>
      </c>
      <c r="R190" s="1">
        <v>0.95609999999999995</v>
      </c>
      <c r="S190" s="1" t="s">
        <v>17</v>
      </c>
      <c r="T190" s="1">
        <v>4.5599999999999996</v>
      </c>
      <c r="U190" s="1">
        <v>5.23</v>
      </c>
      <c r="V190" s="1">
        <v>0.70299999999999996</v>
      </c>
      <c r="W190" s="1">
        <v>17.577000000000002</v>
      </c>
      <c r="X190" s="1">
        <v>0.95099999999999996</v>
      </c>
      <c r="Y190" s="1" t="s">
        <v>17</v>
      </c>
      <c r="Z190" s="1">
        <v>4.5599999999999996</v>
      </c>
      <c r="AA190" s="1">
        <v>5.23</v>
      </c>
      <c r="AB190" s="1">
        <v>1.2070000000000001</v>
      </c>
      <c r="AC190" s="1">
        <v>30.172999999999998</v>
      </c>
      <c r="AD190" s="1">
        <v>0.94750000000000001</v>
      </c>
      <c r="AE190" s="1" t="s">
        <v>17</v>
      </c>
      <c r="AF190" s="1">
        <v>4.5599999999999996</v>
      </c>
      <c r="AG190" s="1">
        <v>5.23</v>
      </c>
      <c r="AH190" s="1">
        <v>1.1399999999999999</v>
      </c>
      <c r="AI190" s="1">
        <v>28.489000000000001</v>
      </c>
      <c r="AJ190" s="1">
        <v>0.94430000000000003</v>
      </c>
      <c r="AK190" s="1" t="s">
        <v>17</v>
      </c>
      <c r="AL190" s="1">
        <v>4.5599999999999996</v>
      </c>
      <c r="AM190" s="1">
        <v>5.22</v>
      </c>
      <c r="AN190" s="1">
        <v>1.157</v>
      </c>
      <c r="AO190" s="1">
        <v>28.93</v>
      </c>
      <c r="AP190" s="1">
        <v>0.95640000000000003</v>
      </c>
      <c r="AQ190" s="1" t="s">
        <v>17</v>
      </c>
      <c r="AR190" s="1">
        <v>4.5599999999999996</v>
      </c>
      <c r="AS190" s="1">
        <v>5.23</v>
      </c>
      <c r="AT190" s="1">
        <v>1.7170000000000001</v>
      </c>
      <c r="AU190" s="1">
        <v>42.918999999999997</v>
      </c>
      <c r="AV190" s="1">
        <v>0.95199999999999996</v>
      </c>
      <c r="AW190" s="1" t="s">
        <v>17</v>
      </c>
      <c r="AX190" s="1">
        <v>4.5599999999999996</v>
      </c>
      <c r="AY190" s="1">
        <v>5.23</v>
      </c>
      <c r="AZ190" s="1">
        <v>1.762</v>
      </c>
      <c r="BA190" s="1">
        <v>44.04</v>
      </c>
      <c r="BB190" s="1">
        <v>0.95330000000000004</v>
      </c>
      <c r="BC190" s="1" t="s">
        <v>17</v>
      </c>
      <c r="BD190" s="1">
        <v>4.5599999999999996</v>
      </c>
      <c r="BE190" s="1">
        <v>5.23</v>
      </c>
      <c r="BF190" s="1">
        <v>1.8169999999999999</v>
      </c>
      <c r="BG190" s="1">
        <v>45.418999999999997</v>
      </c>
      <c r="BH190" s="1">
        <v>0.94989999999999997</v>
      </c>
      <c r="BI190" s="1" t="s">
        <v>17</v>
      </c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pans="1:97" ht="15.75" customHeight="1" x14ac:dyDescent="0.25">
      <c r="A191" s="1" t="s">
        <v>97</v>
      </c>
      <c r="B191" s="1">
        <v>157</v>
      </c>
      <c r="C191" s="1">
        <v>164</v>
      </c>
      <c r="D191" s="1" t="s">
        <v>84</v>
      </c>
      <c r="E191" s="1">
        <v>5.81</v>
      </c>
      <c r="F191" s="1">
        <v>1</v>
      </c>
      <c r="G191" s="1">
        <v>6</v>
      </c>
      <c r="H191" s="1">
        <v>5.39</v>
      </c>
      <c r="I191" s="1">
        <v>5.79</v>
      </c>
      <c r="J191" s="1">
        <v>0.80200000000000005</v>
      </c>
      <c r="K191" s="1">
        <v>13.374000000000001</v>
      </c>
      <c r="L191" s="1">
        <v>0.91759999999999997</v>
      </c>
      <c r="M191" s="1" t="s">
        <v>16</v>
      </c>
      <c r="N191" s="1">
        <v>5.39</v>
      </c>
      <c r="O191" s="1">
        <v>5.79</v>
      </c>
      <c r="P191" s="1">
        <v>0.88</v>
      </c>
      <c r="Q191" s="1">
        <v>14.66</v>
      </c>
      <c r="R191" s="1">
        <v>0.9103</v>
      </c>
      <c r="S191" s="1" t="s">
        <v>16</v>
      </c>
      <c r="T191" s="1">
        <v>5.39</v>
      </c>
      <c r="U191" s="1">
        <v>5.79</v>
      </c>
      <c r="V191" s="1">
        <v>0.85199999999999998</v>
      </c>
      <c r="W191" s="1">
        <v>14.196</v>
      </c>
      <c r="X191" s="1">
        <v>0.90820000000000001</v>
      </c>
      <c r="Y191" s="1" t="s">
        <v>16</v>
      </c>
      <c r="Z191" s="1">
        <v>5.39</v>
      </c>
      <c r="AA191" s="1">
        <v>5.79</v>
      </c>
      <c r="AB191" s="1">
        <v>1.8460000000000001</v>
      </c>
      <c r="AC191" s="1">
        <v>30.771999999999998</v>
      </c>
      <c r="AD191" s="1">
        <v>0.90780000000000005</v>
      </c>
      <c r="AE191" s="1" t="s">
        <v>16</v>
      </c>
      <c r="AF191" s="1">
        <v>5.39</v>
      </c>
      <c r="AG191" s="1">
        <v>5.79</v>
      </c>
      <c r="AH191" s="1">
        <v>1.6830000000000001</v>
      </c>
      <c r="AI191" s="1">
        <v>28.050999999999998</v>
      </c>
      <c r="AJ191" s="1">
        <v>0.9143</v>
      </c>
      <c r="AK191" s="1" t="s">
        <v>16</v>
      </c>
      <c r="AL191" s="1">
        <v>5.38</v>
      </c>
      <c r="AM191" s="1">
        <v>5.79</v>
      </c>
      <c r="AN191" s="1">
        <v>1.7589999999999999</v>
      </c>
      <c r="AO191" s="1">
        <v>29.314</v>
      </c>
      <c r="AP191" s="1">
        <v>0.9083</v>
      </c>
      <c r="AQ191" s="1" t="s">
        <v>16</v>
      </c>
      <c r="AR191" s="1">
        <v>5.39</v>
      </c>
      <c r="AS191" s="1">
        <v>5.79</v>
      </c>
      <c r="AT191" s="1">
        <v>2.472</v>
      </c>
      <c r="AU191" s="1">
        <v>41.207999999999998</v>
      </c>
      <c r="AV191" s="1">
        <v>0.89729999999999999</v>
      </c>
      <c r="AW191" s="1" t="s">
        <v>16</v>
      </c>
      <c r="AX191" s="1">
        <v>5.39</v>
      </c>
      <c r="AY191" s="1">
        <v>5.79</v>
      </c>
      <c r="AZ191" s="1">
        <v>2.5009999999999999</v>
      </c>
      <c r="BA191" s="1">
        <v>41.692</v>
      </c>
      <c r="BB191" s="1">
        <v>0.9052</v>
      </c>
      <c r="BC191" s="1" t="s">
        <v>16</v>
      </c>
      <c r="BD191" s="1">
        <v>5.39</v>
      </c>
      <c r="BE191" s="1">
        <v>5.79</v>
      </c>
      <c r="BF191" s="1">
        <v>2.6219999999999999</v>
      </c>
      <c r="BG191" s="1">
        <v>43.694000000000003</v>
      </c>
      <c r="BH191" s="1">
        <v>0.89739999999999998</v>
      </c>
      <c r="BI191" s="1" t="s">
        <v>16</v>
      </c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pans="1:97" ht="15.75" customHeight="1" x14ac:dyDescent="0.25">
      <c r="A192" s="1" t="s">
        <v>97</v>
      </c>
      <c r="B192" s="1">
        <v>165</v>
      </c>
      <c r="C192" s="1">
        <v>169</v>
      </c>
      <c r="D192" s="1" t="s">
        <v>85</v>
      </c>
      <c r="E192" s="1">
        <v>11.68</v>
      </c>
      <c r="F192" s="1">
        <v>1</v>
      </c>
      <c r="G192" s="1">
        <v>3</v>
      </c>
      <c r="H192" s="1">
        <v>11.77</v>
      </c>
      <c r="I192" s="1">
        <v>12.12</v>
      </c>
      <c r="J192" s="1">
        <v>1E-3</v>
      </c>
      <c r="K192" s="1">
        <v>4.1000000000000002E-2</v>
      </c>
      <c r="L192" s="1">
        <v>0.93620000000000003</v>
      </c>
      <c r="M192" s="1" t="s">
        <v>16</v>
      </c>
      <c r="N192" s="1">
        <v>11.77</v>
      </c>
      <c r="O192" s="1">
        <v>12.12</v>
      </c>
      <c r="P192" s="1">
        <v>3.4000000000000002E-2</v>
      </c>
      <c r="Q192" s="1">
        <v>1.145</v>
      </c>
      <c r="R192" s="1">
        <v>0.92849999999999999</v>
      </c>
      <c r="S192" s="1" t="s">
        <v>16</v>
      </c>
      <c r="T192" s="1">
        <v>11.77</v>
      </c>
      <c r="U192" s="1">
        <v>12.12</v>
      </c>
      <c r="V192" s="1">
        <v>8.0000000000000002E-3</v>
      </c>
      <c r="W192" s="1">
        <v>0.27100000000000002</v>
      </c>
      <c r="X192" s="1">
        <v>0.93059999999999998</v>
      </c>
      <c r="Y192" s="1" t="s">
        <v>16</v>
      </c>
      <c r="Z192" s="1">
        <v>11.77</v>
      </c>
      <c r="AA192" s="1">
        <v>12.12</v>
      </c>
      <c r="AB192" s="1">
        <v>8.9999999999999993E-3</v>
      </c>
      <c r="AC192" s="1">
        <v>0.315</v>
      </c>
      <c r="AD192" s="1">
        <v>0.93720000000000003</v>
      </c>
      <c r="AE192" s="1" t="s">
        <v>16</v>
      </c>
      <c r="AF192" s="1">
        <v>11.76</v>
      </c>
      <c r="AG192" s="1">
        <v>12.12</v>
      </c>
      <c r="AH192" s="1">
        <v>1.4E-2</v>
      </c>
      <c r="AI192" s="1">
        <v>0.47899999999999998</v>
      </c>
      <c r="AJ192" s="1">
        <v>0.90739999999999998</v>
      </c>
      <c r="AK192" s="1" t="s">
        <v>16</v>
      </c>
      <c r="AL192" s="1">
        <v>11.77</v>
      </c>
      <c r="AM192" s="1">
        <v>12.12</v>
      </c>
      <c r="AN192" s="1">
        <v>2.7E-2</v>
      </c>
      <c r="AO192" s="1">
        <v>0.88700000000000001</v>
      </c>
      <c r="AP192" s="1">
        <v>0.9022</v>
      </c>
      <c r="AQ192" s="1" t="s">
        <v>16</v>
      </c>
      <c r="AR192" s="1">
        <v>11.77</v>
      </c>
      <c r="AS192" s="1">
        <v>12.12</v>
      </c>
      <c r="AT192" s="1">
        <v>4.8000000000000001E-2</v>
      </c>
      <c r="AU192" s="1">
        <v>1.61</v>
      </c>
      <c r="AV192" s="1">
        <v>0.93130000000000002</v>
      </c>
      <c r="AW192" s="1" t="s">
        <v>16</v>
      </c>
      <c r="AX192" s="1">
        <v>11.77</v>
      </c>
      <c r="AY192" s="1">
        <v>12.12</v>
      </c>
      <c r="AZ192" s="1">
        <v>0.04</v>
      </c>
      <c r="BA192" s="1">
        <v>1.3220000000000001</v>
      </c>
      <c r="BB192" s="1">
        <v>0.92279999999999995</v>
      </c>
      <c r="BC192" s="1" t="s">
        <v>16</v>
      </c>
      <c r="BD192" s="1">
        <v>11.77</v>
      </c>
      <c r="BE192" s="1">
        <v>12.12</v>
      </c>
      <c r="BF192" s="1">
        <v>6.3E-2</v>
      </c>
      <c r="BG192" s="1">
        <v>2.11</v>
      </c>
      <c r="BH192" s="1">
        <v>0.93789999999999996</v>
      </c>
      <c r="BI192" s="1" t="s">
        <v>16</v>
      </c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spans="1:97" ht="15.75" customHeight="1" x14ac:dyDescent="0.25">
      <c r="A193" s="1" t="s">
        <v>97</v>
      </c>
      <c r="B193" s="1">
        <v>166</v>
      </c>
      <c r="C193" s="1">
        <v>171</v>
      </c>
      <c r="D193" s="1" t="s">
        <v>86</v>
      </c>
      <c r="E193" s="1">
        <v>8.83</v>
      </c>
      <c r="F193" s="1">
        <v>1</v>
      </c>
      <c r="G193" s="1">
        <v>4</v>
      </c>
      <c r="H193" s="1">
        <v>8.76</v>
      </c>
      <c r="I193" s="1">
        <v>9.11</v>
      </c>
      <c r="J193" s="1">
        <v>0.02</v>
      </c>
      <c r="K193" s="1">
        <v>0.51</v>
      </c>
      <c r="L193" s="1">
        <v>0.83360000000000001</v>
      </c>
      <c r="M193" s="1" t="s">
        <v>16</v>
      </c>
      <c r="N193" s="1">
        <v>8.76</v>
      </c>
      <c r="O193" s="1">
        <v>9.1</v>
      </c>
      <c r="P193" s="1">
        <v>2.7E-2</v>
      </c>
      <c r="Q193" s="1">
        <v>0.66300000000000003</v>
      </c>
      <c r="R193" s="1">
        <v>0.82830000000000004</v>
      </c>
      <c r="S193" s="1" t="s">
        <v>16</v>
      </c>
      <c r="T193" s="1">
        <v>8.76</v>
      </c>
      <c r="U193" s="1">
        <v>9.11</v>
      </c>
      <c r="V193" s="1">
        <v>6.3E-2</v>
      </c>
      <c r="W193" s="1">
        <v>1.5860000000000001</v>
      </c>
      <c r="X193" s="1">
        <v>0.82340000000000002</v>
      </c>
      <c r="Y193" s="1" t="s">
        <v>16</v>
      </c>
      <c r="Z193" s="1">
        <v>8.76</v>
      </c>
      <c r="AA193" s="1">
        <v>9.1</v>
      </c>
      <c r="AB193" s="1">
        <v>6.7000000000000004E-2</v>
      </c>
      <c r="AC193" s="1">
        <v>1.677</v>
      </c>
      <c r="AD193" s="1">
        <v>0.8427</v>
      </c>
      <c r="AE193" s="1" t="s">
        <v>16</v>
      </c>
      <c r="AF193" s="1">
        <v>8.76</v>
      </c>
      <c r="AG193" s="1">
        <v>9.1</v>
      </c>
      <c r="AH193" s="1">
        <v>1.9E-2</v>
      </c>
      <c r="AI193" s="1">
        <v>0.48199999999999998</v>
      </c>
      <c r="AJ193" s="1">
        <v>0.85219999999999996</v>
      </c>
      <c r="AK193" s="1" t="s">
        <v>16</v>
      </c>
      <c r="AL193" s="1">
        <v>8.76</v>
      </c>
      <c r="AM193" s="1">
        <v>9.1</v>
      </c>
      <c r="AN193" s="1">
        <v>4.8000000000000001E-2</v>
      </c>
      <c r="AO193" s="1">
        <v>1.2090000000000001</v>
      </c>
      <c r="AP193" s="1">
        <v>0.84819999999999995</v>
      </c>
      <c r="AQ193" s="1" t="s">
        <v>16</v>
      </c>
      <c r="AR193" s="1">
        <v>8.76</v>
      </c>
      <c r="AS193" s="1">
        <v>9.1</v>
      </c>
      <c r="AT193" s="1">
        <v>0.06</v>
      </c>
      <c r="AU193" s="1">
        <v>1.488</v>
      </c>
      <c r="AV193" s="1">
        <v>0.85960000000000003</v>
      </c>
      <c r="AW193" s="1" t="s">
        <v>16</v>
      </c>
      <c r="AX193" s="1">
        <v>8.76</v>
      </c>
      <c r="AY193" s="1">
        <v>9.11</v>
      </c>
      <c r="AZ193" s="1">
        <v>0.05</v>
      </c>
      <c r="BA193" s="1">
        <v>1.254</v>
      </c>
      <c r="BB193" s="1">
        <v>0.84370000000000001</v>
      </c>
      <c r="BC193" s="1" t="s">
        <v>16</v>
      </c>
      <c r="BD193" s="1">
        <v>8.76</v>
      </c>
      <c r="BE193" s="1">
        <v>9.11</v>
      </c>
      <c r="BF193" s="1">
        <v>6.8000000000000005E-2</v>
      </c>
      <c r="BG193" s="1">
        <v>1.7110000000000001</v>
      </c>
      <c r="BH193" s="1">
        <v>0.84009999999999996</v>
      </c>
      <c r="BI193" s="1" t="s">
        <v>16</v>
      </c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 spans="1:97" ht="15.75" customHeight="1" x14ac:dyDescent="0.25">
      <c r="A194" s="1" t="s">
        <v>97</v>
      </c>
      <c r="B194" s="1">
        <v>170</v>
      </c>
      <c r="C194" s="1">
        <v>183</v>
      </c>
      <c r="D194" s="1" t="s">
        <v>87</v>
      </c>
      <c r="E194" s="1">
        <v>8.83</v>
      </c>
      <c r="F194" s="1">
        <v>3</v>
      </c>
      <c r="G194" s="1">
        <v>12</v>
      </c>
      <c r="H194" s="1">
        <v>8.65</v>
      </c>
      <c r="I194" s="1">
        <v>9.33</v>
      </c>
      <c r="J194" s="1">
        <v>3.8340000000000001</v>
      </c>
      <c r="K194" s="1">
        <v>31.952999999999999</v>
      </c>
      <c r="L194" s="1">
        <v>0.92110000000000003</v>
      </c>
      <c r="M194" s="1" t="s">
        <v>17</v>
      </c>
      <c r="N194" s="1">
        <v>8.64</v>
      </c>
      <c r="O194" s="1">
        <v>9.33</v>
      </c>
      <c r="P194" s="1">
        <v>3.875</v>
      </c>
      <c r="Q194" s="1">
        <v>32.290999999999997</v>
      </c>
      <c r="R194" s="1">
        <v>0.92369999999999997</v>
      </c>
      <c r="S194" s="1" t="s">
        <v>17</v>
      </c>
      <c r="T194" s="1">
        <v>8.64</v>
      </c>
      <c r="U194" s="1">
        <v>9.33</v>
      </c>
      <c r="V194" s="1">
        <v>3.88</v>
      </c>
      <c r="W194" s="1">
        <v>32.331000000000003</v>
      </c>
      <c r="X194" s="1">
        <v>0.9234</v>
      </c>
      <c r="Y194" s="1" t="s">
        <v>17</v>
      </c>
      <c r="Z194" s="1">
        <v>8.64</v>
      </c>
      <c r="AA194" s="1">
        <v>9.33</v>
      </c>
      <c r="AB194" s="1">
        <v>4.266</v>
      </c>
      <c r="AC194" s="1">
        <v>35.551000000000002</v>
      </c>
      <c r="AD194" s="1">
        <v>0.91539999999999999</v>
      </c>
      <c r="AE194" s="1" t="s">
        <v>17</v>
      </c>
      <c r="AF194" s="1">
        <v>8.64</v>
      </c>
      <c r="AG194" s="1">
        <v>9.33</v>
      </c>
      <c r="AH194" s="1">
        <v>4.1680000000000001</v>
      </c>
      <c r="AI194" s="1">
        <v>34.729999999999997</v>
      </c>
      <c r="AJ194" s="1">
        <v>0.91779999999999995</v>
      </c>
      <c r="AK194" s="1" t="s">
        <v>17</v>
      </c>
      <c r="AL194" s="1">
        <v>8.64</v>
      </c>
      <c r="AM194" s="1">
        <v>9.33</v>
      </c>
      <c r="AN194" s="1">
        <v>4.28</v>
      </c>
      <c r="AO194" s="1">
        <v>35.665999999999997</v>
      </c>
      <c r="AP194" s="1">
        <v>0.9042</v>
      </c>
      <c r="AQ194" s="1" t="s">
        <v>17</v>
      </c>
      <c r="AR194" s="1">
        <v>8.64</v>
      </c>
      <c r="AS194" s="1">
        <v>9.33</v>
      </c>
      <c r="AT194" s="1">
        <v>4.8499999999999996</v>
      </c>
      <c r="AU194" s="1">
        <v>40.42</v>
      </c>
      <c r="AV194" s="1">
        <v>0.91320000000000001</v>
      </c>
      <c r="AW194" s="1" t="s">
        <v>17</v>
      </c>
      <c r="AX194" s="1">
        <v>8.64</v>
      </c>
      <c r="AY194" s="1">
        <v>9.33</v>
      </c>
      <c r="AZ194" s="1">
        <v>4.8220000000000001</v>
      </c>
      <c r="BA194" s="1">
        <v>40.185000000000002</v>
      </c>
      <c r="BB194" s="1">
        <v>0.91679999999999995</v>
      </c>
      <c r="BC194" s="1" t="s">
        <v>17</v>
      </c>
      <c r="BD194" s="1">
        <v>8.64</v>
      </c>
      <c r="BE194" s="1">
        <v>9.33</v>
      </c>
      <c r="BF194" s="1">
        <v>4.8250000000000002</v>
      </c>
      <c r="BG194" s="1">
        <v>40.204999999999998</v>
      </c>
      <c r="BH194" s="1">
        <v>0.91910000000000003</v>
      </c>
      <c r="BI194" s="1" t="s">
        <v>17</v>
      </c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 spans="1:97" ht="15.75" customHeight="1" x14ac:dyDescent="0.25">
      <c r="A195" s="1" t="s">
        <v>97</v>
      </c>
      <c r="B195" s="1">
        <v>170</v>
      </c>
      <c r="C195" s="1">
        <v>193</v>
      </c>
      <c r="D195" s="1" t="s">
        <v>88</v>
      </c>
      <c r="E195" s="1">
        <v>8.0500000000000007</v>
      </c>
      <c r="F195" s="1">
        <v>3</v>
      </c>
      <c r="G195" s="1">
        <v>21</v>
      </c>
      <c r="H195" s="1">
        <v>7.86</v>
      </c>
      <c r="I195" s="1">
        <v>8.5500000000000007</v>
      </c>
      <c r="J195" s="1">
        <v>7.8920000000000003</v>
      </c>
      <c r="K195" s="1">
        <v>37.58</v>
      </c>
      <c r="L195" s="1">
        <v>0.8216</v>
      </c>
      <c r="M195" s="1" t="s">
        <v>16</v>
      </c>
      <c r="N195" s="1">
        <v>7.85</v>
      </c>
      <c r="O195" s="1">
        <v>8.5500000000000007</v>
      </c>
      <c r="P195" s="1">
        <v>7.8259999999999996</v>
      </c>
      <c r="Q195" s="1">
        <v>37.265000000000001</v>
      </c>
      <c r="R195" s="1">
        <v>0.84250000000000003</v>
      </c>
      <c r="S195" s="1" t="s">
        <v>16</v>
      </c>
      <c r="T195" s="1">
        <v>7.85</v>
      </c>
      <c r="U195" s="1">
        <v>8.5500000000000007</v>
      </c>
      <c r="V195" s="1">
        <v>7.9340000000000002</v>
      </c>
      <c r="W195" s="1">
        <v>37.779000000000003</v>
      </c>
      <c r="X195" s="1">
        <v>0.82879999999999998</v>
      </c>
      <c r="Y195" s="1" t="s">
        <v>16</v>
      </c>
      <c r="Z195" s="1">
        <v>7.85</v>
      </c>
      <c r="AA195" s="1">
        <v>8.5500000000000007</v>
      </c>
      <c r="AB195" s="1">
        <v>8.1709999999999994</v>
      </c>
      <c r="AC195" s="1">
        <v>38.911000000000001</v>
      </c>
      <c r="AD195" s="1">
        <v>0.81769999999999998</v>
      </c>
      <c r="AE195" s="1" t="s">
        <v>16</v>
      </c>
      <c r="AF195" s="1">
        <v>7.85</v>
      </c>
      <c r="AG195" s="1">
        <v>8.5500000000000007</v>
      </c>
      <c r="AH195" s="1">
        <v>7.94</v>
      </c>
      <c r="AI195" s="1">
        <v>37.811</v>
      </c>
      <c r="AJ195" s="1">
        <v>0.81620000000000004</v>
      </c>
      <c r="AK195" s="1" t="s">
        <v>16</v>
      </c>
      <c r="AL195" s="1">
        <v>7.85</v>
      </c>
      <c r="AM195" s="1">
        <v>8.5500000000000007</v>
      </c>
      <c r="AN195" s="1">
        <v>8.4890000000000008</v>
      </c>
      <c r="AO195" s="1">
        <v>40.424999999999997</v>
      </c>
      <c r="AP195" s="1">
        <v>0.82269999999999999</v>
      </c>
      <c r="AQ195" s="1" t="s">
        <v>16</v>
      </c>
      <c r="AR195" s="1">
        <v>7.85</v>
      </c>
      <c r="AS195" s="1">
        <v>8.5500000000000007</v>
      </c>
      <c r="AT195" s="1">
        <v>8.8870000000000005</v>
      </c>
      <c r="AU195" s="1">
        <v>42.320999999999998</v>
      </c>
      <c r="AV195" s="1">
        <v>0.81779999999999997</v>
      </c>
      <c r="AW195" s="1" t="s">
        <v>16</v>
      </c>
      <c r="AX195" s="1">
        <v>7.86</v>
      </c>
      <c r="AY195" s="1">
        <v>8.5500000000000007</v>
      </c>
      <c r="AZ195" s="1">
        <v>8.6980000000000004</v>
      </c>
      <c r="BA195" s="1">
        <v>41.417000000000002</v>
      </c>
      <c r="BB195" s="1">
        <v>0.83819999999999995</v>
      </c>
      <c r="BC195" s="1" t="s">
        <v>16</v>
      </c>
      <c r="BD195" s="1">
        <v>7.85</v>
      </c>
      <c r="BE195" s="1">
        <v>8.5500000000000007</v>
      </c>
      <c r="BF195" s="1">
        <v>9.06</v>
      </c>
      <c r="BG195" s="1">
        <v>43.140999999999998</v>
      </c>
      <c r="BH195" s="1">
        <v>0.82889999999999997</v>
      </c>
      <c r="BI195" s="1" t="s">
        <v>16</v>
      </c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 spans="1:97" ht="15.75" customHeight="1" x14ac:dyDescent="0.25">
      <c r="A196" s="1" t="s">
        <v>97</v>
      </c>
      <c r="B196" s="1">
        <v>170</v>
      </c>
      <c r="C196" s="1">
        <v>193</v>
      </c>
      <c r="D196" s="1" t="s">
        <v>88</v>
      </c>
      <c r="E196" s="1">
        <v>8.0500000000000007</v>
      </c>
      <c r="F196" s="1">
        <v>4</v>
      </c>
      <c r="G196" s="1">
        <v>21</v>
      </c>
      <c r="H196" s="1">
        <v>7.81</v>
      </c>
      <c r="I196" s="1">
        <v>8.5500000000000007</v>
      </c>
      <c r="J196" s="1">
        <v>7.8719999999999999</v>
      </c>
      <c r="K196" s="1">
        <v>37.484000000000002</v>
      </c>
      <c r="L196" s="1">
        <v>0.96209999999999996</v>
      </c>
      <c r="M196" s="1" t="s">
        <v>17</v>
      </c>
      <c r="N196" s="1">
        <v>7.8</v>
      </c>
      <c r="O196" s="1">
        <v>8.5500000000000007</v>
      </c>
      <c r="P196" s="1">
        <v>7.8319999999999999</v>
      </c>
      <c r="Q196" s="1">
        <v>37.292999999999999</v>
      </c>
      <c r="R196" s="1">
        <v>0.95760000000000001</v>
      </c>
      <c r="S196" s="1" t="s">
        <v>17</v>
      </c>
      <c r="T196" s="1">
        <v>7.8</v>
      </c>
      <c r="U196" s="1">
        <v>8.5500000000000007</v>
      </c>
      <c r="V196" s="1">
        <v>7.8780000000000001</v>
      </c>
      <c r="W196" s="1">
        <v>37.514000000000003</v>
      </c>
      <c r="X196" s="1">
        <v>0.96009999999999995</v>
      </c>
      <c r="Y196" s="1" t="s">
        <v>17</v>
      </c>
      <c r="Z196" s="1">
        <v>7.8</v>
      </c>
      <c r="AA196" s="1">
        <v>8.5500000000000007</v>
      </c>
      <c r="AB196" s="1">
        <v>8.141</v>
      </c>
      <c r="AC196" s="1">
        <v>38.767000000000003</v>
      </c>
      <c r="AD196" s="1">
        <v>0.96</v>
      </c>
      <c r="AE196" s="1" t="s">
        <v>17</v>
      </c>
      <c r="AF196" s="1">
        <v>7.8</v>
      </c>
      <c r="AG196" s="1">
        <v>8.5500000000000007</v>
      </c>
      <c r="AH196" s="1">
        <v>7.9770000000000003</v>
      </c>
      <c r="AI196" s="1">
        <v>37.984999999999999</v>
      </c>
      <c r="AJ196" s="1">
        <v>0.95179999999999998</v>
      </c>
      <c r="AK196" s="1" t="s">
        <v>17</v>
      </c>
      <c r="AL196" s="1">
        <v>7.8</v>
      </c>
      <c r="AM196" s="1">
        <v>8.5500000000000007</v>
      </c>
      <c r="AN196" s="1">
        <v>8.2390000000000008</v>
      </c>
      <c r="AO196" s="1">
        <v>39.231999999999999</v>
      </c>
      <c r="AP196" s="1">
        <v>0.95589999999999997</v>
      </c>
      <c r="AQ196" s="1" t="s">
        <v>17</v>
      </c>
      <c r="AR196" s="1">
        <v>7.8</v>
      </c>
      <c r="AS196" s="1">
        <v>8.5500000000000007</v>
      </c>
      <c r="AT196" s="1">
        <v>8.81</v>
      </c>
      <c r="AU196" s="1">
        <v>41.951999999999998</v>
      </c>
      <c r="AV196" s="1">
        <v>0.95879999999999999</v>
      </c>
      <c r="AW196" s="1" t="s">
        <v>17</v>
      </c>
      <c r="AX196" s="1">
        <v>7.81</v>
      </c>
      <c r="AY196" s="1">
        <v>8.5500000000000007</v>
      </c>
      <c r="AZ196" s="1">
        <v>8.7140000000000004</v>
      </c>
      <c r="BA196" s="1">
        <v>41.497</v>
      </c>
      <c r="BB196" s="1">
        <v>0.95550000000000002</v>
      </c>
      <c r="BC196" s="1" t="s">
        <v>17</v>
      </c>
      <c r="BD196" s="1">
        <v>7.8</v>
      </c>
      <c r="BE196" s="1">
        <v>8.5500000000000007</v>
      </c>
      <c r="BF196" s="1">
        <v>8.5660000000000007</v>
      </c>
      <c r="BG196" s="1">
        <v>40.79</v>
      </c>
      <c r="BH196" s="1">
        <v>0.95699999999999996</v>
      </c>
      <c r="BI196" s="1" t="s">
        <v>17</v>
      </c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 spans="1:97" ht="15.75" customHeight="1" x14ac:dyDescent="0.25">
      <c r="A197" s="1" t="s">
        <v>97</v>
      </c>
      <c r="B197" s="1">
        <v>170</v>
      </c>
      <c r="C197" s="1">
        <v>212</v>
      </c>
      <c r="D197" s="1" t="s">
        <v>89</v>
      </c>
      <c r="E197" s="1">
        <v>8.68</v>
      </c>
      <c r="F197" s="1">
        <v>5</v>
      </c>
      <c r="G197" s="1">
        <v>36</v>
      </c>
      <c r="H197" s="1">
        <v>8.3800000000000008</v>
      </c>
      <c r="I197" s="1">
        <v>9.1199999999999992</v>
      </c>
      <c r="J197" s="1">
        <v>17.044</v>
      </c>
      <c r="K197" s="1">
        <v>47.344000000000001</v>
      </c>
      <c r="L197" s="1">
        <v>0.94420000000000004</v>
      </c>
      <c r="M197" s="1" t="s">
        <v>17</v>
      </c>
      <c r="N197" s="1">
        <v>8.3699999999999992</v>
      </c>
      <c r="O197" s="1">
        <v>9.1300000000000008</v>
      </c>
      <c r="P197" s="1">
        <v>16.978000000000002</v>
      </c>
      <c r="Q197" s="1">
        <v>47.16</v>
      </c>
      <c r="R197" s="1">
        <v>0.94089999999999996</v>
      </c>
      <c r="S197" s="1" t="s">
        <v>17</v>
      </c>
      <c r="T197" s="1">
        <v>8.3699999999999992</v>
      </c>
      <c r="U197" s="1">
        <v>9.1300000000000008</v>
      </c>
      <c r="V197" s="1">
        <v>17.045999999999999</v>
      </c>
      <c r="W197" s="1">
        <v>47.348999999999997</v>
      </c>
      <c r="X197" s="1">
        <v>0.93049999999999999</v>
      </c>
      <c r="Y197" s="1" t="s">
        <v>17</v>
      </c>
      <c r="Z197" s="1">
        <v>8.3699999999999992</v>
      </c>
      <c r="AA197" s="1">
        <v>9.1300000000000008</v>
      </c>
      <c r="AB197" s="1">
        <v>17.515999999999998</v>
      </c>
      <c r="AC197" s="1">
        <v>48.655999999999999</v>
      </c>
      <c r="AD197" s="1">
        <v>0.9415</v>
      </c>
      <c r="AE197" s="1" t="s">
        <v>17</v>
      </c>
      <c r="AF197" s="1">
        <v>8.3800000000000008</v>
      </c>
      <c r="AG197" s="1">
        <v>9.1300000000000008</v>
      </c>
      <c r="AH197" s="1">
        <v>17.146999999999998</v>
      </c>
      <c r="AI197" s="1">
        <v>47.63</v>
      </c>
      <c r="AJ197" s="1">
        <v>0.94179999999999997</v>
      </c>
      <c r="AK197" s="1" t="s">
        <v>17</v>
      </c>
      <c r="AL197" s="1">
        <v>8.3800000000000008</v>
      </c>
      <c r="AM197" s="1">
        <v>9.1300000000000008</v>
      </c>
      <c r="AN197" s="1">
        <v>17.655999999999999</v>
      </c>
      <c r="AO197" s="1">
        <v>49.042999999999999</v>
      </c>
      <c r="AP197" s="1">
        <v>0.93920000000000003</v>
      </c>
      <c r="AQ197" s="1" t="s">
        <v>17</v>
      </c>
      <c r="AR197" s="1">
        <v>8.3699999999999992</v>
      </c>
      <c r="AS197" s="1">
        <v>9.1300000000000008</v>
      </c>
      <c r="AT197" s="1">
        <v>18.134</v>
      </c>
      <c r="AU197" s="1">
        <v>50.371000000000002</v>
      </c>
      <c r="AV197" s="1">
        <v>0.93940000000000001</v>
      </c>
      <c r="AW197" s="1" t="s">
        <v>17</v>
      </c>
      <c r="AX197" s="1">
        <v>8.3800000000000008</v>
      </c>
      <c r="AY197" s="1">
        <v>9.1300000000000008</v>
      </c>
      <c r="AZ197" s="1">
        <v>17.95</v>
      </c>
      <c r="BA197" s="1">
        <v>49.860999999999997</v>
      </c>
      <c r="BB197" s="1">
        <v>0.93869999999999998</v>
      </c>
      <c r="BC197" s="1" t="s">
        <v>17</v>
      </c>
      <c r="BD197" s="1">
        <v>8.3800000000000008</v>
      </c>
      <c r="BE197" s="1">
        <v>9.1300000000000008</v>
      </c>
      <c r="BF197" s="1">
        <v>17.724</v>
      </c>
      <c r="BG197" s="1">
        <v>49.234999999999999</v>
      </c>
      <c r="BH197" s="1">
        <v>0.9395</v>
      </c>
      <c r="BI197" s="1" t="s">
        <v>17</v>
      </c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 spans="1:97" ht="15.75" customHeight="1" x14ac:dyDescent="0.25">
      <c r="A198" s="1" t="s">
        <v>97</v>
      </c>
      <c r="B198" s="1">
        <v>170</v>
      </c>
      <c r="C198" s="1">
        <v>212</v>
      </c>
      <c r="D198" s="1" t="s">
        <v>89</v>
      </c>
      <c r="E198" s="1">
        <v>8.68</v>
      </c>
      <c r="F198" s="1">
        <v>6</v>
      </c>
      <c r="G198" s="1">
        <v>36</v>
      </c>
      <c r="H198" s="1">
        <v>8.3699999999999992</v>
      </c>
      <c r="I198" s="1">
        <v>9.1199999999999992</v>
      </c>
      <c r="J198" s="1">
        <v>17.001000000000001</v>
      </c>
      <c r="K198" s="1">
        <v>47.225000000000001</v>
      </c>
      <c r="L198" s="1">
        <v>0.94710000000000005</v>
      </c>
      <c r="M198" s="1" t="s">
        <v>17</v>
      </c>
      <c r="N198" s="1">
        <v>8.3699999999999992</v>
      </c>
      <c r="O198" s="1">
        <v>9.1199999999999992</v>
      </c>
      <c r="P198" s="1">
        <v>17.004999999999999</v>
      </c>
      <c r="Q198" s="1">
        <v>47.237000000000002</v>
      </c>
      <c r="R198" s="1">
        <v>0.94340000000000002</v>
      </c>
      <c r="S198" s="1" t="s">
        <v>17</v>
      </c>
      <c r="T198" s="1">
        <v>8.3699999999999992</v>
      </c>
      <c r="U198" s="1">
        <v>9.1199999999999992</v>
      </c>
      <c r="V198" s="1">
        <v>17.113</v>
      </c>
      <c r="W198" s="1">
        <v>47.536000000000001</v>
      </c>
      <c r="X198" s="1">
        <v>0.94410000000000005</v>
      </c>
      <c r="Y198" s="1" t="s">
        <v>17</v>
      </c>
      <c r="Z198" s="1">
        <v>8.3699999999999992</v>
      </c>
      <c r="AA198" s="1">
        <v>9.1199999999999992</v>
      </c>
      <c r="AB198" s="1">
        <v>17.475000000000001</v>
      </c>
      <c r="AC198" s="1">
        <v>48.542000000000002</v>
      </c>
      <c r="AD198" s="1">
        <v>0.94220000000000004</v>
      </c>
      <c r="AE198" s="1" t="s">
        <v>17</v>
      </c>
      <c r="AF198" s="1">
        <v>8.3699999999999992</v>
      </c>
      <c r="AG198" s="1">
        <v>9.1199999999999992</v>
      </c>
      <c r="AH198" s="1">
        <v>17.143000000000001</v>
      </c>
      <c r="AI198" s="1">
        <v>47.62</v>
      </c>
      <c r="AJ198" s="1">
        <v>0.94710000000000005</v>
      </c>
      <c r="AK198" s="1" t="s">
        <v>17</v>
      </c>
      <c r="AL198" s="1">
        <v>8.3699999999999992</v>
      </c>
      <c r="AM198" s="1">
        <v>9.1199999999999992</v>
      </c>
      <c r="AN198" s="1">
        <v>17.655000000000001</v>
      </c>
      <c r="AO198" s="1">
        <v>49.042000000000002</v>
      </c>
      <c r="AP198" s="1">
        <v>0.94479999999999997</v>
      </c>
      <c r="AQ198" s="1" t="s">
        <v>17</v>
      </c>
      <c r="AR198" s="1">
        <v>8.3699999999999992</v>
      </c>
      <c r="AS198" s="1">
        <v>9.1199999999999992</v>
      </c>
      <c r="AT198" s="1">
        <v>18.158000000000001</v>
      </c>
      <c r="AU198" s="1">
        <v>50.439</v>
      </c>
      <c r="AV198" s="1">
        <v>0.94499999999999995</v>
      </c>
      <c r="AW198" s="1" t="s">
        <v>17</v>
      </c>
      <c r="AX198" s="1">
        <v>8.3699999999999992</v>
      </c>
      <c r="AY198" s="1">
        <v>9.1199999999999992</v>
      </c>
      <c r="AZ198" s="1">
        <v>18.036999999999999</v>
      </c>
      <c r="BA198" s="1">
        <v>50.100999999999999</v>
      </c>
      <c r="BB198" s="1">
        <v>0.94410000000000005</v>
      </c>
      <c r="BC198" s="1" t="s">
        <v>17</v>
      </c>
      <c r="BD198" s="1">
        <v>8.3699999999999992</v>
      </c>
      <c r="BE198" s="1">
        <v>9.1199999999999992</v>
      </c>
      <c r="BF198" s="1">
        <v>17.725000000000001</v>
      </c>
      <c r="BG198" s="1">
        <v>49.234999999999999</v>
      </c>
      <c r="BH198" s="1">
        <v>0.94220000000000004</v>
      </c>
      <c r="BI198" s="1" t="s">
        <v>17</v>
      </c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 spans="1:97" ht="15.75" customHeight="1" x14ac:dyDescent="0.25">
      <c r="A199" s="1" t="s">
        <v>97</v>
      </c>
      <c r="B199" s="1">
        <v>172</v>
      </c>
      <c r="C199" s="1">
        <v>183</v>
      </c>
      <c r="D199" s="1" t="s">
        <v>90</v>
      </c>
      <c r="E199" s="1">
        <v>7.64</v>
      </c>
      <c r="F199" s="1">
        <v>3</v>
      </c>
      <c r="G199" s="1">
        <v>10</v>
      </c>
      <c r="H199" s="1">
        <v>7.5</v>
      </c>
      <c r="I199" s="1">
        <v>7.99</v>
      </c>
      <c r="J199" s="1">
        <v>4.0110000000000001</v>
      </c>
      <c r="K199" s="1">
        <v>40.107999999999997</v>
      </c>
      <c r="L199" s="1">
        <v>0.84030000000000005</v>
      </c>
      <c r="M199" s="1" t="s">
        <v>16</v>
      </c>
      <c r="N199" s="1">
        <v>7.5</v>
      </c>
      <c r="O199" s="1">
        <v>7.99</v>
      </c>
      <c r="P199" s="1">
        <v>3.7730000000000001</v>
      </c>
      <c r="Q199" s="1">
        <v>37.734999999999999</v>
      </c>
      <c r="R199" s="1">
        <v>0.85150000000000003</v>
      </c>
      <c r="S199" s="1" t="s">
        <v>16</v>
      </c>
      <c r="T199" s="1">
        <v>7.5</v>
      </c>
      <c r="U199" s="1">
        <v>7.99</v>
      </c>
      <c r="V199" s="1">
        <v>3.8980000000000001</v>
      </c>
      <c r="W199" s="1">
        <v>38.981000000000002</v>
      </c>
      <c r="X199" s="1">
        <v>0.85440000000000005</v>
      </c>
      <c r="Y199" s="1" t="s">
        <v>16</v>
      </c>
      <c r="Z199" s="1">
        <v>7.5</v>
      </c>
      <c r="AA199" s="1">
        <v>7.99</v>
      </c>
      <c r="AB199" s="1">
        <v>4.1429999999999998</v>
      </c>
      <c r="AC199" s="1">
        <v>41.430999999999997</v>
      </c>
      <c r="AD199" s="1">
        <v>0.84609999999999996</v>
      </c>
      <c r="AE199" s="1" t="s">
        <v>16</v>
      </c>
      <c r="AF199" s="1">
        <v>7.5</v>
      </c>
      <c r="AG199" s="1">
        <v>7.98</v>
      </c>
      <c r="AH199" s="1">
        <v>4.0640000000000001</v>
      </c>
      <c r="AI199" s="1">
        <v>40.636000000000003</v>
      </c>
      <c r="AJ199" s="1">
        <v>0.85360000000000003</v>
      </c>
      <c r="AK199" s="1" t="s">
        <v>16</v>
      </c>
      <c r="AL199" s="1">
        <v>7.5</v>
      </c>
      <c r="AM199" s="1">
        <v>7.99</v>
      </c>
      <c r="AN199" s="1">
        <v>4.16</v>
      </c>
      <c r="AO199" s="1">
        <v>41.595999999999997</v>
      </c>
      <c r="AP199" s="1">
        <v>0.85919999999999996</v>
      </c>
      <c r="AQ199" s="1" t="s">
        <v>16</v>
      </c>
      <c r="AR199" s="1">
        <v>7.5</v>
      </c>
      <c r="AS199" s="1">
        <v>7.99</v>
      </c>
      <c r="AT199" s="1">
        <v>4.8739999999999997</v>
      </c>
      <c r="AU199" s="1">
        <v>48.74</v>
      </c>
      <c r="AV199" s="1">
        <v>0.83520000000000005</v>
      </c>
      <c r="AW199" s="1" t="s">
        <v>16</v>
      </c>
      <c r="AX199" s="1">
        <v>7.5</v>
      </c>
      <c r="AY199" s="1">
        <v>7.99</v>
      </c>
      <c r="AZ199" s="1">
        <v>4.8540000000000001</v>
      </c>
      <c r="BA199" s="1">
        <v>48.537999999999997</v>
      </c>
      <c r="BB199" s="1">
        <v>0.84919999999999995</v>
      </c>
      <c r="BC199" s="1" t="s">
        <v>16</v>
      </c>
      <c r="BD199" s="1">
        <v>7.5</v>
      </c>
      <c r="BE199" s="1">
        <v>7.99</v>
      </c>
      <c r="BF199" s="1">
        <v>4.6420000000000003</v>
      </c>
      <c r="BG199" s="1">
        <v>46.415999999999997</v>
      </c>
      <c r="BH199" s="1">
        <v>0.85629999999999995</v>
      </c>
      <c r="BI199" s="1" t="s">
        <v>16</v>
      </c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 spans="1:97" ht="15.75" customHeight="1" x14ac:dyDescent="0.25">
      <c r="A200" s="1" t="s">
        <v>97</v>
      </c>
      <c r="B200" s="1">
        <v>172</v>
      </c>
      <c r="C200" s="1">
        <v>212</v>
      </c>
      <c r="D200" s="1" t="s">
        <v>91</v>
      </c>
      <c r="E200" s="1">
        <v>7.93</v>
      </c>
      <c r="F200" s="1">
        <v>5</v>
      </c>
      <c r="G200" s="1">
        <v>34</v>
      </c>
      <c r="H200" s="1">
        <v>7.87</v>
      </c>
      <c r="I200" s="1">
        <v>8.43</v>
      </c>
      <c r="J200" s="1">
        <v>12.336</v>
      </c>
      <c r="K200" s="1">
        <v>36.280999999999999</v>
      </c>
      <c r="L200" s="1">
        <v>0.84299999999999997</v>
      </c>
      <c r="M200" s="1" t="s">
        <v>16</v>
      </c>
      <c r="N200" s="1">
        <v>7.87</v>
      </c>
      <c r="O200" s="1">
        <v>8.42</v>
      </c>
      <c r="P200" s="1">
        <v>11.867000000000001</v>
      </c>
      <c r="Q200" s="1">
        <v>34.902999999999999</v>
      </c>
      <c r="R200" s="1">
        <v>0.84330000000000005</v>
      </c>
      <c r="S200" s="1" t="s">
        <v>16</v>
      </c>
      <c r="T200" s="1">
        <v>7.87</v>
      </c>
      <c r="U200" s="1">
        <v>8.42</v>
      </c>
      <c r="V200" s="1">
        <v>12.055</v>
      </c>
      <c r="W200" s="1">
        <v>35.454999999999998</v>
      </c>
      <c r="X200" s="1">
        <v>0.83950000000000002</v>
      </c>
      <c r="Y200" s="1" t="s">
        <v>16</v>
      </c>
      <c r="Z200" s="1">
        <v>7.87</v>
      </c>
      <c r="AA200" s="1">
        <v>8.42</v>
      </c>
      <c r="AB200" s="1">
        <v>12.443</v>
      </c>
      <c r="AC200" s="1">
        <v>36.597999999999999</v>
      </c>
      <c r="AD200" s="1">
        <v>0.85389999999999999</v>
      </c>
      <c r="AE200" s="1" t="s">
        <v>16</v>
      </c>
      <c r="AF200" s="1">
        <v>7.87</v>
      </c>
      <c r="AG200" s="1">
        <v>8.43</v>
      </c>
      <c r="AH200" s="1">
        <v>12.617000000000001</v>
      </c>
      <c r="AI200" s="1">
        <v>37.107999999999997</v>
      </c>
      <c r="AJ200" s="1">
        <v>0.8458</v>
      </c>
      <c r="AK200" s="1" t="s">
        <v>16</v>
      </c>
      <c r="AL200" s="1">
        <v>7.87</v>
      </c>
      <c r="AM200" s="1">
        <v>8.42</v>
      </c>
      <c r="AN200" s="1">
        <v>12.601000000000001</v>
      </c>
      <c r="AO200" s="1">
        <v>37.063000000000002</v>
      </c>
      <c r="AP200" s="1">
        <v>0.84099999999999997</v>
      </c>
      <c r="AQ200" s="1" t="s">
        <v>16</v>
      </c>
      <c r="AR200" s="1">
        <v>7.87</v>
      </c>
      <c r="AS200" s="1">
        <v>8.42</v>
      </c>
      <c r="AT200" s="1">
        <v>13.141</v>
      </c>
      <c r="AU200" s="1">
        <v>38.649000000000001</v>
      </c>
      <c r="AV200" s="1">
        <v>0.86140000000000005</v>
      </c>
      <c r="AW200" s="1" t="s">
        <v>16</v>
      </c>
      <c r="AX200" s="1">
        <v>7.87</v>
      </c>
      <c r="AY200" s="1">
        <v>8.43</v>
      </c>
      <c r="AZ200" s="1">
        <v>12.673</v>
      </c>
      <c r="BA200" s="1">
        <v>37.271999999999998</v>
      </c>
      <c r="BB200" s="1">
        <v>0.86099999999999999</v>
      </c>
      <c r="BC200" s="1" t="s">
        <v>16</v>
      </c>
      <c r="BD200" s="1">
        <v>7.87</v>
      </c>
      <c r="BE200" s="1">
        <v>8.43</v>
      </c>
      <c r="BF200" s="1">
        <v>12.481</v>
      </c>
      <c r="BG200" s="1">
        <v>36.707999999999998</v>
      </c>
      <c r="BH200" s="1">
        <v>0.85629999999999995</v>
      </c>
      <c r="BI200" s="1" t="s">
        <v>16</v>
      </c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pans="1:97" ht="15.75" customHeight="1" x14ac:dyDescent="0.25">
      <c r="A201" s="1" t="s">
        <v>97</v>
      </c>
      <c r="B201" s="1">
        <v>173</v>
      </c>
      <c r="C201" s="1">
        <v>183</v>
      </c>
      <c r="D201" s="1" t="s">
        <v>92</v>
      </c>
      <c r="E201" s="1">
        <v>6.81</v>
      </c>
      <c r="F201" s="1">
        <v>3</v>
      </c>
      <c r="G201" s="1">
        <v>9</v>
      </c>
      <c r="H201" s="1">
        <v>6.66</v>
      </c>
      <c r="I201" s="1">
        <v>7.16</v>
      </c>
      <c r="J201" s="1">
        <v>4.0270000000000001</v>
      </c>
      <c r="K201" s="1">
        <v>44.746000000000002</v>
      </c>
      <c r="L201" s="1">
        <v>0.89749999999999996</v>
      </c>
      <c r="M201" s="1" t="s">
        <v>16</v>
      </c>
      <c r="N201" s="1">
        <v>6.65</v>
      </c>
      <c r="O201" s="1">
        <v>7.16</v>
      </c>
      <c r="P201" s="1">
        <v>4.0140000000000002</v>
      </c>
      <c r="Q201" s="1">
        <v>44.598999999999997</v>
      </c>
      <c r="R201" s="1">
        <v>0.88190000000000002</v>
      </c>
      <c r="S201" s="1" t="s">
        <v>16</v>
      </c>
      <c r="T201" s="1">
        <v>6.65</v>
      </c>
      <c r="U201" s="1">
        <v>7.16</v>
      </c>
      <c r="V201" s="1">
        <v>4.0229999999999997</v>
      </c>
      <c r="W201" s="1">
        <v>44.704999999999998</v>
      </c>
      <c r="X201" s="1">
        <v>0.90039999999999998</v>
      </c>
      <c r="Y201" s="1" t="s">
        <v>16</v>
      </c>
      <c r="Z201" s="1">
        <v>6.65</v>
      </c>
      <c r="AA201" s="1">
        <v>7.16</v>
      </c>
      <c r="AB201" s="1">
        <v>4.3319999999999999</v>
      </c>
      <c r="AC201" s="1">
        <v>48.134999999999998</v>
      </c>
      <c r="AD201" s="1">
        <v>0.87470000000000003</v>
      </c>
      <c r="AE201" s="1" t="s">
        <v>16</v>
      </c>
      <c r="AF201" s="1">
        <v>6.65</v>
      </c>
      <c r="AG201" s="1">
        <v>7.16</v>
      </c>
      <c r="AH201" s="1">
        <v>4.2649999999999997</v>
      </c>
      <c r="AI201" s="1">
        <v>47.384999999999998</v>
      </c>
      <c r="AJ201" s="1">
        <v>0.87990000000000002</v>
      </c>
      <c r="AK201" s="1" t="s">
        <v>16</v>
      </c>
      <c r="AL201" s="1">
        <v>6.65</v>
      </c>
      <c r="AM201" s="1">
        <v>7.16</v>
      </c>
      <c r="AN201" s="1">
        <v>4.335</v>
      </c>
      <c r="AO201" s="1">
        <v>48.161999999999999</v>
      </c>
      <c r="AP201" s="1">
        <v>0.88619999999999999</v>
      </c>
      <c r="AQ201" s="1" t="s">
        <v>16</v>
      </c>
      <c r="AR201" s="1">
        <v>6.65</v>
      </c>
      <c r="AS201" s="1">
        <v>7.16</v>
      </c>
      <c r="AT201" s="1">
        <v>4.8250000000000002</v>
      </c>
      <c r="AU201" s="1">
        <v>53.607999999999997</v>
      </c>
      <c r="AV201" s="1">
        <v>0.88080000000000003</v>
      </c>
      <c r="AW201" s="1" t="s">
        <v>16</v>
      </c>
      <c r="AX201" s="1">
        <v>6.65</v>
      </c>
      <c r="AY201" s="1">
        <v>7.16</v>
      </c>
      <c r="AZ201" s="1">
        <v>4.8920000000000003</v>
      </c>
      <c r="BA201" s="1">
        <v>54.354999999999997</v>
      </c>
      <c r="BB201" s="1">
        <v>0.87780000000000002</v>
      </c>
      <c r="BC201" s="1" t="s">
        <v>16</v>
      </c>
      <c r="BD201" s="1">
        <v>6.65</v>
      </c>
      <c r="BE201" s="1">
        <v>7.16</v>
      </c>
      <c r="BF201" s="1">
        <v>4.8659999999999997</v>
      </c>
      <c r="BG201" s="1">
        <v>54.066000000000003</v>
      </c>
      <c r="BH201" s="1">
        <v>0.88780000000000003</v>
      </c>
      <c r="BI201" s="1" t="s">
        <v>16</v>
      </c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spans="1:97" ht="15.75" customHeight="1" x14ac:dyDescent="0.25">
      <c r="A202" s="1" t="s">
        <v>97</v>
      </c>
      <c r="B202" s="1">
        <v>173</v>
      </c>
      <c r="C202" s="1">
        <v>193</v>
      </c>
      <c r="D202" s="1" t="s">
        <v>93</v>
      </c>
      <c r="E202" s="1">
        <v>6.65</v>
      </c>
      <c r="F202" s="1">
        <v>3</v>
      </c>
      <c r="G202" s="1">
        <v>18</v>
      </c>
      <c r="H202" s="1">
        <v>6.45</v>
      </c>
      <c r="I202" s="1">
        <v>7.03</v>
      </c>
      <c r="J202" s="1">
        <v>8.0649999999999995</v>
      </c>
      <c r="K202" s="1">
        <v>44.805999999999997</v>
      </c>
      <c r="L202" s="1">
        <v>0.92620000000000002</v>
      </c>
      <c r="M202" s="1" t="s">
        <v>16</v>
      </c>
      <c r="N202" s="1">
        <v>6.44</v>
      </c>
      <c r="O202" s="1">
        <v>7.02</v>
      </c>
      <c r="P202" s="1">
        <v>8.0299999999999994</v>
      </c>
      <c r="Q202" s="1">
        <v>44.612000000000002</v>
      </c>
      <c r="R202" s="1">
        <v>0.93279999999999996</v>
      </c>
      <c r="S202" s="1" t="s">
        <v>17</v>
      </c>
      <c r="T202" s="1">
        <v>6.44</v>
      </c>
      <c r="U202" s="1">
        <v>7.02</v>
      </c>
      <c r="V202" s="1">
        <v>8.1539999999999999</v>
      </c>
      <c r="W202" s="1">
        <v>45.302999999999997</v>
      </c>
      <c r="X202" s="1">
        <v>0.93589999999999995</v>
      </c>
      <c r="Y202" s="1" t="s">
        <v>17</v>
      </c>
      <c r="Z202" s="1">
        <v>6.44</v>
      </c>
      <c r="AA202" s="1">
        <v>7.02</v>
      </c>
      <c r="AB202" s="1">
        <v>8.2850000000000001</v>
      </c>
      <c r="AC202" s="1">
        <v>46.024999999999999</v>
      </c>
      <c r="AD202" s="1">
        <v>0.92149999999999999</v>
      </c>
      <c r="AE202" s="1" t="s">
        <v>16</v>
      </c>
      <c r="AF202" s="1">
        <v>6.44</v>
      </c>
      <c r="AG202" s="1">
        <v>7.03</v>
      </c>
      <c r="AH202" s="1">
        <v>8.1110000000000007</v>
      </c>
      <c r="AI202" s="1">
        <v>45.058999999999997</v>
      </c>
      <c r="AJ202" s="1">
        <v>0.93010000000000004</v>
      </c>
      <c r="AK202" s="1" t="s">
        <v>16</v>
      </c>
      <c r="AL202" s="1">
        <v>6.44</v>
      </c>
      <c r="AM202" s="1">
        <v>7.02</v>
      </c>
      <c r="AN202" s="1">
        <v>8.1969999999999992</v>
      </c>
      <c r="AO202" s="1">
        <v>45.539000000000001</v>
      </c>
      <c r="AP202" s="1">
        <v>0.93189999999999995</v>
      </c>
      <c r="AQ202" s="1" t="s">
        <v>16</v>
      </c>
      <c r="AR202" s="1">
        <v>6.44</v>
      </c>
      <c r="AS202" s="1">
        <v>7.02</v>
      </c>
      <c r="AT202" s="1">
        <v>8.7059999999999995</v>
      </c>
      <c r="AU202" s="1">
        <v>48.366</v>
      </c>
      <c r="AV202" s="1">
        <v>0.90329999999999999</v>
      </c>
      <c r="AW202" s="1" t="s">
        <v>16</v>
      </c>
      <c r="AX202" s="1">
        <v>6.44</v>
      </c>
      <c r="AY202" s="1">
        <v>7.02</v>
      </c>
      <c r="AZ202" s="1">
        <v>8.8759999999999994</v>
      </c>
      <c r="BA202" s="1">
        <v>49.308999999999997</v>
      </c>
      <c r="BB202" s="1">
        <v>0.91539999999999999</v>
      </c>
      <c r="BC202" s="1" t="s">
        <v>16</v>
      </c>
      <c r="BD202" s="1">
        <v>6.44</v>
      </c>
      <c r="BE202" s="1">
        <v>7.02</v>
      </c>
      <c r="BF202" s="1">
        <v>8.7319999999999993</v>
      </c>
      <c r="BG202" s="1">
        <v>48.512</v>
      </c>
      <c r="BH202" s="1">
        <v>0.93169999999999997</v>
      </c>
      <c r="BI202" s="1" t="s">
        <v>16</v>
      </c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 spans="1:97" ht="15.75" customHeight="1" x14ac:dyDescent="0.25">
      <c r="A203" s="1" t="s">
        <v>97</v>
      </c>
      <c r="B203" s="1">
        <v>173</v>
      </c>
      <c r="C203" s="1">
        <v>211</v>
      </c>
      <c r="D203" s="1" t="s">
        <v>94</v>
      </c>
      <c r="E203" s="1">
        <v>7.69</v>
      </c>
      <c r="F203" s="1">
        <v>6</v>
      </c>
      <c r="G203" s="1">
        <v>32</v>
      </c>
      <c r="H203" s="1">
        <v>7.56</v>
      </c>
      <c r="I203" s="1">
        <v>8.0399999999999991</v>
      </c>
      <c r="J203" s="1">
        <v>16.75</v>
      </c>
      <c r="K203" s="1">
        <v>52.344000000000001</v>
      </c>
      <c r="L203" s="1">
        <v>0.80840000000000001</v>
      </c>
      <c r="M203" s="1" t="s">
        <v>16</v>
      </c>
      <c r="N203" s="1">
        <v>7.56</v>
      </c>
      <c r="O203" s="1">
        <v>8.0399999999999991</v>
      </c>
      <c r="P203" s="1">
        <v>16.754999999999999</v>
      </c>
      <c r="Q203" s="1">
        <v>52.36</v>
      </c>
      <c r="R203" s="1">
        <v>0.79349999999999998</v>
      </c>
      <c r="S203" s="1" t="s">
        <v>16</v>
      </c>
      <c r="T203" s="1">
        <v>7.56</v>
      </c>
      <c r="U203" s="1">
        <v>8.0399999999999991</v>
      </c>
      <c r="V203" s="1">
        <v>16.768999999999998</v>
      </c>
      <c r="W203" s="1">
        <v>52.404000000000003</v>
      </c>
      <c r="X203" s="1">
        <v>0.79449999999999998</v>
      </c>
      <c r="Y203" s="1" t="s">
        <v>16</v>
      </c>
      <c r="Z203" s="1">
        <v>7.56</v>
      </c>
      <c r="AA203" s="1">
        <v>8.0399999999999991</v>
      </c>
      <c r="AB203" s="1">
        <v>17.082999999999998</v>
      </c>
      <c r="AC203" s="1">
        <v>53.386000000000003</v>
      </c>
      <c r="AD203" s="1">
        <v>0.7893</v>
      </c>
      <c r="AE203" s="1" t="s">
        <v>16</v>
      </c>
      <c r="AF203" s="1">
        <v>7.56</v>
      </c>
      <c r="AG203" s="1">
        <v>8.0399999999999991</v>
      </c>
      <c r="AH203" s="1">
        <v>16.960999999999999</v>
      </c>
      <c r="AI203" s="1">
        <v>53.002000000000002</v>
      </c>
      <c r="AJ203" s="1">
        <v>0.79490000000000005</v>
      </c>
      <c r="AK203" s="1" t="s">
        <v>16</v>
      </c>
      <c r="AL203" s="1">
        <v>7.56</v>
      </c>
      <c r="AM203" s="1">
        <v>8.0399999999999991</v>
      </c>
      <c r="AN203" s="1">
        <v>17.23</v>
      </c>
      <c r="AO203" s="1">
        <v>53.843000000000004</v>
      </c>
      <c r="AP203" s="1">
        <v>0.79039999999999999</v>
      </c>
      <c r="AQ203" s="1" t="s">
        <v>16</v>
      </c>
      <c r="AR203" s="1">
        <v>7.56</v>
      </c>
      <c r="AS203" s="1">
        <v>8.0399999999999991</v>
      </c>
      <c r="AT203" s="1">
        <v>17.379000000000001</v>
      </c>
      <c r="AU203" s="1">
        <v>54.308999999999997</v>
      </c>
      <c r="AV203" s="1">
        <v>0.80589999999999995</v>
      </c>
      <c r="AW203" s="1" t="s">
        <v>16</v>
      </c>
      <c r="AX203" s="1">
        <v>7.56</v>
      </c>
      <c r="AY203" s="1">
        <v>8.0399999999999991</v>
      </c>
      <c r="AZ203" s="1">
        <v>18.053999999999998</v>
      </c>
      <c r="BA203" s="1">
        <v>56.418999999999997</v>
      </c>
      <c r="BB203" s="1">
        <v>0.77780000000000005</v>
      </c>
      <c r="BC203" s="1" t="s">
        <v>16</v>
      </c>
      <c r="BD203" s="1">
        <v>7.56</v>
      </c>
      <c r="BE203" s="1">
        <v>8.0399999999999991</v>
      </c>
      <c r="BF203" s="1">
        <v>17.291</v>
      </c>
      <c r="BG203" s="1">
        <v>54.036000000000001</v>
      </c>
      <c r="BH203" s="1">
        <v>0.79300000000000004</v>
      </c>
      <c r="BI203" s="1" t="s">
        <v>16</v>
      </c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 ht="15.75" customHeight="1" x14ac:dyDescent="0.25">
      <c r="A204" s="1" t="s">
        <v>97</v>
      </c>
      <c r="B204" s="1">
        <v>173</v>
      </c>
      <c r="C204" s="1">
        <v>212</v>
      </c>
      <c r="D204" s="1" t="s">
        <v>95</v>
      </c>
      <c r="E204" s="1">
        <v>7.65</v>
      </c>
      <c r="F204" s="1">
        <v>4</v>
      </c>
      <c r="G204" s="1">
        <v>33</v>
      </c>
      <c r="H204" s="1">
        <v>7.64</v>
      </c>
      <c r="I204" s="1">
        <v>8.15</v>
      </c>
      <c r="J204" s="1">
        <v>17.466000000000001</v>
      </c>
      <c r="K204" s="1">
        <v>52.927999999999997</v>
      </c>
      <c r="L204" s="1">
        <v>0.87050000000000005</v>
      </c>
      <c r="M204" s="1" t="s">
        <v>16</v>
      </c>
      <c r="N204" s="1">
        <v>7.64</v>
      </c>
      <c r="O204" s="1">
        <v>8.15</v>
      </c>
      <c r="P204" s="1">
        <v>17.423999999999999</v>
      </c>
      <c r="Q204" s="1">
        <v>52.798999999999999</v>
      </c>
      <c r="R204" s="1">
        <v>0.87719999999999998</v>
      </c>
      <c r="S204" s="1" t="s">
        <v>16</v>
      </c>
      <c r="T204" s="1">
        <v>7.65</v>
      </c>
      <c r="U204" s="1">
        <v>8.15</v>
      </c>
      <c r="V204" s="1">
        <v>17.446999999999999</v>
      </c>
      <c r="W204" s="1">
        <v>52.869</v>
      </c>
      <c r="X204" s="1">
        <v>0.86899999999999999</v>
      </c>
      <c r="Y204" s="1" t="s">
        <v>16</v>
      </c>
      <c r="Z204" s="1">
        <v>7.64</v>
      </c>
      <c r="AA204" s="1">
        <v>8.15</v>
      </c>
      <c r="AB204" s="1">
        <v>17.672000000000001</v>
      </c>
      <c r="AC204" s="1">
        <v>53.55</v>
      </c>
      <c r="AD204" s="1">
        <v>0.85209999999999997</v>
      </c>
      <c r="AE204" s="1" t="s">
        <v>16</v>
      </c>
      <c r="AF204" s="1">
        <v>7.64</v>
      </c>
      <c r="AG204" s="1">
        <v>8.15</v>
      </c>
      <c r="AH204" s="1">
        <v>17.373000000000001</v>
      </c>
      <c r="AI204" s="1">
        <v>52.643999999999998</v>
      </c>
      <c r="AJ204" s="1">
        <v>0.86419999999999997</v>
      </c>
      <c r="AK204" s="1" t="s">
        <v>16</v>
      </c>
      <c r="AL204" s="1">
        <v>7.63</v>
      </c>
      <c r="AM204" s="1">
        <v>8.15</v>
      </c>
      <c r="AN204" s="1">
        <v>17.698</v>
      </c>
      <c r="AO204" s="1">
        <v>53.631</v>
      </c>
      <c r="AP204" s="1">
        <v>0.87050000000000005</v>
      </c>
      <c r="AQ204" s="1" t="s">
        <v>16</v>
      </c>
      <c r="AR204" s="1">
        <v>7.64</v>
      </c>
      <c r="AS204" s="1">
        <v>8.15</v>
      </c>
      <c r="AT204" s="1">
        <v>18.166</v>
      </c>
      <c r="AU204" s="1">
        <v>55.048000000000002</v>
      </c>
      <c r="AV204" s="1">
        <v>0.84619999999999995</v>
      </c>
      <c r="AW204" s="1" t="s">
        <v>16</v>
      </c>
      <c r="AX204" s="1">
        <v>7.66</v>
      </c>
      <c r="AY204" s="1">
        <v>8.15</v>
      </c>
      <c r="AZ204" s="1">
        <v>18.231999999999999</v>
      </c>
      <c r="BA204" s="1">
        <v>55.25</v>
      </c>
      <c r="BB204" s="1">
        <v>0.84970000000000001</v>
      </c>
      <c r="BC204" s="1" t="s">
        <v>16</v>
      </c>
      <c r="BD204" s="1">
        <v>7.64</v>
      </c>
      <c r="BE204" s="1">
        <v>8.15</v>
      </c>
      <c r="BF204" s="1">
        <v>17.87</v>
      </c>
      <c r="BG204" s="1">
        <v>54.152000000000001</v>
      </c>
      <c r="BH204" s="1">
        <v>0.86829999999999996</v>
      </c>
      <c r="BI204" s="1" t="s">
        <v>16</v>
      </c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 ht="15.75" customHeight="1" x14ac:dyDescent="0.25">
      <c r="A205" s="1" t="s">
        <v>97</v>
      </c>
      <c r="B205" s="1">
        <v>173</v>
      </c>
      <c r="C205" s="1">
        <v>212</v>
      </c>
      <c r="D205" s="1" t="s">
        <v>95</v>
      </c>
      <c r="E205" s="1">
        <v>7.65</v>
      </c>
      <c r="F205" s="1">
        <v>6</v>
      </c>
      <c r="G205" s="1">
        <v>33</v>
      </c>
      <c r="H205" s="1">
        <v>7.59</v>
      </c>
      <c r="I205" s="1">
        <v>8.15</v>
      </c>
      <c r="J205" s="1">
        <v>17.395</v>
      </c>
      <c r="K205" s="1">
        <v>52.712000000000003</v>
      </c>
      <c r="L205" s="1">
        <v>0.85389999999999999</v>
      </c>
      <c r="M205" s="1" t="s">
        <v>17</v>
      </c>
      <c r="N205" s="1">
        <v>7.58</v>
      </c>
      <c r="O205" s="1">
        <v>8.15</v>
      </c>
      <c r="P205" s="1">
        <v>17.344000000000001</v>
      </c>
      <c r="Q205" s="1">
        <v>52.555999999999997</v>
      </c>
      <c r="R205" s="1">
        <v>0.84399999999999997</v>
      </c>
      <c r="S205" s="1" t="s">
        <v>16</v>
      </c>
      <c r="T205" s="1">
        <v>7.59</v>
      </c>
      <c r="U205" s="1">
        <v>8.15</v>
      </c>
      <c r="V205" s="1">
        <v>17.471</v>
      </c>
      <c r="W205" s="1">
        <v>52.941000000000003</v>
      </c>
      <c r="X205" s="1">
        <v>0.84730000000000005</v>
      </c>
      <c r="Y205" s="1" t="s">
        <v>16</v>
      </c>
      <c r="Z205" s="1">
        <v>7.59</v>
      </c>
      <c r="AA205" s="1">
        <v>8.15</v>
      </c>
      <c r="AB205" s="1">
        <v>17.559999999999999</v>
      </c>
      <c r="AC205" s="1">
        <v>53.210999999999999</v>
      </c>
      <c r="AD205" s="1">
        <v>0.83220000000000005</v>
      </c>
      <c r="AE205" s="1" t="s">
        <v>16</v>
      </c>
      <c r="AF205" s="1">
        <v>7.59</v>
      </c>
      <c r="AG205" s="1">
        <v>8.15</v>
      </c>
      <c r="AH205" s="1">
        <v>17.341999999999999</v>
      </c>
      <c r="AI205" s="1">
        <v>52.55</v>
      </c>
      <c r="AJ205" s="1">
        <v>0.84770000000000001</v>
      </c>
      <c r="AK205" s="1" t="s">
        <v>16</v>
      </c>
      <c r="AL205" s="1">
        <v>7.58</v>
      </c>
      <c r="AM205" s="1">
        <v>8.15</v>
      </c>
      <c r="AN205" s="1">
        <v>17.794</v>
      </c>
      <c r="AO205" s="1">
        <v>53.921999999999997</v>
      </c>
      <c r="AP205" s="1">
        <v>0.85250000000000004</v>
      </c>
      <c r="AQ205" s="1" t="s">
        <v>17</v>
      </c>
      <c r="AR205" s="1">
        <v>7.59</v>
      </c>
      <c r="AS205" s="1">
        <v>8.15</v>
      </c>
      <c r="AT205" s="1">
        <v>18.256</v>
      </c>
      <c r="AU205" s="1">
        <v>55.322000000000003</v>
      </c>
      <c r="AV205" s="1">
        <v>0.85050000000000003</v>
      </c>
      <c r="AW205" s="1" t="s">
        <v>17</v>
      </c>
      <c r="AX205" s="1">
        <v>7.59</v>
      </c>
      <c r="AY205" s="1">
        <v>8.15</v>
      </c>
      <c r="AZ205" s="1">
        <v>18.117999999999999</v>
      </c>
      <c r="BA205" s="1">
        <v>54.904000000000003</v>
      </c>
      <c r="BB205" s="1">
        <v>0.83889999999999998</v>
      </c>
      <c r="BC205" s="1" t="s">
        <v>16</v>
      </c>
      <c r="BD205" s="1">
        <v>7.59</v>
      </c>
      <c r="BE205" s="1">
        <v>8.15</v>
      </c>
      <c r="BF205" s="1">
        <v>17.751999999999999</v>
      </c>
      <c r="BG205" s="1">
        <v>53.795000000000002</v>
      </c>
      <c r="BH205" s="1">
        <v>0.8488</v>
      </c>
      <c r="BI205" s="1" t="s">
        <v>16</v>
      </c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 ht="15.75" customHeight="1" x14ac:dyDescent="0.25">
      <c r="A206" s="1" t="s">
        <v>97</v>
      </c>
      <c r="B206" s="1">
        <v>184</v>
      </c>
      <c r="C206" s="1">
        <v>212</v>
      </c>
      <c r="D206" s="1" t="s">
        <v>96</v>
      </c>
      <c r="E206" s="1">
        <v>7.55</v>
      </c>
      <c r="F206" s="1">
        <v>5</v>
      </c>
      <c r="G206" s="1">
        <v>22</v>
      </c>
      <c r="H206" s="1">
        <v>7.53</v>
      </c>
      <c r="I206" s="1">
        <v>8.0500000000000007</v>
      </c>
      <c r="J206" s="1">
        <v>13.750999999999999</v>
      </c>
      <c r="K206" s="1">
        <v>62.505000000000003</v>
      </c>
      <c r="L206" s="1">
        <v>0.82140000000000002</v>
      </c>
      <c r="M206" s="1" t="s">
        <v>16</v>
      </c>
      <c r="N206" s="1">
        <v>7.53</v>
      </c>
      <c r="O206" s="1">
        <v>8.0500000000000007</v>
      </c>
      <c r="P206" s="1">
        <v>13.686999999999999</v>
      </c>
      <c r="Q206" s="1">
        <v>62.216000000000001</v>
      </c>
      <c r="R206" s="1">
        <v>0.81069999999999998</v>
      </c>
      <c r="S206" s="1" t="s">
        <v>16</v>
      </c>
      <c r="T206" s="1">
        <v>7.53</v>
      </c>
      <c r="U206" s="1">
        <v>8.0500000000000007</v>
      </c>
      <c r="V206" s="1">
        <v>13.802</v>
      </c>
      <c r="W206" s="1">
        <v>62.734000000000002</v>
      </c>
      <c r="X206" s="1">
        <v>0.83440000000000003</v>
      </c>
      <c r="Y206" s="1" t="s">
        <v>16</v>
      </c>
      <c r="Z206" s="1">
        <v>7.53</v>
      </c>
      <c r="AA206" s="1">
        <v>8.0500000000000007</v>
      </c>
      <c r="AB206" s="1">
        <v>13.851000000000001</v>
      </c>
      <c r="AC206" s="1">
        <v>62.96</v>
      </c>
      <c r="AD206" s="1">
        <v>0.80510000000000004</v>
      </c>
      <c r="AE206" s="1" t="s">
        <v>16</v>
      </c>
      <c r="AF206" s="1">
        <v>7.53</v>
      </c>
      <c r="AG206" s="1">
        <v>8.0500000000000007</v>
      </c>
      <c r="AH206" s="1">
        <v>13.738</v>
      </c>
      <c r="AI206" s="1">
        <v>62.445999999999998</v>
      </c>
      <c r="AJ206" s="1">
        <v>0.81810000000000005</v>
      </c>
      <c r="AK206" s="1" t="s">
        <v>16</v>
      </c>
      <c r="AL206" s="1">
        <v>7.52</v>
      </c>
      <c r="AM206" s="1">
        <v>8.0399999999999991</v>
      </c>
      <c r="AN206" s="1">
        <v>13.853</v>
      </c>
      <c r="AO206" s="1">
        <v>62.968000000000004</v>
      </c>
      <c r="AP206" s="1">
        <v>0.83250000000000002</v>
      </c>
      <c r="AQ206" s="1" t="s">
        <v>16</v>
      </c>
      <c r="AR206" s="1">
        <v>7.53</v>
      </c>
      <c r="AS206" s="1">
        <v>8.0500000000000007</v>
      </c>
      <c r="AT206" s="1">
        <v>13.903</v>
      </c>
      <c r="AU206" s="1">
        <v>63.194000000000003</v>
      </c>
      <c r="AV206" s="1">
        <v>0.81359999999999999</v>
      </c>
      <c r="AW206" s="1" t="s">
        <v>16</v>
      </c>
      <c r="AX206" s="1">
        <v>7.53</v>
      </c>
      <c r="AY206" s="1">
        <v>8.0500000000000007</v>
      </c>
      <c r="AZ206" s="1">
        <v>13.967000000000001</v>
      </c>
      <c r="BA206" s="1">
        <v>63.485999999999997</v>
      </c>
      <c r="BB206" s="1">
        <v>0.83560000000000001</v>
      </c>
      <c r="BC206" s="1" t="s">
        <v>16</v>
      </c>
      <c r="BD206" s="1">
        <v>7.53</v>
      </c>
      <c r="BE206" s="1">
        <v>8.0500000000000007</v>
      </c>
      <c r="BF206" s="1">
        <v>13.757</v>
      </c>
      <c r="BG206" s="1">
        <v>62.533999999999999</v>
      </c>
      <c r="BH206" s="1">
        <v>0.83009999999999995</v>
      </c>
      <c r="BI206" s="1" t="s">
        <v>16</v>
      </c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 s="29" customFormat="1" ht="15.75" customHeight="1" x14ac:dyDescent="0.25">
      <c r="A207" s="32" t="s">
        <v>98</v>
      </c>
      <c r="B207" s="32">
        <v>-2</v>
      </c>
      <c r="C207" s="32">
        <v>7</v>
      </c>
      <c r="D207" s="32" t="s">
        <v>29</v>
      </c>
      <c r="E207" s="32">
        <v>4.5599999999999996</v>
      </c>
      <c r="F207" s="32">
        <v>2</v>
      </c>
      <c r="G207" s="32">
        <v>8</v>
      </c>
      <c r="H207" s="32">
        <v>4.16</v>
      </c>
      <c r="I207" s="32">
        <v>4.8600000000000003</v>
      </c>
      <c r="J207" s="32">
        <v>2.516</v>
      </c>
      <c r="K207" s="32">
        <v>31.446000000000002</v>
      </c>
      <c r="L207" s="32">
        <v>0.91810000000000003</v>
      </c>
      <c r="M207" s="32" t="s">
        <v>16</v>
      </c>
      <c r="N207" s="32">
        <v>4.16</v>
      </c>
      <c r="O207" s="32">
        <v>4.8600000000000003</v>
      </c>
      <c r="P207" s="32">
        <v>2.4710000000000001</v>
      </c>
      <c r="Q207" s="32">
        <v>30.882999999999999</v>
      </c>
      <c r="R207" s="32">
        <v>0.91930000000000001</v>
      </c>
      <c r="S207" s="32" t="s">
        <v>16</v>
      </c>
      <c r="T207" s="32">
        <v>4.16</v>
      </c>
      <c r="U207" s="32">
        <v>4.8600000000000003</v>
      </c>
      <c r="V207" s="32">
        <v>2.5960000000000001</v>
      </c>
      <c r="W207" s="32">
        <v>32.450000000000003</v>
      </c>
      <c r="X207" s="32">
        <v>0.91679999999999995</v>
      </c>
      <c r="Y207" s="32" t="s">
        <v>16</v>
      </c>
      <c r="Z207" s="32">
        <v>4.16</v>
      </c>
      <c r="AA207" s="32">
        <v>4.8600000000000003</v>
      </c>
      <c r="AB207" s="32">
        <v>2.552</v>
      </c>
      <c r="AC207" s="32">
        <v>31.893999999999998</v>
      </c>
      <c r="AD207" s="32">
        <v>0.93510000000000004</v>
      </c>
      <c r="AE207" s="32" t="s">
        <v>16</v>
      </c>
      <c r="AF207" s="32">
        <v>4.16</v>
      </c>
      <c r="AG207" s="32">
        <v>4.8600000000000003</v>
      </c>
      <c r="AH207" s="32">
        <v>2.5369999999999999</v>
      </c>
      <c r="AI207" s="32">
        <v>31.715</v>
      </c>
      <c r="AJ207" s="32">
        <v>0.9294</v>
      </c>
      <c r="AK207" s="32" t="s">
        <v>16</v>
      </c>
      <c r="AL207" s="32">
        <v>4.16</v>
      </c>
      <c r="AM207" s="32">
        <v>4.8600000000000003</v>
      </c>
      <c r="AN207" s="32">
        <v>2.58</v>
      </c>
      <c r="AO207" s="32">
        <v>32.244999999999997</v>
      </c>
      <c r="AP207" s="32">
        <v>0.93540000000000001</v>
      </c>
      <c r="AQ207" s="32" t="s">
        <v>16</v>
      </c>
      <c r="AR207" s="32">
        <v>4.16</v>
      </c>
      <c r="AS207" s="32">
        <v>4.8600000000000003</v>
      </c>
      <c r="AT207" s="32">
        <v>2.593</v>
      </c>
      <c r="AU207" s="32">
        <v>32.409999999999997</v>
      </c>
      <c r="AV207" s="32">
        <v>0.90659999999999996</v>
      </c>
      <c r="AW207" s="32" t="s">
        <v>16</v>
      </c>
      <c r="AX207" s="32">
        <v>4.16</v>
      </c>
      <c r="AY207" s="32">
        <v>4.8600000000000003</v>
      </c>
      <c r="AZ207" s="32">
        <v>2.5369999999999999</v>
      </c>
      <c r="BA207" s="32">
        <v>31.718</v>
      </c>
      <c r="BB207" s="32">
        <v>0.92949999999999999</v>
      </c>
      <c r="BC207" s="32" t="s">
        <v>16</v>
      </c>
      <c r="BD207" s="32">
        <v>4.16</v>
      </c>
      <c r="BE207" s="32">
        <v>4.8499999999999996</v>
      </c>
      <c r="BF207" s="32">
        <v>2.673</v>
      </c>
      <c r="BG207" s="32">
        <v>33.412999999999997</v>
      </c>
      <c r="BH207" s="32">
        <v>0.92800000000000005</v>
      </c>
      <c r="BI207" s="32" t="s">
        <v>16</v>
      </c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</row>
    <row r="208" spans="1:97" ht="15.75" customHeight="1" x14ac:dyDescent="0.25">
      <c r="A208" s="1" t="s">
        <v>98</v>
      </c>
      <c r="B208" s="1">
        <v>-2</v>
      </c>
      <c r="C208" s="1">
        <v>8</v>
      </c>
      <c r="D208" s="1" t="s">
        <v>30</v>
      </c>
      <c r="E208" s="1">
        <v>6.12</v>
      </c>
      <c r="F208" s="1">
        <v>2</v>
      </c>
      <c r="G208" s="1">
        <v>9</v>
      </c>
      <c r="H208" s="1">
        <v>5.93</v>
      </c>
      <c r="I208" s="1">
        <v>6.45</v>
      </c>
      <c r="J208" s="1">
        <v>2.5630000000000002</v>
      </c>
      <c r="K208" s="1">
        <v>28.481999999999999</v>
      </c>
      <c r="L208" s="1">
        <v>0.95860000000000001</v>
      </c>
      <c r="M208" s="1" t="s">
        <v>17</v>
      </c>
      <c r="N208" s="1">
        <v>5.93</v>
      </c>
      <c r="O208" s="1">
        <v>6.45</v>
      </c>
      <c r="P208" s="1">
        <v>2.54</v>
      </c>
      <c r="Q208" s="1">
        <v>28.218</v>
      </c>
      <c r="R208" s="1">
        <v>0.95179999999999998</v>
      </c>
      <c r="S208" s="1" t="s">
        <v>17</v>
      </c>
      <c r="T208" s="1">
        <v>5.93</v>
      </c>
      <c r="U208" s="1">
        <v>6.45</v>
      </c>
      <c r="V208" s="1">
        <v>2.585</v>
      </c>
      <c r="W208" s="1">
        <v>28.725999999999999</v>
      </c>
      <c r="X208" s="1">
        <v>0.95399999999999996</v>
      </c>
      <c r="Y208" s="1" t="s">
        <v>17</v>
      </c>
      <c r="Z208" s="1">
        <v>5.93</v>
      </c>
      <c r="AA208" s="1">
        <v>6.45</v>
      </c>
      <c r="AB208" s="1">
        <v>2.5920000000000001</v>
      </c>
      <c r="AC208" s="1">
        <v>28.795999999999999</v>
      </c>
      <c r="AD208" s="1">
        <v>0.94350000000000001</v>
      </c>
      <c r="AE208" s="1" t="s">
        <v>17</v>
      </c>
      <c r="AF208" s="1">
        <v>5.93</v>
      </c>
      <c r="AG208" s="1">
        <v>6.45</v>
      </c>
      <c r="AH208" s="1">
        <v>2.7029999999999998</v>
      </c>
      <c r="AI208" s="1">
        <v>30.039000000000001</v>
      </c>
      <c r="AJ208" s="1">
        <v>0.9446</v>
      </c>
      <c r="AK208" s="1" t="s">
        <v>17</v>
      </c>
      <c r="AL208" s="1">
        <v>5.93</v>
      </c>
      <c r="AM208" s="1">
        <v>6.45</v>
      </c>
      <c r="AN208" s="1">
        <v>2.698</v>
      </c>
      <c r="AO208" s="1">
        <v>29.975999999999999</v>
      </c>
      <c r="AP208" s="1">
        <v>0.9526</v>
      </c>
      <c r="AQ208" s="1" t="s">
        <v>17</v>
      </c>
      <c r="AR208" s="1">
        <v>5.93</v>
      </c>
      <c r="AS208" s="1">
        <v>6.45</v>
      </c>
      <c r="AT208" s="1">
        <v>2.903</v>
      </c>
      <c r="AU208" s="1">
        <v>32.261000000000003</v>
      </c>
      <c r="AV208" s="1">
        <v>0.95250000000000001</v>
      </c>
      <c r="AW208" s="1" t="s">
        <v>17</v>
      </c>
      <c r="AX208" s="1">
        <v>5.93</v>
      </c>
      <c r="AY208" s="1">
        <v>6.45</v>
      </c>
      <c r="AZ208" s="1">
        <v>2.7290000000000001</v>
      </c>
      <c r="BA208" s="1">
        <v>30.318000000000001</v>
      </c>
      <c r="BB208" s="1">
        <v>0.95169999999999999</v>
      </c>
      <c r="BC208" s="1" t="s">
        <v>17</v>
      </c>
      <c r="BD208" s="1">
        <v>5.93</v>
      </c>
      <c r="BE208" s="1">
        <v>6.45</v>
      </c>
      <c r="BF208" s="1">
        <v>2.7250000000000001</v>
      </c>
      <c r="BG208" s="1">
        <v>30.277999999999999</v>
      </c>
      <c r="BH208" s="1">
        <v>0.9486</v>
      </c>
      <c r="BI208" s="1" t="s">
        <v>17</v>
      </c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 ht="15.75" customHeight="1" x14ac:dyDescent="0.25">
      <c r="A209" s="1" t="s">
        <v>98</v>
      </c>
      <c r="B209" s="1">
        <v>-2</v>
      </c>
      <c r="C209" s="1">
        <v>9</v>
      </c>
      <c r="D209" s="1" t="s">
        <v>31</v>
      </c>
      <c r="E209" s="1">
        <v>5.82</v>
      </c>
      <c r="F209" s="1">
        <v>2</v>
      </c>
      <c r="G209" s="1">
        <v>10</v>
      </c>
      <c r="H209" s="1">
        <v>5.73</v>
      </c>
      <c r="I209" s="1">
        <v>6.25</v>
      </c>
      <c r="J209" s="1">
        <v>2.5310000000000001</v>
      </c>
      <c r="K209" s="1">
        <v>25.306000000000001</v>
      </c>
      <c r="L209" s="1">
        <v>0.94189999999999996</v>
      </c>
      <c r="M209" s="1" t="s">
        <v>16</v>
      </c>
      <c r="N209" s="1">
        <v>5.73</v>
      </c>
      <c r="O209" s="1">
        <v>6.25</v>
      </c>
      <c r="P209" s="1">
        <v>2.5</v>
      </c>
      <c r="Q209" s="1">
        <v>24.998999999999999</v>
      </c>
      <c r="R209" s="1">
        <v>0.92649999999999999</v>
      </c>
      <c r="S209" s="1" t="s">
        <v>16</v>
      </c>
      <c r="T209" s="1">
        <v>5.73</v>
      </c>
      <c r="U209" s="1">
        <v>6.25</v>
      </c>
      <c r="V209" s="1">
        <v>2.5670000000000002</v>
      </c>
      <c r="W209" s="1">
        <v>25.67</v>
      </c>
      <c r="X209" s="1">
        <v>0.94010000000000005</v>
      </c>
      <c r="Y209" s="1" t="s">
        <v>16</v>
      </c>
      <c r="Z209" s="1">
        <v>5.73</v>
      </c>
      <c r="AA209" s="1">
        <v>6.25</v>
      </c>
      <c r="AB209" s="1">
        <v>2.8010000000000002</v>
      </c>
      <c r="AC209" s="1">
        <v>28.013999999999999</v>
      </c>
      <c r="AD209" s="1">
        <v>0.9395</v>
      </c>
      <c r="AE209" s="1" t="s">
        <v>16</v>
      </c>
      <c r="AF209" s="1">
        <v>5.73</v>
      </c>
      <c r="AG209" s="1">
        <v>6.25</v>
      </c>
      <c r="AH209" s="1">
        <v>2.9089999999999998</v>
      </c>
      <c r="AI209" s="1">
        <v>29.085000000000001</v>
      </c>
      <c r="AJ209" s="1">
        <v>0.93669999999999998</v>
      </c>
      <c r="AK209" s="1" t="s">
        <v>16</v>
      </c>
      <c r="AL209" s="1">
        <v>5.73</v>
      </c>
      <c r="AM209" s="1">
        <v>6.25</v>
      </c>
      <c r="AN209" s="1">
        <v>2.9209999999999998</v>
      </c>
      <c r="AO209" s="1">
        <v>29.207000000000001</v>
      </c>
      <c r="AP209" s="1">
        <v>0.93530000000000002</v>
      </c>
      <c r="AQ209" s="1" t="s">
        <v>16</v>
      </c>
      <c r="AR209" s="1">
        <v>5.73</v>
      </c>
      <c r="AS209" s="1">
        <v>6.25</v>
      </c>
      <c r="AT209" s="1">
        <v>3.1469999999999998</v>
      </c>
      <c r="AU209" s="1">
        <v>31.472999999999999</v>
      </c>
      <c r="AV209" s="1">
        <v>0.94169999999999998</v>
      </c>
      <c r="AW209" s="1" t="s">
        <v>16</v>
      </c>
      <c r="AX209" s="1">
        <v>5.73</v>
      </c>
      <c r="AY209" s="1">
        <v>6.25</v>
      </c>
      <c r="AZ209" s="1">
        <v>3</v>
      </c>
      <c r="BA209" s="1">
        <v>29.998000000000001</v>
      </c>
      <c r="BB209" s="1">
        <v>0.93840000000000001</v>
      </c>
      <c r="BC209" s="1" t="s">
        <v>16</v>
      </c>
      <c r="BD209" s="1">
        <v>5.73</v>
      </c>
      <c r="BE209" s="1">
        <v>6.25</v>
      </c>
      <c r="BF209" s="1">
        <v>3.0369999999999999</v>
      </c>
      <c r="BG209" s="1">
        <v>30.370999999999999</v>
      </c>
      <c r="BH209" s="1">
        <v>0.9345</v>
      </c>
      <c r="BI209" s="1" t="s">
        <v>16</v>
      </c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 ht="15.75" customHeight="1" x14ac:dyDescent="0.25">
      <c r="A210" s="1" t="s">
        <v>98</v>
      </c>
      <c r="B210" s="1">
        <v>-2</v>
      </c>
      <c r="C210" s="1">
        <v>11</v>
      </c>
      <c r="D210" s="1" t="s">
        <v>32</v>
      </c>
      <c r="E210" s="1">
        <v>9.92</v>
      </c>
      <c r="F210" s="1">
        <v>3</v>
      </c>
      <c r="G210" s="1">
        <v>12</v>
      </c>
      <c r="H210" s="1">
        <v>9.74</v>
      </c>
      <c r="I210" s="1">
        <v>10.42</v>
      </c>
      <c r="J210" s="1">
        <v>2.0190000000000001</v>
      </c>
      <c r="K210" s="1">
        <v>16.827000000000002</v>
      </c>
      <c r="L210" s="1">
        <v>0.94750000000000001</v>
      </c>
      <c r="M210" s="1" t="s">
        <v>16</v>
      </c>
      <c r="N210" s="1">
        <v>9.74</v>
      </c>
      <c r="O210" s="1">
        <v>10.42</v>
      </c>
      <c r="P210" s="1">
        <v>1.9279999999999999</v>
      </c>
      <c r="Q210" s="1">
        <v>16.062999999999999</v>
      </c>
      <c r="R210" s="1">
        <v>0.95920000000000005</v>
      </c>
      <c r="S210" s="1" t="s">
        <v>16</v>
      </c>
      <c r="T210" s="1">
        <v>9.75</v>
      </c>
      <c r="U210" s="1">
        <v>10.43</v>
      </c>
      <c r="V210" s="1">
        <v>2.0230000000000001</v>
      </c>
      <c r="W210" s="1">
        <v>16.856000000000002</v>
      </c>
      <c r="X210" s="1">
        <v>0.95750000000000002</v>
      </c>
      <c r="Y210" s="1" t="s">
        <v>16</v>
      </c>
      <c r="Z210" s="1">
        <v>9.74</v>
      </c>
      <c r="AA210" s="1">
        <v>10.42</v>
      </c>
      <c r="AB210" s="1">
        <v>2.8359999999999999</v>
      </c>
      <c r="AC210" s="1">
        <v>23.632999999999999</v>
      </c>
      <c r="AD210" s="1">
        <v>0.94930000000000003</v>
      </c>
      <c r="AE210" s="1" t="s">
        <v>16</v>
      </c>
      <c r="AF210" s="1">
        <v>9.74</v>
      </c>
      <c r="AG210" s="1">
        <v>10.42</v>
      </c>
      <c r="AH210" s="1">
        <v>2.8540000000000001</v>
      </c>
      <c r="AI210" s="1">
        <v>23.786000000000001</v>
      </c>
      <c r="AJ210" s="1">
        <v>0.94910000000000005</v>
      </c>
      <c r="AK210" s="1" t="s">
        <v>17</v>
      </c>
      <c r="AL210" s="1">
        <v>9.74</v>
      </c>
      <c r="AM210" s="1">
        <v>10.42</v>
      </c>
      <c r="AN210" s="1">
        <v>2.827</v>
      </c>
      <c r="AO210" s="1">
        <v>23.556000000000001</v>
      </c>
      <c r="AP210" s="1">
        <v>0.94499999999999995</v>
      </c>
      <c r="AQ210" s="1" t="s">
        <v>16</v>
      </c>
      <c r="AR210" s="1">
        <v>9.74</v>
      </c>
      <c r="AS210" s="1">
        <v>10.42</v>
      </c>
      <c r="AT210" s="1">
        <v>3.5670000000000002</v>
      </c>
      <c r="AU210" s="1">
        <v>29.725000000000001</v>
      </c>
      <c r="AV210" s="1">
        <v>0.94740000000000002</v>
      </c>
      <c r="AW210" s="1" t="s">
        <v>16</v>
      </c>
      <c r="AX210" s="1">
        <v>9.74</v>
      </c>
      <c r="AY210" s="1">
        <v>10.42</v>
      </c>
      <c r="AZ210" s="1">
        <v>3.5470000000000002</v>
      </c>
      <c r="BA210" s="1">
        <v>29.558</v>
      </c>
      <c r="BB210" s="1">
        <v>0.94569999999999999</v>
      </c>
      <c r="BC210" s="1" t="s">
        <v>17</v>
      </c>
      <c r="BD210" s="1">
        <v>9.74</v>
      </c>
      <c r="BE210" s="1">
        <v>10.42</v>
      </c>
      <c r="BF210" s="1">
        <v>3.57</v>
      </c>
      <c r="BG210" s="1">
        <v>29.747</v>
      </c>
      <c r="BH210" s="1">
        <v>0.94010000000000005</v>
      </c>
      <c r="BI210" s="1" t="s">
        <v>16</v>
      </c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 ht="15.75" customHeight="1" x14ac:dyDescent="0.25">
      <c r="A211" s="1" t="s">
        <v>98</v>
      </c>
      <c r="B211" s="1">
        <v>-2</v>
      </c>
      <c r="C211" s="1">
        <v>27</v>
      </c>
      <c r="D211" s="1" t="s">
        <v>33</v>
      </c>
      <c r="E211" s="1">
        <v>12.91</v>
      </c>
      <c r="F211" s="1">
        <v>5</v>
      </c>
      <c r="G211" s="1">
        <v>28</v>
      </c>
      <c r="H211" s="1">
        <v>12.66</v>
      </c>
      <c r="I211" s="1">
        <v>13.41</v>
      </c>
      <c r="J211" s="1">
        <v>1.931</v>
      </c>
      <c r="K211" s="1">
        <v>6.8949999999999996</v>
      </c>
      <c r="L211" s="1">
        <v>0.92359999999999998</v>
      </c>
      <c r="M211" s="1" t="s">
        <v>17</v>
      </c>
      <c r="N211" s="1">
        <v>12.66</v>
      </c>
      <c r="O211" s="1">
        <v>13.41</v>
      </c>
      <c r="P211" s="1">
        <v>1.99</v>
      </c>
      <c r="Q211" s="1">
        <v>7.1059999999999999</v>
      </c>
      <c r="R211" s="1">
        <v>0.92249999999999999</v>
      </c>
      <c r="S211" s="1" t="s">
        <v>17</v>
      </c>
      <c r="T211" s="1">
        <v>12.66</v>
      </c>
      <c r="U211" s="1">
        <v>13.41</v>
      </c>
      <c r="V211" s="1">
        <v>1.9350000000000001</v>
      </c>
      <c r="W211" s="1">
        <v>6.9119999999999999</v>
      </c>
      <c r="X211" s="1">
        <v>0.91469999999999996</v>
      </c>
      <c r="Y211" s="1" t="s">
        <v>17</v>
      </c>
      <c r="Z211" s="1">
        <v>12.66</v>
      </c>
      <c r="AA211" s="1">
        <v>13.41</v>
      </c>
      <c r="AB211" s="1">
        <v>2.9470000000000001</v>
      </c>
      <c r="AC211" s="1">
        <v>10.523999999999999</v>
      </c>
      <c r="AD211" s="1">
        <v>0.90039999999999998</v>
      </c>
      <c r="AE211" s="1" t="s">
        <v>17</v>
      </c>
      <c r="AF211" s="1">
        <v>12.66</v>
      </c>
      <c r="AG211" s="1">
        <v>13.41</v>
      </c>
      <c r="AH211" s="1">
        <v>3.097</v>
      </c>
      <c r="AI211" s="1">
        <v>11.06</v>
      </c>
      <c r="AJ211" s="1">
        <v>0.89929999999999999</v>
      </c>
      <c r="AK211" s="1" t="s">
        <v>17</v>
      </c>
      <c r="AL211" s="1">
        <v>12.66</v>
      </c>
      <c r="AM211" s="1">
        <v>13.41</v>
      </c>
      <c r="AN211" s="1">
        <v>3.1240000000000001</v>
      </c>
      <c r="AO211" s="1">
        <v>11.157999999999999</v>
      </c>
      <c r="AP211" s="1">
        <v>0.90149999999999997</v>
      </c>
      <c r="AQ211" s="1" t="s">
        <v>17</v>
      </c>
      <c r="AR211" s="1">
        <v>12.66</v>
      </c>
      <c r="AS211" s="1">
        <v>13.41</v>
      </c>
      <c r="AT211" s="1">
        <v>4.4829999999999997</v>
      </c>
      <c r="AU211" s="1">
        <v>16.010999999999999</v>
      </c>
      <c r="AV211" s="1">
        <v>0.89339999999999997</v>
      </c>
      <c r="AW211" s="1" t="s">
        <v>16</v>
      </c>
      <c r="AX211" s="1">
        <v>12.66</v>
      </c>
      <c r="AY211" s="1">
        <v>13.41</v>
      </c>
      <c r="AZ211" s="1">
        <v>4.4859999999999998</v>
      </c>
      <c r="BA211" s="1">
        <v>16.02</v>
      </c>
      <c r="BB211" s="1">
        <v>0.87260000000000004</v>
      </c>
      <c r="BC211" s="1" t="s">
        <v>16</v>
      </c>
      <c r="BD211" s="1">
        <v>12.66</v>
      </c>
      <c r="BE211" s="1">
        <v>13.41</v>
      </c>
      <c r="BF211" s="1">
        <v>4.4489999999999998</v>
      </c>
      <c r="BG211" s="1">
        <v>15.89</v>
      </c>
      <c r="BH211" s="1">
        <v>0.8861</v>
      </c>
      <c r="BI211" s="1" t="s">
        <v>16</v>
      </c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 ht="15.75" customHeight="1" x14ac:dyDescent="0.25">
      <c r="A212" s="1" t="s">
        <v>98</v>
      </c>
      <c r="B212" s="1">
        <v>12</v>
      </c>
      <c r="C212" s="1">
        <v>16</v>
      </c>
      <c r="D212" s="1" t="s">
        <v>34</v>
      </c>
      <c r="E212" s="1">
        <v>10.75</v>
      </c>
      <c r="F212" s="1">
        <v>2</v>
      </c>
      <c r="G212" s="1">
        <v>3</v>
      </c>
      <c r="H212" s="1">
        <v>10.68</v>
      </c>
      <c r="I212" s="1">
        <v>11.25</v>
      </c>
      <c r="J212" s="1">
        <v>1.4E-2</v>
      </c>
      <c r="K212" s="1">
        <v>0.45500000000000002</v>
      </c>
      <c r="L212" s="1">
        <v>0.93620000000000003</v>
      </c>
      <c r="M212" s="1" t="s">
        <v>17</v>
      </c>
      <c r="N212" s="1">
        <v>10.68</v>
      </c>
      <c r="O212" s="1">
        <v>11.25</v>
      </c>
      <c r="P212" s="1">
        <v>2.1000000000000001E-2</v>
      </c>
      <c r="Q212" s="1">
        <v>0.71</v>
      </c>
      <c r="R212" s="1">
        <v>0.91579999999999995</v>
      </c>
      <c r="S212" s="1" t="s">
        <v>17</v>
      </c>
      <c r="T212" s="1">
        <v>10.69</v>
      </c>
      <c r="U212" s="1">
        <v>11.26</v>
      </c>
      <c r="V212" s="1">
        <v>2E-3</v>
      </c>
      <c r="W212" s="1">
        <v>7.5999999999999998E-2</v>
      </c>
      <c r="X212" s="1">
        <v>0.94289999999999996</v>
      </c>
      <c r="Y212" s="1" t="s">
        <v>17</v>
      </c>
      <c r="Z212" s="1">
        <v>10.68</v>
      </c>
      <c r="AA212" s="1">
        <v>11.25</v>
      </c>
      <c r="AB212" s="1">
        <v>1.2E-2</v>
      </c>
      <c r="AC212" s="1">
        <v>0.40400000000000003</v>
      </c>
      <c r="AD212" s="1">
        <v>0.94930000000000003</v>
      </c>
      <c r="AE212" s="1" t="s">
        <v>17</v>
      </c>
      <c r="AF212" s="1">
        <v>10.68</v>
      </c>
      <c r="AG212" s="1">
        <v>11.25</v>
      </c>
      <c r="AH212" s="1">
        <v>4.8000000000000001E-2</v>
      </c>
      <c r="AI212" s="1">
        <v>1.6160000000000001</v>
      </c>
      <c r="AJ212" s="1">
        <v>0.90339999999999998</v>
      </c>
      <c r="AK212" s="1" t="s">
        <v>17</v>
      </c>
      <c r="AL212" s="1">
        <v>10.68</v>
      </c>
      <c r="AM212" s="1">
        <v>11.25</v>
      </c>
      <c r="AN212" s="1">
        <v>0.02</v>
      </c>
      <c r="AO212" s="1">
        <v>0.66800000000000004</v>
      </c>
      <c r="AP212" s="1">
        <v>0.94469999999999998</v>
      </c>
      <c r="AQ212" s="1" t="s">
        <v>17</v>
      </c>
      <c r="AR212" s="1">
        <v>10.68</v>
      </c>
      <c r="AS212" s="1">
        <v>11.25</v>
      </c>
      <c r="AT212" s="1">
        <v>1.7999999999999999E-2</v>
      </c>
      <c r="AU212" s="1">
        <v>0.60099999999999998</v>
      </c>
      <c r="AV212" s="1">
        <v>0.94869999999999999</v>
      </c>
      <c r="AW212" s="1" t="s">
        <v>17</v>
      </c>
      <c r="AX212" s="1">
        <v>10.69</v>
      </c>
      <c r="AY212" s="1">
        <v>11.25</v>
      </c>
      <c r="AZ212" s="1">
        <v>0.03</v>
      </c>
      <c r="BA212" s="1">
        <v>1.0149999999999999</v>
      </c>
      <c r="BB212" s="1">
        <v>0.93410000000000004</v>
      </c>
      <c r="BC212" s="1" t="s">
        <v>17</v>
      </c>
      <c r="BD212" s="1">
        <v>10.68</v>
      </c>
      <c r="BE212" s="1">
        <v>11.25</v>
      </c>
      <c r="BF212" s="1">
        <v>0.02</v>
      </c>
      <c r="BG212" s="1">
        <v>0.67500000000000004</v>
      </c>
      <c r="BH212" s="1">
        <v>0.94479999999999997</v>
      </c>
      <c r="BI212" s="1" t="s">
        <v>17</v>
      </c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 ht="15.75" customHeight="1" x14ac:dyDescent="0.25">
      <c r="A213" s="1" t="s">
        <v>98</v>
      </c>
      <c r="B213" s="1">
        <v>12</v>
      </c>
      <c r="C213" s="1">
        <v>27</v>
      </c>
      <c r="D213" s="1" t="s">
        <v>35</v>
      </c>
      <c r="E213" s="1">
        <v>10.7</v>
      </c>
      <c r="F213" s="1">
        <v>3</v>
      </c>
      <c r="G213" s="1">
        <v>14</v>
      </c>
      <c r="H213" s="1">
        <v>10.76</v>
      </c>
      <c r="I213" s="1">
        <v>10.76</v>
      </c>
      <c r="J213" s="1">
        <v>0.23300000000000001</v>
      </c>
      <c r="K213" s="1">
        <v>1.665</v>
      </c>
      <c r="L213" s="1">
        <v>0.88119999999999998</v>
      </c>
      <c r="M213" s="1" t="s">
        <v>16</v>
      </c>
      <c r="N213" s="1">
        <v>10.76</v>
      </c>
      <c r="O213" s="1">
        <v>10.76</v>
      </c>
      <c r="P213" s="1">
        <v>0.28499999999999998</v>
      </c>
      <c r="Q213" s="1">
        <v>2.0339999999999998</v>
      </c>
      <c r="R213" s="1">
        <v>0.87660000000000005</v>
      </c>
      <c r="S213" s="1" t="s">
        <v>16</v>
      </c>
      <c r="T213" s="1">
        <v>10.76</v>
      </c>
      <c r="U213" s="1">
        <v>10.76</v>
      </c>
      <c r="V213" s="1">
        <v>0.29399999999999998</v>
      </c>
      <c r="W213" s="1">
        <v>2.1</v>
      </c>
      <c r="X213" s="1">
        <v>0.89759999999999995</v>
      </c>
      <c r="Y213" s="1" t="s">
        <v>16</v>
      </c>
      <c r="Z213" s="1">
        <v>10.76</v>
      </c>
      <c r="AA213" s="1">
        <v>10.76</v>
      </c>
      <c r="AB213" s="1">
        <v>0.42499999999999999</v>
      </c>
      <c r="AC213" s="1">
        <v>3.0369999999999999</v>
      </c>
      <c r="AD213" s="1">
        <v>0.88460000000000005</v>
      </c>
      <c r="AE213" s="1" t="s">
        <v>17</v>
      </c>
      <c r="AF213" s="1">
        <v>10.76</v>
      </c>
      <c r="AG213" s="1">
        <v>10.76</v>
      </c>
      <c r="AH213" s="1">
        <v>0.45700000000000002</v>
      </c>
      <c r="AI213" s="1">
        <v>3.2669999999999999</v>
      </c>
      <c r="AJ213" s="1">
        <v>0.92130000000000001</v>
      </c>
      <c r="AK213" s="1" t="s">
        <v>17</v>
      </c>
      <c r="AL213" s="1">
        <v>10.76</v>
      </c>
      <c r="AM213" s="1">
        <v>10.76</v>
      </c>
      <c r="AN213" s="1">
        <v>0.47799999999999998</v>
      </c>
      <c r="AO213" s="1">
        <v>3.4140000000000001</v>
      </c>
      <c r="AP213" s="1">
        <v>0.93010000000000004</v>
      </c>
      <c r="AQ213" s="1" t="s">
        <v>17</v>
      </c>
      <c r="AR213" s="1">
        <v>10.76</v>
      </c>
      <c r="AS213" s="1">
        <v>10.76</v>
      </c>
      <c r="AT213" s="1">
        <v>0.626</v>
      </c>
      <c r="AU213" s="1">
        <v>4.47</v>
      </c>
      <c r="AV213" s="1">
        <v>0.91149999999999998</v>
      </c>
      <c r="AW213" s="1" t="s">
        <v>17</v>
      </c>
      <c r="AX213" s="1">
        <v>10.76</v>
      </c>
      <c r="AY213" s="1">
        <v>10.76</v>
      </c>
      <c r="AZ213" s="1">
        <v>0.67500000000000004</v>
      </c>
      <c r="BA213" s="1">
        <v>4.8239999999999998</v>
      </c>
      <c r="BB213" s="1">
        <v>0.88190000000000002</v>
      </c>
      <c r="BC213" s="1" t="s">
        <v>16</v>
      </c>
      <c r="BD213" s="1">
        <v>10.76</v>
      </c>
      <c r="BE213" s="1">
        <v>10.76</v>
      </c>
      <c r="BF213" s="1">
        <v>0.67100000000000004</v>
      </c>
      <c r="BG213" s="1">
        <v>4.7939999999999996</v>
      </c>
      <c r="BH213" s="1">
        <v>0.92679999999999996</v>
      </c>
      <c r="BI213" s="1" t="s">
        <v>17</v>
      </c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 ht="15.75" customHeight="1" x14ac:dyDescent="0.25">
      <c r="A214" s="1" t="s">
        <v>98</v>
      </c>
      <c r="B214" s="1">
        <v>17</v>
      </c>
      <c r="C214" s="1">
        <v>27</v>
      </c>
      <c r="D214" s="1" t="s">
        <v>36</v>
      </c>
      <c r="E214" s="1">
        <v>7.38</v>
      </c>
      <c r="F214" s="1">
        <v>1</v>
      </c>
      <c r="G214" s="1">
        <v>9</v>
      </c>
      <c r="H214" s="1">
        <v>7.18</v>
      </c>
      <c r="I214" s="1">
        <v>7.74</v>
      </c>
      <c r="J214" s="1">
        <v>0.254</v>
      </c>
      <c r="K214" s="1">
        <v>2.827</v>
      </c>
      <c r="L214" s="1">
        <v>0.95230000000000004</v>
      </c>
      <c r="M214" s="1" t="s">
        <v>17</v>
      </c>
      <c r="N214" s="1">
        <v>7.18</v>
      </c>
      <c r="O214" s="1">
        <v>7.74</v>
      </c>
      <c r="P214" s="1">
        <v>0.23799999999999999</v>
      </c>
      <c r="Q214" s="1">
        <v>2.645</v>
      </c>
      <c r="R214" s="1">
        <v>0.95550000000000002</v>
      </c>
      <c r="S214" s="1" t="s">
        <v>17</v>
      </c>
      <c r="T214" s="1">
        <v>7.19</v>
      </c>
      <c r="U214" s="1">
        <v>7.74</v>
      </c>
      <c r="V214" s="1">
        <v>0.25900000000000001</v>
      </c>
      <c r="W214" s="1">
        <v>2.8740000000000001</v>
      </c>
      <c r="X214" s="1">
        <v>0.95489999999999997</v>
      </c>
      <c r="Y214" s="1" t="s">
        <v>17</v>
      </c>
      <c r="Z214" s="1">
        <v>7.18</v>
      </c>
      <c r="AA214" s="1">
        <v>7.74</v>
      </c>
      <c r="AB214" s="1">
        <v>0.434</v>
      </c>
      <c r="AC214" s="1">
        <v>4.8259999999999996</v>
      </c>
      <c r="AD214" s="1">
        <v>0.94540000000000002</v>
      </c>
      <c r="AE214" s="1" t="s">
        <v>17</v>
      </c>
      <c r="AF214" s="1">
        <v>7.19</v>
      </c>
      <c r="AG214" s="1">
        <v>7.74</v>
      </c>
      <c r="AH214" s="1">
        <v>0.438</v>
      </c>
      <c r="AI214" s="1">
        <v>4.8650000000000002</v>
      </c>
      <c r="AJ214" s="1">
        <v>0.95620000000000005</v>
      </c>
      <c r="AK214" s="1" t="s">
        <v>17</v>
      </c>
      <c r="AL214" s="1">
        <v>7.18</v>
      </c>
      <c r="AM214" s="1">
        <v>7.74</v>
      </c>
      <c r="AN214" s="1">
        <v>0.42199999999999999</v>
      </c>
      <c r="AO214" s="1">
        <v>4.6879999999999997</v>
      </c>
      <c r="AP214" s="1">
        <v>0.95</v>
      </c>
      <c r="AQ214" s="1" t="s">
        <v>17</v>
      </c>
      <c r="AR214" s="1">
        <v>7.18</v>
      </c>
      <c r="AS214" s="1">
        <v>7.74</v>
      </c>
      <c r="AT214" s="1">
        <v>0.55100000000000005</v>
      </c>
      <c r="AU214" s="1">
        <v>6.1260000000000003</v>
      </c>
      <c r="AV214" s="1">
        <v>0.93430000000000002</v>
      </c>
      <c r="AW214" s="1" t="s">
        <v>17</v>
      </c>
      <c r="AX214" s="1">
        <v>7.2</v>
      </c>
      <c r="AY214" s="1">
        <v>7.74</v>
      </c>
      <c r="AZ214" s="1">
        <v>0.56599999999999995</v>
      </c>
      <c r="BA214" s="1">
        <v>6.2850000000000001</v>
      </c>
      <c r="BB214" s="1">
        <v>0.95120000000000005</v>
      </c>
      <c r="BC214" s="1" t="s">
        <v>17</v>
      </c>
      <c r="BD214" s="1">
        <v>7.18</v>
      </c>
      <c r="BE214" s="1">
        <v>7.74</v>
      </c>
      <c r="BF214" s="1">
        <v>0.52400000000000002</v>
      </c>
      <c r="BG214" s="1">
        <v>5.8259999999999996</v>
      </c>
      <c r="BH214" s="1">
        <v>0.94199999999999995</v>
      </c>
      <c r="BI214" s="1" t="s">
        <v>17</v>
      </c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 ht="15.75" customHeight="1" x14ac:dyDescent="0.25">
      <c r="A215" s="1" t="s">
        <v>98</v>
      </c>
      <c r="B215" s="1">
        <v>17</v>
      </c>
      <c r="C215" s="1">
        <v>27</v>
      </c>
      <c r="D215" s="1" t="s">
        <v>36</v>
      </c>
      <c r="E215" s="1">
        <v>7.38</v>
      </c>
      <c r="F215" s="1">
        <v>2</v>
      </c>
      <c r="G215" s="1">
        <v>9</v>
      </c>
      <c r="H215" s="1">
        <v>7.15</v>
      </c>
      <c r="I215" s="1">
        <v>7.88</v>
      </c>
      <c r="J215" s="1">
        <v>0.251</v>
      </c>
      <c r="K215" s="1">
        <v>2.7850000000000001</v>
      </c>
      <c r="L215" s="1">
        <v>0.90039999999999998</v>
      </c>
      <c r="M215" s="1" t="s">
        <v>17</v>
      </c>
      <c r="N215" s="1">
        <v>7.15</v>
      </c>
      <c r="O215" s="1">
        <v>7.88</v>
      </c>
      <c r="P215" s="1">
        <v>0.25900000000000001</v>
      </c>
      <c r="Q215" s="1">
        <v>2.8820000000000001</v>
      </c>
      <c r="R215" s="1">
        <v>0.90459999999999996</v>
      </c>
      <c r="S215" s="1" t="s">
        <v>17</v>
      </c>
      <c r="T215" s="1">
        <v>7.15</v>
      </c>
      <c r="U215" s="1">
        <v>7.88</v>
      </c>
      <c r="V215" s="1">
        <v>0.23300000000000001</v>
      </c>
      <c r="W215" s="1">
        <v>2.5939999999999999</v>
      </c>
      <c r="X215" s="1">
        <v>0.90769999999999995</v>
      </c>
      <c r="Y215" s="1" t="s">
        <v>17</v>
      </c>
      <c r="Z215" s="1">
        <v>7.15</v>
      </c>
      <c r="AA215" s="1">
        <v>7.88</v>
      </c>
      <c r="AB215" s="1">
        <v>0.45800000000000002</v>
      </c>
      <c r="AC215" s="1">
        <v>5.0910000000000002</v>
      </c>
      <c r="AD215" s="1">
        <v>0.89529999999999998</v>
      </c>
      <c r="AE215" s="1" t="s">
        <v>17</v>
      </c>
      <c r="AF215" s="1">
        <v>7.15</v>
      </c>
      <c r="AG215" s="1">
        <v>7.88</v>
      </c>
      <c r="AH215" s="1">
        <v>0.46600000000000003</v>
      </c>
      <c r="AI215" s="1">
        <v>5.1820000000000004</v>
      </c>
      <c r="AJ215" s="1">
        <v>0.89759999999999995</v>
      </c>
      <c r="AK215" s="1" t="s">
        <v>17</v>
      </c>
      <c r="AL215" s="1">
        <v>7.15</v>
      </c>
      <c r="AM215" s="1">
        <v>7.88</v>
      </c>
      <c r="AN215" s="1">
        <v>0.439</v>
      </c>
      <c r="AO215" s="1">
        <v>4.8810000000000002</v>
      </c>
      <c r="AP215" s="1">
        <v>0.90249999999999997</v>
      </c>
      <c r="AQ215" s="1" t="s">
        <v>17</v>
      </c>
      <c r="AR215" s="1">
        <v>7.15</v>
      </c>
      <c r="AS215" s="1">
        <v>7.88</v>
      </c>
      <c r="AT215" s="1">
        <v>0.56999999999999995</v>
      </c>
      <c r="AU215" s="1">
        <v>6.3380000000000001</v>
      </c>
      <c r="AV215" s="1">
        <v>0.88859999999999995</v>
      </c>
      <c r="AW215" s="1" t="s">
        <v>17</v>
      </c>
      <c r="AX215" s="1">
        <v>7.15</v>
      </c>
      <c r="AY215" s="1">
        <v>7.88</v>
      </c>
      <c r="AZ215" s="1">
        <v>0.54700000000000004</v>
      </c>
      <c r="BA215" s="1">
        <v>6.0730000000000004</v>
      </c>
      <c r="BB215" s="1">
        <v>0.89970000000000006</v>
      </c>
      <c r="BC215" s="1" t="s">
        <v>17</v>
      </c>
      <c r="BD215" s="1">
        <v>7.15</v>
      </c>
      <c r="BE215" s="1">
        <v>7.88</v>
      </c>
      <c r="BF215" s="1">
        <v>0.51800000000000002</v>
      </c>
      <c r="BG215" s="1">
        <v>5.7530000000000001</v>
      </c>
      <c r="BH215" s="1">
        <v>0.89119999999999999</v>
      </c>
      <c r="BI215" s="1" t="s">
        <v>17</v>
      </c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 ht="15.75" customHeight="1" x14ac:dyDescent="0.25">
      <c r="A216" s="1" t="s">
        <v>98</v>
      </c>
      <c r="B216" s="1">
        <v>17</v>
      </c>
      <c r="C216" s="1">
        <v>28</v>
      </c>
      <c r="D216" s="1" t="s">
        <v>37</v>
      </c>
      <c r="E216" s="1">
        <v>9.4600000000000009</v>
      </c>
      <c r="F216" s="1">
        <v>2</v>
      </c>
      <c r="G216" s="1">
        <v>10</v>
      </c>
      <c r="H216" s="1">
        <v>9.43</v>
      </c>
      <c r="I216" s="1">
        <v>9.6300000000000008</v>
      </c>
      <c r="J216" s="1">
        <v>0.23300000000000001</v>
      </c>
      <c r="K216" s="1">
        <v>2.3340000000000001</v>
      </c>
      <c r="L216" s="1">
        <v>0.9456</v>
      </c>
      <c r="M216" s="1" t="s">
        <v>17</v>
      </c>
      <c r="N216" s="1">
        <v>9.5</v>
      </c>
      <c r="O216" s="1">
        <v>9.7899999999999991</v>
      </c>
      <c r="P216" s="1">
        <v>0.19800000000000001</v>
      </c>
      <c r="Q216" s="1">
        <v>1.9770000000000001</v>
      </c>
      <c r="R216" s="1">
        <v>0.91069999999999995</v>
      </c>
      <c r="S216" s="1" t="s">
        <v>16</v>
      </c>
      <c r="T216" s="1">
        <v>9.48</v>
      </c>
      <c r="U216" s="1">
        <v>9.65</v>
      </c>
      <c r="V216" s="1">
        <v>0.23599999999999999</v>
      </c>
      <c r="W216" s="1">
        <v>2.359</v>
      </c>
      <c r="X216" s="1">
        <v>0.94289999999999996</v>
      </c>
      <c r="Y216" s="1" t="s">
        <v>17</v>
      </c>
      <c r="Z216" s="1">
        <v>9.42</v>
      </c>
      <c r="AA216" s="1">
        <v>9.67</v>
      </c>
      <c r="AB216" s="1">
        <v>0.309</v>
      </c>
      <c r="AC216" s="1">
        <v>3.0870000000000002</v>
      </c>
      <c r="AD216" s="1">
        <v>0.51349999999999996</v>
      </c>
      <c r="AE216" s="1" t="s">
        <v>16</v>
      </c>
      <c r="AF216" s="1">
        <v>9.4499999999999993</v>
      </c>
      <c r="AG216" s="1">
        <v>9.68</v>
      </c>
      <c r="AH216" s="1">
        <v>0.374</v>
      </c>
      <c r="AI216" s="1">
        <v>3.7450000000000001</v>
      </c>
      <c r="AJ216" s="1">
        <v>0.49969999999999998</v>
      </c>
      <c r="AK216" s="1" t="s">
        <v>16</v>
      </c>
      <c r="AL216" s="1">
        <v>9.48</v>
      </c>
      <c r="AM216" s="1">
        <v>9.69</v>
      </c>
      <c r="AN216" s="1">
        <v>0.33500000000000002</v>
      </c>
      <c r="AO216" s="1">
        <v>3.3479999999999999</v>
      </c>
      <c r="AP216" s="1">
        <v>0.92620000000000002</v>
      </c>
      <c r="AQ216" s="1" t="s">
        <v>16</v>
      </c>
      <c r="AR216" s="1">
        <v>9.41</v>
      </c>
      <c r="AS216" s="1">
        <v>9.6199999999999992</v>
      </c>
      <c r="AT216" s="1">
        <v>0.41099999999999998</v>
      </c>
      <c r="AU216" s="1">
        <v>4.1079999999999997</v>
      </c>
      <c r="AV216" s="1">
        <v>0.95069999999999999</v>
      </c>
      <c r="AW216" s="1" t="s">
        <v>17</v>
      </c>
      <c r="AX216" s="1">
        <v>9.51</v>
      </c>
      <c r="AY216" s="1">
        <v>9.68</v>
      </c>
      <c r="AZ216" s="1">
        <v>0.41</v>
      </c>
      <c r="BA216" s="1">
        <v>4.0970000000000004</v>
      </c>
      <c r="BB216" s="1">
        <v>0.95479999999999998</v>
      </c>
      <c r="BC216" s="1" t="s">
        <v>17</v>
      </c>
      <c r="BD216" s="1">
        <v>9.4600000000000009</v>
      </c>
      <c r="BE216" s="1">
        <v>9.68</v>
      </c>
      <c r="BF216" s="1">
        <v>0.38</v>
      </c>
      <c r="BG216" s="1">
        <v>3.8</v>
      </c>
      <c r="BH216" s="1">
        <v>0.53349999999999997</v>
      </c>
      <c r="BI216" s="1" t="s">
        <v>16</v>
      </c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 ht="15.75" customHeight="1" x14ac:dyDescent="0.25">
      <c r="A217" s="1" t="s">
        <v>98</v>
      </c>
      <c r="B217" s="1">
        <v>28</v>
      </c>
      <c r="C217" s="1">
        <v>36</v>
      </c>
      <c r="D217" s="1" t="s">
        <v>38</v>
      </c>
      <c r="E217" s="1">
        <v>8.7799999999999994</v>
      </c>
      <c r="F217" s="1">
        <v>3</v>
      </c>
      <c r="G217" s="1">
        <v>7</v>
      </c>
      <c r="H217" s="1">
        <v>8.5299999999999994</v>
      </c>
      <c r="I217" s="1">
        <v>9.2799999999999994</v>
      </c>
      <c r="J217" s="1">
        <v>0.54900000000000004</v>
      </c>
      <c r="K217" s="1">
        <v>7.85</v>
      </c>
      <c r="L217" s="1">
        <v>0.92859999999999998</v>
      </c>
      <c r="M217" s="1" t="s">
        <v>17</v>
      </c>
      <c r="N217" s="1">
        <v>8.5299999999999994</v>
      </c>
      <c r="O217" s="1">
        <v>9.2799999999999994</v>
      </c>
      <c r="P217" s="1">
        <v>0.56299999999999994</v>
      </c>
      <c r="Q217" s="1">
        <v>8.0399999999999991</v>
      </c>
      <c r="R217" s="1">
        <v>0.91080000000000005</v>
      </c>
      <c r="S217" s="1" t="s">
        <v>17</v>
      </c>
      <c r="T217" s="1">
        <v>8.5399999999999991</v>
      </c>
      <c r="U217" s="1">
        <v>9.2799999999999994</v>
      </c>
      <c r="V217" s="1">
        <v>0.52</v>
      </c>
      <c r="W217" s="1">
        <v>7.4240000000000004</v>
      </c>
      <c r="X217" s="1">
        <v>0.92320000000000002</v>
      </c>
      <c r="Y217" s="1" t="s">
        <v>17</v>
      </c>
      <c r="Z217" s="1">
        <v>8.5299999999999994</v>
      </c>
      <c r="AA217" s="1">
        <v>9.2799999999999994</v>
      </c>
      <c r="AB217" s="1">
        <v>1.103</v>
      </c>
      <c r="AC217" s="1">
        <v>15.759</v>
      </c>
      <c r="AD217" s="1">
        <v>0.91969999999999996</v>
      </c>
      <c r="AE217" s="1" t="s">
        <v>17</v>
      </c>
      <c r="AF217" s="1">
        <v>8.5299999999999994</v>
      </c>
      <c r="AG217" s="1">
        <v>9.2799999999999994</v>
      </c>
      <c r="AH217" s="1">
        <v>1.1240000000000001</v>
      </c>
      <c r="AI217" s="1">
        <v>16.053999999999998</v>
      </c>
      <c r="AJ217" s="1">
        <v>0.92659999999999998</v>
      </c>
      <c r="AK217" s="1" t="s">
        <v>17</v>
      </c>
      <c r="AL217" s="1">
        <v>8.5299999999999994</v>
      </c>
      <c r="AM217" s="1">
        <v>9.2799999999999994</v>
      </c>
      <c r="AN217" s="1">
        <v>1.1459999999999999</v>
      </c>
      <c r="AO217" s="1">
        <v>16.376000000000001</v>
      </c>
      <c r="AP217" s="1">
        <v>0.91990000000000005</v>
      </c>
      <c r="AQ217" s="1" t="s">
        <v>17</v>
      </c>
      <c r="AR217" s="1">
        <v>8.5299999999999994</v>
      </c>
      <c r="AS217" s="1">
        <v>9.2799999999999994</v>
      </c>
      <c r="AT217" s="1">
        <v>1.7929999999999999</v>
      </c>
      <c r="AU217" s="1">
        <v>25.608000000000001</v>
      </c>
      <c r="AV217" s="1">
        <v>0.9274</v>
      </c>
      <c r="AW217" s="1" t="s">
        <v>17</v>
      </c>
      <c r="AX217" s="1">
        <v>8.5299999999999994</v>
      </c>
      <c r="AY217" s="1">
        <v>9.2799999999999994</v>
      </c>
      <c r="AZ217" s="1">
        <v>1.778</v>
      </c>
      <c r="BA217" s="1">
        <v>25.398</v>
      </c>
      <c r="BB217" s="1">
        <v>0.9244</v>
      </c>
      <c r="BC217" s="1" t="s">
        <v>17</v>
      </c>
      <c r="BD217" s="1">
        <v>8.5299999999999994</v>
      </c>
      <c r="BE217" s="1">
        <v>9.2799999999999994</v>
      </c>
      <c r="BF217" s="1">
        <v>1.794</v>
      </c>
      <c r="BG217" s="1">
        <v>25.63</v>
      </c>
      <c r="BH217" s="1">
        <v>0.91800000000000004</v>
      </c>
      <c r="BI217" s="1" t="s">
        <v>17</v>
      </c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 ht="15.75" customHeight="1" x14ac:dyDescent="0.25">
      <c r="A218" s="1" t="s">
        <v>98</v>
      </c>
      <c r="B218" s="1">
        <v>37</v>
      </c>
      <c r="C218" s="1">
        <v>47</v>
      </c>
      <c r="D218" s="1" t="s">
        <v>39</v>
      </c>
      <c r="E218" s="1">
        <v>7.75</v>
      </c>
      <c r="F218" s="1">
        <v>1</v>
      </c>
      <c r="G218" s="1">
        <v>9</v>
      </c>
      <c r="H218" s="1">
        <v>7.69</v>
      </c>
      <c r="I218" s="1">
        <v>8.02</v>
      </c>
      <c r="J218" s="1">
        <v>3.2930000000000001</v>
      </c>
      <c r="K218" s="1">
        <v>36.590000000000003</v>
      </c>
      <c r="L218" s="1">
        <v>0.93359999999999999</v>
      </c>
      <c r="M218" s="1" t="s">
        <v>16</v>
      </c>
      <c r="N218" s="1">
        <v>7.69</v>
      </c>
      <c r="O218" s="1">
        <v>8.02</v>
      </c>
      <c r="P218" s="1">
        <v>3.2010000000000001</v>
      </c>
      <c r="Q218" s="1">
        <v>35.57</v>
      </c>
      <c r="R218" s="1">
        <v>0.93469999999999998</v>
      </c>
      <c r="S218" s="1" t="s">
        <v>16</v>
      </c>
      <c r="T218" s="1">
        <v>7.69</v>
      </c>
      <c r="U218" s="1">
        <v>8.0299999999999994</v>
      </c>
      <c r="V218" s="1">
        <v>3.3119999999999998</v>
      </c>
      <c r="W218" s="1">
        <v>36.799999999999997</v>
      </c>
      <c r="X218" s="1">
        <v>0.9234</v>
      </c>
      <c r="Y218" s="1" t="s">
        <v>16</v>
      </c>
      <c r="Z218" s="1">
        <v>7.69</v>
      </c>
      <c r="AA218" s="1">
        <v>8.02</v>
      </c>
      <c r="AB218" s="1">
        <v>4.4619999999999997</v>
      </c>
      <c r="AC218" s="1">
        <v>49.573999999999998</v>
      </c>
      <c r="AD218" s="1">
        <v>0.92430000000000001</v>
      </c>
      <c r="AE218" s="1" t="s">
        <v>16</v>
      </c>
      <c r="AF218" s="1">
        <v>7.69</v>
      </c>
      <c r="AG218" s="1">
        <v>8.02</v>
      </c>
      <c r="AH218" s="1">
        <v>4.51</v>
      </c>
      <c r="AI218" s="1">
        <v>50.116</v>
      </c>
      <c r="AJ218" s="1">
        <v>0.91469999999999996</v>
      </c>
      <c r="AK218" s="1" t="s">
        <v>16</v>
      </c>
      <c r="AL218" s="1">
        <v>7.68</v>
      </c>
      <c r="AM218" s="1">
        <v>8.02</v>
      </c>
      <c r="AN218" s="1">
        <v>4.4450000000000003</v>
      </c>
      <c r="AO218" s="1">
        <v>49.393999999999998</v>
      </c>
      <c r="AP218" s="1">
        <v>0.92320000000000002</v>
      </c>
      <c r="AQ218" s="1" t="s">
        <v>16</v>
      </c>
      <c r="AR218" s="1">
        <v>7.69</v>
      </c>
      <c r="AS218" s="1">
        <v>8.02</v>
      </c>
      <c r="AT218" s="1">
        <v>6.2380000000000004</v>
      </c>
      <c r="AU218" s="1">
        <v>69.311999999999998</v>
      </c>
      <c r="AV218" s="1">
        <v>0.92659999999999998</v>
      </c>
      <c r="AW218" s="1" t="s">
        <v>16</v>
      </c>
      <c r="AX218" s="1">
        <v>7.69</v>
      </c>
      <c r="AY218" s="1">
        <v>8.02</v>
      </c>
      <c r="AZ218" s="1">
        <v>6.2859999999999996</v>
      </c>
      <c r="BA218" s="1">
        <v>69.84</v>
      </c>
      <c r="BB218" s="1">
        <v>0.8881</v>
      </c>
      <c r="BC218" s="1" t="s">
        <v>16</v>
      </c>
      <c r="BD218" s="1">
        <v>7.69</v>
      </c>
      <c r="BE218" s="1">
        <v>8.02</v>
      </c>
      <c r="BF218" s="1">
        <v>6.133</v>
      </c>
      <c r="BG218" s="1">
        <v>68.141000000000005</v>
      </c>
      <c r="BH218" s="1">
        <v>0.91349999999999998</v>
      </c>
      <c r="BI218" s="1" t="s">
        <v>16</v>
      </c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 s="23" customFormat="1" ht="15.75" customHeight="1" x14ac:dyDescent="0.25">
      <c r="A219" s="37" t="s">
        <v>98</v>
      </c>
      <c r="B219" s="37">
        <v>39</v>
      </c>
      <c r="C219" s="37">
        <v>47</v>
      </c>
      <c r="D219" s="37" t="s">
        <v>40</v>
      </c>
      <c r="E219" s="37">
        <v>6.32</v>
      </c>
      <c r="F219" s="37">
        <v>1</v>
      </c>
      <c r="G219" s="37">
        <v>7</v>
      </c>
      <c r="H219" s="37">
        <v>6.29</v>
      </c>
      <c r="I219" s="37">
        <v>6.65</v>
      </c>
      <c r="J219" s="37">
        <v>1.6339999999999999</v>
      </c>
      <c r="K219" s="37">
        <v>23.338999999999999</v>
      </c>
      <c r="L219" s="37">
        <v>0.91259999999999997</v>
      </c>
      <c r="M219" s="37" t="s">
        <v>16</v>
      </c>
      <c r="N219" s="37">
        <v>6.29</v>
      </c>
      <c r="O219" s="37">
        <v>6.65</v>
      </c>
      <c r="P219" s="37">
        <v>1.5249999999999999</v>
      </c>
      <c r="Q219" s="37">
        <v>21.782</v>
      </c>
      <c r="R219" s="37">
        <v>0.92390000000000005</v>
      </c>
      <c r="S219" s="37" t="s">
        <v>16</v>
      </c>
      <c r="T219" s="37">
        <v>6.3</v>
      </c>
      <c r="U219" s="37">
        <v>6.65</v>
      </c>
      <c r="V219" s="37">
        <v>1.587</v>
      </c>
      <c r="W219" s="37">
        <v>22.672999999999998</v>
      </c>
      <c r="X219" s="37">
        <v>0.91759999999999997</v>
      </c>
      <c r="Y219" s="37" t="s">
        <v>16</v>
      </c>
      <c r="Z219" s="37">
        <v>6.29</v>
      </c>
      <c r="AA219" s="37">
        <v>6.64</v>
      </c>
      <c r="AB219" s="37">
        <v>2.6640000000000001</v>
      </c>
      <c r="AC219" s="37">
        <v>38.058999999999997</v>
      </c>
      <c r="AD219" s="37">
        <v>0.9113</v>
      </c>
      <c r="AE219" s="37" t="s">
        <v>16</v>
      </c>
      <c r="AF219" s="37">
        <v>6.29</v>
      </c>
      <c r="AG219" s="37">
        <v>6.64</v>
      </c>
      <c r="AH219" s="37">
        <v>2.6720000000000002</v>
      </c>
      <c r="AI219" s="37">
        <v>38.170999999999999</v>
      </c>
      <c r="AJ219" s="37">
        <v>0.91559999999999997</v>
      </c>
      <c r="AK219" s="37" t="s">
        <v>16</v>
      </c>
      <c r="AL219" s="37">
        <v>6.29</v>
      </c>
      <c r="AM219" s="37">
        <v>6.64</v>
      </c>
      <c r="AN219" s="37">
        <v>2.657</v>
      </c>
      <c r="AO219" s="37">
        <v>37.963999999999999</v>
      </c>
      <c r="AP219" s="37">
        <v>0.92290000000000005</v>
      </c>
      <c r="AQ219" s="37" t="s">
        <v>16</v>
      </c>
      <c r="AR219" s="37">
        <v>6.29</v>
      </c>
      <c r="AS219" s="37">
        <v>6.64</v>
      </c>
      <c r="AT219" s="37">
        <v>4.3730000000000002</v>
      </c>
      <c r="AU219" s="37">
        <v>62.472999999999999</v>
      </c>
      <c r="AV219" s="37">
        <v>0.89690000000000003</v>
      </c>
      <c r="AW219" s="37" t="s">
        <v>16</v>
      </c>
      <c r="AX219" s="37">
        <v>6.29</v>
      </c>
      <c r="AY219" s="37">
        <v>6.64</v>
      </c>
      <c r="AZ219" s="37">
        <v>4.2679999999999998</v>
      </c>
      <c r="BA219" s="37">
        <v>60.975000000000001</v>
      </c>
      <c r="BB219" s="37">
        <v>0.92100000000000004</v>
      </c>
      <c r="BC219" s="37" t="s">
        <v>16</v>
      </c>
      <c r="BD219" s="37">
        <v>6.29</v>
      </c>
      <c r="BE219" s="37">
        <v>6.64</v>
      </c>
      <c r="BF219" s="37">
        <v>4.2290000000000001</v>
      </c>
      <c r="BG219" s="37">
        <v>60.417000000000002</v>
      </c>
      <c r="BH219" s="37">
        <v>0.91420000000000001</v>
      </c>
      <c r="BI219" s="37" t="s">
        <v>16</v>
      </c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</row>
    <row r="220" spans="1:97" ht="15.75" customHeight="1" x14ac:dyDescent="0.25">
      <c r="A220" s="1" t="s">
        <v>98</v>
      </c>
      <c r="B220" s="1">
        <v>39</v>
      </c>
      <c r="C220" s="1">
        <v>48</v>
      </c>
      <c r="D220" s="1" t="s">
        <v>41</v>
      </c>
      <c r="E220" s="1">
        <v>10.39</v>
      </c>
      <c r="F220" s="1">
        <v>2</v>
      </c>
      <c r="G220" s="1">
        <v>8</v>
      </c>
      <c r="H220" s="1">
        <v>10.31</v>
      </c>
      <c r="I220" s="1">
        <v>10.89</v>
      </c>
      <c r="J220" s="1">
        <v>1.4870000000000001</v>
      </c>
      <c r="K220" s="1">
        <v>18.582000000000001</v>
      </c>
      <c r="L220" s="1">
        <v>0.88119999999999998</v>
      </c>
      <c r="M220" s="1" t="s">
        <v>16</v>
      </c>
      <c r="N220" s="1">
        <v>10.31</v>
      </c>
      <c r="O220" s="1">
        <v>10.89</v>
      </c>
      <c r="P220" s="1">
        <v>1.45</v>
      </c>
      <c r="Q220" s="1">
        <v>18.123999999999999</v>
      </c>
      <c r="R220" s="1">
        <v>0.87939999999999996</v>
      </c>
      <c r="S220" s="1" t="s">
        <v>16</v>
      </c>
      <c r="T220" s="1">
        <v>10.32</v>
      </c>
      <c r="U220" s="1">
        <v>10.9</v>
      </c>
      <c r="V220" s="1">
        <v>1.5129999999999999</v>
      </c>
      <c r="W220" s="1">
        <v>18.916</v>
      </c>
      <c r="X220" s="1">
        <v>0.88219999999999998</v>
      </c>
      <c r="Y220" s="1" t="s">
        <v>16</v>
      </c>
      <c r="Z220" s="1">
        <v>10.31</v>
      </c>
      <c r="AA220" s="1">
        <v>10.89</v>
      </c>
      <c r="AB220" s="1">
        <v>2.6709999999999998</v>
      </c>
      <c r="AC220" s="1">
        <v>33.390999999999998</v>
      </c>
      <c r="AD220" s="1">
        <v>0.88680000000000003</v>
      </c>
      <c r="AE220" s="1" t="s">
        <v>17</v>
      </c>
      <c r="AF220" s="1">
        <v>10.31</v>
      </c>
      <c r="AG220" s="1">
        <v>10.89</v>
      </c>
      <c r="AH220" s="1">
        <v>2.7240000000000002</v>
      </c>
      <c r="AI220" s="1">
        <v>34.055</v>
      </c>
      <c r="AJ220" s="1">
        <v>0.87929999999999997</v>
      </c>
      <c r="AK220" s="1" t="s">
        <v>16</v>
      </c>
      <c r="AL220" s="1">
        <v>10.31</v>
      </c>
      <c r="AM220" s="1">
        <v>10.89</v>
      </c>
      <c r="AN220" s="1">
        <v>2.625</v>
      </c>
      <c r="AO220" s="1">
        <v>32.816000000000003</v>
      </c>
      <c r="AP220" s="1">
        <v>0.88460000000000005</v>
      </c>
      <c r="AQ220" s="1" t="s">
        <v>16</v>
      </c>
      <c r="AR220" s="1">
        <v>10.31</v>
      </c>
      <c r="AS220" s="1">
        <v>10.89</v>
      </c>
      <c r="AT220" s="1">
        <v>4.4870000000000001</v>
      </c>
      <c r="AU220" s="1">
        <v>56.082999999999998</v>
      </c>
      <c r="AV220" s="1">
        <v>0.90480000000000005</v>
      </c>
      <c r="AW220" s="1" t="s">
        <v>17</v>
      </c>
      <c r="AX220" s="1">
        <v>10.31</v>
      </c>
      <c r="AY220" s="1">
        <v>10.89</v>
      </c>
      <c r="AZ220" s="1">
        <v>4.3869999999999996</v>
      </c>
      <c r="BA220" s="1">
        <v>54.837000000000003</v>
      </c>
      <c r="BB220" s="1">
        <v>0.89780000000000004</v>
      </c>
      <c r="BC220" s="1" t="s">
        <v>16</v>
      </c>
      <c r="BD220" s="1">
        <v>10.31</v>
      </c>
      <c r="BE220" s="1">
        <v>10.89</v>
      </c>
      <c r="BF220" s="1">
        <v>4.4039999999999999</v>
      </c>
      <c r="BG220" s="1">
        <v>55.054000000000002</v>
      </c>
      <c r="BH220" s="1">
        <v>0.88790000000000002</v>
      </c>
      <c r="BI220" s="1" t="s">
        <v>17</v>
      </c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 spans="1:97" ht="15.75" customHeight="1" x14ac:dyDescent="0.25">
      <c r="A221" s="1" t="s">
        <v>98</v>
      </c>
      <c r="B221" s="1">
        <v>48</v>
      </c>
      <c r="C221" s="1">
        <v>64</v>
      </c>
      <c r="D221" s="1" t="s">
        <v>42</v>
      </c>
      <c r="E221" s="1">
        <v>9.3000000000000007</v>
      </c>
      <c r="F221" s="1">
        <v>4</v>
      </c>
      <c r="G221" s="1">
        <v>15</v>
      </c>
      <c r="H221" s="1">
        <v>9.1199999999999992</v>
      </c>
      <c r="I221" s="1">
        <v>9.8000000000000007</v>
      </c>
      <c r="J221" s="1">
        <v>2.1930000000000001</v>
      </c>
      <c r="K221" s="1">
        <v>14.618</v>
      </c>
      <c r="L221" s="1">
        <v>0.8357</v>
      </c>
      <c r="M221" s="1" t="s">
        <v>16</v>
      </c>
      <c r="N221" s="1">
        <v>9.1199999999999992</v>
      </c>
      <c r="O221" s="1">
        <v>9.8000000000000007</v>
      </c>
      <c r="P221" s="1">
        <v>2.1160000000000001</v>
      </c>
      <c r="Q221" s="1">
        <v>14.106999999999999</v>
      </c>
      <c r="R221" s="1">
        <v>0.81210000000000004</v>
      </c>
      <c r="S221" s="1" t="s">
        <v>16</v>
      </c>
      <c r="T221" s="1">
        <v>9.1199999999999992</v>
      </c>
      <c r="U221" s="1">
        <v>9.8000000000000007</v>
      </c>
      <c r="V221" s="1">
        <v>2.1970000000000001</v>
      </c>
      <c r="W221" s="1">
        <v>14.648</v>
      </c>
      <c r="X221" s="1">
        <v>0.81310000000000004</v>
      </c>
      <c r="Y221" s="1" t="s">
        <v>16</v>
      </c>
      <c r="Z221" s="1">
        <v>9.1199999999999992</v>
      </c>
      <c r="AA221" s="1">
        <v>9.8000000000000007</v>
      </c>
      <c r="AB221" s="1">
        <v>3.125</v>
      </c>
      <c r="AC221" s="1">
        <v>20.835999999999999</v>
      </c>
      <c r="AD221" s="1">
        <v>0.84250000000000003</v>
      </c>
      <c r="AE221" s="1" t="s">
        <v>16</v>
      </c>
      <c r="AF221" s="1">
        <v>9.1199999999999992</v>
      </c>
      <c r="AG221" s="1">
        <v>9.8000000000000007</v>
      </c>
      <c r="AH221" s="1">
        <v>3.145</v>
      </c>
      <c r="AI221" s="1">
        <v>20.963999999999999</v>
      </c>
      <c r="AJ221" s="1">
        <v>0.81110000000000004</v>
      </c>
      <c r="AK221" s="1" t="s">
        <v>16</v>
      </c>
      <c r="AL221" s="1">
        <v>9.1199999999999992</v>
      </c>
      <c r="AM221" s="1">
        <v>9.8000000000000007</v>
      </c>
      <c r="AN221" s="1">
        <v>3.12</v>
      </c>
      <c r="AO221" s="1">
        <v>20.800999999999998</v>
      </c>
      <c r="AP221" s="1">
        <v>0.81340000000000001</v>
      </c>
      <c r="AQ221" s="1" t="s">
        <v>16</v>
      </c>
      <c r="AR221" s="1">
        <v>9.1199999999999992</v>
      </c>
      <c r="AS221" s="1">
        <v>9.8000000000000007</v>
      </c>
      <c r="AT221" s="1">
        <v>4.4459999999999997</v>
      </c>
      <c r="AU221" s="1">
        <v>29.641999999999999</v>
      </c>
      <c r="AV221" s="1">
        <v>0.83940000000000003</v>
      </c>
      <c r="AW221" s="1" t="s">
        <v>16</v>
      </c>
      <c r="AX221" s="1">
        <v>9.1199999999999992</v>
      </c>
      <c r="AY221" s="1">
        <v>9.8000000000000007</v>
      </c>
      <c r="AZ221" s="1">
        <v>4.49</v>
      </c>
      <c r="BA221" s="1">
        <v>29.936</v>
      </c>
      <c r="BB221" s="1">
        <v>0.8397</v>
      </c>
      <c r="BC221" s="1" t="s">
        <v>16</v>
      </c>
      <c r="BD221" s="1">
        <v>9.1199999999999992</v>
      </c>
      <c r="BE221" s="1">
        <v>9.8000000000000007</v>
      </c>
      <c r="BF221" s="1">
        <v>4.4470000000000001</v>
      </c>
      <c r="BG221" s="1">
        <v>29.645</v>
      </c>
      <c r="BH221" s="1">
        <v>0.79920000000000002</v>
      </c>
      <c r="BI221" s="1" t="s">
        <v>16</v>
      </c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 spans="1:97" ht="15.75" customHeight="1" x14ac:dyDescent="0.25">
      <c r="A222" s="1" t="s">
        <v>98</v>
      </c>
      <c r="B222" s="1">
        <v>48</v>
      </c>
      <c r="C222" s="1">
        <v>69</v>
      </c>
      <c r="D222" s="1" t="s">
        <v>43</v>
      </c>
      <c r="E222" s="1">
        <v>10.25</v>
      </c>
      <c r="F222" s="1">
        <v>4</v>
      </c>
      <c r="G222" s="1">
        <v>20</v>
      </c>
      <c r="H222" s="1">
        <v>10.1</v>
      </c>
      <c r="I222" s="1">
        <v>10.75</v>
      </c>
      <c r="J222" s="1">
        <v>2.2440000000000002</v>
      </c>
      <c r="K222" s="1">
        <v>11.218999999999999</v>
      </c>
      <c r="L222" s="1">
        <v>0.84640000000000004</v>
      </c>
      <c r="M222" s="1" t="s">
        <v>16</v>
      </c>
      <c r="N222" s="1">
        <v>10.1</v>
      </c>
      <c r="O222" s="1">
        <v>10.75</v>
      </c>
      <c r="P222" s="1">
        <v>2.1749999999999998</v>
      </c>
      <c r="Q222" s="1">
        <v>10.872999999999999</v>
      </c>
      <c r="R222" s="1">
        <v>0.85289999999999999</v>
      </c>
      <c r="S222" s="1" t="s">
        <v>16</v>
      </c>
      <c r="T222" s="1">
        <v>10.1</v>
      </c>
      <c r="U222" s="1">
        <v>10.75</v>
      </c>
      <c r="V222" s="1">
        <v>2.2200000000000002</v>
      </c>
      <c r="W222" s="1">
        <v>11.102</v>
      </c>
      <c r="X222" s="1">
        <v>0.85599999999999998</v>
      </c>
      <c r="Y222" s="1" t="s">
        <v>16</v>
      </c>
      <c r="Z222" s="1">
        <v>10.09</v>
      </c>
      <c r="AA222" s="1">
        <v>10.75</v>
      </c>
      <c r="AB222" s="1">
        <v>3.4279999999999999</v>
      </c>
      <c r="AC222" s="1">
        <v>17.138999999999999</v>
      </c>
      <c r="AD222" s="1">
        <v>0.75249999999999995</v>
      </c>
      <c r="AE222" s="1" t="s">
        <v>16</v>
      </c>
      <c r="AF222" s="1">
        <v>10.1</v>
      </c>
      <c r="AG222" s="1">
        <v>10.75</v>
      </c>
      <c r="AH222" s="1">
        <v>3.3879999999999999</v>
      </c>
      <c r="AI222" s="1">
        <v>16.939</v>
      </c>
      <c r="AJ222" s="1">
        <v>0.74970000000000003</v>
      </c>
      <c r="AK222" s="1" t="s">
        <v>16</v>
      </c>
      <c r="AL222" s="1">
        <v>10.09</v>
      </c>
      <c r="AM222" s="1">
        <v>10.75</v>
      </c>
      <c r="AN222" s="1">
        <v>3.3809999999999998</v>
      </c>
      <c r="AO222" s="1">
        <v>16.905000000000001</v>
      </c>
      <c r="AP222" s="1">
        <v>0.76590000000000003</v>
      </c>
      <c r="AQ222" s="1" t="s">
        <v>16</v>
      </c>
      <c r="AR222" s="1">
        <v>10.09</v>
      </c>
      <c r="AS222" s="1">
        <v>10.75</v>
      </c>
      <c r="AT222" s="1">
        <v>4.9139999999999997</v>
      </c>
      <c r="AU222" s="1">
        <v>24.57</v>
      </c>
      <c r="AV222" s="1">
        <v>0.72870000000000001</v>
      </c>
      <c r="AW222" s="1" t="s">
        <v>16</v>
      </c>
      <c r="AX222" s="1">
        <v>10.1</v>
      </c>
      <c r="AY222" s="1">
        <v>10.75</v>
      </c>
      <c r="AZ222" s="1">
        <v>4.8040000000000003</v>
      </c>
      <c r="BA222" s="1">
        <v>24.018999999999998</v>
      </c>
      <c r="BB222" s="1">
        <v>0.75360000000000005</v>
      </c>
      <c r="BC222" s="1" t="s">
        <v>16</v>
      </c>
      <c r="BD222" s="1">
        <v>10.09</v>
      </c>
      <c r="BE222" s="1">
        <v>10.75</v>
      </c>
      <c r="BF222" s="1">
        <v>4.9550000000000001</v>
      </c>
      <c r="BG222" s="1">
        <v>24.777000000000001</v>
      </c>
      <c r="BH222" s="1">
        <v>0.73860000000000003</v>
      </c>
      <c r="BI222" s="1" t="s">
        <v>16</v>
      </c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 spans="1:97" ht="15.75" customHeight="1" x14ac:dyDescent="0.25">
      <c r="A223" s="1" t="s">
        <v>98</v>
      </c>
      <c r="B223" s="1">
        <v>48</v>
      </c>
      <c r="C223" s="1">
        <v>70</v>
      </c>
      <c r="D223" s="1" t="s">
        <v>44</v>
      </c>
      <c r="E223" s="1">
        <v>11.42</v>
      </c>
      <c r="F223" s="1">
        <v>2</v>
      </c>
      <c r="G223" s="1">
        <v>21</v>
      </c>
      <c r="H223" s="1">
        <v>11.17</v>
      </c>
      <c r="I223" s="1">
        <v>11.87</v>
      </c>
      <c r="J223" s="1">
        <v>2.2160000000000002</v>
      </c>
      <c r="K223" s="1">
        <v>10.552</v>
      </c>
      <c r="L223" s="1">
        <v>0.93069999999999997</v>
      </c>
      <c r="M223" s="1" t="s">
        <v>17</v>
      </c>
      <c r="N223" s="1">
        <v>11.17</v>
      </c>
      <c r="O223" s="1">
        <v>11.88</v>
      </c>
      <c r="P223" s="1">
        <v>2.145</v>
      </c>
      <c r="Q223" s="1">
        <v>10.212999999999999</v>
      </c>
      <c r="R223" s="1">
        <v>0.9224</v>
      </c>
      <c r="S223" s="1" t="s">
        <v>17</v>
      </c>
      <c r="T223" s="1">
        <v>11.17</v>
      </c>
      <c r="U223" s="1">
        <v>11.88</v>
      </c>
      <c r="V223" s="1">
        <v>2.1890000000000001</v>
      </c>
      <c r="W223" s="1">
        <v>10.423</v>
      </c>
      <c r="X223" s="1">
        <v>0.92410000000000003</v>
      </c>
      <c r="Y223" s="1" t="s">
        <v>17</v>
      </c>
      <c r="Z223" s="1">
        <v>11.17</v>
      </c>
      <c r="AA223" s="1">
        <v>11.87</v>
      </c>
      <c r="AB223" s="1">
        <v>3.7010000000000001</v>
      </c>
      <c r="AC223" s="1">
        <v>17.622</v>
      </c>
      <c r="AD223" s="1">
        <v>0.92249999999999999</v>
      </c>
      <c r="AE223" s="1" t="s">
        <v>17</v>
      </c>
      <c r="AF223" s="1">
        <v>11.17</v>
      </c>
      <c r="AG223" s="1">
        <v>11.87</v>
      </c>
      <c r="AH223" s="1">
        <v>3.7109999999999999</v>
      </c>
      <c r="AI223" s="1">
        <v>17.670000000000002</v>
      </c>
      <c r="AJ223" s="1">
        <v>0.91159999999999997</v>
      </c>
      <c r="AK223" s="1" t="s">
        <v>17</v>
      </c>
      <c r="AL223" s="1">
        <v>11.17</v>
      </c>
      <c r="AM223" s="1">
        <v>11.87</v>
      </c>
      <c r="AN223" s="1">
        <v>3.6949999999999998</v>
      </c>
      <c r="AO223" s="1">
        <v>17.593</v>
      </c>
      <c r="AP223" s="1">
        <v>0.90280000000000005</v>
      </c>
      <c r="AQ223" s="1" t="s">
        <v>17</v>
      </c>
      <c r="AR223" s="1">
        <v>11.17</v>
      </c>
      <c r="AS223" s="1">
        <v>11.88</v>
      </c>
      <c r="AT223" s="1">
        <v>5.7030000000000003</v>
      </c>
      <c r="AU223" s="1">
        <v>27.157</v>
      </c>
      <c r="AV223" s="1">
        <v>0.90690000000000004</v>
      </c>
      <c r="AW223" s="1" t="s">
        <v>17</v>
      </c>
      <c r="AX223" s="1">
        <v>11.17</v>
      </c>
      <c r="AY223" s="1">
        <v>11.88</v>
      </c>
      <c r="AZ223" s="1">
        <v>5.5430000000000001</v>
      </c>
      <c r="BA223" s="1">
        <v>26.393999999999998</v>
      </c>
      <c r="BB223" s="1">
        <v>0.90649999999999997</v>
      </c>
      <c r="BC223" s="1" t="s">
        <v>17</v>
      </c>
      <c r="BD223" s="1">
        <v>11.17</v>
      </c>
      <c r="BE223" s="1">
        <v>11.87</v>
      </c>
      <c r="BF223" s="1">
        <v>5.681</v>
      </c>
      <c r="BG223" s="1">
        <v>27.05</v>
      </c>
      <c r="BH223" s="1">
        <v>0.91669999999999996</v>
      </c>
      <c r="BI223" s="1" t="s">
        <v>17</v>
      </c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 spans="1:97" ht="15.75" customHeight="1" x14ac:dyDescent="0.25">
      <c r="A224" s="1" t="s">
        <v>98</v>
      </c>
      <c r="B224" s="1">
        <v>48</v>
      </c>
      <c r="C224" s="1">
        <v>70</v>
      </c>
      <c r="D224" s="1" t="s">
        <v>44</v>
      </c>
      <c r="E224" s="1">
        <v>11.42</v>
      </c>
      <c r="F224" s="1">
        <v>3</v>
      </c>
      <c r="G224" s="1">
        <v>21</v>
      </c>
      <c r="H224" s="1">
        <v>11.21</v>
      </c>
      <c r="I224" s="1">
        <v>11.92</v>
      </c>
      <c r="J224" s="1">
        <v>2.2189999999999999</v>
      </c>
      <c r="K224" s="1">
        <v>10.565</v>
      </c>
      <c r="L224" s="1">
        <v>0.93710000000000004</v>
      </c>
      <c r="M224" s="1" t="s">
        <v>17</v>
      </c>
      <c r="N224" s="1">
        <v>11.21</v>
      </c>
      <c r="O224" s="1">
        <v>11.92</v>
      </c>
      <c r="P224" s="1">
        <v>2.169</v>
      </c>
      <c r="Q224" s="1">
        <v>10.33</v>
      </c>
      <c r="R224" s="1">
        <v>0.93579999999999997</v>
      </c>
      <c r="S224" s="1" t="s">
        <v>17</v>
      </c>
      <c r="T224" s="1">
        <v>11.22</v>
      </c>
      <c r="U224" s="1">
        <v>11.92</v>
      </c>
      <c r="V224" s="1">
        <v>2.194</v>
      </c>
      <c r="W224" s="1">
        <v>10.449</v>
      </c>
      <c r="X224" s="1">
        <v>0.93769999999999998</v>
      </c>
      <c r="Y224" s="1" t="s">
        <v>17</v>
      </c>
      <c r="Z224" s="1">
        <v>11.21</v>
      </c>
      <c r="AA224" s="1">
        <v>11.92</v>
      </c>
      <c r="AB224" s="1">
        <v>3.6890000000000001</v>
      </c>
      <c r="AC224" s="1">
        <v>17.564</v>
      </c>
      <c r="AD224" s="1">
        <v>0.93389999999999995</v>
      </c>
      <c r="AE224" s="1" t="s">
        <v>17</v>
      </c>
      <c r="AF224" s="1">
        <v>11.21</v>
      </c>
      <c r="AG224" s="1">
        <v>11.92</v>
      </c>
      <c r="AH224" s="1">
        <v>3.7280000000000002</v>
      </c>
      <c r="AI224" s="1">
        <v>17.754000000000001</v>
      </c>
      <c r="AJ224" s="1">
        <v>0.93440000000000001</v>
      </c>
      <c r="AK224" s="1" t="s">
        <v>17</v>
      </c>
      <c r="AL224" s="1">
        <v>11.21</v>
      </c>
      <c r="AM224" s="1">
        <v>11.92</v>
      </c>
      <c r="AN224" s="1">
        <v>3.7189999999999999</v>
      </c>
      <c r="AO224" s="1">
        <v>17.707999999999998</v>
      </c>
      <c r="AP224" s="1">
        <v>0.92979999999999996</v>
      </c>
      <c r="AQ224" s="1" t="s">
        <v>17</v>
      </c>
      <c r="AR224" s="1">
        <v>11.21</v>
      </c>
      <c r="AS224" s="1">
        <v>11.92</v>
      </c>
      <c r="AT224" s="1">
        <v>5.6760000000000002</v>
      </c>
      <c r="AU224" s="1">
        <v>27.026</v>
      </c>
      <c r="AV224" s="1">
        <v>0.9264</v>
      </c>
      <c r="AW224" s="1" t="s">
        <v>17</v>
      </c>
      <c r="AX224" s="1">
        <v>11.21</v>
      </c>
      <c r="AY224" s="1">
        <v>11.92</v>
      </c>
      <c r="AZ224" s="1">
        <v>5.4859999999999998</v>
      </c>
      <c r="BA224" s="1">
        <v>26.125</v>
      </c>
      <c r="BB224" s="1">
        <v>0.9214</v>
      </c>
      <c r="BC224" s="1" t="s">
        <v>17</v>
      </c>
      <c r="BD224" s="1">
        <v>11.21</v>
      </c>
      <c r="BE224" s="1">
        <v>11.92</v>
      </c>
      <c r="BF224" s="1">
        <v>5.6710000000000003</v>
      </c>
      <c r="BG224" s="1">
        <v>27.004999999999999</v>
      </c>
      <c r="BH224" s="1">
        <v>0.92689999999999995</v>
      </c>
      <c r="BI224" s="1" t="s">
        <v>17</v>
      </c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 spans="1:97" ht="15.75" customHeight="1" x14ac:dyDescent="0.25">
      <c r="A225" s="1" t="s">
        <v>98</v>
      </c>
      <c r="B225" s="1">
        <v>48</v>
      </c>
      <c r="C225" s="1">
        <v>70</v>
      </c>
      <c r="D225" s="1" t="s">
        <v>44</v>
      </c>
      <c r="E225" s="1">
        <v>11.42</v>
      </c>
      <c r="F225" s="1">
        <v>4</v>
      </c>
      <c r="G225" s="1">
        <v>21</v>
      </c>
      <c r="H225" s="1">
        <v>11.16</v>
      </c>
      <c r="I225" s="1">
        <v>11.91</v>
      </c>
      <c r="J225" s="1">
        <v>2.1869999999999998</v>
      </c>
      <c r="K225" s="1">
        <v>10.416</v>
      </c>
      <c r="L225" s="1">
        <v>0.93720000000000003</v>
      </c>
      <c r="M225" s="1" t="s">
        <v>17</v>
      </c>
      <c r="N225" s="1">
        <v>11.16</v>
      </c>
      <c r="O225" s="1">
        <v>11.91</v>
      </c>
      <c r="P225" s="1">
        <v>2.0990000000000002</v>
      </c>
      <c r="Q225" s="1">
        <v>9.9960000000000004</v>
      </c>
      <c r="R225" s="1">
        <v>0.94299999999999995</v>
      </c>
      <c r="S225" s="1" t="s">
        <v>17</v>
      </c>
      <c r="T225" s="1">
        <v>11.16</v>
      </c>
      <c r="U225" s="1">
        <v>11.91</v>
      </c>
      <c r="V225" s="1">
        <v>2.1549999999999998</v>
      </c>
      <c r="W225" s="1">
        <v>10.263</v>
      </c>
      <c r="X225" s="1">
        <v>0.94240000000000002</v>
      </c>
      <c r="Y225" s="1" t="s">
        <v>17</v>
      </c>
      <c r="Z225" s="1">
        <v>11.16</v>
      </c>
      <c r="AA225" s="1">
        <v>11.91</v>
      </c>
      <c r="AB225" s="1">
        <v>3.62</v>
      </c>
      <c r="AC225" s="1">
        <v>17.239000000000001</v>
      </c>
      <c r="AD225" s="1">
        <v>0.94220000000000004</v>
      </c>
      <c r="AE225" s="1" t="s">
        <v>17</v>
      </c>
      <c r="AF225" s="1">
        <v>11.16</v>
      </c>
      <c r="AG225" s="1">
        <v>11.91</v>
      </c>
      <c r="AH225" s="1">
        <v>3.6669999999999998</v>
      </c>
      <c r="AI225" s="1">
        <v>17.460999999999999</v>
      </c>
      <c r="AJ225" s="1">
        <v>0.94320000000000004</v>
      </c>
      <c r="AK225" s="1" t="s">
        <v>17</v>
      </c>
      <c r="AL225" s="1">
        <v>11.16</v>
      </c>
      <c r="AM225" s="1">
        <v>11.91</v>
      </c>
      <c r="AN225" s="1">
        <v>3.645</v>
      </c>
      <c r="AO225" s="1">
        <v>17.359000000000002</v>
      </c>
      <c r="AP225" s="1">
        <v>0.94210000000000005</v>
      </c>
      <c r="AQ225" s="1" t="s">
        <v>17</v>
      </c>
      <c r="AR225" s="1">
        <v>11.16</v>
      </c>
      <c r="AS225" s="1">
        <v>11.91</v>
      </c>
      <c r="AT225" s="1">
        <v>5.6189999999999998</v>
      </c>
      <c r="AU225" s="1">
        <v>26.754999999999999</v>
      </c>
      <c r="AV225" s="1">
        <v>0.94399999999999995</v>
      </c>
      <c r="AW225" s="1" t="s">
        <v>17</v>
      </c>
      <c r="AX225" s="1">
        <v>11.16</v>
      </c>
      <c r="AY225" s="1">
        <v>11.91</v>
      </c>
      <c r="AZ225" s="1">
        <v>5.4980000000000002</v>
      </c>
      <c r="BA225" s="1">
        <v>26.181000000000001</v>
      </c>
      <c r="BB225" s="1">
        <v>0.94879999999999998</v>
      </c>
      <c r="BC225" s="1" t="s">
        <v>17</v>
      </c>
      <c r="BD225" s="1">
        <v>11.16</v>
      </c>
      <c r="BE225" s="1">
        <v>11.91</v>
      </c>
      <c r="BF225" s="1">
        <v>5.6390000000000002</v>
      </c>
      <c r="BG225" s="1">
        <v>26.850999999999999</v>
      </c>
      <c r="BH225" s="1">
        <v>0.94899999999999995</v>
      </c>
      <c r="BI225" s="1" t="s">
        <v>17</v>
      </c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 spans="1:97" ht="15.75" customHeight="1" x14ac:dyDescent="0.25">
      <c r="A226" s="1" t="s">
        <v>98</v>
      </c>
      <c r="B226" s="1">
        <v>48</v>
      </c>
      <c r="C226" s="1">
        <v>79</v>
      </c>
      <c r="D226" s="1" t="s">
        <v>45</v>
      </c>
      <c r="E226" s="1">
        <v>10.96</v>
      </c>
      <c r="F226" s="1">
        <v>5</v>
      </c>
      <c r="G226" s="1">
        <v>30</v>
      </c>
      <c r="H226" s="1">
        <v>10.89</v>
      </c>
      <c r="I226" s="1">
        <v>11.46</v>
      </c>
      <c r="J226" s="1">
        <v>7.4950000000000001</v>
      </c>
      <c r="K226" s="1">
        <v>24.984000000000002</v>
      </c>
      <c r="L226" s="1">
        <v>0.9103</v>
      </c>
      <c r="M226" s="1" t="s">
        <v>17</v>
      </c>
      <c r="N226" s="1">
        <v>10.89</v>
      </c>
      <c r="O226" s="1">
        <v>11.46</v>
      </c>
      <c r="P226" s="1">
        <v>7.2270000000000003</v>
      </c>
      <c r="Q226" s="1">
        <v>24.088999999999999</v>
      </c>
      <c r="R226" s="1">
        <v>0.90439999999999998</v>
      </c>
      <c r="S226" s="1" t="s">
        <v>17</v>
      </c>
      <c r="T226" s="1">
        <v>10.9</v>
      </c>
      <c r="U226" s="1">
        <v>11.47</v>
      </c>
      <c r="V226" s="1">
        <v>7.4589999999999996</v>
      </c>
      <c r="W226" s="1">
        <v>24.863</v>
      </c>
      <c r="X226" s="1">
        <v>0.90849999999999997</v>
      </c>
      <c r="Y226" s="1" t="s">
        <v>17</v>
      </c>
      <c r="Z226" s="1">
        <v>10.89</v>
      </c>
      <c r="AA226" s="1">
        <v>11.46</v>
      </c>
      <c r="AB226" s="1">
        <v>10.406000000000001</v>
      </c>
      <c r="AC226" s="1">
        <v>34.685000000000002</v>
      </c>
      <c r="AD226" s="1">
        <v>0.8861</v>
      </c>
      <c r="AE226" s="1" t="s">
        <v>16</v>
      </c>
      <c r="AF226" s="1">
        <v>10.89</v>
      </c>
      <c r="AG226" s="1">
        <v>11.46</v>
      </c>
      <c r="AH226" s="1">
        <v>10.596</v>
      </c>
      <c r="AI226" s="1">
        <v>35.320999999999998</v>
      </c>
      <c r="AJ226" s="1">
        <v>0.87160000000000004</v>
      </c>
      <c r="AK226" s="1" t="s">
        <v>16</v>
      </c>
      <c r="AL226" s="1">
        <v>10.89</v>
      </c>
      <c r="AM226" s="1">
        <v>11.46</v>
      </c>
      <c r="AN226" s="1">
        <v>10.587999999999999</v>
      </c>
      <c r="AO226" s="1">
        <v>35.292000000000002</v>
      </c>
      <c r="AP226" s="1">
        <v>0.90269999999999995</v>
      </c>
      <c r="AQ226" s="1" t="s">
        <v>17</v>
      </c>
      <c r="AR226" s="1">
        <v>10.89</v>
      </c>
      <c r="AS226" s="1">
        <v>11.46</v>
      </c>
      <c r="AT226" s="1">
        <v>12.553000000000001</v>
      </c>
      <c r="AU226" s="1">
        <v>41.841999999999999</v>
      </c>
      <c r="AV226" s="1">
        <v>0.90439999999999998</v>
      </c>
      <c r="AW226" s="1" t="s">
        <v>16</v>
      </c>
      <c r="AX226" s="1">
        <v>10.89</v>
      </c>
      <c r="AY226" s="1">
        <v>11.46</v>
      </c>
      <c r="AZ226" s="1">
        <v>12.397</v>
      </c>
      <c r="BA226" s="1">
        <v>41.323</v>
      </c>
      <c r="BB226" s="1">
        <v>0.90539999999999998</v>
      </c>
      <c r="BC226" s="1" t="s">
        <v>17</v>
      </c>
      <c r="BD226" s="1">
        <v>10.89</v>
      </c>
      <c r="BE226" s="1">
        <v>11.46</v>
      </c>
      <c r="BF226" s="1">
        <v>12.619</v>
      </c>
      <c r="BG226" s="1">
        <v>42.064</v>
      </c>
      <c r="BH226" s="1">
        <v>0.8861</v>
      </c>
      <c r="BI226" s="1" t="s">
        <v>16</v>
      </c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 spans="1:97" ht="15.75" customHeight="1" x14ac:dyDescent="0.25">
      <c r="A227" s="1" t="s">
        <v>98</v>
      </c>
      <c r="B227" s="1">
        <v>49</v>
      </c>
      <c r="C227" s="1">
        <v>64</v>
      </c>
      <c r="D227" s="1" t="s">
        <v>46</v>
      </c>
      <c r="E227" s="1">
        <v>8.6199999999999992</v>
      </c>
      <c r="F227" s="1">
        <v>4</v>
      </c>
      <c r="G227" s="1">
        <v>14</v>
      </c>
      <c r="H227" s="1">
        <v>8.44</v>
      </c>
      <c r="I227" s="1">
        <v>9.1199999999999992</v>
      </c>
      <c r="J227" s="1">
        <v>2.246</v>
      </c>
      <c r="K227" s="1">
        <v>16.041</v>
      </c>
      <c r="L227" s="1">
        <v>0.93759999999999999</v>
      </c>
      <c r="M227" s="1" t="s">
        <v>17</v>
      </c>
      <c r="N227" s="1">
        <v>8.44</v>
      </c>
      <c r="O227" s="1">
        <v>9.1199999999999992</v>
      </c>
      <c r="P227" s="1">
        <v>2.1309999999999998</v>
      </c>
      <c r="Q227" s="1">
        <v>15.223000000000001</v>
      </c>
      <c r="R227" s="1">
        <v>0.92669999999999997</v>
      </c>
      <c r="S227" s="1" t="s">
        <v>17</v>
      </c>
      <c r="T227" s="1">
        <v>8.44</v>
      </c>
      <c r="U227" s="1">
        <v>9.1199999999999992</v>
      </c>
      <c r="V227" s="1">
        <v>2.2599999999999998</v>
      </c>
      <c r="W227" s="1">
        <v>16.138999999999999</v>
      </c>
      <c r="X227" s="1">
        <v>0.93389999999999995</v>
      </c>
      <c r="Y227" s="1" t="s">
        <v>17</v>
      </c>
      <c r="Z227" s="1">
        <v>8.44</v>
      </c>
      <c r="AA227" s="1">
        <v>9.1199999999999992</v>
      </c>
      <c r="AB227" s="1">
        <v>3.0619999999999998</v>
      </c>
      <c r="AC227" s="1">
        <v>21.873000000000001</v>
      </c>
      <c r="AD227" s="1">
        <v>0.93759999999999999</v>
      </c>
      <c r="AE227" s="1" t="s">
        <v>17</v>
      </c>
      <c r="AF227" s="1">
        <v>8.44</v>
      </c>
      <c r="AG227" s="1">
        <v>9.1199999999999992</v>
      </c>
      <c r="AH227" s="1">
        <v>3.1080000000000001</v>
      </c>
      <c r="AI227" s="1">
        <v>22.199000000000002</v>
      </c>
      <c r="AJ227" s="1">
        <v>0.92769999999999997</v>
      </c>
      <c r="AK227" s="1" t="s">
        <v>17</v>
      </c>
      <c r="AL227" s="1">
        <v>8.44</v>
      </c>
      <c r="AM227" s="1">
        <v>9.1199999999999992</v>
      </c>
      <c r="AN227" s="1">
        <v>3.0590000000000002</v>
      </c>
      <c r="AO227" s="1">
        <v>21.852</v>
      </c>
      <c r="AP227" s="1">
        <v>0.93679999999999997</v>
      </c>
      <c r="AQ227" s="1" t="s">
        <v>17</v>
      </c>
      <c r="AR227" s="1">
        <v>8.44</v>
      </c>
      <c r="AS227" s="1">
        <v>9.1199999999999992</v>
      </c>
      <c r="AT227" s="1">
        <v>3.9510000000000001</v>
      </c>
      <c r="AU227" s="1">
        <v>28.225000000000001</v>
      </c>
      <c r="AV227" s="1">
        <v>0.93230000000000002</v>
      </c>
      <c r="AW227" s="1" t="s">
        <v>17</v>
      </c>
      <c r="AX227" s="1">
        <v>8.44</v>
      </c>
      <c r="AY227" s="1">
        <v>9.1199999999999992</v>
      </c>
      <c r="AZ227" s="1">
        <v>3.9910000000000001</v>
      </c>
      <c r="BA227" s="1">
        <v>28.507999999999999</v>
      </c>
      <c r="BB227" s="1">
        <v>0.93130000000000002</v>
      </c>
      <c r="BC227" s="1" t="s">
        <v>17</v>
      </c>
      <c r="BD227" s="1">
        <v>8.44</v>
      </c>
      <c r="BE227" s="1">
        <v>9.1199999999999992</v>
      </c>
      <c r="BF227" s="1">
        <v>3.9649999999999999</v>
      </c>
      <c r="BG227" s="1">
        <v>28.321999999999999</v>
      </c>
      <c r="BH227" s="1">
        <v>0.93300000000000005</v>
      </c>
      <c r="BI227" s="1" t="s">
        <v>17</v>
      </c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 spans="1:97" ht="15.75" customHeight="1" x14ac:dyDescent="0.25">
      <c r="A228" s="1" t="s">
        <v>98</v>
      </c>
      <c r="B228" s="1">
        <v>49</v>
      </c>
      <c r="C228" s="1">
        <v>69</v>
      </c>
      <c r="D228" s="1" t="s">
        <v>47</v>
      </c>
      <c r="E228" s="1">
        <v>9.82</v>
      </c>
      <c r="F228" s="1">
        <v>3</v>
      </c>
      <c r="G228" s="1">
        <v>19</v>
      </c>
      <c r="H228" s="1">
        <v>9.6300000000000008</v>
      </c>
      <c r="I228" s="1">
        <v>10.32</v>
      </c>
      <c r="J228" s="1">
        <v>2.2309999999999999</v>
      </c>
      <c r="K228" s="1">
        <v>11.742000000000001</v>
      </c>
      <c r="L228" s="1">
        <v>0.90890000000000004</v>
      </c>
      <c r="M228" s="1" t="s">
        <v>17</v>
      </c>
      <c r="N228" s="1">
        <v>9.6300000000000008</v>
      </c>
      <c r="O228" s="1">
        <v>10.32</v>
      </c>
      <c r="P228" s="1">
        <v>2.14</v>
      </c>
      <c r="Q228" s="1">
        <v>11.263</v>
      </c>
      <c r="R228" s="1">
        <v>0.90810000000000002</v>
      </c>
      <c r="S228" s="1" t="s">
        <v>17</v>
      </c>
      <c r="T228" s="1">
        <v>9.6300000000000008</v>
      </c>
      <c r="U228" s="1">
        <v>10.33</v>
      </c>
      <c r="V228" s="1">
        <v>2.2410000000000001</v>
      </c>
      <c r="W228" s="1">
        <v>11.794</v>
      </c>
      <c r="X228" s="1">
        <v>0.90069999999999995</v>
      </c>
      <c r="Y228" s="1" t="s">
        <v>17</v>
      </c>
      <c r="Z228" s="1">
        <v>9.6199999999999992</v>
      </c>
      <c r="AA228" s="1">
        <v>10.32</v>
      </c>
      <c r="AB228" s="1">
        <v>3.3940000000000001</v>
      </c>
      <c r="AC228" s="1">
        <v>17.864999999999998</v>
      </c>
      <c r="AD228" s="1">
        <v>0.91190000000000004</v>
      </c>
      <c r="AE228" s="1" t="s">
        <v>17</v>
      </c>
      <c r="AF228" s="1">
        <v>9.6300000000000008</v>
      </c>
      <c r="AG228" s="1">
        <v>10.32</v>
      </c>
      <c r="AH228" s="1">
        <v>3.4220000000000002</v>
      </c>
      <c r="AI228" s="1">
        <v>18.013000000000002</v>
      </c>
      <c r="AJ228" s="1">
        <v>0.90810000000000002</v>
      </c>
      <c r="AK228" s="1" t="s">
        <v>17</v>
      </c>
      <c r="AL228" s="1">
        <v>9.6199999999999992</v>
      </c>
      <c r="AM228" s="1">
        <v>10.32</v>
      </c>
      <c r="AN228" s="1">
        <v>3.3860000000000001</v>
      </c>
      <c r="AO228" s="1">
        <v>17.821000000000002</v>
      </c>
      <c r="AP228" s="1">
        <v>0.91110000000000002</v>
      </c>
      <c r="AQ228" s="1" t="s">
        <v>17</v>
      </c>
      <c r="AR228" s="1">
        <v>9.6199999999999992</v>
      </c>
      <c r="AS228" s="1">
        <v>10.32</v>
      </c>
      <c r="AT228" s="1">
        <v>4.6459999999999999</v>
      </c>
      <c r="AU228" s="1">
        <v>24.454999999999998</v>
      </c>
      <c r="AV228" s="1">
        <v>0.88780000000000003</v>
      </c>
      <c r="AW228" s="1" t="s">
        <v>17</v>
      </c>
      <c r="AX228" s="1">
        <v>9.6300000000000008</v>
      </c>
      <c r="AY228" s="1">
        <v>10.32</v>
      </c>
      <c r="AZ228" s="1">
        <v>4.6230000000000002</v>
      </c>
      <c r="BA228" s="1">
        <v>24.329000000000001</v>
      </c>
      <c r="BB228" s="1">
        <v>0.90359999999999996</v>
      </c>
      <c r="BC228" s="1" t="s">
        <v>17</v>
      </c>
      <c r="BD228" s="1">
        <v>9.6199999999999992</v>
      </c>
      <c r="BE228" s="1">
        <v>10.32</v>
      </c>
      <c r="BF228" s="1">
        <v>4.5860000000000003</v>
      </c>
      <c r="BG228" s="1">
        <v>24.138000000000002</v>
      </c>
      <c r="BH228" s="1">
        <v>0.90549999999999997</v>
      </c>
      <c r="BI228" s="1" t="s">
        <v>17</v>
      </c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 spans="1:97" ht="15.75" customHeight="1" x14ac:dyDescent="0.25">
      <c r="A229" s="1" t="s">
        <v>98</v>
      </c>
      <c r="B229" s="1">
        <v>49</v>
      </c>
      <c r="C229" s="1">
        <v>70</v>
      </c>
      <c r="D229" s="1" t="s">
        <v>48</v>
      </c>
      <c r="E229" s="1">
        <v>11.01</v>
      </c>
      <c r="F229" s="1">
        <v>3</v>
      </c>
      <c r="G229" s="1">
        <v>20</v>
      </c>
      <c r="H229" s="1">
        <v>10.78</v>
      </c>
      <c r="I229" s="1">
        <v>11.51</v>
      </c>
      <c r="J229" s="1">
        <v>2.173</v>
      </c>
      <c r="K229" s="1">
        <v>10.866</v>
      </c>
      <c r="L229" s="1">
        <v>0.93979999999999997</v>
      </c>
      <c r="M229" s="1" t="s">
        <v>17</v>
      </c>
      <c r="N229" s="1">
        <v>10.78</v>
      </c>
      <c r="O229" s="1">
        <v>11.51</v>
      </c>
      <c r="P229" s="1">
        <v>2.1160000000000001</v>
      </c>
      <c r="Q229" s="1">
        <v>10.577999999999999</v>
      </c>
      <c r="R229" s="1">
        <v>0.93520000000000003</v>
      </c>
      <c r="S229" s="1" t="s">
        <v>17</v>
      </c>
      <c r="T229" s="1">
        <v>10.79</v>
      </c>
      <c r="U229" s="1">
        <v>11.52</v>
      </c>
      <c r="V229" s="1">
        <v>2.1629999999999998</v>
      </c>
      <c r="W229" s="1">
        <v>10.815</v>
      </c>
      <c r="X229" s="1">
        <v>0.93959999999999999</v>
      </c>
      <c r="Y229" s="1" t="s">
        <v>17</v>
      </c>
      <c r="Z229" s="1">
        <v>10.78</v>
      </c>
      <c r="AA229" s="1">
        <v>11.51</v>
      </c>
      <c r="AB229" s="1">
        <v>3.6259999999999999</v>
      </c>
      <c r="AC229" s="1">
        <v>18.132000000000001</v>
      </c>
      <c r="AD229" s="1">
        <v>0.94269999999999998</v>
      </c>
      <c r="AE229" s="1" t="s">
        <v>17</v>
      </c>
      <c r="AF229" s="1">
        <v>10.78</v>
      </c>
      <c r="AG229" s="1">
        <v>11.51</v>
      </c>
      <c r="AH229" s="1">
        <v>3.6280000000000001</v>
      </c>
      <c r="AI229" s="1">
        <v>18.14</v>
      </c>
      <c r="AJ229" s="1">
        <v>0.94469999999999998</v>
      </c>
      <c r="AK229" s="1" t="s">
        <v>17</v>
      </c>
      <c r="AL229" s="1">
        <v>10.78</v>
      </c>
      <c r="AM229" s="1">
        <v>11.51</v>
      </c>
      <c r="AN229" s="1">
        <v>3.6379999999999999</v>
      </c>
      <c r="AO229" s="1">
        <v>18.190999999999999</v>
      </c>
      <c r="AP229" s="1">
        <v>0.94040000000000001</v>
      </c>
      <c r="AQ229" s="1" t="s">
        <v>17</v>
      </c>
      <c r="AR229" s="1">
        <v>10.78</v>
      </c>
      <c r="AS229" s="1">
        <v>11.51</v>
      </c>
      <c r="AT229" s="1">
        <v>5.3419999999999996</v>
      </c>
      <c r="AU229" s="1">
        <v>26.712</v>
      </c>
      <c r="AV229" s="1">
        <v>0.94579999999999997</v>
      </c>
      <c r="AW229" s="1" t="s">
        <v>17</v>
      </c>
      <c r="AX229" s="1">
        <v>10.78</v>
      </c>
      <c r="AY229" s="1">
        <v>11.52</v>
      </c>
      <c r="AZ229" s="1">
        <v>5.2380000000000004</v>
      </c>
      <c r="BA229" s="1">
        <v>26.192</v>
      </c>
      <c r="BB229" s="1">
        <v>0.94340000000000002</v>
      </c>
      <c r="BC229" s="1" t="s">
        <v>17</v>
      </c>
      <c r="BD229" s="1">
        <v>10.78</v>
      </c>
      <c r="BE229" s="1">
        <v>11.51</v>
      </c>
      <c r="BF229" s="1">
        <v>5.3440000000000003</v>
      </c>
      <c r="BG229" s="1">
        <v>26.718</v>
      </c>
      <c r="BH229" s="1">
        <v>0.9446</v>
      </c>
      <c r="BI229" s="1" t="s">
        <v>17</v>
      </c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 spans="1:97" ht="15.75" customHeight="1" x14ac:dyDescent="0.25">
      <c r="A230" s="1" t="s">
        <v>98</v>
      </c>
      <c r="B230" s="1">
        <v>49</v>
      </c>
      <c r="C230" s="1">
        <v>70</v>
      </c>
      <c r="D230" s="1" t="s">
        <v>48</v>
      </c>
      <c r="E230" s="1">
        <v>11.01</v>
      </c>
      <c r="F230" s="1">
        <v>4</v>
      </c>
      <c r="G230" s="1">
        <v>20</v>
      </c>
      <c r="H230" s="1">
        <v>10.78</v>
      </c>
      <c r="I230" s="1">
        <v>11.51</v>
      </c>
      <c r="J230" s="1">
        <v>2.1379999999999999</v>
      </c>
      <c r="K230" s="1">
        <v>10.692</v>
      </c>
      <c r="L230" s="1">
        <v>0.92589999999999995</v>
      </c>
      <c r="M230" s="1" t="s">
        <v>17</v>
      </c>
      <c r="N230" s="1">
        <v>10.78</v>
      </c>
      <c r="O230" s="1">
        <v>11.51</v>
      </c>
      <c r="P230" s="1">
        <v>2.0569999999999999</v>
      </c>
      <c r="Q230" s="1">
        <v>10.284000000000001</v>
      </c>
      <c r="R230" s="1">
        <v>0.91600000000000004</v>
      </c>
      <c r="S230" s="1" t="s">
        <v>17</v>
      </c>
      <c r="T230" s="1">
        <v>10.79</v>
      </c>
      <c r="U230" s="1">
        <v>11.52</v>
      </c>
      <c r="V230" s="1">
        <v>2.117</v>
      </c>
      <c r="W230" s="1">
        <v>10.587</v>
      </c>
      <c r="X230" s="1">
        <v>0.92030000000000001</v>
      </c>
      <c r="Y230" s="1" t="s">
        <v>17</v>
      </c>
      <c r="Z230" s="1">
        <v>10.78</v>
      </c>
      <c r="AA230" s="1">
        <v>11.51</v>
      </c>
      <c r="AB230" s="1">
        <v>3.528</v>
      </c>
      <c r="AC230" s="1">
        <v>17.640999999999998</v>
      </c>
      <c r="AD230" s="1">
        <v>0.92230000000000001</v>
      </c>
      <c r="AE230" s="1" t="s">
        <v>17</v>
      </c>
      <c r="AF230" s="1">
        <v>10.78</v>
      </c>
      <c r="AG230" s="1">
        <v>11.51</v>
      </c>
      <c r="AH230" s="1">
        <v>3.5779999999999998</v>
      </c>
      <c r="AI230" s="1">
        <v>17.890999999999998</v>
      </c>
      <c r="AJ230" s="1">
        <v>0.92</v>
      </c>
      <c r="AK230" s="1" t="s">
        <v>17</v>
      </c>
      <c r="AL230" s="1">
        <v>10.78</v>
      </c>
      <c r="AM230" s="1">
        <v>11.51</v>
      </c>
      <c r="AN230" s="1">
        <v>3.569</v>
      </c>
      <c r="AO230" s="1">
        <v>17.843</v>
      </c>
      <c r="AP230" s="1">
        <v>0.91500000000000004</v>
      </c>
      <c r="AQ230" s="1" t="s">
        <v>17</v>
      </c>
      <c r="AR230" s="1">
        <v>10.78</v>
      </c>
      <c r="AS230" s="1">
        <v>11.51</v>
      </c>
      <c r="AT230" s="1">
        <v>5.2649999999999997</v>
      </c>
      <c r="AU230" s="1">
        <v>26.327000000000002</v>
      </c>
      <c r="AV230" s="1">
        <v>0.92649999999999999</v>
      </c>
      <c r="AW230" s="1" t="s">
        <v>17</v>
      </c>
      <c r="AX230" s="1">
        <v>10.78</v>
      </c>
      <c r="AY230" s="1">
        <v>11.52</v>
      </c>
      <c r="AZ230" s="1">
        <v>5.1680000000000001</v>
      </c>
      <c r="BA230" s="1">
        <v>25.841000000000001</v>
      </c>
      <c r="BB230" s="1">
        <v>0.92220000000000002</v>
      </c>
      <c r="BC230" s="1" t="s">
        <v>17</v>
      </c>
      <c r="BD230" s="1">
        <v>10.78</v>
      </c>
      <c r="BE230" s="1">
        <v>11.51</v>
      </c>
      <c r="BF230" s="1">
        <v>5.266</v>
      </c>
      <c r="BG230" s="1">
        <v>26.331</v>
      </c>
      <c r="BH230" s="1">
        <v>0.92259999999999998</v>
      </c>
      <c r="BI230" s="1" t="s">
        <v>17</v>
      </c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pans="1:97" ht="15.75" customHeight="1" x14ac:dyDescent="0.25">
      <c r="A231" s="1" t="s">
        <v>98</v>
      </c>
      <c r="B231" s="1">
        <v>49</v>
      </c>
      <c r="C231" s="1">
        <v>79</v>
      </c>
      <c r="D231" s="1" t="s">
        <v>49</v>
      </c>
      <c r="E231" s="1">
        <v>10.75</v>
      </c>
      <c r="F231" s="1">
        <v>3</v>
      </c>
      <c r="G231" s="1">
        <v>29</v>
      </c>
      <c r="H231" s="1">
        <v>10.68</v>
      </c>
      <c r="I231" s="1">
        <v>11.25</v>
      </c>
      <c r="J231" s="1">
        <v>7.39</v>
      </c>
      <c r="K231" s="1">
        <v>25.484000000000002</v>
      </c>
      <c r="L231" s="1">
        <v>0.89749999999999996</v>
      </c>
      <c r="M231" s="1" t="s">
        <v>17</v>
      </c>
      <c r="N231" s="1">
        <v>10.68</v>
      </c>
      <c r="O231" s="1">
        <v>11.25</v>
      </c>
      <c r="P231" s="1">
        <v>7.2590000000000003</v>
      </c>
      <c r="Q231" s="1">
        <v>25.032</v>
      </c>
      <c r="R231" s="1">
        <v>0.89470000000000005</v>
      </c>
      <c r="S231" s="1" t="s">
        <v>17</v>
      </c>
      <c r="T231" s="1">
        <v>10.69</v>
      </c>
      <c r="U231" s="1">
        <v>11.26</v>
      </c>
      <c r="V231" s="1">
        <v>7.4729999999999999</v>
      </c>
      <c r="W231" s="1">
        <v>25.766999999999999</v>
      </c>
      <c r="X231" s="1">
        <v>0.89080000000000004</v>
      </c>
      <c r="Y231" s="1" t="s">
        <v>17</v>
      </c>
      <c r="Z231" s="1">
        <v>10.68</v>
      </c>
      <c r="AA231" s="1">
        <v>11.25</v>
      </c>
      <c r="AB231" s="1">
        <v>10.343999999999999</v>
      </c>
      <c r="AC231" s="1">
        <v>35.67</v>
      </c>
      <c r="AD231" s="1">
        <v>0.91679999999999995</v>
      </c>
      <c r="AE231" s="1" t="s">
        <v>17</v>
      </c>
      <c r="AF231" s="1">
        <v>10.68</v>
      </c>
      <c r="AG231" s="1">
        <v>11.25</v>
      </c>
      <c r="AH231" s="1">
        <v>10.445</v>
      </c>
      <c r="AI231" s="1">
        <v>36.018000000000001</v>
      </c>
      <c r="AJ231" s="1">
        <v>0.9163</v>
      </c>
      <c r="AK231" s="1" t="s">
        <v>17</v>
      </c>
      <c r="AL231" s="1">
        <v>10.68</v>
      </c>
      <c r="AM231" s="1">
        <v>11.25</v>
      </c>
      <c r="AN231" s="1">
        <v>10.454000000000001</v>
      </c>
      <c r="AO231" s="1">
        <v>36.048999999999999</v>
      </c>
      <c r="AP231" s="1">
        <v>0.90680000000000005</v>
      </c>
      <c r="AQ231" s="1" t="s">
        <v>17</v>
      </c>
      <c r="AR231" s="1">
        <v>10.68</v>
      </c>
      <c r="AS231" s="1">
        <v>11.25</v>
      </c>
      <c r="AT231" s="1">
        <v>12.342000000000001</v>
      </c>
      <c r="AU231" s="1">
        <v>42.558999999999997</v>
      </c>
      <c r="AV231" s="1">
        <v>0.91610000000000003</v>
      </c>
      <c r="AW231" s="1" t="s">
        <v>17</v>
      </c>
      <c r="AX231" s="1">
        <v>10.68</v>
      </c>
      <c r="AY231" s="1">
        <v>11.25</v>
      </c>
      <c r="AZ231" s="1">
        <v>12.141</v>
      </c>
      <c r="BA231" s="1">
        <v>41.866</v>
      </c>
      <c r="BB231" s="1">
        <v>0.91439999999999999</v>
      </c>
      <c r="BC231" s="1" t="s">
        <v>17</v>
      </c>
      <c r="BD231" s="1">
        <v>10.68</v>
      </c>
      <c r="BE231" s="1">
        <v>11.25</v>
      </c>
      <c r="BF231" s="1">
        <v>12.324999999999999</v>
      </c>
      <c r="BG231" s="1">
        <v>42.500999999999998</v>
      </c>
      <c r="BH231" s="1">
        <v>0.91210000000000002</v>
      </c>
      <c r="BI231" s="1" t="s">
        <v>17</v>
      </c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spans="1:97" ht="15.75" customHeight="1" x14ac:dyDescent="0.25">
      <c r="A232" s="1" t="s">
        <v>98</v>
      </c>
      <c r="B232" s="1">
        <v>49</v>
      </c>
      <c r="C232" s="1">
        <v>79</v>
      </c>
      <c r="D232" s="1" t="s">
        <v>49</v>
      </c>
      <c r="E232" s="1">
        <v>10.75</v>
      </c>
      <c r="F232" s="1">
        <v>4</v>
      </c>
      <c r="G232" s="1">
        <v>29</v>
      </c>
      <c r="H232" s="1">
        <v>10.61</v>
      </c>
      <c r="I232" s="1">
        <v>11.25</v>
      </c>
      <c r="J232" s="1">
        <v>7.48</v>
      </c>
      <c r="K232" s="1">
        <v>25.792999999999999</v>
      </c>
      <c r="L232" s="1">
        <v>0.89970000000000006</v>
      </c>
      <c r="M232" s="1" t="s">
        <v>17</v>
      </c>
      <c r="N232" s="1">
        <v>10.61</v>
      </c>
      <c r="O232" s="1">
        <v>11.25</v>
      </c>
      <c r="P232" s="1">
        <v>7.31</v>
      </c>
      <c r="Q232" s="1">
        <v>25.206</v>
      </c>
      <c r="R232" s="1">
        <v>0.89380000000000004</v>
      </c>
      <c r="S232" s="1" t="s">
        <v>17</v>
      </c>
      <c r="T232" s="1">
        <v>10.61</v>
      </c>
      <c r="U232" s="1">
        <v>11.26</v>
      </c>
      <c r="V232" s="1">
        <v>7.5110000000000001</v>
      </c>
      <c r="W232" s="1">
        <v>25.9</v>
      </c>
      <c r="X232" s="1">
        <v>0.88380000000000003</v>
      </c>
      <c r="Y232" s="1" t="s">
        <v>17</v>
      </c>
      <c r="Z232" s="1">
        <v>10.61</v>
      </c>
      <c r="AA232" s="1">
        <v>11.25</v>
      </c>
      <c r="AB232" s="1">
        <v>10.388</v>
      </c>
      <c r="AC232" s="1">
        <v>35.820999999999998</v>
      </c>
      <c r="AD232" s="1">
        <v>0.9002</v>
      </c>
      <c r="AE232" s="1" t="s">
        <v>17</v>
      </c>
      <c r="AF232" s="1">
        <v>10.61</v>
      </c>
      <c r="AG232" s="1">
        <v>11.25</v>
      </c>
      <c r="AH232" s="1">
        <v>10.494</v>
      </c>
      <c r="AI232" s="1">
        <v>36.185000000000002</v>
      </c>
      <c r="AJ232" s="1">
        <v>0.89959999999999996</v>
      </c>
      <c r="AK232" s="1" t="s">
        <v>17</v>
      </c>
      <c r="AL232" s="1">
        <v>10.61</v>
      </c>
      <c r="AM232" s="1">
        <v>11.25</v>
      </c>
      <c r="AN232" s="1">
        <v>10.503</v>
      </c>
      <c r="AO232" s="1">
        <v>36.218000000000004</v>
      </c>
      <c r="AP232" s="1">
        <v>0.9002</v>
      </c>
      <c r="AQ232" s="1" t="s">
        <v>17</v>
      </c>
      <c r="AR232" s="1">
        <v>10.61</v>
      </c>
      <c r="AS232" s="1">
        <v>11.25</v>
      </c>
      <c r="AT232" s="1">
        <v>12.407</v>
      </c>
      <c r="AU232" s="1">
        <v>42.780999999999999</v>
      </c>
      <c r="AV232" s="1">
        <v>0.90449999999999997</v>
      </c>
      <c r="AW232" s="1" t="s">
        <v>17</v>
      </c>
      <c r="AX232" s="1">
        <v>10.61</v>
      </c>
      <c r="AY232" s="1">
        <v>11.25</v>
      </c>
      <c r="AZ232" s="1">
        <v>12.151</v>
      </c>
      <c r="BA232" s="1">
        <v>41.898000000000003</v>
      </c>
      <c r="BB232" s="1">
        <v>0.88090000000000002</v>
      </c>
      <c r="BC232" s="1" t="s">
        <v>17</v>
      </c>
      <c r="BD232" s="1">
        <v>10.61</v>
      </c>
      <c r="BE232" s="1">
        <v>11.25</v>
      </c>
      <c r="BF232" s="1">
        <v>12.317</v>
      </c>
      <c r="BG232" s="1">
        <v>42.472000000000001</v>
      </c>
      <c r="BH232" s="1">
        <v>0.89529999999999998</v>
      </c>
      <c r="BI232" s="1" t="s">
        <v>17</v>
      </c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 spans="1:97" ht="15.75" customHeight="1" x14ac:dyDescent="0.25">
      <c r="A233" s="1" t="s">
        <v>98</v>
      </c>
      <c r="B233" s="1">
        <v>49</v>
      </c>
      <c r="C233" s="1">
        <v>79</v>
      </c>
      <c r="D233" s="1" t="s">
        <v>49</v>
      </c>
      <c r="E233" s="1">
        <v>10.75</v>
      </c>
      <c r="F233" s="1">
        <v>5</v>
      </c>
      <c r="G233" s="1">
        <v>29</v>
      </c>
      <c r="H233" s="1">
        <v>10.58</v>
      </c>
      <c r="I233" s="1">
        <v>11.25</v>
      </c>
      <c r="J233" s="1">
        <v>7.4809999999999999</v>
      </c>
      <c r="K233" s="1">
        <v>25.795999999999999</v>
      </c>
      <c r="L233" s="1">
        <v>0.94799999999999995</v>
      </c>
      <c r="M233" s="1" t="s">
        <v>17</v>
      </c>
      <c r="N233" s="1">
        <v>10.58</v>
      </c>
      <c r="O233" s="1">
        <v>11.25</v>
      </c>
      <c r="P233" s="1">
        <v>7.2690000000000001</v>
      </c>
      <c r="Q233" s="1">
        <v>25.065999999999999</v>
      </c>
      <c r="R233" s="1">
        <v>0.94830000000000003</v>
      </c>
      <c r="S233" s="1" t="s">
        <v>17</v>
      </c>
      <c r="T233" s="1">
        <v>10.59</v>
      </c>
      <c r="U233" s="1">
        <v>11.26</v>
      </c>
      <c r="V233" s="1">
        <v>7.5049999999999999</v>
      </c>
      <c r="W233" s="1">
        <v>25.881</v>
      </c>
      <c r="X233" s="1">
        <v>0.94720000000000004</v>
      </c>
      <c r="Y233" s="1" t="s">
        <v>17</v>
      </c>
      <c r="Z233" s="1">
        <v>10.58</v>
      </c>
      <c r="AA233" s="1">
        <v>11.25</v>
      </c>
      <c r="AB233" s="1">
        <v>10.388</v>
      </c>
      <c r="AC233" s="1">
        <v>35.820999999999998</v>
      </c>
      <c r="AD233" s="1">
        <v>0.9607</v>
      </c>
      <c r="AE233" s="1" t="s">
        <v>17</v>
      </c>
      <c r="AF233" s="1">
        <v>10.58</v>
      </c>
      <c r="AG233" s="1">
        <v>11.25</v>
      </c>
      <c r="AH233" s="1">
        <v>10.46</v>
      </c>
      <c r="AI233" s="1">
        <v>36.07</v>
      </c>
      <c r="AJ233" s="1">
        <v>0.96430000000000005</v>
      </c>
      <c r="AK233" s="1" t="s">
        <v>17</v>
      </c>
      <c r="AL233" s="1">
        <v>10.58</v>
      </c>
      <c r="AM233" s="1">
        <v>11.25</v>
      </c>
      <c r="AN233" s="1">
        <v>10.441000000000001</v>
      </c>
      <c r="AO233" s="1">
        <v>36.005000000000003</v>
      </c>
      <c r="AP233" s="1">
        <v>0.94179999999999997</v>
      </c>
      <c r="AQ233" s="1" t="s">
        <v>17</v>
      </c>
      <c r="AR233" s="1">
        <v>10.58</v>
      </c>
      <c r="AS233" s="1">
        <v>11.25</v>
      </c>
      <c r="AT233" s="1">
        <v>12.377000000000001</v>
      </c>
      <c r="AU233" s="1">
        <v>42.68</v>
      </c>
      <c r="AV233" s="1">
        <v>0.95830000000000004</v>
      </c>
      <c r="AW233" s="1" t="s">
        <v>17</v>
      </c>
      <c r="AX233" s="1">
        <v>10.58</v>
      </c>
      <c r="AY233" s="1">
        <v>11.25</v>
      </c>
      <c r="AZ233" s="1">
        <v>12.16</v>
      </c>
      <c r="BA233" s="1">
        <v>41.932000000000002</v>
      </c>
      <c r="BB233" s="1">
        <v>0.95399999999999996</v>
      </c>
      <c r="BC233" s="1" t="s">
        <v>17</v>
      </c>
      <c r="BD233" s="1">
        <v>10.58</v>
      </c>
      <c r="BE233" s="1">
        <v>11.25</v>
      </c>
      <c r="BF233" s="1">
        <v>12.358000000000001</v>
      </c>
      <c r="BG233" s="1">
        <v>42.613999999999997</v>
      </c>
      <c r="BH233" s="1">
        <v>0.95420000000000005</v>
      </c>
      <c r="BI233" s="1" t="s">
        <v>17</v>
      </c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 spans="1:97" ht="15.75" customHeight="1" x14ac:dyDescent="0.25">
      <c r="A234" s="1" t="s">
        <v>98</v>
      </c>
      <c r="B234" s="1">
        <v>71</v>
      </c>
      <c r="C234" s="1">
        <v>79</v>
      </c>
      <c r="D234" s="1" t="s">
        <v>50</v>
      </c>
      <c r="E234" s="1">
        <v>6.4</v>
      </c>
      <c r="F234" s="1">
        <v>2</v>
      </c>
      <c r="G234" s="1">
        <v>7</v>
      </c>
      <c r="H234" s="1">
        <v>6.13</v>
      </c>
      <c r="I234" s="1">
        <v>6.88</v>
      </c>
      <c r="J234" s="1">
        <v>3.927</v>
      </c>
      <c r="K234" s="1">
        <v>56.1</v>
      </c>
      <c r="L234" s="1">
        <v>0.94330000000000003</v>
      </c>
      <c r="M234" s="1" t="s">
        <v>17</v>
      </c>
      <c r="N234" s="1">
        <v>6.13</v>
      </c>
      <c r="O234" s="1">
        <v>6.88</v>
      </c>
      <c r="P234" s="1">
        <v>3.758</v>
      </c>
      <c r="Q234" s="1">
        <v>53.683999999999997</v>
      </c>
      <c r="R234" s="1">
        <v>0.93220000000000003</v>
      </c>
      <c r="S234" s="1" t="s">
        <v>17</v>
      </c>
      <c r="T234" s="1">
        <v>6.13</v>
      </c>
      <c r="U234" s="1">
        <v>6.88</v>
      </c>
      <c r="V234" s="1">
        <v>3.8969999999999998</v>
      </c>
      <c r="W234" s="1">
        <v>55.677999999999997</v>
      </c>
      <c r="X234" s="1">
        <v>0.93899999999999995</v>
      </c>
      <c r="Y234" s="1" t="s">
        <v>17</v>
      </c>
      <c r="Z234" s="1">
        <v>6.13</v>
      </c>
      <c r="AA234" s="1">
        <v>6.88</v>
      </c>
      <c r="AB234" s="1">
        <v>5.2430000000000003</v>
      </c>
      <c r="AC234" s="1">
        <v>74.897000000000006</v>
      </c>
      <c r="AD234" s="1">
        <v>0.93820000000000003</v>
      </c>
      <c r="AE234" s="1" t="s">
        <v>17</v>
      </c>
      <c r="AF234" s="1">
        <v>6.13</v>
      </c>
      <c r="AG234" s="1">
        <v>6.88</v>
      </c>
      <c r="AH234" s="1">
        <v>5.3920000000000003</v>
      </c>
      <c r="AI234" s="1">
        <v>77.028000000000006</v>
      </c>
      <c r="AJ234" s="1">
        <v>0.93379999999999996</v>
      </c>
      <c r="AK234" s="1" t="s">
        <v>17</v>
      </c>
      <c r="AL234" s="1">
        <v>6.13</v>
      </c>
      <c r="AM234" s="1">
        <v>6.88</v>
      </c>
      <c r="AN234" s="1">
        <v>5.3079999999999998</v>
      </c>
      <c r="AO234" s="1">
        <v>75.831000000000003</v>
      </c>
      <c r="AP234" s="1">
        <v>0.93240000000000001</v>
      </c>
      <c r="AQ234" s="1" t="s">
        <v>17</v>
      </c>
      <c r="AR234" s="1">
        <v>6.13</v>
      </c>
      <c r="AS234" s="1">
        <v>6.88</v>
      </c>
      <c r="AT234" s="1">
        <v>5.6829999999999998</v>
      </c>
      <c r="AU234" s="1">
        <v>81.185000000000002</v>
      </c>
      <c r="AV234" s="1">
        <v>0.93010000000000004</v>
      </c>
      <c r="AW234" s="1" t="s">
        <v>17</v>
      </c>
      <c r="AX234" s="1">
        <v>6.13</v>
      </c>
      <c r="AY234" s="1">
        <v>6.88</v>
      </c>
      <c r="AZ234" s="1">
        <v>5.5640000000000001</v>
      </c>
      <c r="BA234" s="1">
        <v>79.489999999999995</v>
      </c>
      <c r="BB234" s="1">
        <v>0.93659999999999999</v>
      </c>
      <c r="BC234" s="1" t="s">
        <v>17</v>
      </c>
      <c r="BD234" s="1">
        <v>6.13</v>
      </c>
      <c r="BE234" s="1">
        <v>6.88</v>
      </c>
      <c r="BF234" s="1">
        <v>5.5449999999999999</v>
      </c>
      <c r="BG234" s="1">
        <v>79.212999999999994</v>
      </c>
      <c r="BH234" s="1">
        <v>0.93469999999999998</v>
      </c>
      <c r="BI234" s="1" t="s">
        <v>17</v>
      </c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 spans="1:97" ht="15.75" customHeight="1" x14ac:dyDescent="0.25">
      <c r="A235" s="1" t="s">
        <v>98</v>
      </c>
      <c r="B235" s="1">
        <v>80</v>
      </c>
      <c r="C235" s="1">
        <v>88</v>
      </c>
      <c r="D235" s="1" t="s">
        <v>51</v>
      </c>
      <c r="E235" s="1">
        <v>9.19</v>
      </c>
      <c r="F235" s="1">
        <v>1</v>
      </c>
      <c r="G235" s="1">
        <v>7</v>
      </c>
      <c r="H235" s="1">
        <v>9.17</v>
      </c>
      <c r="I235" s="1">
        <v>9.69</v>
      </c>
      <c r="J235" s="1">
        <v>0.872</v>
      </c>
      <c r="K235" s="1">
        <v>12.46</v>
      </c>
      <c r="L235" s="1">
        <v>0.93659999999999999</v>
      </c>
      <c r="M235" s="1" t="s">
        <v>17</v>
      </c>
      <c r="N235" s="1">
        <v>9.17</v>
      </c>
      <c r="O235" s="1">
        <v>9.69</v>
      </c>
      <c r="P235" s="1">
        <v>0.85399999999999998</v>
      </c>
      <c r="Q235" s="1">
        <v>12.201000000000001</v>
      </c>
      <c r="R235" s="1">
        <v>0.94389999999999996</v>
      </c>
      <c r="S235" s="1" t="s">
        <v>17</v>
      </c>
      <c r="T235" s="1">
        <v>9.17</v>
      </c>
      <c r="U235" s="1">
        <v>9.6999999999999993</v>
      </c>
      <c r="V235" s="1">
        <v>0.88200000000000001</v>
      </c>
      <c r="W235" s="1">
        <v>12.606999999999999</v>
      </c>
      <c r="X235" s="1">
        <v>0.94850000000000001</v>
      </c>
      <c r="Y235" s="1" t="s">
        <v>17</v>
      </c>
      <c r="Z235" s="1">
        <v>9.17</v>
      </c>
      <c r="AA235" s="1">
        <v>9.69</v>
      </c>
      <c r="AB235" s="1">
        <v>0.90700000000000003</v>
      </c>
      <c r="AC235" s="1">
        <v>12.959</v>
      </c>
      <c r="AD235" s="1">
        <v>0.94820000000000004</v>
      </c>
      <c r="AE235" s="1" t="s">
        <v>17</v>
      </c>
      <c r="AF235" s="1">
        <v>9.17</v>
      </c>
      <c r="AG235" s="1">
        <v>9.69</v>
      </c>
      <c r="AH235" s="1">
        <v>0.91400000000000003</v>
      </c>
      <c r="AI235" s="1">
        <v>13.055999999999999</v>
      </c>
      <c r="AJ235" s="1">
        <v>0.92900000000000005</v>
      </c>
      <c r="AK235" s="1" t="s">
        <v>17</v>
      </c>
      <c r="AL235" s="1">
        <v>9.17</v>
      </c>
      <c r="AM235" s="1">
        <v>9.69</v>
      </c>
      <c r="AN235" s="1">
        <v>0.93300000000000005</v>
      </c>
      <c r="AO235" s="1">
        <v>13.321999999999999</v>
      </c>
      <c r="AP235" s="1">
        <v>0.95079999999999998</v>
      </c>
      <c r="AQ235" s="1" t="s">
        <v>17</v>
      </c>
      <c r="AR235" s="1">
        <v>9.17</v>
      </c>
      <c r="AS235" s="1">
        <v>9.69</v>
      </c>
      <c r="AT235" s="1">
        <v>1.4350000000000001</v>
      </c>
      <c r="AU235" s="1">
        <v>20.504999999999999</v>
      </c>
      <c r="AV235" s="1">
        <v>0.94710000000000005</v>
      </c>
      <c r="AW235" s="1" t="s">
        <v>17</v>
      </c>
      <c r="AX235" s="1">
        <v>9.17</v>
      </c>
      <c r="AY235" s="1">
        <v>9.69</v>
      </c>
      <c r="AZ235" s="1">
        <v>1.419</v>
      </c>
      <c r="BA235" s="1">
        <v>20.27</v>
      </c>
      <c r="BB235" s="1">
        <v>0.94640000000000002</v>
      </c>
      <c r="BC235" s="1" t="s">
        <v>17</v>
      </c>
      <c r="BD235" s="1">
        <v>9.17</v>
      </c>
      <c r="BE235" s="1">
        <v>9.69</v>
      </c>
      <c r="BF235" s="1">
        <v>1.4219999999999999</v>
      </c>
      <c r="BG235" s="1">
        <v>20.309000000000001</v>
      </c>
      <c r="BH235" s="1">
        <v>0.94950000000000001</v>
      </c>
      <c r="BI235" s="1" t="s">
        <v>17</v>
      </c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pans="1:97" ht="15.75" customHeight="1" x14ac:dyDescent="0.25">
      <c r="A236" s="1" t="s">
        <v>98</v>
      </c>
      <c r="B236" s="1">
        <v>80</v>
      </c>
      <c r="C236" s="1">
        <v>88</v>
      </c>
      <c r="D236" s="1" t="s">
        <v>51</v>
      </c>
      <c r="E236" s="1">
        <v>9.19</v>
      </c>
      <c r="F236" s="1">
        <v>2</v>
      </c>
      <c r="G236" s="1">
        <v>7</v>
      </c>
      <c r="H236" s="1">
        <v>9.11</v>
      </c>
      <c r="I236" s="1">
        <v>9.69</v>
      </c>
      <c r="J236" s="1">
        <v>0.874</v>
      </c>
      <c r="K236" s="1">
        <v>12.481</v>
      </c>
      <c r="L236" s="1">
        <v>0.91049999999999998</v>
      </c>
      <c r="M236" s="1" t="s">
        <v>17</v>
      </c>
      <c r="N236" s="1">
        <v>9.11</v>
      </c>
      <c r="O236" s="1">
        <v>9.69</v>
      </c>
      <c r="P236" s="1">
        <v>0.85699999999999998</v>
      </c>
      <c r="Q236" s="1">
        <v>12.239000000000001</v>
      </c>
      <c r="R236" s="1">
        <v>0.90969999999999995</v>
      </c>
      <c r="S236" s="1" t="s">
        <v>17</v>
      </c>
      <c r="T236" s="1">
        <v>9.1199999999999992</v>
      </c>
      <c r="U236" s="1">
        <v>9.6999999999999993</v>
      </c>
      <c r="V236" s="1">
        <v>0.88900000000000001</v>
      </c>
      <c r="W236" s="1">
        <v>12.7</v>
      </c>
      <c r="X236" s="1">
        <v>0.91549999999999998</v>
      </c>
      <c r="Y236" s="1" t="s">
        <v>17</v>
      </c>
      <c r="Z236" s="1">
        <v>9.11</v>
      </c>
      <c r="AA236" s="1">
        <v>9.69</v>
      </c>
      <c r="AB236" s="1">
        <v>0.91200000000000003</v>
      </c>
      <c r="AC236" s="1">
        <v>13.029</v>
      </c>
      <c r="AD236" s="1">
        <v>0.9153</v>
      </c>
      <c r="AE236" s="1" t="s">
        <v>17</v>
      </c>
      <c r="AF236" s="1">
        <v>9.11</v>
      </c>
      <c r="AG236" s="1">
        <v>9.69</v>
      </c>
      <c r="AH236" s="1">
        <v>0.95599999999999996</v>
      </c>
      <c r="AI236" s="1">
        <v>13.657999999999999</v>
      </c>
      <c r="AJ236" s="1">
        <v>0.9163</v>
      </c>
      <c r="AK236" s="1" t="s">
        <v>17</v>
      </c>
      <c r="AL236" s="1">
        <v>9.11</v>
      </c>
      <c r="AM236" s="1">
        <v>9.69</v>
      </c>
      <c r="AN236" s="1">
        <v>0.93700000000000006</v>
      </c>
      <c r="AO236" s="1">
        <v>13.38</v>
      </c>
      <c r="AP236" s="1">
        <v>0.9153</v>
      </c>
      <c r="AQ236" s="1" t="s">
        <v>17</v>
      </c>
      <c r="AR236" s="1">
        <v>9.11</v>
      </c>
      <c r="AS236" s="1">
        <v>9.69</v>
      </c>
      <c r="AT236" s="1">
        <v>1.4390000000000001</v>
      </c>
      <c r="AU236" s="1">
        <v>20.559000000000001</v>
      </c>
      <c r="AV236" s="1">
        <v>0.92030000000000001</v>
      </c>
      <c r="AW236" s="1" t="s">
        <v>17</v>
      </c>
      <c r="AX236" s="1">
        <v>9.11</v>
      </c>
      <c r="AY236" s="1">
        <v>9.69</v>
      </c>
      <c r="AZ236" s="1">
        <v>1.427</v>
      </c>
      <c r="BA236" s="1">
        <v>20.385000000000002</v>
      </c>
      <c r="BB236" s="1">
        <v>0.90890000000000004</v>
      </c>
      <c r="BC236" s="1" t="s">
        <v>17</v>
      </c>
      <c r="BD236" s="1">
        <v>9.11</v>
      </c>
      <c r="BE236" s="1">
        <v>9.69</v>
      </c>
      <c r="BF236" s="1">
        <v>1.4470000000000001</v>
      </c>
      <c r="BG236" s="1">
        <v>20.669</v>
      </c>
      <c r="BH236" s="1">
        <v>0.91679999999999995</v>
      </c>
      <c r="BI236" s="1" t="s">
        <v>17</v>
      </c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 spans="1:97" ht="15.75" customHeight="1" x14ac:dyDescent="0.25">
      <c r="A237" s="1" t="s">
        <v>98</v>
      </c>
      <c r="B237" s="1">
        <v>80</v>
      </c>
      <c r="C237" s="1">
        <v>89</v>
      </c>
      <c r="D237" s="1" t="s">
        <v>52</v>
      </c>
      <c r="E237" s="1">
        <v>11.22</v>
      </c>
      <c r="F237" s="1">
        <v>2</v>
      </c>
      <c r="G237" s="1">
        <v>8</v>
      </c>
      <c r="H237" s="1">
        <v>11.09</v>
      </c>
      <c r="I237" s="1">
        <v>11.72</v>
      </c>
      <c r="J237" s="1">
        <v>0.84799999999999998</v>
      </c>
      <c r="K237" s="1">
        <v>10.6</v>
      </c>
      <c r="L237" s="1">
        <v>0.79579999999999995</v>
      </c>
      <c r="M237" s="1" t="s">
        <v>16</v>
      </c>
      <c r="N237" s="1">
        <v>11.09</v>
      </c>
      <c r="O237" s="1">
        <v>11.72</v>
      </c>
      <c r="P237" s="1">
        <v>0.91200000000000003</v>
      </c>
      <c r="Q237" s="1">
        <v>11.398</v>
      </c>
      <c r="R237" s="1">
        <v>0.78590000000000004</v>
      </c>
      <c r="S237" s="1" t="s">
        <v>16</v>
      </c>
      <c r="T237" s="1">
        <v>11.1</v>
      </c>
      <c r="U237" s="1">
        <v>11.73</v>
      </c>
      <c r="V237" s="1">
        <v>0.98299999999999998</v>
      </c>
      <c r="W237" s="1">
        <v>12.292</v>
      </c>
      <c r="X237" s="1">
        <v>0.7893</v>
      </c>
      <c r="Y237" s="1" t="s">
        <v>16</v>
      </c>
      <c r="Z237" s="1">
        <v>11.09</v>
      </c>
      <c r="AA237" s="1">
        <v>11.72</v>
      </c>
      <c r="AB237" s="1">
        <v>0.84799999999999998</v>
      </c>
      <c r="AC237" s="1">
        <v>10.6</v>
      </c>
      <c r="AD237" s="1">
        <v>0.83689999999999998</v>
      </c>
      <c r="AE237" s="1" t="s">
        <v>16</v>
      </c>
      <c r="AF237" s="1">
        <v>11.09</v>
      </c>
      <c r="AG237" s="1">
        <v>11.72</v>
      </c>
      <c r="AH237" s="1">
        <v>0.95699999999999996</v>
      </c>
      <c r="AI237" s="1">
        <v>11.967000000000001</v>
      </c>
      <c r="AJ237" s="1">
        <v>0.83499999999999996</v>
      </c>
      <c r="AK237" s="1" t="s">
        <v>16</v>
      </c>
      <c r="AL237" s="1">
        <v>11.09</v>
      </c>
      <c r="AM237" s="1">
        <v>11.72</v>
      </c>
      <c r="AN237" s="1">
        <v>0.95</v>
      </c>
      <c r="AO237" s="1">
        <v>11.875999999999999</v>
      </c>
      <c r="AP237" s="1">
        <v>0.83340000000000003</v>
      </c>
      <c r="AQ237" s="1" t="s">
        <v>16</v>
      </c>
      <c r="AR237" s="1">
        <v>11.09</v>
      </c>
      <c r="AS237" s="1">
        <v>11.73</v>
      </c>
      <c r="AT237" s="1">
        <v>1.32</v>
      </c>
      <c r="AU237" s="1">
        <v>16.501000000000001</v>
      </c>
      <c r="AV237" s="1">
        <v>0.82199999999999995</v>
      </c>
      <c r="AW237" s="1" t="s">
        <v>16</v>
      </c>
      <c r="AX237" s="1">
        <v>11.09</v>
      </c>
      <c r="AY237" s="1">
        <v>11.73</v>
      </c>
      <c r="AZ237" s="1">
        <v>1.2909999999999999</v>
      </c>
      <c r="BA237" s="1">
        <v>16.14</v>
      </c>
      <c r="BB237" s="1">
        <v>0.82909999999999995</v>
      </c>
      <c r="BC237" s="1" t="s">
        <v>16</v>
      </c>
      <c r="BD237" s="1">
        <v>11.09</v>
      </c>
      <c r="BE237" s="1">
        <v>11.72</v>
      </c>
      <c r="BF237" s="1">
        <v>1.363</v>
      </c>
      <c r="BG237" s="1">
        <v>17.035</v>
      </c>
      <c r="BH237" s="1">
        <v>0.82979999999999998</v>
      </c>
      <c r="BI237" s="1" t="s">
        <v>16</v>
      </c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spans="1:97" ht="15.75" customHeight="1" x14ac:dyDescent="0.25">
      <c r="A238" s="1" t="s">
        <v>98</v>
      </c>
      <c r="B238" s="1">
        <v>89</v>
      </c>
      <c r="C238" s="1">
        <v>100</v>
      </c>
      <c r="D238" s="1" t="s">
        <v>53</v>
      </c>
      <c r="E238" s="1">
        <v>10.49</v>
      </c>
      <c r="F238" s="1">
        <v>2</v>
      </c>
      <c r="G238" s="1">
        <v>10</v>
      </c>
      <c r="H238" s="1">
        <v>10.3</v>
      </c>
      <c r="I238" s="1">
        <v>10.99</v>
      </c>
      <c r="J238" s="1">
        <v>0.90800000000000003</v>
      </c>
      <c r="K238" s="1">
        <v>9.0820000000000007</v>
      </c>
      <c r="L238" s="1">
        <v>0.73550000000000004</v>
      </c>
      <c r="M238" s="1" t="s">
        <v>16</v>
      </c>
      <c r="N238" s="1">
        <v>10.3</v>
      </c>
      <c r="O238" s="1">
        <v>10.99</v>
      </c>
      <c r="P238" s="1">
        <v>0.85899999999999999</v>
      </c>
      <c r="Q238" s="1">
        <v>8.59</v>
      </c>
      <c r="R238" s="1">
        <v>0.74</v>
      </c>
      <c r="S238" s="1" t="s">
        <v>16</v>
      </c>
      <c r="T238" s="1">
        <v>10.31</v>
      </c>
      <c r="U238" s="1">
        <v>11</v>
      </c>
      <c r="V238" s="1">
        <v>1.0209999999999999</v>
      </c>
      <c r="W238" s="1">
        <v>10.206</v>
      </c>
      <c r="X238" s="1">
        <v>0.74870000000000003</v>
      </c>
      <c r="Y238" s="1" t="s">
        <v>16</v>
      </c>
      <c r="Z238" s="1">
        <v>10.3</v>
      </c>
      <c r="AA238" s="1">
        <v>10.99</v>
      </c>
      <c r="AB238" s="1">
        <v>1.117</v>
      </c>
      <c r="AC238" s="1">
        <v>11.167999999999999</v>
      </c>
      <c r="AD238" s="1">
        <v>0.7772</v>
      </c>
      <c r="AE238" s="1" t="s">
        <v>16</v>
      </c>
      <c r="AF238" s="1">
        <v>10.3</v>
      </c>
      <c r="AG238" s="1">
        <v>10.99</v>
      </c>
      <c r="AH238" s="1">
        <v>1.0449999999999999</v>
      </c>
      <c r="AI238" s="1">
        <v>10.45</v>
      </c>
      <c r="AJ238" s="1">
        <v>0.78810000000000002</v>
      </c>
      <c r="AK238" s="1" t="s">
        <v>16</v>
      </c>
      <c r="AL238" s="1">
        <v>10.3</v>
      </c>
      <c r="AM238" s="1">
        <v>10.99</v>
      </c>
      <c r="AN238" s="1">
        <v>1.113</v>
      </c>
      <c r="AO238" s="1">
        <v>11.127000000000001</v>
      </c>
      <c r="AP238" s="1">
        <v>0.78039999999999998</v>
      </c>
      <c r="AQ238" s="1" t="s">
        <v>16</v>
      </c>
      <c r="AR238" s="1">
        <v>10.3</v>
      </c>
      <c r="AS238" s="1">
        <v>10.99</v>
      </c>
      <c r="AT238" s="1">
        <v>2.5449999999999999</v>
      </c>
      <c r="AU238" s="1">
        <v>25.449000000000002</v>
      </c>
      <c r="AV238" s="1">
        <v>0.75119999999999998</v>
      </c>
      <c r="AW238" s="1" t="s">
        <v>16</v>
      </c>
      <c r="AX238" s="1">
        <v>10.3</v>
      </c>
      <c r="AY238" s="1">
        <v>10.99</v>
      </c>
      <c r="AZ238" s="1">
        <v>2.4569999999999999</v>
      </c>
      <c r="BA238" s="1">
        <v>24.573</v>
      </c>
      <c r="BB238" s="1">
        <v>0.75700000000000001</v>
      </c>
      <c r="BC238" s="1" t="s">
        <v>16</v>
      </c>
      <c r="BD238" s="1">
        <v>10.3</v>
      </c>
      <c r="BE238" s="1">
        <v>10.99</v>
      </c>
      <c r="BF238" s="1">
        <v>2.496</v>
      </c>
      <c r="BG238" s="1">
        <v>24.963999999999999</v>
      </c>
      <c r="BH238" s="1">
        <v>0.75170000000000003</v>
      </c>
      <c r="BI238" s="1" t="s">
        <v>16</v>
      </c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 spans="1:97" ht="15.75" customHeight="1" x14ac:dyDescent="0.25">
      <c r="A239" s="1" t="s">
        <v>98</v>
      </c>
      <c r="B239" s="1">
        <v>89</v>
      </c>
      <c r="C239" s="1">
        <v>100</v>
      </c>
      <c r="D239" s="1" t="s">
        <v>53</v>
      </c>
      <c r="E239" s="1">
        <v>10.49</v>
      </c>
      <c r="F239" s="1">
        <v>3</v>
      </c>
      <c r="G239" s="1">
        <v>10</v>
      </c>
      <c r="H239" s="1">
        <v>10.3</v>
      </c>
      <c r="I239" s="1">
        <v>10.99</v>
      </c>
      <c r="J239" s="1">
        <v>0.90400000000000003</v>
      </c>
      <c r="K239" s="1">
        <v>9.0389999999999997</v>
      </c>
      <c r="L239" s="1">
        <v>0.90090000000000003</v>
      </c>
      <c r="M239" s="1" t="s">
        <v>17</v>
      </c>
      <c r="N239" s="1">
        <v>10.3</v>
      </c>
      <c r="O239" s="1">
        <v>10.99</v>
      </c>
      <c r="P239" s="1">
        <v>0.88500000000000001</v>
      </c>
      <c r="Q239" s="1">
        <v>8.8520000000000003</v>
      </c>
      <c r="R239" s="1">
        <v>0.90010000000000001</v>
      </c>
      <c r="S239" s="1" t="s">
        <v>17</v>
      </c>
      <c r="T239" s="1">
        <v>10.3</v>
      </c>
      <c r="U239" s="1">
        <v>11</v>
      </c>
      <c r="V239" s="1">
        <v>0.92900000000000005</v>
      </c>
      <c r="W239" s="1">
        <v>9.2929999999999993</v>
      </c>
      <c r="X239" s="1">
        <v>0.90529999999999999</v>
      </c>
      <c r="Y239" s="1" t="s">
        <v>17</v>
      </c>
      <c r="Z239" s="1">
        <v>10.3</v>
      </c>
      <c r="AA239" s="1">
        <v>10.99</v>
      </c>
      <c r="AB239" s="1">
        <v>1.0840000000000001</v>
      </c>
      <c r="AC239" s="1">
        <v>10.840999999999999</v>
      </c>
      <c r="AD239" s="1">
        <v>0.88009999999999999</v>
      </c>
      <c r="AE239" s="1" t="s">
        <v>17</v>
      </c>
      <c r="AF239" s="1">
        <v>10.3</v>
      </c>
      <c r="AG239" s="1">
        <v>10.99</v>
      </c>
      <c r="AH239" s="1">
        <v>1.081</v>
      </c>
      <c r="AI239" s="1">
        <v>10.813000000000001</v>
      </c>
      <c r="AJ239" s="1">
        <v>0.89100000000000001</v>
      </c>
      <c r="AK239" s="1" t="s">
        <v>17</v>
      </c>
      <c r="AL239" s="1">
        <v>10.3</v>
      </c>
      <c r="AM239" s="1">
        <v>10.99</v>
      </c>
      <c r="AN239" s="1">
        <v>1.07</v>
      </c>
      <c r="AO239" s="1">
        <v>10.704000000000001</v>
      </c>
      <c r="AP239" s="1">
        <v>0.87590000000000001</v>
      </c>
      <c r="AQ239" s="1" t="s">
        <v>17</v>
      </c>
      <c r="AR239" s="1">
        <v>10.3</v>
      </c>
      <c r="AS239" s="1">
        <v>10.99</v>
      </c>
      <c r="AT239" s="1">
        <v>2.5369999999999999</v>
      </c>
      <c r="AU239" s="1">
        <v>25.37</v>
      </c>
      <c r="AV239" s="1">
        <v>0.88480000000000003</v>
      </c>
      <c r="AW239" s="1" t="s">
        <v>17</v>
      </c>
      <c r="AX239" s="1">
        <v>10.3</v>
      </c>
      <c r="AY239" s="1">
        <v>10.99</v>
      </c>
      <c r="AZ239" s="1">
        <v>2.4889999999999999</v>
      </c>
      <c r="BA239" s="1">
        <v>24.895</v>
      </c>
      <c r="BB239" s="1">
        <v>0.8841</v>
      </c>
      <c r="BC239" s="1" t="s">
        <v>17</v>
      </c>
      <c r="BD239" s="1">
        <v>10.3</v>
      </c>
      <c r="BE239" s="1">
        <v>10.99</v>
      </c>
      <c r="BF239" s="1">
        <v>2.5459999999999998</v>
      </c>
      <c r="BG239" s="1">
        <v>25.463999999999999</v>
      </c>
      <c r="BH239" s="1">
        <v>0.90190000000000003</v>
      </c>
      <c r="BI239" s="1" t="s">
        <v>17</v>
      </c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 spans="1:97" ht="15.75" customHeight="1" x14ac:dyDescent="0.25">
      <c r="A240" s="1" t="s">
        <v>98</v>
      </c>
      <c r="B240" s="1">
        <v>89</v>
      </c>
      <c r="C240" s="1">
        <v>102</v>
      </c>
      <c r="D240" s="1" t="s">
        <v>54</v>
      </c>
      <c r="E240" s="1">
        <v>11.06</v>
      </c>
      <c r="F240" s="1">
        <v>3</v>
      </c>
      <c r="G240" s="1">
        <v>12</v>
      </c>
      <c r="H240" s="1">
        <v>10.79</v>
      </c>
      <c r="I240" s="1">
        <v>11.54</v>
      </c>
      <c r="J240" s="1">
        <v>0.91800000000000004</v>
      </c>
      <c r="K240" s="1">
        <v>7.649</v>
      </c>
      <c r="L240" s="1">
        <v>0.92569999999999997</v>
      </c>
      <c r="M240" s="1" t="s">
        <v>17</v>
      </c>
      <c r="N240" s="1">
        <v>10.79</v>
      </c>
      <c r="O240" s="1">
        <v>11.54</v>
      </c>
      <c r="P240" s="1">
        <v>0.93200000000000005</v>
      </c>
      <c r="Q240" s="1">
        <v>7.7640000000000002</v>
      </c>
      <c r="R240" s="1">
        <v>0.92869999999999997</v>
      </c>
      <c r="S240" s="1" t="s">
        <v>17</v>
      </c>
      <c r="T240" s="1">
        <v>10.79</v>
      </c>
      <c r="U240" s="1">
        <v>11.54</v>
      </c>
      <c r="V240" s="1">
        <v>0.92</v>
      </c>
      <c r="W240" s="1">
        <v>7.6660000000000004</v>
      </c>
      <c r="X240" s="1">
        <v>0.93269999999999997</v>
      </c>
      <c r="Y240" s="1" t="s">
        <v>17</v>
      </c>
      <c r="Z240" s="1">
        <v>10.79</v>
      </c>
      <c r="AA240" s="1">
        <v>11.54</v>
      </c>
      <c r="AB240" s="1">
        <v>1.0960000000000001</v>
      </c>
      <c r="AC240" s="1">
        <v>9.1349999999999998</v>
      </c>
      <c r="AD240" s="1">
        <v>0.92869999999999997</v>
      </c>
      <c r="AE240" s="1" t="s">
        <v>17</v>
      </c>
      <c r="AF240" s="1">
        <v>10.79</v>
      </c>
      <c r="AG240" s="1">
        <v>11.54</v>
      </c>
      <c r="AH240" s="1">
        <v>1.077</v>
      </c>
      <c r="AI240" s="1">
        <v>8.9789999999999992</v>
      </c>
      <c r="AJ240" s="1">
        <v>0.93559999999999999</v>
      </c>
      <c r="AK240" s="1" t="s">
        <v>17</v>
      </c>
      <c r="AL240" s="1">
        <v>10.79</v>
      </c>
      <c r="AM240" s="1">
        <v>11.54</v>
      </c>
      <c r="AN240" s="1">
        <v>1.087</v>
      </c>
      <c r="AO240" s="1">
        <v>9.0559999999999992</v>
      </c>
      <c r="AP240" s="1">
        <v>0.93569999999999998</v>
      </c>
      <c r="AQ240" s="1" t="s">
        <v>17</v>
      </c>
      <c r="AR240" s="1">
        <v>10.79</v>
      </c>
      <c r="AS240" s="1">
        <v>11.54</v>
      </c>
      <c r="AT240" s="1">
        <v>2.8370000000000002</v>
      </c>
      <c r="AU240" s="1">
        <v>23.643000000000001</v>
      </c>
      <c r="AV240" s="1">
        <v>0.90659999999999996</v>
      </c>
      <c r="AW240" s="1" t="s">
        <v>17</v>
      </c>
      <c r="AX240" s="1">
        <v>10.79</v>
      </c>
      <c r="AY240" s="1">
        <v>11.54</v>
      </c>
      <c r="AZ240" s="1">
        <v>2.758</v>
      </c>
      <c r="BA240" s="1">
        <v>22.98</v>
      </c>
      <c r="BB240" s="1">
        <v>0.91569999999999996</v>
      </c>
      <c r="BC240" s="1" t="s">
        <v>17</v>
      </c>
      <c r="BD240" s="1">
        <v>10.79</v>
      </c>
      <c r="BE240" s="1">
        <v>11.54</v>
      </c>
      <c r="BF240" s="1">
        <v>2.8119999999999998</v>
      </c>
      <c r="BG240" s="1">
        <v>23.434999999999999</v>
      </c>
      <c r="BH240" s="1">
        <v>0.92379999999999995</v>
      </c>
      <c r="BI240" s="1" t="s">
        <v>17</v>
      </c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spans="1:97" ht="15.75" customHeight="1" x14ac:dyDescent="0.25">
      <c r="A241" s="1" t="s">
        <v>98</v>
      </c>
      <c r="B241" s="1">
        <v>89</v>
      </c>
      <c r="C241" s="1">
        <v>108</v>
      </c>
      <c r="D241" s="1" t="s">
        <v>55</v>
      </c>
      <c r="E241" s="1">
        <v>12.87</v>
      </c>
      <c r="F241" s="1">
        <v>5</v>
      </c>
      <c r="G241" s="1">
        <v>18</v>
      </c>
      <c r="H241" s="1">
        <v>12.6</v>
      </c>
      <c r="I241" s="1">
        <v>13.29</v>
      </c>
      <c r="J241" s="1">
        <v>0.92</v>
      </c>
      <c r="K241" s="1">
        <v>5.1100000000000003</v>
      </c>
      <c r="L241" s="1">
        <v>0.9627</v>
      </c>
      <c r="M241" s="1" t="s">
        <v>16</v>
      </c>
      <c r="N241" s="1">
        <v>12.61</v>
      </c>
      <c r="O241" s="1">
        <v>13.29</v>
      </c>
      <c r="P241" s="1">
        <v>0.91300000000000003</v>
      </c>
      <c r="Q241" s="1">
        <v>5.0750000000000002</v>
      </c>
      <c r="R241" s="1">
        <v>0.95899999999999996</v>
      </c>
      <c r="S241" s="1" t="s">
        <v>16</v>
      </c>
      <c r="T241" s="1">
        <v>12.6</v>
      </c>
      <c r="U241" s="1">
        <v>13.3</v>
      </c>
      <c r="V241" s="1">
        <v>0.89300000000000002</v>
      </c>
      <c r="W241" s="1">
        <v>4.96</v>
      </c>
      <c r="X241" s="1">
        <v>0.95789999999999997</v>
      </c>
      <c r="Y241" s="1" t="s">
        <v>16</v>
      </c>
      <c r="Z241" s="1">
        <v>12.6</v>
      </c>
      <c r="AA241" s="1">
        <v>13.29</v>
      </c>
      <c r="AB241" s="1">
        <v>1.649</v>
      </c>
      <c r="AC241" s="1">
        <v>9.1620000000000008</v>
      </c>
      <c r="AD241" s="1">
        <v>0.95850000000000002</v>
      </c>
      <c r="AE241" s="1" t="s">
        <v>16</v>
      </c>
      <c r="AF241" s="1">
        <v>12.6</v>
      </c>
      <c r="AG241" s="1">
        <v>13.29</v>
      </c>
      <c r="AH241" s="1">
        <v>1.734</v>
      </c>
      <c r="AI241" s="1">
        <v>9.6349999999999998</v>
      </c>
      <c r="AJ241" s="1">
        <v>0.96140000000000003</v>
      </c>
      <c r="AK241" s="1" t="s">
        <v>16</v>
      </c>
      <c r="AL241" s="1">
        <v>12.6</v>
      </c>
      <c r="AM241" s="1">
        <v>13.29</v>
      </c>
      <c r="AN241" s="1">
        <v>1.669</v>
      </c>
      <c r="AO241" s="1">
        <v>9.2739999999999991</v>
      </c>
      <c r="AP241" s="1">
        <v>0.95789999999999997</v>
      </c>
      <c r="AQ241" s="1" t="s">
        <v>16</v>
      </c>
      <c r="AR241" s="1">
        <v>12.61</v>
      </c>
      <c r="AS241" s="1">
        <v>13.29</v>
      </c>
      <c r="AT241" s="1">
        <v>4.5339999999999998</v>
      </c>
      <c r="AU241" s="1">
        <v>25.187999999999999</v>
      </c>
      <c r="AV241" s="1">
        <v>0.94040000000000001</v>
      </c>
      <c r="AW241" s="1" t="s">
        <v>16</v>
      </c>
      <c r="AX241" s="1">
        <v>12.6</v>
      </c>
      <c r="AY241" s="1">
        <v>13.29</v>
      </c>
      <c r="AZ241" s="1">
        <v>4.2939999999999996</v>
      </c>
      <c r="BA241" s="1">
        <v>23.858000000000001</v>
      </c>
      <c r="BB241" s="1">
        <v>0.93640000000000001</v>
      </c>
      <c r="BC241" s="1" t="s">
        <v>16</v>
      </c>
      <c r="BD241" s="1">
        <v>12.6</v>
      </c>
      <c r="BE241" s="1">
        <v>13.29</v>
      </c>
      <c r="BF241" s="1">
        <v>4.42</v>
      </c>
      <c r="BG241" s="1">
        <v>24.556999999999999</v>
      </c>
      <c r="BH241" s="1">
        <v>0.9234</v>
      </c>
      <c r="BI241" s="1" t="s">
        <v>16</v>
      </c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 spans="1:97" ht="15.75" customHeight="1" x14ac:dyDescent="0.25">
      <c r="A242" s="1" t="s">
        <v>98</v>
      </c>
      <c r="B242" s="1">
        <v>89</v>
      </c>
      <c r="C242" s="1">
        <v>116</v>
      </c>
      <c r="D242" s="1" t="s">
        <v>56</v>
      </c>
      <c r="E242" s="1">
        <v>13.05</v>
      </c>
      <c r="F242" s="1">
        <v>3</v>
      </c>
      <c r="G242" s="1">
        <v>26</v>
      </c>
      <c r="H242" s="1">
        <v>12.93</v>
      </c>
      <c r="I242" s="1">
        <v>13.55</v>
      </c>
      <c r="J242" s="1">
        <v>1.877</v>
      </c>
      <c r="K242" s="1">
        <v>7.2190000000000003</v>
      </c>
      <c r="L242" s="1">
        <v>0.96660000000000001</v>
      </c>
      <c r="M242" s="1" t="s">
        <v>17</v>
      </c>
      <c r="N242" s="1">
        <v>12.93</v>
      </c>
      <c r="O242" s="1">
        <v>13.55</v>
      </c>
      <c r="P242" s="1">
        <v>1.85</v>
      </c>
      <c r="Q242" s="1">
        <v>7.1139999999999999</v>
      </c>
      <c r="R242" s="1">
        <v>0.96850000000000003</v>
      </c>
      <c r="S242" s="1" t="s">
        <v>17</v>
      </c>
      <c r="T242" s="1">
        <v>12.94</v>
      </c>
      <c r="U242" s="1">
        <v>13.56</v>
      </c>
      <c r="V242" s="1">
        <v>1.8149999999999999</v>
      </c>
      <c r="W242" s="1">
        <v>6.98</v>
      </c>
      <c r="X242" s="1">
        <v>0.9708</v>
      </c>
      <c r="Y242" s="1" t="s">
        <v>17</v>
      </c>
      <c r="Z242" s="1">
        <v>12.93</v>
      </c>
      <c r="AA242" s="1">
        <v>13.55</v>
      </c>
      <c r="AB242" s="1">
        <v>2.7170000000000001</v>
      </c>
      <c r="AC242" s="1">
        <v>10.452</v>
      </c>
      <c r="AD242" s="1">
        <v>0.9667</v>
      </c>
      <c r="AE242" s="1" t="s">
        <v>17</v>
      </c>
      <c r="AF242" s="1">
        <v>12.93</v>
      </c>
      <c r="AG242" s="1">
        <v>13.55</v>
      </c>
      <c r="AH242" s="1">
        <v>2.8290000000000002</v>
      </c>
      <c r="AI242" s="1">
        <v>10.882</v>
      </c>
      <c r="AJ242" s="1">
        <v>0.95309999999999995</v>
      </c>
      <c r="AK242" s="1" t="s">
        <v>17</v>
      </c>
      <c r="AL242" s="1">
        <v>12.93</v>
      </c>
      <c r="AM242" s="1">
        <v>13.55</v>
      </c>
      <c r="AN242" s="1">
        <v>2.7</v>
      </c>
      <c r="AO242" s="1">
        <v>10.382999999999999</v>
      </c>
      <c r="AP242" s="1">
        <v>0.9647</v>
      </c>
      <c r="AQ242" s="1" t="s">
        <v>17</v>
      </c>
      <c r="AR242" s="1">
        <v>12.93</v>
      </c>
      <c r="AS242" s="1">
        <v>13.55</v>
      </c>
      <c r="AT242" s="1">
        <v>6.5190000000000001</v>
      </c>
      <c r="AU242" s="1">
        <v>25.071999999999999</v>
      </c>
      <c r="AV242" s="1">
        <v>0.9637</v>
      </c>
      <c r="AW242" s="1" t="s">
        <v>17</v>
      </c>
      <c r="AX242" s="1">
        <v>12.93</v>
      </c>
      <c r="AY242" s="1">
        <v>13.55</v>
      </c>
      <c r="AZ242" s="1">
        <v>6.1580000000000004</v>
      </c>
      <c r="BA242" s="1">
        <v>23.686</v>
      </c>
      <c r="BB242" s="1">
        <v>0.96409999999999996</v>
      </c>
      <c r="BC242" s="1" t="s">
        <v>17</v>
      </c>
      <c r="BD242" s="1">
        <v>12.93</v>
      </c>
      <c r="BE242" s="1">
        <v>13.55</v>
      </c>
      <c r="BF242" s="1">
        <v>6.1539999999999999</v>
      </c>
      <c r="BG242" s="1">
        <v>23.667999999999999</v>
      </c>
      <c r="BH242" s="1">
        <v>0.96189999999999998</v>
      </c>
      <c r="BI242" s="1" t="s">
        <v>17</v>
      </c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 spans="1:97" ht="15.75" customHeight="1" x14ac:dyDescent="0.25">
      <c r="A243" s="1" t="s">
        <v>98</v>
      </c>
      <c r="B243" s="1">
        <v>89</v>
      </c>
      <c r="C243" s="1">
        <v>116</v>
      </c>
      <c r="D243" s="1" t="s">
        <v>56</v>
      </c>
      <c r="E243" s="1">
        <v>13.05</v>
      </c>
      <c r="F243" s="1">
        <v>4</v>
      </c>
      <c r="G243" s="1">
        <v>26</v>
      </c>
      <c r="H243" s="1">
        <v>12.87</v>
      </c>
      <c r="I243" s="1">
        <v>13.55</v>
      </c>
      <c r="J243" s="1">
        <v>1.8939999999999999</v>
      </c>
      <c r="K243" s="1">
        <v>7.2830000000000004</v>
      </c>
      <c r="L243" s="1">
        <v>0.94069999999999998</v>
      </c>
      <c r="M243" s="1" t="s">
        <v>17</v>
      </c>
      <c r="N243" s="1">
        <v>12.87</v>
      </c>
      <c r="O243" s="1">
        <v>13.55</v>
      </c>
      <c r="P243" s="1">
        <v>1.8340000000000001</v>
      </c>
      <c r="Q243" s="1">
        <v>7.0540000000000003</v>
      </c>
      <c r="R243" s="1">
        <v>0.93710000000000004</v>
      </c>
      <c r="S243" s="1" t="s">
        <v>17</v>
      </c>
      <c r="T243" s="1">
        <v>12.87</v>
      </c>
      <c r="U243" s="1">
        <v>13.56</v>
      </c>
      <c r="V243" s="1">
        <v>1.81</v>
      </c>
      <c r="W243" s="1">
        <v>6.9610000000000003</v>
      </c>
      <c r="X243" s="1">
        <v>0.94359999999999999</v>
      </c>
      <c r="Y243" s="1" t="s">
        <v>17</v>
      </c>
      <c r="Z243" s="1">
        <v>12.87</v>
      </c>
      <c r="AA243" s="1">
        <v>13.55</v>
      </c>
      <c r="AB243" s="1">
        <v>2.6920000000000002</v>
      </c>
      <c r="AC243" s="1">
        <v>10.356</v>
      </c>
      <c r="AD243" s="1">
        <v>0.94240000000000002</v>
      </c>
      <c r="AE243" s="1" t="s">
        <v>17</v>
      </c>
      <c r="AF243" s="1">
        <v>12.87</v>
      </c>
      <c r="AG243" s="1">
        <v>13.55</v>
      </c>
      <c r="AH243" s="1">
        <v>2.8069999999999999</v>
      </c>
      <c r="AI243" s="1">
        <v>10.795999999999999</v>
      </c>
      <c r="AJ243" s="1">
        <v>0.94350000000000001</v>
      </c>
      <c r="AK243" s="1" t="s">
        <v>17</v>
      </c>
      <c r="AL243" s="1">
        <v>12.87</v>
      </c>
      <c r="AM243" s="1">
        <v>13.55</v>
      </c>
      <c r="AN243" s="1">
        <v>2.7330000000000001</v>
      </c>
      <c r="AO243" s="1">
        <v>10.51</v>
      </c>
      <c r="AP243" s="1">
        <v>0.9385</v>
      </c>
      <c r="AQ243" s="1" t="s">
        <v>17</v>
      </c>
      <c r="AR243" s="1">
        <v>12.87</v>
      </c>
      <c r="AS243" s="1">
        <v>13.55</v>
      </c>
      <c r="AT243" s="1">
        <v>6.5190000000000001</v>
      </c>
      <c r="AU243" s="1">
        <v>25.074000000000002</v>
      </c>
      <c r="AV243" s="1">
        <v>0.94830000000000003</v>
      </c>
      <c r="AW243" s="1" t="s">
        <v>17</v>
      </c>
      <c r="AX243" s="1">
        <v>12.88</v>
      </c>
      <c r="AY243" s="1">
        <v>13.55</v>
      </c>
      <c r="AZ243" s="1">
        <v>6.133</v>
      </c>
      <c r="BA243" s="1">
        <v>23.587</v>
      </c>
      <c r="BB243" s="1">
        <v>0.94740000000000002</v>
      </c>
      <c r="BC243" s="1" t="s">
        <v>17</v>
      </c>
      <c r="BD243" s="1">
        <v>12.87</v>
      </c>
      <c r="BE243" s="1">
        <v>13.55</v>
      </c>
      <c r="BF243" s="1">
        <v>6.1449999999999996</v>
      </c>
      <c r="BG243" s="1">
        <v>23.634</v>
      </c>
      <c r="BH243" s="1">
        <v>0.94579999999999997</v>
      </c>
      <c r="BI243" s="1" t="s">
        <v>17</v>
      </c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 spans="1:97" ht="15.75" customHeight="1" x14ac:dyDescent="0.25">
      <c r="A244" s="1" t="s">
        <v>98</v>
      </c>
      <c r="B244" s="1">
        <v>89</v>
      </c>
      <c r="C244" s="1">
        <v>116</v>
      </c>
      <c r="D244" s="1" t="s">
        <v>56</v>
      </c>
      <c r="E244" s="1">
        <v>13.05</v>
      </c>
      <c r="F244" s="1">
        <v>5</v>
      </c>
      <c r="G244" s="1">
        <v>26</v>
      </c>
      <c r="H244" s="1">
        <v>12.85</v>
      </c>
      <c r="I244" s="1">
        <v>13.55</v>
      </c>
      <c r="J244" s="1">
        <v>1.883</v>
      </c>
      <c r="K244" s="1">
        <v>7.242</v>
      </c>
      <c r="L244" s="1">
        <v>0.92400000000000004</v>
      </c>
      <c r="M244" s="1" t="s">
        <v>17</v>
      </c>
      <c r="N244" s="1">
        <v>12.85</v>
      </c>
      <c r="O244" s="1">
        <v>13.55</v>
      </c>
      <c r="P244" s="1">
        <v>1.8180000000000001</v>
      </c>
      <c r="Q244" s="1">
        <v>6.9930000000000003</v>
      </c>
      <c r="R244" s="1">
        <v>0.92210000000000003</v>
      </c>
      <c r="S244" s="1" t="s">
        <v>17</v>
      </c>
      <c r="T244" s="1">
        <v>12.84</v>
      </c>
      <c r="U244" s="1">
        <v>13.56</v>
      </c>
      <c r="V244" s="1">
        <v>1.776</v>
      </c>
      <c r="W244" s="1">
        <v>6.8289999999999997</v>
      </c>
      <c r="X244" s="1">
        <v>0.92749999999999999</v>
      </c>
      <c r="Y244" s="1" t="s">
        <v>17</v>
      </c>
      <c r="Z244" s="1">
        <v>12.85</v>
      </c>
      <c r="AA244" s="1">
        <v>13.55</v>
      </c>
      <c r="AB244" s="1">
        <v>2.6779999999999999</v>
      </c>
      <c r="AC244" s="1">
        <v>10.298</v>
      </c>
      <c r="AD244" s="1">
        <v>0.92759999999999998</v>
      </c>
      <c r="AE244" s="1" t="s">
        <v>17</v>
      </c>
      <c r="AF244" s="1">
        <v>12.85</v>
      </c>
      <c r="AG244" s="1">
        <v>13.55</v>
      </c>
      <c r="AH244" s="1">
        <v>2.8090000000000002</v>
      </c>
      <c r="AI244" s="1">
        <v>10.805</v>
      </c>
      <c r="AJ244" s="1">
        <v>0.92379999999999995</v>
      </c>
      <c r="AK244" s="1" t="s">
        <v>17</v>
      </c>
      <c r="AL244" s="1">
        <v>12.85</v>
      </c>
      <c r="AM244" s="1">
        <v>13.55</v>
      </c>
      <c r="AN244" s="1">
        <v>2.6779999999999999</v>
      </c>
      <c r="AO244" s="1">
        <v>10.3</v>
      </c>
      <c r="AP244" s="1">
        <v>0.92320000000000002</v>
      </c>
      <c r="AQ244" s="1" t="s">
        <v>17</v>
      </c>
      <c r="AR244" s="1">
        <v>12.85</v>
      </c>
      <c r="AS244" s="1">
        <v>13.55</v>
      </c>
      <c r="AT244" s="1">
        <v>6.4969999999999999</v>
      </c>
      <c r="AU244" s="1">
        <v>24.986999999999998</v>
      </c>
      <c r="AV244" s="1">
        <v>0.9335</v>
      </c>
      <c r="AW244" s="1" t="s">
        <v>17</v>
      </c>
      <c r="AX244" s="1">
        <v>12.85</v>
      </c>
      <c r="AY244" s="1">
        <v>13.55</v>
      </c>
      <c r="AZ244" s="1">
        <v>6.1230000000000002</v>
      </c>
      <c r="BA244" s="1">
        <v>23.552</v>
      </c>
      <c r="BB244" s="1">
        <v>0.92810000000000004</v>
      </c>
      <c r="BC244" s="1" t="s">
        <v>17</v>
      </c>
      <c r="BD244" s="1">
        <v>12.85</v>
      </c>
      <c r="BE244" s="1">
        <v>13.55</v>
      </c>
      <c r="BF244" s="1">
        <v>6.1420000000000003</v>
      </c>
      <c r="BG244" s="1">
        <v>23.625</v>
      </c>
      <c r="BH244" s="1">
        <v>0.92759999999999998</v>
      </c>
      <c r="BI244" s="1" t="s">
        <v>17</v>
      </c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 spans="1:97" ht="15.75" customHeight="1" x14ac:dyDescent="0.25">
      <c r="A245" s="1" t="s">
        <v>98</v>
      </c>
      <c r="B245" s="1">
        <v>89</v>
      </c>
      <c r="C245" s="1">
        <v>116</v>
      </c>
      <c r="D245" s="1" t="s">
        <v>56</v>
      </c>
      <c r="E245" s="1">
        <v>13.05</v>
      </c>
      <c r="F245" s="1">
        <v>6</v>
      </c>
      <c r="G245" s="1">
        <v>26</v>
      </c>
      <c r="H245" s="1">
        <v>12.86</v>
      </c>
      <c r="I245" s="1">
        <v>13.55</v>
      </c>
      <c r="J245" s="1">
        <v>1.863</v>
      </c>
      <c r="K245" s="1">
        <v>7.1669999999999998</v>
      </c>
      <c r="L245" s="1">
        <v>0.94369999999999998</v>
      </c>
      <c r="M245" s="1" t="s">
        <v>17</v>
      </c>
      <c r="N245" s="1">
        <v>12.87</v>
      </c>
      <c r="O245" s="1">
        <v>13.55</v>
      </c>
      <c r="P245" s="1">
        <v>1.8129999999999999</v>
      </c>
      <c r="Q245" s="1">
        <v>6.9729999999999999</v>
      </c>
      <c r="R245" s="1">
        <v>0.93959999999999999</v>
      </c>
      <c r="S245" s="1" t="s">
        <v>17</v>
      </c>
      <c r="T245" s="1">
        <v>12.86</v>
      </c>
      <c r="U245" s="1">
        <v>13.56</v>
      </c>
      <c r="V245" s="1">
        <v>1.8080000000000001</v>
      </c>
      <c r="W245" s="1">
        <v>6.9539999999999997</v>
      </c>
      <c r="X245" s="1">
        <v>0.94069999999999998</v>
      </c>
      <c r="Y245" s="1" t="s">
        <v>17</v>
      </c>
      <c r="Z245" s="1">
        <v>12.86</v>
      </c>
      <c r="AA245" s="1">
        <v>13.55</v>
      </c>
      <c r="AB245" s="1">
        <v>2.6949999999999998</v>
      </c>
      <c r="AC245" s="1">
        <v>10.365</v>
      </c>
      <c r="AD245" s="1">
        <v>0.94020000000000004</v>
      </c>
      <c r="AE245" s="1" t="s">
        <v>17</v>
      </c>
      <c r="AF245" s="1">
        <v>12.87</v>
      </c>
      <c r="AG245" s="1">
        <v>13.55</v>
      </c>
      <c r="AH245" s="1">
        <v>2.786</v>
      </c>
      <c r="AI245" s="1">
        <v>10.714</v>
      </c>
      <c r="AJ245" s="1">
        <v>0.94159999999999999</v>
      </c>
      <c r="AK245" s="1" t="s">
        <v>17</v>
      </c>
      <c r="AL245" s="1">
        <v>12.86</v>
      </c>
      <c r="AM245" s="1">
        <v>13.55</v>
      </c>
      <c r="AN245" s="1">
        <v>2.6859999999999999</v>
      </c>
      <c r="AO245" s="1">
        <v>10.332000000000001</v>
      </c>
      <c r="AP245" s="1">
        <v>0.93930000000000002</v>
      </c>
      <c r="AQ245" s="1" t="s">
        <v>17</v>
      </c>
      <c r="AR245" s="1">
        <v>12.87</v>
      </c>
      <c r="AS245" s="1">
        <v>13.55</v>
      </c>
      <c r="AT245" s="1">
        <v>6.516</v>
      </c>
      <c r="AU245" s="1">
        <v>25.061</v>
      </c>
      <c r="AV245" s="1">
        <v>0.94030000000000002</v>
      </c>
      <c r="AW245" s="1" t="s">
        <v>17</v>
      </c>
      <c r="AX245" s="1">
        <v>12.87</v>
      </c>
      <c r="AY245" s="1">
        <v>13.55</v>
      </c>
      <c r="AZ245" s="1">
        <v>6.109</v>
      </c>
      <c r="BA245" s="1">
        <v>23.495000000000001</v>
      </c>
      <c r="BB245" s="1">
        <v>0.94440000000000002</v>
      </c>
      <c r="BC245" s="1" t="s">
        <v>17</v>
      </c>
      <c r="BD245" s="1">
        <v>12.87</v>
      </c>
      <c r="BE245" s="1">
        <v>13.55</v>
      </c>
      <c r="BF245" s="1">
        <v>6.1289999999999996</v>
      </c>
      <c r="BG245" s="1">
        <v>23.573</v>
      </c>
      <c r="BH245" s="1">
        <v>0.94650000000000001</v>
      </c>
      <c r="BI245" s="1" t="s">
        <v>17</v>
      </c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 spans="1:97" ht="15.75" customHeight="1" x14ac:dyDescent="0.25">
      <c r="A246" s="1" t="s">
        <v>98</v>
      </c>
      <c r="B246" s="1">
        <v>89</v>
      </c>
      <c r="C246" s="1">
        <v>117</v>
      </c>
      <c r="D246" s="1" t="s">
        <v>57</v>
      </c>
      <c r="E246" s="1">
        <v>13.96</v>
      </c>
      <c r="F246" s="1">
        <v>3</v>
      </c>
      <c r="G246" s="1">
        <v>27</v>
      </c>
      <c r="H246" s="1">
        <v>13.46</v>
      </c>
      <c r="I246" s="1">
        <v>14.01</v>
      </c>
      <c r="J246" s="1">
        <v>2.2810000000000001</v>
      </c>
      <c r="K246" s="1">
        <v>8.4480000000000004</v>
      </c>
      <c r="L246" s="1">
        <v>0.96540000000000004</v>
      </c>
      <c r="M246" s="1" t="s">
        <v>17</v>
      </c>
      <c r="N246" s="1">
        <v>13.46</v>
      </c>
      <c r="O246" s="1">
        <v>14.02</v>
      </c>
      <c r="P246" s="1">
        <v>2.2429999999999999</v>
      </c>
      <c r="Q246" s="1">
        <v>8.3059999999999992</v>
      </c>
      <c r="R246" s="1">
        <v>0.96609999999999996</v>
      </c>
      <c r="S246" s="1" t="s">
        <v>17</v>
      </c>
      <c r="T246" s="1">
        <v>13.46</v>
      </c>
      <c r="U246" s="1">
        <v>14.01</v>
      </c>
      <c r="V246" s="1">
        <v>2.2410000000000001</v>
      </c>
      <c r="W246" s="1">
        <v>8.2989999999999995</v>
      </c>
      <c r="X246" s="1">
        <v>0.96020000000000005</v>
      </c>
      <c r="Y246" s="1" t="s">
        <v>17</v>
      </c>
      <c r="Z246" s="1">
        <v>13.46</v>
      </c>
      <c r="AA246" s="1">
        <v>14.01</v>
      </c>
      <c r="AB246" s="1">
        <v>3.2639999999999998</v>
      </c>
      <c r="AC246" s="1">
        <v>12.09</v>
      </c>
      <c r="AD246" s="1">
        <v>0.96409999999999996</v>
      </c>
      <c r="AE246" s="1" t="s">
        <v>17</v>
      </c>
      <c r="AF246" s="1">
        <v>13.46</v>
      </c>
      <c r="AG246" s="1">
        <v>14.02</v>
      </c>
      <c r="AH246" s="1">
        <v>3.4119999999999999</v>
      </c>
      <c r="AI246" s="1">
        <v>12.637</v>
      </c>
      <c r="AJ246" s="1">
        <v>0.95540000000000003</v>
      </c>
      <c r="AK246" s="1" t="s">
        <v>17</v>
      </c>
      <c r="AL246" s="1">
        <v>13.46</v>
      </c>
      <c r="AM246" s="1">
        <v>14.01</v>
      </c>
      <c r="AN246" s="1">
        <v>3.2250000000000001</v>
      </c>
      <c r="AO246" s="1">
        <v>11.946</v>
      </c>
      <c r="AP246" s="1">
        <v>0.95909999999999995</v>
      </c>
      <c r="AQ246" s="1" t="s">
        <v>17</v>
      </c>
      <c r="AR246" s="1">
        <v>13.46</v>
      </c>
      <c r="AS246" s="1">
        <v>14.01</v>
      </c>
      <c r="AT246" s="1">
        <v>7.6529999999999996</v>
      </c>
      <c r="AU246" s="1">
        <v>28.344999999999999</v>
      </c>
      <c r="AV246" s="1">
        <v>0.9597</v>
      </c>
      <c r="AW246" s="1" t="s">
        <v>17</v>
      </c>
      <c r="AX246" s="1">
        <v>13.46</v>
      </c>
      <c r="AY246" s="1">
        <v>14.02</v>
      </c>
      <c r="AZ246" s="1">
        <v>7.359</v>
      </c>
      <c r="BA246" s="1">
        <v>27.256</v>
      </c>
      <c r="BB246" s="1">
        <v>0.95840000000000003</v>
      </c>
      <c r="BC246" s="1" t="s">
        <v>17</v>
      </c>
      <c r="BD246" s="1">
        <v>13.46</v>
      </c>
      <c r="BE246" s="1">
        <v>14.02</v>
      </c>
      <c r="BF246" s="1">
        <v>7.2430000000000003</v>
      </c>
      <c r="BG246" s="1">
        <v>26.824999999999999</v>
      </c>
      <c r="BH246" s="1">
        <v>0.95799999999999996</v>
      </c>
      <c r="BI246" s="1" t="s">
        <v>17</v>
      </c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 spans="1:97" ht="15.75" customHeight="1" x14ac:dyDescent="0.25">
      <c r="A247" s="1" t="s">
        <v>98</v>
      </c>
      <c r="B247" s="1">
        <v>89</v>
      </c>
      <c r="C247" s="1">
        <v>117</v>
      </c>
      <c r="D247" s="1" t="s">
        <v>57</v>
      </c>
      <c r="E247" s="1">
        <v>13.96</v>
      </c>
      <c r="F247" s="1">
        <v>4</v>
      </c>
      <c r="G247" s="1">
        <v>27</v>
      </c>
      <c r="H247" s="1">
        <v>13.48</v>
      </c>
      <c r="I247" s="1">
        <v>14.23</v>
      </c>
      <c r="J247" s="1">
        <v>2.2069999999999999</v>
      </c>
      <c r="K247" s="1">
        <v>8.1739999999999995</v>
      </c>
      <c r="L247" s="1">
        <v>0.94289999999999996</v>
      </c>
      <c r="M247" s="1" t="s">
        <v>17</v>
      </c>
      <c r="N247" s="1">
        <v>13.48</v>
      </c>
      <c r="O247" s="1">
        <v>14.23</v>
      </c>
      <c r="P247" s="1">
        <v>2.1560000000000001</v>
      </c>
      <c r="Q247" s="1">
        <v>7.9859999999999998</v>
      </c>
      <c r="R247" s="1">
        <v>0.94299999999999995</v>
      </c>
      <c r="S247" s="1" t="s">
        <v>17</v>
      </c>
      <c r="T247" s="1">
        <v>13.48</v>
      </c>
      <c r="U247" s="1">
        <v>14.23</v>
      </c>
      <c r="V247" s="1">
        <v>2.1659999999999999</v>
      </c>
      <c r="W247" s="1">
        <v>8.0210000000000008</v>
      </c>
      <c r="X247" s="1">
        <v>0.94399999999999995</v>
      </c>
      <c r="Y247" s="1" t="s">
        <v>17</v>
      </c>
      <c r="Z247" s="1">
        <v>13.48</v>
      </c>
      <c r="AA247" s="1">
        <v>14.23</v>
      </c>
      <c r="AB247" s="1">
        <v>3.19</v>
      </c>
      <c r="AC247" s="1">
        <v>11.815</v>
      </c>
      <c r="AD247" s="1">
        <v>0.94199999999999995</v>
      </c>
      <c r="AE247" s="1" t="s">
        <v>17</v>
      </c>
      <c r="AF247" s="1">
        <v>13.48</v>
      </c>
      <c r="AG247" s="1">
        <v>14.23</v>
      </c>
      <c r="AH247" s="1">
        <v>3.3330000000000002</v>
      </c>
      <c r="AI247" s="1">
        <v>12.346</v>
      </c>
      <c r="AJ247" s="1">
        <v>0.94320000000000004</v>
      </c>
      <c r="AK247" s="1" t="s">
        <v>17</v>
      </c>
      <c r="AL247" s="1">
        <v>13.48</v>
      </c>
      <c r="AM247" s="1">
        <v>14.23</v>
      </c>
      <c r="AN247" s="1">
        <v>3.1709999999999998</v>
      </c>
      <c r="AO247" s="1">
        <v>11.744</v>
      </c>
      <c r="AP247" s="1">
        <v>0.9365</v>
      </c>
      <c r="AQ247" s="1" t="s">
        <v>17</v>
      </c>
      <c r="AR247" s="1">
        <v>13.48</v>
      </c>
      <c r="AS247" s="1">
        <v>14.23</v>
      </c>
      <c r="AT247" s="1">
        <v>7.5430000000000001</v>
      </c>
      <c r="AU247" s="1">
        <v>27.937000000000001</v>
      </c>
      <c r="AV247" s="1">
        <v>0.94299999999999995</v>
      </c>
      <c r="AW247" s="1" t="s">
        <v>17</v>
      </c>
      <c r="AX247" s="1">
        <v>13.48</v>
      </c>
      <c r="AY247" s="1">
        <v>14.23</v>
      </c>
      <c r="AZ247" s="1">
        <v>7.2649999999999997</v>
      </c>
      <c r="BA247" s="1">
        <v>26.908999999999999</v>
      </c>
      <c r="BB247" s="1">
        <v>0.94789999999999996</v>
      </c>
      <c r="BC247" s="1" t="s">
        <v>17</v>
      </c>
      <c r="BD247" s="1">
        <v>13.48</v>
      </c>
      <c r="BE247" s="1">
        <v>14.23</v>
      </c>
      <c r="BF247" s="1">
        <v>7.1849999999999996</v>
      </c>
      <c r="BG247" s="1">
        <v>26.611999999999998</v>
      </c>
      <c r="BH247" s="1">
        <v>0.94210000000000005</v>
      </c>
      <c r="BI247" s="1" t="s">
        <v>17</v>
      </c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 spans="1:97" ht="15.75" customHeight="1" x14ac:dyDescent="0.25">
      <c r="A248" s="1" t="s">
        <v>98</v>
      </c>
      <c r="B248" s="1">
        <v>89</v>
      </c>
      <c r="C248" s="1">
        <v>117</v>
      </c>
      <c r="D248" s="1" t="s">
        <v>57</v>
      </c>
      <c r="E248" s="1">
        <v>13.96</v>
      </c>
      <c r="F248" s="1">
        <v>5</v>
      </c>
      <c r="G248" s="1">
        <v>27</v>
      </c>
      <c r="H248" s="1">
        <v>13.54</v>
      </c>
      <c r="I248" s="1">
        <v>14.28</v>
      </c>
      <c r="J248" s="1">
        <v>2.1680000000000001</v>
      </c>
      <c r="K248" s="1">
        <v>8.0280000000000005</v>
      </c>
      <c r="L248" s="1">
        <v>0.93579999999999997</v>
      </c>
      <c r="M248" s="1" t="s">
        <v>17</v>
      </c>
      <c r="N248" s="1">
        <v>13.54</v>
      </c>
      <c r="O248" s="1">
        <v>14.28</v>
      </c>
      <c r="P248" s="1">
        <v>2.1259999999999999</v>
      </c>
      <c r="Q248" s="1">
        <v>7.8739999999999997</v>
      </c>
      <c r="R248" s="1">
        <v>0.93700000000000006</v>
      </c>
      <c r="S248" s="1" t="s">
        <v>17</v>
      </c>
      <c r="T248" s="1">
        <v>13.53</v>
      </c>
      <c r="U248" s="1">
        <v>14.29</v>
      </c>
      <c r="V248" s="1">
        <v>2.1120000000000001</v>
      </c>
      <c r="W248" s="1">
        <v>7.8220000000000001</v>
      </c>
      <c r="X248" s="1">
        <v>0.93910000000000005</v>
      </c>
      <c r="Y248" s="1" t="s">
        <v>17</v>
      </c>
      <c r="Z248" s="1">
        <v>13.54</v>
      </c>
      <c r="AA248" s="1">
        <v>14.28</v>
      </c>
      <c r="AB248" s="1">
        <v>3.157</v>
      </c>
      <c r="AC248" s="1">
        <v>11.694000000000001</v>
      </c>
      <c r="AD248" s="1">
        <v>0.94199999999999995</v>
      </c>
      <c r="AE248" s="1" t="s">
        <v>17</v>
      </c>
      <c r="AF248" s="1">
        <v>13.54</v>
      </c>
      <c r="AG248" s="1">
        <v>14.28</v>
      </c>
      <c r="AH248" s="1">
        <v>3.28</v>
      </c>
      <c r="AI248" s="1">
        <v>12.148999999999999</v>
      </c>
      <c r="AJ248" s="1">
        <v>0.93700000000000006</v>
      </c>
      <c r="AK248" s="1" t="s">
        <v>17</v>
      </c>
      <c r="AL248" s="1">
        <v>13.54</v>
      </c>
      <c r="AM248" s="1">
        <v>14.28</v>
      </c>
      <c r="AN248" s="1">
        <v>3.1160000000000001</v>
      </c>
      <c r="AO248" s="1">
        <v>11.541</v>
      </c>
      <c r="AP248" s="1">
        <v>0.93630000000000002</v>
      </c>
      <c r="AQ248" s="1" t="s">
        <v>17</v>
      </c>
      <c r="AR248" s="1">
        <v>13.54</v>
      </c>
      <c r="AS248" s="1">
        <v>14.29</v>
      </c>
      <c r="AT248" s="1">
        <v>7.5129999999999999</v>
      </c>
      <c r="AU248" s="1">
        <v>27.827000000000002</v>
      </c>
      <c r="AV248" s="1">
        <v>0.94350000000000001</v>
      </c>
      <c r="AW248" s="1" t="s">
        <v>17</v>
      </c>
      <c r="AX248" s="1">
        <v>13.53</v>
      </c>
      <c r="AY248" s="1">
        <v>14.28</v>
      </c>
      <c r="AZ248" s="1">
        <v>7.2229999999999999</v>
      </c>
      <c r="BA248" s="1">
        <v>26.753</v>
      </c>
      <c r="BB248" s="1">
        <v>0.9486</v>
      </c>
      <c r="BC248" s="1" t="s">
        <v>17</v>
      </c>
      <c r="BD248" s="1">
        <v>13.54</v>
      </c>
      <c r="BE248" s="1">
        <v>14.28</v>
      </c>
      <c r="BF248" s="1">
        <v>7.133</v>
      </c>
      <c r="BG248" s="1">
        <v>26.417999999999999</v>
      </c>
      <c r="BH248" s="1">
        <v>0.94399999999999995</v>
      </c>
      <c r="BI248" s="1" t="s">
        <v>17</v>
      </c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 spans="1:97" ht="15.75" customHeight="1" x14ac:dyDescent="0.25">
      <c r="A249" s="1" t="s">
        <v>98</v>
      </c>
      <c r="B249" s="1">
        <v>90</v>
      </c>
      <c r="C249" s="1">
        <v>100</v>
      </c>
      <c r="D249" s="1" t="s">
        <v>58</v>
      </c>
      <c r="E249" s="1">
        <v>9.61</v>
      </c>
      <c r="F249" s="1">
        <v>3</v>
      </c>
      <c r="G249" s="1">
        <v>9</v>
      </c>
      <c r="H249" s="1">
        <v>9.4600000000000009</v>
      </c>
      <c r="I249" s="1">
        <v>10.11</v>
      </c>
      <c r="J249" s="1">
        <v>0.88100000000000001</v>
      </c>
      <c r="K249" s="1">
        <v>9.7889999999999997</v>
      </c>
      <c r="L249" s="1">
        <v>0.86360000000000003</v>
      </c>
      <c r="M249" s="1" t="s">
        <v>16</v>
      </c>
      <c r="N249" s="1">
        <v>9.4600000000000009</v>
      </c>
      <c r="O249" s="1">
        <v>10.11</v>
      </c>
      <c r="P249" s="1">
        <v>0.83399999999999996</v>
      </c>
      <c r="Q249" s="1">
        <v>9.2650000000000006</v>
      </c>
      <c r="R249" s="1">
        <v>0.83460000000000001</v>
      </c>
      <c r="S249" s="1" t="s">
        <v>16</v>
      </c>
      <c r="T249" s="1">
        <v>9.4600000000000009</v>
      </c>
      <c r="U249" s="1">
        <v>10.119999999999999</v>
      </c>
      <c r="V249" s="1">
        <v>0.92600000000000005</v>
      </c>
      <c r="W249" s="1">
        <v>10.29</v>
      </c>
      <c r="X249" s="1">
        <v>0.84760000000000002</v>
      </c>
      <c r="Y249" s="1" t="s">
        <v>16</v>
      </c>
      <c r="Z249" s="1">
        <v>9.4600000000000009</v>
      </c>
      <c r="AA249" s="1">
        <v>10.11</v>
      </c>
      <c r="AB249" s="1">
        <v>1.109</v>
      </c>
      <c r="AC249" s="1">
        <v>12.319000000000001</v>
      </c>
      <c r="AD249" s="1">
        <v>0.90590000000000004</v>
      </c>
      <c r="AE249" s="1" t="s">
        <v>17</v>
      </c>
      <c r="AF249" s="1">
        <v>9.4600000000000009</v>
      </c>
      <c r="AG249" s="1">
        <v>10.11</v>
      </c>
      <c r="AH249" s="1">
        <v>1.1160000000000001</v>
      </c>
      <c r="AI249" s="1">
        <v>12.403</v>
      </c>
      <c r="AJ249" s="1">
        <v>0.92349999999999999</v>
      </c>
      <c r="AK249" s="1" t="s">
        <v>16</v>
      </c>
      <c r="AL249" s="1">
        <v>9.4600000000000009</v>
      </c>
      <c r="AM249" s="1">
        <v>10.11</v>
      </c>
      <c r="AN249" s="1">
        <v>1.1639999999999999</v>
      </c>
      <c r="AO249" s="1">
        <v>12.936999999999999</v>
      </c>
      <c r="AP249" s="1">
        <v>0.87680000000000002</v>
      </c>
      <c r="AQ249" s="1" t="s">
        <v>16</v>
      </c>
      <c r="AR249" s="1">
        <v>9.4600000000000009</v>
      </c>
      <c r="AS249" s="1">
        <v>10.11</v>
      </c>
      <c r="AT249" s="1">
        <v>2.5859999999999999</v>
      </c>
      <c r="AU249" s="1">
        <v>28.733000000000001</v>
      </c>
      <c r="AV249" s="1">
        <v>0.91549999999999998</v>
      </c>
      <c r="AW249" s="1" t="s">
        <v>16</v>
      </c>
      <c r="AX249" s="1">
        <v>9.4600000000000009</v>
      </c>
      <c r="AY249" s="1">
        <v>10.11</v>
      </c>
      <c r="AZ249" s="1">
        <v>2.5569999999999999</v>
      </c>
      <c r="BA249" s="1">
        <v>28.407</v>
      </c>
      <c r="BB249" s="1">
        <v>0.90869999999999995</v>
      </c>
      <c r="BC249" s="1" t="s">
        <v>16</v>
      </c>
      <c r="BD249" s="1">
        <v>9.4600000000000009</v>
      </c>
      <c r="BE249" s="1">
        <v>10.11</v>
      </c>
      <c r="BF249" s="1">
        <v>2.5379999999999998</v>
      </c>
      <c r="BG249" s="1">
        <v>28.198</v>
      </c>
      <c r="BH249" s="1">
        <v>0.91449999999999998</v>
      </c>
      <c r="BI249" s="1" t="s">
        <v>16</v>
      </c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 spans="1:97" ht="15.75" customHeight="1" x14ac:dyDescent="0.25">
      <c r="A250" s="1" t="s">
        <v>98</v>
      </c>
      <c r="B250" s="1">
        <v>90</v>
      </c>
      <c r="C250" s="1">
        <v>102</v>
      </c>
      <c r="D250" s="1" t="s">
        <v>59</v>
      </c>
      <c r="E250" s="1">
        <v>10.18</v>
      </c>
      <c r="F250" s="1">
        <v>3</v>
      </c>
      <c r="G250" s="1">
        <v>11</v>
      </c>
      <c r="H250" s="1">
        <v>10.050000000000001</v>
      </c>
      <c r="I250" s="1">
        <v>10.62</v>
      </c>
      <c r="J250" s="1">
        <v>0.85</v>
      </c>
      <c r="K250" s="1">
        <v>7.7249999999999996</v>
      </c>
      <c r="L250" s="1">
        <v>0.90769999999999995</v>
      </c>
      <c r="M250" s="1" t="s">
        <v>17</v>
      </c>
      <c r="N250" s="1">
        <v>10.050000000000001</v>
      </c>
      <c r="O250" s="1">
        <v>10.62</v>
      </c>
      <c r="P250" s="1">
        <v>0.83599999999999997</v>
      </c>
      <c r="Q250" s="1">
        <v>7.5979999999999999</v>
      </c>
      <c r="R250" s="1">
        <v>0.90339999999999998</v>
      </c>
      <c r="S250" s="1" t="s">
        <v>17</v>
      </c>
      <c r="T250" s="1">
        <v>10.050000000000001</v>
      </c>
      <c r="U250" s="1">
        <v>10.62</v>
      </c>
      <c r="V250" s="1">
        <v>0.91100000000000003</v>
      </c>
      <c r="W250" s="1">
        <v>8.2829999999999995</v>
      </c>
      <c r="X250" s="1">
        <v>0.86919999999999997</v>
      </c>
      <c r="Y250" s="1" t="s">
        <v>17</v>
      </c>
      <c r="Z250" s="1">
        <v>10.039999999999999</v>
      </c>
      <c r="AA250" s="1">
        <v>10.61</v>
      </c>
      <c r="AB250" s="1">
        <v>1.0109999999999999</v>
      </c>
      <c r="AC250" s="1">
        <v>9.1920000000000002</v>
      </c>
      <c r="AD250" s="1">
        <v>0.8841</v>
      </c>
      <c r="AE250" s="1" t="s">
        <v>17</v>
      </c>
      <c r="AF250" s="1">
        <v>10.039999999999999</v>
      </c>
      <c r="AG250" s="1">
        <v>10.62</v>
      </c>
      <c r="AH250" s="1">
        <v>1.014</v>
      </c>
      <c r="AI250" s="1">
        <v>9.2219999999999995</v>
      </c>
      <c r="AJ250" s="1">
        <v>0.871</v>
      </c>
      <c r="AK250" s="1" t="s">
        <v>17</v>
      </c>
      <c r="AL250" s="1">
        <v>10.039999999999999</v>
      </c>
      <c r="AM250" s="1">
        <v>10.61</v>
      </c>
      <c r="AN250" s="1">
        <v>1.018</v>
      </c>
      <c r="AO250" s="1">
        <v>9.2569999999999997</v>
      </c>
      <c r="AP250" s="1">
        <v>0.88090000000000002</v>
      </c>
      <c r="AQ250" s="1" t="s">
        <v>17</v>
      </c>
      <c r="AR250" s="1">
        <v>10.039999999999999</v>
      </c>
      <c r="AS250" s="1">
        <v>10.61</v>
      </c>
      <c r="AT250" s="1">
        <v>2.7389999999999999</v>
      </c>
      <c r="AU250" s="1">
        <v>24.896999999999998</v>
      </c>
      <c r="AV250" s="1">
        <v>0.86429999999999996</v>
      </c>
      <c r="AW250" s="1" t="s">
        <v>17</v>
      </c>
      <c r="AX250" s="1">
        <v>10.039999999999999</v>
      </c>
      <c r="AY250" s="1">
        <v>10.62</v>
      </c>
      <c r="AZ250" s="1">
        <v>2.698</v>
      </c>
      <c r="BA250" s="1">
        <v>24.530999999999999</v>
      </c>
      <c r="BB250" s="1">
        <v>0.84630000000000005</v>
      </c>
      <c r="BC250" s="1" t="s">
        <v>16</v>
      </c>
      <c r="BD250" s="1">
        <v>10.039999999999999</v>
      </c>
      <c r="BE250" s="1">
        <v>10.61</v>
      </c>
      <c r="BF250" s="1">
        <v>2.58</v>
      </c>
      <c r="BG250" s="1">
        <v>23.452999999999999</v>
      </c>
      <c r="BH250" s="1">
        <v>0.84770000000000001</v>
      </c>
      <c r="BI250" s="1" t="s">
        <v>16</v>
      </c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 spans="1:97" ht="15.75" customHeight="1" x14ac:dyDescent="0.25">
      <c r="A251" s="1" t="s">
        <v>98</v>
      </c>
      <c r="B251" s="1">
        <v>90</v>
      </c>
      <c r="C251" s="1">
        <v>116</v>
      </c>
      <c r="D251" s="1" t="s">
        <v>60</v>
      </c>
      <c r="E251" s="1">
        <v>12.92</v>
      </c>
      <c r="F251" s="1">
        <v>4</v>
      </c>
      <c r="G251" s="1">
        <v>25</v>
      </c>
      <c r="H251" s="1">
        <v>12.55</v>
      </c>
      <c r="I251" s="1">
        <v>13.3</v>
      </c>
      <c r="J251" s="1">
        <v>1.782</v>
      </c>
      <c r="K251" s="1">
        <v>7.1260000000000003</v>
      </c>
      <c r="L251" s="1">
        <v>0.95960000000000001</v>
      </c>
      <c r="M251" s="1" t="s">
        <v>17</v>
      </c>
      <c r="N251" s="1">
        <v>12.56</v>
      </c>
      <c r="O251" s="1">
        <v>13.3</v>
      </c>
      <c r="P251" s="1">
        <v>1.7589999999999999</v>
      </c>
      <c r="Q251" s="1">
        <v>7.0359999999999996</v>
      </c>
      <c r="R251" s="1">
        <v>0.9587</v>
      </c>
      <c r="S251" s="1" t="s">
        <v>17</v>
      </c>
      <c r="T251" s="1">
        <v>12.55</v>
      </c>
      <c r="U251" s="1">
        <v>13.31</v>
      </c>
      <c r="V251" s="1">
        <v>1.7230000000000001</v>
      </c>
      <c r="W251" s="1">
        <v>6.8920000000000003</v>
      </c>
      <c r="X251" s="1">
        <v>0.95940000000000003</v>
      </c>
      <c r="Y251" s="1" t="s">
        <v>17</v>
      </c>
      <c r="Z251" s="1">
        <v>12.55</v>
      </c>
      <c r="AA251" s="1">
        <v>13.3</v>
      </c>
      <c r="AB251" s="1">
        <v>2.5990000000000002</v>
      </c>
      <c r="AC251" s="1">
        <v>10.398</v>
      </c>
      <c r="AD251" s="1">
        <v>0.9546</v>
      </c>
      <c r="AE251" s="1" t="s">
        <v>17</v>
      </c>
      <c r="AF251" s="1">
        <v>12.55</v>
      </c>
      <c r="AG251" s="1">
        <v>13.3</v>
      </c>
      <c r="AH251" s="1">
        <v>2.69</v>
      </c>
      <c r="AI251" s="1">
        <v>10.76</v>
      </c>
      <c r="AJ251" s="1">
        <v>0.95289999999999997</v>
      </c>
      <c r="AK251" s="1" t="s">
        <v>17</v>
      </c>
      <c r="AL251" s="1">
        <v>12.55</v>
      </c>
      <c r="AM251" s="1">
        <v>13.3</v>
      </c>
      <c r="AN251" s="1">
        <v>2.6360000000000001</v>
      </c>
      <c r="AO251" s="1">
        <v>10.544</v>
      </c>
      <c r="AP251" s="1">
        <v>0.95369999999999999</v>
      </c>
      <c r="AQ251" s="1" t="s">
        <v>17</v>
      </c>
      <c r="AR251" s="1">
        <v>12.56</v>
      </c>
      <c r="AS251" s="1">
        <v>13.3</v>
      </c>
      <c r="AT251" s="1">
        <v>6.1820000000000004</v>
      </c>
      <c r="AU251" s="1">
        <v>24.728000000000002</v>
      </c>
      <c r="AV251" s="1">
        <v>0.94969999999999999</v>
      </c>
      <c r="AW251" s="1" t="s">
        <v>17</v>
      </c>
      <c r="AX251" s="1">
        <v>12.55</v>
      </c>
      <c r="AY251" s="1">
        <v>13.3</v>
      </c>
      <c r="AZ251" s="1">
        <v>5.8209999999999997</v>
      </c>
      <c r="BA251" s="1">
        <v>23.283000000000001</v>
      </c>
      <c r="BB251" s="1">
        <v>0.9476</v>
      </c>
      <c r="BC251" s="1" t="s">
        <v>17</v>
      </c>
      <c r="BD251" s="1">
        <v>12.55</v>
      </c>
      <c r="BE251" s="1">
        <v>13.3</v>
      </c>
      <c r="BF251" s="1">
        <v>5.9530000000000003</v>
      </c>
      <c r="BG251" s="1">
        <v>23.811</v>
      </c>
      <c r="BH251" s="1">
        <v>0.94899999999999995</v>
      </c>
      <c r="BI251" s="1" t="s">
        <v>17</v>
      </c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spans="1:97" ht="15.75" customHeight="1" x14ac:dyDescent="0.25">
      <c r="A252" s="1" t="s">
        <v>98</v>
      </c>
      <c r="B252" s="1">
        <v>90</v>
      </c>
      <c r="C252" s="1">
        <v>116</v>
      </c>
      <c r="D252" s="1" t="s">
        <v>60</v>
      </c>
      <c r="E252" s="1">
        <v>12.92</v>
      </c>
      <c r="F252" s="1">
        <v>6</v>
      </c>
      <c r="G252" s="1">
        <v>25</v>
      </c>
      <c r="H252" s="1">
        <v>12.5</v>
      </c>
      <c r="I252" s="1">
        <v>13.21</v>
      </c>
      <c r="J252" s="1">
        <v>1.7949999999999999</v>
      </c>
      <c r="K252" s="1">
        <v>7.181</v>
      </c>
      <c r="L252" s="1">
        <v>0.95909999999999995</v>
      </c>
      <c r="M252" s="1" t="s">
        <v>17</v>
      </c>
      <c r="N252" s="1">
        <v>12.5</v>
      </c>
      <c r="O252" s="1">
        <v>13.21</v>
      </c>
      <c r="P252" s="1">
        <v>1.7390000000000001</v>
      </c>
      <c r="Q252" s="1">
        <v>6.9550000000000001</v>
      </c>
      <c r="R252" s="1">
        <v>0.96</v>
      </c>
      <c r="S252" s="1" t="s">
        <v>17</v>
      </c>
      <c r="T252" s="1">
        <v>12.49</v>
      </c>
      <c r="U252" s="1">
        <v>13.21</v>
      </c>
      <c r="V252" s="1">
        <v>1.7270000000000001</v>
      </c>
      <c r="W252" s="1">
        <v>6.907</v>
      </c>
      <c r="X252" s="1">
        <v>0.95840000000000003</v>
      </c>
      <c r="Y252" s="1" t="s">
        <v>17</v>
      </c>
      <c r="Z252" s="1">
        <v>12.49</v>
      </c>
      <c r="AA252" s="1">
        <v>13.21</v>
      </c>
      <c r="AB252" s="1">
        <v>2.6</v>
      </c>
      <c r="AC252" s="1">
        <v>10.4</v>
      </c>
      <c r="AD252" s="1">
        <v>0.95389999999999997</v>
      </c>
      <c r="AE252" s="1" t="s">
        <v>17</v>
      </c>
      <c r="AF252" s="1">
        <v>12.5</v>
      </c>
      <c r="AG252" s="1">
        <v>13.21</v>
      </c>
      <c r="AH252" s="1">
        <v>2.6989999999999998</v>
      </c>
      <c r="AI252" s="1">
        <v>10.795</v>
      </c>
      <c r="AJ252" s="1">
        <v>0.95409999999999995</v>
      </c>
      <c r="AK252" s="1" t="s">
        <v>17</v>
      </c>
      <c r="AL252" s="1">
        <v>12.49</v>
      </c>
      <c r="AM252" s="1">
        <v>13.21</v>
      </c>
      <c r="AN252" s="1">
        <v>2.6280000000000001</v>
      </c>
      <c r="AO252" s="1">
        <v>10.513999999999999</v>
      </c>
      <c r="AP252" s="1">
        <v>0.95040000000000002</v>
      </c>
      <c r="AQ252" s="1" t="s">
        <v>17</v>
      </c>
      <c r="AR252" s="1">
        <v>12.5</v>
      </c>
      <c r="AS252" s="1">
        <v>13.21</v>
      </c>
      <c r="AT252" s="1">
        <v>6.2489999999999997</v>
      </c>
      <c r="AU252" s="1">
        <v>24.994</v>
      </c>
      <c r="AV252" s="1">
        <v>0.95079999999999998</v>
      </c>
      <c r="AW252" s="1" t="s">
        <v>17</v>
      </c>
      <c r="AX252" s="1">
        <v>12.49</v>
      </c>
      <c r="AY252" s="1">
        <v>13.21</v>
      </c>
      <c r="AZ252" s="1">
        <v>5.8689999999999998</v>
      </c>
      <c r="BA252" s="1">
        <v>23.475999999999999</v>
      </c>
      <c r="BB252" s="1">
        <v>0.94699999999999995</v>
      </c>
      <c r="BC252" s="1" t="s">
        <v>17</v>
      </c>
      <c r="BD252" s="1">
        <v>12.5</v>
      </c>
      <c r="BE252" s="1">
        <v>13.21</v>
      </c>
      <c r="BF252" s="1">
        <v>6.0039999999999996</v>
      </c>
      <c r="BG252" s="1">
        <v>24.016999999999999</v>
      </c>
      <c r="BH252" s="1">
        <v>0.9304</v>
      </c>
      <c r="BI252" s="1" t="s">
        <v>17</v>
      </c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 spans="1:97" ht="15.75" customHeight="1" x14ac:dyDescent="0.25">
      <c r="A253" s="1" t="s">
        <v>98</v>
      </c>
      <c r="B253" s="1">
        <v>90</v>
      </c>
      <c r="C253" s="1">
        <v>117</v>
      </c>
      <c r="D253" s="1" t="s">
        <v>61</v>
      </c>
      <c r="E253" s="1">
        <v>13.8</v>
      </c>
      <c r="F253" s="1">
        <v>4</v>
      </c>
      <c r="G253" s="1">
        <v>26</v>
      </c>
      <c r="H253" s="1">
        <v>13.39</v>
      </c>
      <c r="I253" s="1">
        <v>14.14</v>
      </c>
      <c r="J253" s="1">
        <v>1.7989999999999999</v>
      </c>
      <c r="K253" s="1">
        <v>6.9180000000000001</v>
      </c>
      <c r="L253" s="1">
        <v>0.95069999999999999</v>
      </c>
      <c r="M253" s="1" t="s">
        <v>17</v>
      </c>
      <c r="N253" s="1">
        <v>13.4</v>
      </c>
      <c r="O253" s="1">
        <v>14.14</v>
      </c>
      <c r="P253" s="1">
        <v>1.7609999999999999</v>
      </c>
      <c r="Q253" s="1">
        <v>6.7750000000000004</v>
      </c>
      <c r="R253" s="1">
        <v>0.95199999999999996</v>
      </c>
      <c r="S253" s="1" t="s">
        <v>17</v>
      </c>
      <c r="T253" s="1">
        <v>13.39</v>
      </c>
      <c r="U253" s="1">
        <v>14.15</v>
      </c>
      <c r="V253" s="1">
        <v>1.768</v>
      </c>
      <c r="W253" s="1">
        <v>6.8019999999999996</v>
      </c>
      <c r="X253" s="1">
        <v>0.94950000000000001</v>
      </c>
      <c r="Y253" s="1" t="s">
        <v>17</v>
      </c>
      <c r="Z253" s="1">
        <v>13.39</v>
      </c>
      <c r="AA253" s="1">
        <v>14.14</v>
      </c>
      <c r="AB253" s="1">
        <v>2.6259999999999999</v>
      </c>
      <c r="AC253" s="1">
        <v>10.099</v>
      </c>
      <c r="AD253" s="1">
        <v>0.94930000000000003</v>
      </c>
      <c r="AE253" s="1" t="s">
        <v>17</v>
      </c>
      <c r="AF253" s="1">
        <v>13.39</v>
      </c>
      <c r="AG253" s="1">
        <v>14.14</v>
      </c>
      <c r="AH253" s="1">
        <v>2.746</v>
      </c>
      <c r="AI253" s="1">
        <v>10.561999999999999</v>
      </c>
      <c r="AJ253" s="1">
        <v>0.94810000000000005</v>
      </c>
      <c r="AK253" s="1" t="s">
        <v>17</v>
      </c>
      <c r="AL253" s="1">
        <v>13.39</v>
      </c>
      <c r="AM253" s="1">
        <v>14.14</v>
      </c>
      <c r="AN253" s="1">
        <v>2.6150000000000002</v>
      </c>
      <c r="AO253" s="1">
        <v>10.057</v>
      </c>
      <c r="AP253" s="1">
        <v>0.94369999999999998</v>
      </c>
      <c r="AQ253" s="1" t="s">
        <v>17</v>
      </c>
      <c r="AR253" s="1">
        <v>13.39</v>
      </c>
      <c r="AS253" s="1">
        <v>14.14</v>
      </c>
      <c r="AT253" s="1">
        <v>6.2530000000000001</v>
      </c>
      <c r="AU253" s="1">
        <v>24.050999999999998</v>
      </c>
      <c r="AV253" s="1">
        <v>0.9486</v>
      </c>
      <c r="AW253" s="1" t="s">
        <v>17</v>
      </c>
      <c r="AX253" s="1">
        <v>13.39</v>
      </c>
      <c r="AY253" s="1">
        <v>14.14</v>
      </c>
      <c r="AZ253" s="1">
        <v>5.9530000000000003</v>
      </c>
      <c r="BA253" s="1">
        <v>22.896000000000001</v>
      </c>
      <c r="BB253" s="1">
        <v>0.9456</v>
      </c>
      <c r="BC253" s="1" t="s">
        <v>17</v>
      </c>
      <c r="BD253" s="1">
        <v>13.39</v>
      </c>
      <c r="BE253" s="1">
        <v>14.14</v>
      </c>
      <c r="BF253" s="1">
        <v>5.9059999999999997</v>
      </c>
      <c r="BG253" s="1">
        <v>22.716999999999999</v>
      </c>
      <c r="BH253" s="1">
        <v>0.94410000000000005</v>
      </c>
      <c r="BI253" s="1" t="s">
        <v>17</v>
      </c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spans="1:97" ht="15.75" customHeight="1" x14ac:dyDescent="0.25">
      <c r="A254" s="1" t="s">
        <v>98</v>
      </c>
      <c r="B254" s="1">
        <v>90</v>
      </c>
      <c r="C254" s="1">
        <v>117</v>
      </c>
      <c r="D254" s="1" t="s">
        <v>61</v>
      </c>
      <c r="E254" s="1">
        <v>13.8</v>
      </c>
      <c r="F254" s="1">
        <v>5</v>
      </c>
      <c r="G254" s="1">
        <v>26</v>
      </c>
      <c r="H254" s="1">
        <v>13.36</v>
      </c>
      <c r="I254" s="1">
        <v>14.12</v>
      </c>
      <c r="J254" s="1">
        <v>1.819</v>
      </c>
      <c r="K254" s="1">
        <v>6.9969999999999999</v>
      </c>
      <c r="L254" s="1">
        <v>0.93540000000000001</v>
      </c>
      <c r="M254" s="1" t="s">
        <v>17</v>
      </c>
      <c r="N254" s="1">
        <v>13.36</v>
      </c>
      <c r="O254" s="1">
        <v>14.12</v>
      </c>
      <c r="P254" s="1">
        <v>1.7490000000000001</v>
      </c>
      <c r="Q254" s="1">
        <v>6.7279999999999998</v>
      </c>
      <c r="R254" s="1">
        <v>0.93200000000000005</v>
      </c>
      <c r="S254" s="1" t="s">
        <v>17</v>
      </c>
      <c r="T254" s="1">
        <v>13.36</v>
      </c>
      <c r="U254" s="1">
        <v>14.11</v>
      </c>
      <c r="V254" s="1">
        <v>1.73</v>
      </c>
      <c r="W254" s="1">
        <v>6.6539999999999999</v>
      </c>
      <c r="X254" s="1">
        <v>0.93730000000000002</v>
      </c>
      <c r="Y254" s="1" t="s">
        <v>17</v>
      </c>
      <c r="Z254" s="1">
        <v>13.36</v>
      </c>
      <c r="AA254" s="1">
        <v>14.11</v>
      </c>
      <c r="AB254" s="1">
        <v>2.6280000000000001</v>
      </c>
      <c r="AC254" s="1">
        <v>10.108000000000001</v>
      </c>
      <c r="AD254" s="1">
        <v>0.93620000000000003</v>
      </c>
      <c r="AE254" s="1" t="s">
        <v>17</v>
      </c>
      <c r="AF254" s="1">
        <v>13.36</v>
      </c>
      <c r="AG254" s="1">
        <v>14.12</v>
      </c>
      <c r="AH254" s="1">
        <v>2.7189999999999999</v>
      </c>
      <c r="AI254" s="1">
        <v>10.456</v>
      </c>
      <c r="AJ254" s="1">
        <v>0.93569999999999998</v>
      </c>
      <c r="AK254" s="1" t="s">
        <v>17</v>
      </c>
      <c r="AL254" s="1">
        <v>13.36</v>
      </c>
      <c r="AM254" s="1">
        <v>14.11</v>
      </c>
      <c r="AN254" s="1">
        <v>2.58</v>
      </c>
      <c r="AO254" s="1">
        <v>9.923</v>
      </c>
      <c r="AP254" s="1">
        <v>0.93579999999999997</v>
      </c>
      <c r="AQ254" s="1" t="s">
        <v>17</v>
      </c>
      <c r="AR254" s="1">
        <v>13.36</v>
      </c>
      <c r="AS254" s="1">
        <v>14.11</v>
      </c>
      <c r="AT254" s="1">
        <v>6.2610000000000001</v>
      </c>
      <c r="AU254" s="1">
        <v>24.08</v>
      </c>
      <c r="AV254" s="1">
        <v>0.94110000000000005</v>
      </c>
      <c r="AW254" s="1" t="s">
        <v>17</v>
      </c>
      <c r="AX254" s="1">
        <v>13.36</v>
      </c>
      <c r="AY254" s="1">
        <v>14.11</v>
      </c>
      <c r="AZ254" s="1">
        <v>5.9160000000000004</v>
      </c>
      <c r="BA254" s="1">
        <v>22.754999999999999</v>
      </c>
      <c r="BB254" s="1">
        <v>0.93710000000000004</v>
      </c>
      <c r="BC254" s="1" t="s">
        <v>17</v>
      </c>
      <c r="BD254" s="1">
        <v>13.36</v>
      </c>
      <c r="BE254" s="1">
        <v>14.12</v>
      </c>
      <c r="BF254" s="1">
        <v>5.8879999999999999</v>
      </c>
      <c r="BG254" s="1">
        <v>22.646999999999998</v>
      </c>
      <c r="BH254" s="1">
        <v>0.93879999999999997</v>
      </c>
      <c r="BI254" s="1" t="s">
        <v>17</v>
      </c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 spans="1:97" ht="15.75" customHeight="1" x14ac:dyDescent="0.25">
      <c r="A255" s="1" t="s">
        <v>98</v>
      </c>
      <c r="B255" s="1">
        <v>90</v>
      </c>
      <c r="C255" s="1">
        <v>117</v>
      </c>
      <c r="D255" s="1" t="s">
        <v>61</v>
      </c>
      <c r="E255" s="1">
        <v>13.8</v>
      </c>
      <c r="F255" s="1">
        <v>6</v>
      </c>
      <c r="G255" s="1">
        <v>26</v>
      </c>
      <c r="H255" s="1">
        <v>13.43</v>
      </c>
      <c r="I255" s="1">
        <v>14.17</v>
      </c>
      <c r="J255" s="1">
        <v>1.784</v>
      </c>
      <c r="K255" s="1">
        <v>6.8630000000000004</v>
      </c>
      <c r="L255" s="1">
        <v>0.9516</v>
      </c>
      <c r="M255" s="1" t="s">
        <v>17</v>
      </c>
      <c r="N255" s="1">
        <v>13.43</v>
      </c>
      <c r="O255" s="1">
        <v>14.18</v>
      </c>
      <c r="P255" s="1">
        <v>1.732</v>
      </c>
      <c r="Q255" s="1">
        <v>6.6619999999999999</v>
      </c>
      <c r="R255" s="1">
        <v>0.95169999999999999</v>
      </c>
      <c r="S255" s="1" t="s">
        <v>17</v>
      </c>
      <c r="T255" s="1">
        <v>13.42</v>
      </c>
      <c r="U255" s="1">
        <v>14.18</v>
      </c>
      <c r="V255" s="1">
        <v>1.732</v>
      </c>
      <c r="W255" s="1">
        <v>6.6609999999999996</v>
      </c>
      <c r="X255" s="1">
        <v>0.95189999999999997</v>
      </c>
      <c r="Y255" s="1" t="s">
        <v>17</v>
      </c>
      <c r="Z255" s="1">
        <v>13.43</v>
      </c>
      <c r="AA255" s="1">
        <v>14.17</v>
      </c>
      <c r="AB255" s="1">
        <v>2.6139999999999999</v>
      </c>
      <c r="AC255" s="1">
        <v>10.053000000000001</v>
      </c>
      <c r="AD255" s="1">
        <v>0.95020000000000004</v>
      </c>
      <c r="AE255" s="1" t="s">
        <v>17</v>
      </c>
      <c r="AF255" s="1">
        <v>13.43</v>
      </c>
      <c r="AG255" s="1">
        <v>14.17</v>
      </c>
      <c r="AH255" s="1">
        <v>2.6829999999999998</v>
      </c>
      <c r="AI255" s="1">
        <v>10.32</v>
      </c>
      <c r="AJ255" s="1">
        <v>0.95399999999999996</v>
      </c>
      <c r="AK255" s="1" t="s">
        <v>17</v>
      </c>
      <c r="AL255" s="1">
        <v>13.43</v>
      </c>
      <c r="AM255" s="1">
        <v>14.17</v>
      </c>
      <c r="AN255" s="1">
        <v>2.58</v>
      </c>
      <c r="AO255" s="1">
        <v>9.9220000000000006</v>
      </c>
      <c r="AP255" s="1">
        <v>0.94710000000000005</v>
      </c>
      <c r="AQ255" s="1" t="s">
        <v>17</v>
      </c>
      <c r="AR255" s="1">
        <v>13.43</v>
      </c>
      <c r="AS255" s="1">
        <v>14.18</v>
      </c>
      <c r="AT255" s="1">
        <v>6.2039999999999997</v>
      </c>
      <c r="AU255" s="1">
        <v>23.863</v>
      </c>
      <c r="AV255" s="1">
        <v>0.94879999999999998</v>
      </c>
      <c r="AW255" s="1" t="s">
        <v>17</v>
      </c>
      <c r="AX255" s="1">
        <v>13.43</v>
      </c>
      <c r="AY255" s="1">
        <v>14.18</v>
      </c>
      <c r="AZ255" s="1">
        <v>5.8780000000000001</v>
      </c>
      <c r="BA255" s="1">
        <v>22.608000000000001</v>
      </c>
      <c r="BB255" s="1">
        <v>0.94799999999999995</v>
      </c>
      <c r="BC255" s="1" t="s">
        <v>17</v>
      </c>
      <c r="BD255" s="1">
        <v>13.43</v>
      </c>
      <c r="BE255" s="1">
        <v>14.17</v>
      </c>
      <c r="BF255" s="1">
        <v>5.8339999999999996</v>
      </c>
      <c r="BG255" s="1">
        <v>22.439</v>
      </c>
      <c r="BH255" s="1">
        <v>0.94920000000000004</v>
      </c>
      <c r="BI255" s="1" t="s">
        <v>17</v>
      </c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 spans="1:97" ht="15.75" customHeight="1" x14ac:dyDescent="0.25">
      <c r="A256" s="1" t="s">
        <v>98</v>
      </c>
      <c r="B256" s="1">
        <v>90</v>
      </c>
      <c r="C256" s="1">
        <v>117</v>
      </c>
      <c r="D256" s="1" t="s">
        <v>61</v>
      </c>
      <c r="E256" s="1">
        <v>13.8</v>
      </c>
      <c r="F256" s="1">
        <v>7</v>
      </c>
      <c r="G256" s="1">
        <v>26</v>
      </c>
      <c r="H256" s="1">
        <v>13.57</v>
      </c>
      <c r="I256" s="1">
        <v>13.87</v>
      </c>
      <c r="J256" s="1">
        <v>1.7769999999999999</v>
      </c>
      <c r="K256" s="1">
        <v>6.8339999999999996</v>
      </c>
      <c r="L256" s="1">
        <v>0.94710000000000005</v>
      </c>
      <c r="M256" s="1" t="s">
        <v>17</v>
      </c>
      <c r="N256" s="1">
        <v>13.57</v>
      </c>
      <c r="O256" s="1">
        <v>13.87</v>
      </c>
      <c r="P256" s="1">
        <v>1.766</v>
      </c>
      <c r="Q256" s="1">
        <v>6.7910000000000004</v>
      </c>
      <c r="R256" s="1">
        <v>0.93730000000000002</v>
      </c>
      <c r="S256" s="1" t="s">
        <v>17</v>
      </c>
      <c r="T256" s="1">
        <v>13.57</v>
      </c>
      <c r="U256" s="1">
        <v>13.87</v>
      </c>
      <c r="V256" s="1">
        <v>1.694</v>
      </c>
      <c r="W256" s="1">
        <v>6.5149999999999997</v>
      </c>
      <c r="X256" s="1">
        <v>0.92320000000000002</v>
      </c>
      <c r="Y256" s="1" t="s">
        <v>17</v>
      </c>
      <c r="Z256" s="1">
        <v>13.57</v>
      </c>
      <c r="AA256" s="1">
        <v>13.87</v>
      </c>
      <c r="AB256" s="1">
        <v>2.5840000000000001</v>
      </c>
      <c r="AC256" s="1">
        <v>9.9369999999999994</v>
      </c>
      <c r="AD256" s="1">
        <v>0.93930000000000002</v>
      </c>
      <c r="AE256" s="1" t="s">
        <v>17</v>
      </c>
      <c r="AF256" s="1">
        <v>13.57</v>
      </c>
      <c r="AG256" s="1">
        <v>13.87</v>
      </c>
      <c r="AH256" s="1">
        <v>2.6989999999999998</v>
      </c>
      <c r="AI256" s="1">
        <v>10.379</v>
      </c>
      <c r="AJ256" s="1">
        <v>0.94699999999999995</v>
      </c>
      <c r="AK256" s="1" t="s">
        <v>17</v>
      </c>
      <c r="AL256" s="1">
        <v>13.57</v>
      </c>
      <c r="AM256" s="1">
        <v>13.87</v>
      </c>
      <c r="AN256" s="1">
        <v>2.5499999999999998</v>
      </c>
      <c r="AO256" s="1">
        <v>9.8089999999999993</v>
      </c>
      <c r="AP256" s="1">
        <v>0.93210000000000004</v>
      </c>
      <c r="AQ256" s="1" t="s">
        <v>17</v>
      </c>
      <c r="AR256" s="1">
        <v>13.57</v>
      </c>
      <c r="AS256" s="1">
        <v>13.87</v>
      </c>
      <c r="AT256" s="1">
        <v>6.109</v>
      </c>
      <c r="AU256" s="1">
        <v>23.495000000000001</v>
      </c>
      <c r="AV256" s="1">
        <v>0.9395</v>
      </c>
      <c r="AW256" s="1" t="s">
        <v>17</v>
      </c>
      <c r="AX256" s="1">
        <v>13.57</v>
      </c>
      <c r="AY256" s="1">
        <v>13.88</v>
      </c>
      <c r="AZ256" s="1">
        <v>5.8029999999999999</v>
      </c>
      <c r="BA256" s="1">
        <v>22.321000000000002</v>
      </c>
      <c r="BB256" s="1">
        <v>0.92759999999999998</v>
      </c>
      <c r="BC256" s="1" t="s">
        <v>17</v>
      </c>
      <c r="BD256" s="1">
        <v>13.57</v>
      </c>
      <c r="BE256" s="1">
        <v>13.87</v>
      </c>
      <c r="BF256" s="1">
        <v>5.8140000000000001</v>
      </c>
      <c r="BG256" s="1">
        <v>22.363</v>
      </c>
      <c r="BH256" s="1">
        <v>0.92610000000000003</v>
      </c>
      <c r="BI256" s="1" t="s">
        <v>17</v>
      </c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spans="1:97" ht="15.75" customHeight="1" x14ac:dyDescent="0.25">
      <c r="A257" s="1" t="s">
        <v>98</v>
      </c>
      <c r="B257" s="1">
        <v>91</v>
      </c>
      <c r="C257" s="1">
        <v>118</v>
      </c>
      <c r="D257" s="1" t="s">
        <v>62</v>
      </c>
      <c r="E257" s="1">
        <v>13.04</v>
      </c>
      <c r="F257" s="1">
        <v>3</v>
      </c>
      <c r="G257" s="1">
        <v>26</v>
      </c>
      <c r="H257" s="1">
        <v>12.93</v>
      </c>
      <c r="I257" s="1">
        <v>13.54</v>
      </c>
      <c r="J257" s="1">
        <v>1.877</v>
      </c>
      <c r="K257" s="1">
        <v>7.2210000000000001</v>
      </c>
      <c r="L257" s="1">
        <v>0.96630000000000005</v>
      </c>
      <c r="M257" s="1" t="s">
        <v>17</v>
      </c>
      <c r="N257" s="1">
        <v>12.93</v>
      </c>
      <c r="O257" s="1">
        <v>13.54</v>
      </c>
      <c r="P257" s="1">
        <v>1.849</v>
      </c>
      <c r="Q257" s="1">
        <v>7.1120000000000001</v>
      </c>
      <c r="R257" s="1">
        <v>0.96850000000000003</v>
      </c>
      <c r="S257" s="1" t="s">
        <v>17</v>
      </c>
      <c r="T257" s="1">
        <v>12.94</v>
      </c>
      <c r="U257" s="1">
        <v>13.54</v>
      </c>
      <c r="V257" s="1">
        <v>1.8080000000000001</v>
      </c>
      <c r="W257" s="1">
        <v>6.9550000000000001</v>
      </c>
      <c r="X257" s="1">
        <v>0.97140000000000004</v>
      </c>
      <c r="Y257" s="1" t="s">
        <v>17</v>
      </c>
      <c r="Z257" s="1">
        <v>12.93</v>
      </c>
      <c r="AA257" s="1">
        <v>13.54</v>
      </c>
      <c r="AB257" s="1">
        <v>2.7069999999999999</v>
      </c>
      <c r="AC257" s="1">
        <v>10.412000000000001</v>
      </c>
      <c r="AD257" s="1">
        <v>0.96689999999999998</v>
      </c>
      <c r="AE257" s="1" t="s">
        <v>17</v>
      </c>
      <c r="AF257" s="1">
        <v>12.93</v>
      </c>
      <c r="AG257" s="1">
        <v>13.54</v>
      </c>
      <c r="AH257" s="1">
        <v>2.8170000000000002</v>
      </c>
      <c r="AI257" s="1">
        <v>10.836</v>
      </c>
      <c r="AJ257" s="1">
        <v>0.96479999999999999</v>
      </c>
      <c r="AK257" s="1" t="s">
        <v>17</v>
      </c>
      <c r="AL257" s="1">
        <v>12.93</v>
      </c>
      <c r="AM257" s="1">
        <v>13.54</v>
      </c>
      <c r="AN257" s="1">
        <v>2.7040000000000002</v>
      </c>
      <c r="AO257" s="1">
        <v>10.401</v>
      </c>
      <c r="AP257" s="1">
        <v>0.96540000000000004</v>
      </c>
      <c r="AQ257" s="1" t="s">
        <v>17</v>
      </c>
      <c r="AR257" s="1">
        <v>12.93</v>
      </c>
      <c r="AS257" s="1">
        <v>13.54</v>
      </c>
      <c r="AT257" s="1">
        <v>6.5140000000000002</v>
      </c>
      <c r="AU257" s="1">
        <v>25.053999999999998</v>
      </c>
      <c r="AV257" s="1">
        <v>0.96450000000000002</v>
      </c>
      <c r="AW257" s="1" t="s">
        <v>17</v>
      </c>
      <c r="AX257" s="1">
        <v>12.93</v>
      </c>
      <c r="AY257" s="1">
        <v>13.53</v>
      </c>
      <c r="AZ257" s="1">
        <v>6.1559999999999997</v>
      </c>
      <c r="BA257" s="1">
        <v>23.677</v>
      </c>
      <c r="BB257" s="1">
        <v>0.96299999999999997</v>
      </c>
      <c r="BC257" s="1" t="s">
        <v>17</v>
      </c>
      <c r="BD257" s="1">
        <v>12.93</v>
      </c>
      <c r="BE257" s="1">
        <v>13.54</v>
      </c>
      <c r="BF257" s="1">
        <v>6.16</v>
      </c>
      <c r="BG257" s="1">
        <v>23.69</v>
      </c>
      <c r="BH257" s="1">
        <v>0.96189999999999998</v>
      </c>
      <c r="BI257" s="1" t="s">
        <v>17</v>
      </c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 spans="1:97" ht="15.75" customHeight="1" x14ac:dyDescent="0.25">
      <c r="A258" s="1" t="s">
        <v>98</v>
      </c>
      <c r="B258" s="1">
        <v>91</v>
      </c>
      <c r="C258" s="1">
        <v>118</v>
      </c>
      <c r="D258" s="1" t="s">
        <v>62</v>
      </c>
      <c r="E258" s="1">
        <v>13.04</v>
      </c>
      <c r="F258" s="1">
        <v>4</v>
      </c>
      <c r="G258" s="1">
        <v>26</v>
      </c>
      <c r="H258" s="1">
        <v>12.87</v>
      </c>
      <c r="I258" s="1">
        <v>13.54</v>
      </c>
      <c r="J258" s="1">
        <v>1.8740000000000001</v>
      </c>
      <c r="K258" s="1">
        <v>7.2060000000000004</v>
      </c>
      <c r="L258" s="1">
        <v>0.94040000000000001</v>
      </c>
      <c r="M258" s="1" t="s">
        <v>17</v>
      </c>
      <c r="N258" s="1">
        <v>12.87</v>
      </c>
      <c r="O258" s="1">
        <v>13.54</v>
      </c>
      <c r="P258" s="1">
        <v>1.819</v>
      </c>
      <c r="Q258" s="1">
        <v>6.9939999999999998</v>
      </c>
      <c r="R258" s="1">
        <v>0.93920000000000003</v>
      </c>
      <c r="S258" s="1" t="s">
        <v>17</v>
      </c>
      <c r="T258" s="1">
        <v>12.87</v>
      </c>
      <c r="U258" s="1">
        <v>13.54</v>
      </c>
      <c r="V258" s="1">
        <v>1.8160000000000001</v>
      </c>
      <c r="W258" s="1">
        <v>6.9850000000000003</v>
      </c>
      <c r="X258" s="1">
        <v>0.94220000000000004</v>
      </c>
      <c r="Y258" s="1" t="s">
        <v>17</v>
      </c>
      <c r="Z258" s="1">
        <v>12.87</v>
      </c>
      <c r="AA258" s="1">
        <v>13.54</v>
      </c>
      <c r="AB258" s="1">
        <v>2.7080000000000002</v>
      </c>
      <c r="AC258" s="1">
        <v>10.414</v>
      </c>
      <c r="AD258" s="1">
        <v>0.94230000000000003</v>
      </c>
      <c r="AE258" s="1" t="s">
        <v>17</v>
      </c>
      <c r="AF258" s="1">
        <v>12.87</v>
      </c>
      <c r="AG258" s="1">
        <v>13.54</v>
      </c>
      <c r="AH258" s="1">
        <v>2.8380000000000001</v>
      </c>
      <c r="AI258" s="1">
        <v>10.914</v>
      </c>
      <c r="AJ258" s="1">
        <v>0.93689999999999996</v>
      </c>
      <c r="AK258" s="1" t="s">
        <v>17</v>
      </c>
      <c r="AL258" s="1">
        <v>12.87</v>
      </c>
      <c r="AM258" s="1">
        <v>13.54</v>
      </c>
      <c r="AN258" s="1">
        <v>2.718</v>
      </c>
      <c r="AO258" s="1">
        <v>10.452999999999999</v>
      </c>
      <c r="AP258" s="1">
        <v>0.93930000000000002</v>
      </c>
      <c r="AQ258" s="1" t="s">
        <v>17</v>
      </c>
      <c r="AR258" s="1">
        <v>12.87</v>
      </c>
      <c r="AS258" s="1">
        <v>13.54</v>
      </c>
      <c r="AT258" s="1">
        <v>6.4960000000000004</v>
      </c>
      <c r="AU258" s="1">
        <v>24.983000000000001</v>
      </c>
      <c r="AV258" s="1">
        <v>0.9486</v>
      </c>
      <c r="AW258" s="1" t="s">
        <v>17</v>
      </c>
      <c r="AX258" s="1">
        <v>12.88</v>
      </c>
      <c r="AY258" s="1">
        <v>13.53</v>
      </c>
      <c r="AZ258" s="1">
        <v>6.14</v>
      </c>
      <c r="BA258" s="1">
        <v>23.614000000000001</v>
      </c>
      <c r="BB258" s="1">
        <v>0.94750000000000001</v>
      </c>
      <c r="BC258" s="1" t="s">
        <v>17</v>
      </c>
      <c r="BD258" s="1">
        <v>12.87</v>
      </c>
      <c r="BE258" s="1">
        <v>13.54</v>
      </c>
      <c r="BF258" s="1">
        <v>6.1440000000000001</v>
      </c>
      <c r="BG258" s="1">
        <v>23.632000000000001</v>
      </c>
      <c r="BH258" s="1">
        <v>0.94259999999999999</v>
      </c>
      <c r="BI258" s="1" t="s">
        <v>17</v>
      </c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 spans="1:97" ht="15.75" customHeight="1" x14ac:dyDescent="0.25">
      <c r="A259" s="1" t="s">
        <v>98</v>
      </c>
      <c r="B259" s="1">
        <v>91</v>
      </c>
      <c r="C259" s="1">
        <v>118</v>
      </c>
      <c r="D259" s="1" t="s">
        <v>62</v>
      </c>
      <c r="E259" s="1">
        <v>13.04</v>
      </c>
      <c r="F259" s="1">
        <v>5</v>
      </c>
      <c r="G259" s="1">
        <v>26</v>
      </c>
      <c r="H259" s="1">
        <v>12.85</v>
      </c>
      <c r="I259" s="1">
        <v>13.54</v>
      </c>
      <c r="J259" s="1">
        <v>1.8680000000000001</v>
      </c>
      <c r="K259" s="1">
        <v>7.1859999999999999</v>
      </c>
      <c r="L259" s="1">
        <v>0.92320000000000002</v>
      </c>
      <c r="M259" s="1" t="s">
        <v>17</v>
      </c>
      <c r="N259" s="1">
        <v>12.85</v>
      </c>
      <c r="O259" s="1">
        <v>13.54</v>
      </c>
      <c r="P259" s="1">
        <v>1.8220000000000001</v>
      </c>
      <c r="Q259" s="1">
        <v>7.008</v>
      </c>
      <c r="R259" s="1">
        <v>0.92290000000000005</v>
      </c>
      <c r="S259" s="1" t="s">
        <v>17</v>
      </c>
      <c r="T259" s="1">
        <v>12.84</v>
      </c>
      <c r="U259" s="1">
        <v>13.54</v>
      </c>
      <c r="V259" s="1">
        <v>1.7829999999999999</v>
      </c>
      <c r="W259" s="1">
        <v>6.859</v>
      </c>
      <c r="X259" s="1">
        <v>0.92610000000000003</v>
      </c>
      <c r="Y259" s="1" t="s">
        <v>17</v>
      </c>
      <c r="Z259" s="1">
        <v>12.85</v>
      </c>
      <c r="AA259" s="1">
        <v>13.54</v>
      </c>
      <c r="AB259" s="1">
        <v>2.6880000000000002</v>
      </c>
      <c r="AC259" s="1">
        <v>10.34</v>
      </c>
      <c r="AD259" s="1">
        <v>0.92549999999999999</v>
      </c>
      <c r="AE259" s="1" t="s">
        <v>17</v>
      </c>
      <c r="AF259" s="1">
        <v>12.85</v>
      </c>
      <c r="AG259" s="1">
        <v>13.54</v>
      </c>
      <c r="AH259" s="1">
        <v>2.823</v>
      </c>
      <c r="AI259" s="1">
        <v>10.856999999999999</v>
      </c>
      <c r="AJ259" s="1">
        <v>0.92559999999999998</v>
      </c>
      <c r="AK259" s="1" t="s">
        <v>17</v>
      </c>
      <c r="AL259" s="1">
        <v>12.85</v>
      </c>
      <c r="AM259" s="1">
        <v>13.54</v>
      </c>
      <c r="AN259" s="1">
        <v>2.7149999999999999</v>
      </c>
      <c r="AO259" s="1">
        <v>10.444000000000001</v>
      </c>
      <c r="AP259" s="1">
        <v>0.91959999999999997</v>
      </c>
      <c r="AQ259" s="1" t="s">
        <v>17</v>
      </c>
      <c r="AR259" s="1">
        <v>12.85</v>
      </c>
      <c r="AS259" s="1">
        <v>13.54</v>
      </c>
      <c r="AT259" s="1">
        <v>6.5149999999999997</v>
      </c>
      <c r="AU259" s="1">
        <v>25.056999999999999</v>
      </c>
      <c r="AV259" s="1">
        <v>0.93</v>
      </c>
      <c r="AW259" s="1" t="s">
        <v>17</v>
      </c>
      <c r="AX259" s="1">
        <v>12.85</v>
      </c>
      <c r="AY259" s="1">
        <v>13.53</v>
      </c>
      <c r="AZ259" s="1">
        <v>6.141</v>
      </c>
      <c r="BA259" s="1">
        <v>23.62</v>
      </c>
      <c r="BB259" s="1">
        <v>0.92800000000000005</v>
      </c>
      <c r="BC259" s="1" t="s">
        <v>17</v>
      </c>
      <c r="BD259" s="1">
        <v>12.85</v>
      </c>
      <c r="BE259" s="1">
        <v>13.54</v>
      </c>
      <c r="BF259" s="1">
        <v>6.1420000000000003</v>
      </c>
      <c r="BG259" s="1">
        <v>23.620999999999999</v>
      </c>
      <c r="BH259" s="1">
        <v>0.92659999999999998</v>
      </c>
      <c r="BI259" s="1" t="s">
        <v>17</v>
      </c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 spans="1:97" ht="15.75" customHeight="1" x14ac:dyDescent="0.25">
      <c r="A260" s="1" t="s">
        <v>98</v>
      </c>
      <c r="B260" s="1">
        <v>91</v>
      </c>
      <c r="C260" s="1">
        <v>118</v>
      </c>
      <c r="D260" s="1" t="s">
        <v>62</v>
      </c>
      <c r="E260" s="1">
        <v>13.04</v>
      </c>
      <c r="F260" s="1">
        <v>6</v>
      </c>
      <c r="G260" s="1">
        <v>26</v>
      </c>
      <c r="H260" s="1">
        <v>12.86</v>
      </c>
      <c r="I260" s="1">
        <v>13.54</v>
      </c>
      <c r="J260" s="1">
        <v>1.86</v>
      </c>
      <c r="K260" s="1">
        <v>7.1520000000000001</v>
      </c>
      <c r="L260" s="1">
        <v>0.94340000000000002</v>
      </c>
      <c r="M260" s="1" t="s">
        <v>17</v>
      </c>
      <c r="N260" s="1">
        <v>12.87</v>
      </c>
      <c r="O260" s="1">
        <v>13.54</v>
      </c>
      <c r="P260" s="1">
        <v>1.827</v>
      </c>
      <c r="Q260" s="1">
        <v>7.0270000000000001</v>
      </c>
      <c r="R260" s="1">
        <v>0.94</v>
      </c>
      <c r="S260" s="1" t="s">
        <v>17</v>
      </c>
      <c r="T260" s="1">
        <v>12.86</v>
      </c>
      <c r="U260" s="1">
        <v>13.54</v>
      </c>
      <c r="V260" s="1">
        <v>1.7989999999999999</v>
      </c>
      <c r="W260" s="1">
        <v>6.9210000000000003</v>
      </c>
      <c r="X260" s="1">
        <v>0.94079999999999997</v>
      </c>
      <c r="Y260" s="1" t="s">
        <v>17</v>
      </c>
      <c r="Z260" s="1">
        <v>12.86</v>
      </c>
      <c r="AA260" s="1">
        <v>13.54</v>
      </c>
      <c r="AB260" s="1">
        <v>2.6789999999999998</v>
      </c>
      <c r="AC260" s="1">
        <v>10.305</v>
      </c>
      <c r="AD260" s="1">
        <v>0.93820000000000003</v>
      </c>
      <c r="AE260" s="1" t="s">
        <v>17</v>
      </c>
      <c r="AF260" s="1">
        <v>12.87</v>
      </c>
      <c r="AG260" s="1">
        <v>13.54</v>
      </c>
      <c r="AH260" s="1">
        <v>2.823</v>
      </c>
      <c r="AI260" s="1">
        <v>10.856999999999999</v>
      </c>
      <c r="AJ260" s="1">
        <v>0.94410000000000005</v>
      </c>
      <c r="AK260" s="1" t="s">
        <v>17</v>
      </c>
      <c r="AL260" s="1">
        <v>12.86</v>
      </c>
      <c r="AM260" s="1">
        <v>13.54</v>
      </c>
      <c r="AN260" s="1">
        <v>2.6909999999999998</v>
      </c>
      <c r="AO260" s="1">
        <v>10.349</v>
      </c>
      <c r="AP260" s="1">
        <v>0.93899999999999995</v>
      </c>
      <c r="AQ260" s="1" t="s">
        <v>17</v>
      </c>
      <c r="AR260" s="1">
        <v>12.87</v>
      </c>
      <c r="AS260" s="1">
        <v>13.54</v>
      </c>
      <c r="AT260" s="1">
        <v>6.4969999999999999</v>
      </c>
      <c r="AU260" s="1">
        <v>24.99</v>
      </c>
      <c r="AV260" s="1">
        <v>0.93969999999999998</v>
      </c>
      <c r="AW260" s="1" t="s">
        <v>17</v>
      </c>
      <c r="AX260" s="1">
        <v>12.87</v>
      </c>
      <c r="AY260" s="1">
        <v>13.53</v>
      </c>
      <c r="AZ260" s="1">
        <v>6.1029999999999998</v>
      </c>
      <c r="BA260" s="1">
        <v>23.472999999999999</v>
      </c>
      <c r="BB260" s="1">
        <v>0.94469999999999998</v>
      </c>
      <c r="BC260" s="1" t="s">
        <v>17</v>
      </c>
      <c r="BD260" s="1">
        <v>12.87</v>
      </c>
      <c r="BE260" s="1">
        <v>13.54</v>
      </c>
      <c r="BF260" s="1">
        <v>6.1189999999999998</v>
      </c>
      <c r="BG260" s="1">
        <v>23.533999999999999</v>
      </c>
      <c r="BH260" s="1">
        <v>0.94650000000000001</v>
      </c>
      <c r="BI260" s="1" t="s">
        <v>17</v>
      </c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 spans="1:97" ht="15.75" customHeight="1" x14ac:dyDescent="0.25">
      <c r="A261" s="1" t="s">
        <v>98</v>
      </c>
      <c r="B261" s="1">
        <v>91</v>
      </c>
      <c r="C261" s="1">
        <v>119</v>
      </c>
      <c r="D261" s="1" t="s">
        <v>63</v>
      </c>
      <c r="E261" s="1">
        <v>13.96</v>
      </c>
      <c r="F261" s="1">
        <v>3</v>
      </c>
      <c r="G261" s="1">
        <v>27</v>
      </c>
      <c r="H261" s="1">
        <v>13.46</v>
      </c>
      <c r="I261" s="1">
        <v>14.01</v>
      </c>
      <c r="J261" s="1">
        <v>2.2810000000000001</v>
      </c>
      <c r="K261" s="1">
        <v>8.4480000000000004</v>
      </c>
      <c r="L261" s="1">
        <v>0.96540000000000004</v>
      </c>
      <c r="M261" s="1" t="s">
        <v>17</v>
      </c>
      <c r="N261" s="1">
        <v>13.46</v>
      </c>
      <c r="O261" s="1">
        <v>14.02</v>
      </c>
      <c r="P261" s="1">
        <v>2.2429999999999999</v>
      </c>
      <c r="Q261" s="1">
        <v>8.3059999999999992</v>
      </c>
      <c r="R261" s="1">
        <v>0.96609999999999996</v>
      </c>
      <c r="S261" s="1" t="s">
        <v>17</v>
      </c>
      <c r="T261" s="1">
        <v>13.46</v>
      </c>
      <c r="U261" s="1">
        <v>14.01</v>
      </c>
      <c r="V261" s="1">
        <v>2.2410000000000001</v>
      </c>
      <c r="W261" s="1">
        <v>8.2989999999999995</v>
      </c>
      <c r="X261" s="1">
        <v>0.96020000000000005</v>
      </c>
      <c r="Y261" s="1" t="s">
        <v>17</v>
      </c>
      <c r="Z261" s="1">
        <v>13.46</v>
      </c>
      <c r="AA261" s="1">
        <v>14.01</v>
      </c>
      <c r="AB261" s="1">
        <v>3.2639999999999998</v>
      </c>
      <c r="AC261" s="1">
        <v>12.09</v>
      </c>
      <c r="AD261" s="1">
        <v>0.96409999999999996</v>
      </c>
      <c r="AE261" s="1" t="s">
        <v>17</v>
      </c>
      <c r="AF261" s="1">
        <v>13.46</v>
      </c>
      <c r="AG261" s="1">
        <v>14.02</v>
      </c>
      <c r="AH261" s="1">
        <v>3.4119999999999999</v>
      </c>
      <c r="AI261" s="1">
        <v>12.637</v>
      </c>
      <c r="AJ261" s="1">
        <v>0.95540000000000003</v>
      </c>
      <c r="AK261" s="1" t="s">
        <v>17</v>
      </c>
      <c r="AL261" s="1">
        <v>13.46</v>
      </c>
      <c r="AM261" s="1">
        <v>14.01</v>
      </c>
      <c r="AN261" s="1">
        <v>3.2250000000000001</v>
      </c>
      <c r="AO261" s="1">
        <v>11.946</v>
      </c>
      <c r="AP261" s="1">
        <v>0.95909999999999995</v>
      </c>
      <c r="AQ261" s="1" t="s">
        <v>17</v>
      </c>
      <c r="AR261" s="1">
        <v>13.46</v>
      </c>
      <c r="AS261" s="1">
        <v>14.01</v>
      </c>
      <c r="AT261" s="1">
        <v>7.6529999999999996</v>
      </c>
      <c r="AU261" s="1">
        <v>28.344999999999999</v>
      </c>
      <c r="AV261" s="1">
        <v>0.9597</v>
      </c>
      <c r="AW261" s="1" t="s">
        <v>17</v>
      </c>
      <c r="AX261" s="1">
        <v>13.46</v>
      </c>
      <c r="AY261" s="1">
        <v>14.02</v>
      </c>
      <c r="AZ261" s="1">
        <v>7.359</v>
      </c>
      <c r="BA261" s="1">
        <v>27.256</v>
      </c>
      <c r="BB261" s="1">
        <v>0.95840000000000003</v>
      </c>
      <c r="BC261" s="1" t="s">
        <v>17</v>
      </c>
      <c r="BD261" s="1">
        <v>13.46</v>
      </c>
      <c r="BE261" s="1">
        <v>14.02</v>
      </c>
      <c r="BF261" s="1">
        <v>7.2430000000000003</v>
      </c>
      <c r="BG261" s="1">
        <v>26.824999999999999</v>
      </c>
      <c r="BH261" s="1">
        <v>0.95799999999999996</v>
      </c>
      <c r="BI261" s="1" t="s">
        <v>17</v>
      </c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pans="1:97" ht="15.75" customHeight="1" x14ac:dyDescent="0.25">
      <c r="A262" s="1" t="s">
        <v>98</v>
      </c>
      <c r="B262" s="1">
        <v>91</v>
      </c>
      <c r="C262" s="1">
        <v>119</v>
      </c>
      <c r="D262" s="1" t="s">
        <v>63</v>
      </c>
      <c r="E262" s="1">
        <v>13.96</v>
      </c>
      <c r="F262" s="1">
        <v>5</v>
      </c>
      <c r="G262" s="1">
        <v>27</v>
      </c>
      <c r="H262" s="1">
        <v>13.54</v>
      </c>
      <c r="I262" s="1">
        <v>14.28</v>
      </c>
      <c r="J262" s="1">
        <v>2.1680000000000001</v>
      </c>
      <c r="K262" s="1">
        <v>8.0280000000000005</v>
      </c>
      <c r="L262" s="1">
        <v>0.93579999999999997</v>
      </c>
      <c r="M262" s="1" t="s">
        <v>17</v>
      </c>
      <c r="N262" s="1">
        <v>13.54</v>
      </c>
      <c r="O262" s="1">
        <v>14.28</v>
      </c>
      <c r="P262" s="1">
        <v>2.1259999999999999</v>
      </c>
      <c r="Q262" s="1">
        <v>7.8739999999999997</v>
      </c>
      <c r="R262" s="1">
        <v>0.93700000000000006</v>
      </c>
      <c r="S262" s="1" t="s">
        <v>17</v>
      </c>
      <c r="T262" s="1">
        <v>13.53</v>
      </c>
      <c r="U262" s="1">
        <v>14.29</v>
      </c>
      <c r="V262" s="1">
        <v>2.1120000000000001</v>
      </c>
      <c r="W262" s="1">
        <v>7.8220000000000001</v>
      </c>
      <c r="X262" s="1">
        <v>0.93910000000000005</v>
      </c>
      <c r="Y262" s="1" t="s">
        <v>17</v>
      </c>
      <c r="Z262" s="1">
        <v>13.54</v>
      </c>
      <c r="AA262" s="1">
        <v>14.28</v>
      </c>
      <c r="AB262" s="1">
        <v>3.157</v>
      </c>
      <c r="AC262" s="1">
        <v>11.694000000000001</v>
      </c>
      <c r="AD262" s="1">
        <v>0.94199999999999995</v>
      </c>
      <c r="AE262" s="1" t="s">
        <v>17</v>
      </c>
      <c r="AF262" s="1">
        <v>13.54</v>
      </c>
      <c r="AG262" s="1">
        <v>14.28</v>
      </c>
      <c r="AH262" s="1">
        <v>3.28</v>
      </c>
      <c r="AI262" s="1">
        <v>12.148999999999999</v>
      </c>
      <c r="AJ262" s="1">
        <v>0.93700000000000006</v>
      </c>
      <c r="AK262" s="1" t="s">
        <v>17</v>
      </c>
      <c r="AL262" s="1">
        <v>13.54</v>
      </c>
      <c r="AM262" s="1">
        <v>14.28</v>
      </c>
      <c r="AN262" s="1">
        <v>3.1160000000000001</v>
      </c>
      <c r="AO262" s="1">
        <v>11.541</v>
      </c>
      <c r="AP262" s="1">
        <v>0.93630000000000002</v>
      </c>
      <c r="AQ262" s="1" t="s">
        <v>17</v>
      </c>
      <c r="AR262" s="1">
        <v>13.54</v>
      </c>
      <c r="AS262" s="1">
        <v>14.29</v>
      </c>
      <c r="AT262" s="1">
        <v>7.5129999999999999</v>
      </c>
      <c r="AU262" s="1">
        <v>27.827000000000002</v>
      </c>
      <c r="AV262" s="1">
        <v>0.94350000000000001</v>
      </c>
      <c r="AW262" s="1" t="s">
        <v>17</v>
      </c>
      <c r="AX262" s="1">
        <v>13.53</v>
      </c>
      <c r="AY262" s="1">
        <v>14.28</v>
      </c>
      <c r="AZ262" s="1">
        <v>7.2229999999999999</v>
      </c>
      <c r="BA262" s="1">
        <v>26.753</v>
      </c>
      <c r="BB262" s="1">
        <v>0.9486</v>
      </c>
      <c r="BC262" s="1" t="s">
        <v>17</v>
      </c>
      <c r="BD262" s="1">
        <v>13.54</v>
      </c>
      <c r="BE262" s="1">
        <v>14.28</v>
      </c>
      <c r="BF262" s="1">
        <v>7.133</v>
      </c>
      <c r="BG262" s="1">
        <v>26.417999999999999</v>
      </c>
      <c r="BH262" s="1">
        <v>0.94399999999999995</v>
      </c>
      <c r="BI262" s="1" t="s">
        <v>17</v>
      </c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 spans="1:97" ht="15.75" customHeight="1" x14ac:dyDescent="0.25">
      <c r="A263" s="1" t="s">
        <v>98</v>
      </c>
      <c r="B263" s="1">
        <v>91</v>
      </c>
      <c r="C263" s="1">
        <v>119</v>
      </c>
      <c r="D263" s="1" t="s">
        <v>63</v>
      </c>
      <c r="E263" s="1">
        <v>13.96</v>
      </c>
      <c r="F263" s="1">
        <v>6</v>
      </c>
      <c r="G263" s="1">
        <v>27</v>
      </c>
      <c r="H263" s="1">
        <v>13.46</v>
      </c>
      <c r="I263" s="1">
        <v>14.17</v>
      </c>
      <c r="J263" s="1">
        <v>2.1640000000000001</v>
      </c>
      <c r="K263" s="1">
        <v>8.0139999999999993</v>
      </c>
      <c r="L263" s="1">
        <v>0.94450000000000001</v>
      </c>
      <c r="M263" s="1" t="s">
        <v>17</v>
      </c>
      <c r="N263" s="1">
        <v>13.46</v>
      </c>
      <c r="O263" s="1">
        <v>14.18</v>
      </c>
      <c r="P263" s="1">
        <v>2.141</v>
      </c>
      <c r="Q263" s="1">
        <v>7.93</v>
      </c>
      <c r="R263" s="1">
        <v>0.94650000000000001</v>
      </c>
      <c r="S263" s="1" t="s">
        <v>17</v>
      </c>
      <c r="T263" s="1">
        <v>13.46</v>
      </c>
      <c r="U263" s="1">
        <v>14.17</v>
      </c>
      <c r="V263" s="1">
        <v>2.1349999999999998</v>
      </c>
      <c r="W263" s="1">
        <v>7.907</v>
      </c>
      <c r="X263" s="1">
        <v>0.94989999999999997</v>
      </c>
      <c r="Y263" s="1" t="s">
        <v>17</v>
      </c>
      <c r="Z263" s="1">
        <v>13.46</v>
      </c>
      <c r="AA263" s="1">
        <v>14.17</v>
      </c>
      <c r="AB263" s="1">
        <v>3.1859999999999999</v>
      </c>
      <c r="AC263" s="1">
        <v>11.798999999999999</v>
      </c>
      <c r="AD263" s="1">
        <v>0.94840000000000002</v>
      </c>
      <c r="AE263" s="1" t="s">
        <v>17</v>
      </c>
      <c r="AF263" s="1">
        <v>13.46</v>
      </c>
      <c r="AG263" s="1">
        <v>14.17</v>
      </c>
      <c r="AH263" s="1">
        <v>3.2749999999999999</v>
      </c>
      <c r="AI263" s="1">
        <v>12.131</v>
      </c>
      <c r="AJ263" s="1">
        <v>0.94650000000000001</v>
      </c>
      <c r="AK263" s="1" t="s">
        <v>17</v>
      </c>
      <c r="AL263" s="1">
        <v>13.46</v>
      </c>
      <c r="AM263" s="1">
        <v>14.17</v>
      </c>
      <c r="AN263" s="1">
        <v>3.145</v>
      </c>
      <c r="AO263" s="1">
        <v>11.647</v>
      </c>
      <c r="AP263" s="1">
        <v>0.94399999999999995</v>
      </c>
      <c r="AQ263" s="1" t="s">
        <v>17</v>
      </c>
      <c r="AR263" s="1">
        <v>13.46</v>
      </c>
      <c r="AS263" s="1">
        <v>14.17</v>
      </c>
      <c r="AT263" s="1">
        <v>7.5510000000000002</v>
      </c>
      <c r="AU263" s="1">
        <v>27.965</v>
      </c>
      <c r="AV263" s="1">
        <v>0.94550000000000001</v>
      </c>
      <c r="AW263" s="1" t="s">
        <v>17</v>
      </c>
      <c r="AX263" s="1">
        <v>13.46</v>
      </c>
      <c r="AY263" s="1">
        <v>14.18</v>
      </c>
      <c r="AZ263" s="1">
        <v>7.2690000000000001</v>
      </c>
      <c r="BA263" s="1">
        <v>26.920999999999999</v>
      </c>
      <c r="BB263" s="1">
        <v>0.94669999999999999</v>
      </c>
      <c r="BC263" s="1" t="s">
        <v>17</v>
      </c>
      <c r="BD263" s="1">
        <v>13.46</v>
      </c>
      <c r="BE263" s="1">
        <v>14.17</v>
      </c>
      <c r="BF263" s="1">
        <v>7.1769999999999996</v>
      </c>
      <c r="BG263" s="1">
        <v>26.58</v>
      </c>
      <c r="BH263" s="1">
        <v>0.94730000000000003</v>
      </c>
      <c r="BI263" s="1" t="s">
        <v>17</v>
      </c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 spans="1:97" ht="15.75" customHeight="1" x14ac:dyDescent="0.25">
      <c r="A264" s="1" t="s">
        <v>98</v>
      </c>
      <c r="B264" s="1">
        <v>101</v>
      </c>
      <c r="C264" s="1">
        <v>108</v>
      </c>
      <c r="D264" s="1" t="s">
        <v>64</v>
      </c>
      <c r="E264" s="1">
        <v>9.14</v>
      </c>
      <c r="F264" s="1">
        <v>2</v>
      </c>
      <c r="G264" s="1">
        <v>6</v>
      </c>
      <c r="H264" s="1">
        <v>9</v>
      </c>
      <c r="I264" s="1">
        <v>9.6300000000000008</v>
      </c>
      <c r="J264" s="1">
        <v>0.24199999999999999</v>
      </c>
      <c r="K264" s="1">
        <v>4.0309999999999997</v>
      </c>
      <c r="L264" s="1">
        <v>0.89439999999999997</v>
      </c>
      <c r="M264" s="1" t="s">
        <v>16</v>
      </c>
      <c r="N264" s="1">
        <v>9</v>
      </c>
      <c r="O264" s="1">
        <v>9.6300000000000008</v>
      </c>
      <c r="P264" s="1">
        <v>0.185</v>
      </c>
      <c r="Q264" s="1">
        <v>3.0779999999999998</v>
      </c>
      <c r="R264" s="1">
        <v>0.8921</v>
      </c>
      <c r="S264" s="1" t="s">
        <v>16</v>
      </c>
      <c r="T264" s="1">
        <v>9</v>
      </c>
      <c r="U264" s="1">
        <v>9.64</v>
      </c>
      <c r="V264" s="1">
        <v>0.19600000000000001</v>
      </c>
      <c r="W264" s="1">
        <v>3.2589999999999999</v>
      </c>
      <c r="X264" s="1">
        <v>0.88770000000000004</v>
      </c>
      <c r="Y264" s="1" t="s">
        <v>16</v>
      </c>
      <c r="Z264" s="1">
        <v>8.99</v>
      </c>
      <c r="AA264" s="1">
        <v>9.6300000000000008</v>
      </c>
      <c r="AB264" s="1">
        <v>0.73499999999999999</v>
      </c>
      <c r="AC264" s="1">
        <v>12.249000000000001</v>
      </c>
      <c r="AD264" s="1">
        <v>0.89829999999999999</v>
      </c>
      <c r="AE264" s="1" t="s">
        <v>16</v>
      </c>
      <c r="AF264" s="1">
        <v>9</v>
      </c>
      <c r="AG264" s="1">
        <v>9.6300000000000008</v>
      </c>
      <c r="AH264" s="1">
        <v>0.70699999999999996</v>
      </c>
      <c r="AI264" s="1">
        <v>11.788</v>
      </c>
      <c r="AJ264" s="1">
        <v>0.88360000000000005</v>
      </c>
      <c r="AK264" s="1" t="s">
        <v>16</v>
      </c>
      <c r="AL264" s="1">
        <v>8.99</v>
      </c>
      <c r="AM264" s="1">
        <v>9.6300000000000008</v>
      </c>
      <c r="AN264" s="1">
        <v>0.65100000000000002</v>
      </c>
      <c r="AO264" s="1">
        <v>10.85</v>
      </c>
      <c r="AP264" s="1">
        <v>0.89449999999999996</v>
      </c>
      <c r="AQ264" s="1" t="s">
        <v>16</v>
      </c>
      <c r="AR264" s="1">
        <v>8.99</v>
      </c>
      <c r="AS264" s="1">
        <v>9.6300000000000008</v>
      </c>
      <c r="AT264" s="1">
        <v>1.5389999999999999</v>
      </c>
      <c r="AU264" s="1">
        <v>25.652000000000001</v>
      </c>
      <c r="AV264" s="1">
        <v>0.85919999999999996</v>
      </c>
      <c r="AW264" s="1" t="s">
        <v>16</v>
      </c>
      <c r="AX264" s="1">
        <v>9</v>
      </c>
      <c r="AY264" s="1">
        <v>9.6300000000000008</v>
      </c>
      <c r="AZ264" s="1">
        <v>1.5169999999999999</v>
      </c>
      <c r="BA264" s="1">
        <v>25.289000000000001</v>
      </c>
      <c r="BB264" s="1">
        <v>0.86919999999999997</v>
      </c>
      <c r="BC264" s="1" t="s">
        <v>16</v>
      </c>
      <c r="BD264" s="1">
        <v>8.99</v>
      </c>
      <c r="BE264" s="1">
        <v>9.6300000000000008</v>
      </c>
      <c r="BF264" s="1">
        <v>1.5640000000000001</v>
      </c>
      <c r="BG264" s="1">
        <v>26.073</v>
      </c>
      <c r="BH264" s="1">
        <v>0.86839999999999995</v>
      </c>
      <c r="BI264" s="1" t="s">
        <v>16</v>
      </c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 spans="1:97" ht="15.75" customHeight="1" x14ac:dyDescent="0.25">
      <c r="A265" s="1" t="s">
        <v>98</v>
      </c>
      <c r="B265" s="1">
        <v>101</v>
      </c>
      <c r="C265" s="1">
        <v>116</v>
      </c>
      <c r="D265" s="1" t="s">
        <v>65</v>
      </c>
      <c r="E265" s="1">
        <v>11.06</v>
      </c>
      <c r="F265" s="1">
        <v>2</v>
      </c>
      <c r="G265" s="1">
        <v>14</v>
      </c>
      <c r="H265" s="1">
        <v>10.93</v>
      </c>
      <c r="I265" s="1">
        <v>11.56</v>
      </c>
      <c r="J265" s="1">
        <v>1.121</v>
      </c>
      <c r="K265" s="1">
        <v>8.0039999999999996</v>
      </c>
      <c r="L265" s="1">
        <v>0.93379999999999996</v>
      </c>
      <c r="M265" s="1" t="s">
        <v>17</v>
      </c>
      <c r="N265" s="1">
        <v>10.93</v>
      </c>
      <c r="O265" s="1">
        <v>11.57</v>
      </c>
      <c r="P265" s="1">
        <v>1.0980000000000001</v>
      </c>
      <c r="Q265" s="1">
        <v>7.8449999999999998</v>
      </c>
      <c r="R265" s="1">
        <v>0.92669999999999997</v>
      </c>
      <c r="S265" s="1" t="s">
        <v>17</v>
      </c>
      <c r="T265" s="1">
        <v>10.95</v>
      </c>
      <c r="U265" s="1">
        <v>11.57</v>
      </c>
      <c r="V265" s="1">
        <v>1.135</v>
      </c>
      <c r="W265" s="1">
        <v>8.109</v>
      </c>
      <c r="X265" s="1">
        <v>0.92249999999999999</v>
      </c>
      <c r="Y265" s="1" t="s">
        <v>17</v>
      </c>
      <c r="Z265" s="1">
        <v>10.92</v>
      </c>
      <c r="AA265" s="1">
        <v>11.56</v>
      </c>
      <c r="AB265" s="1">
        <v>1.68</v>
      </c>
      <c r="AC265" s="1">
        <v>12.002000000000001</v>
      </c>
      <c r="AD265" s="1">
        <v>0.9194</v>
      </c>
      <c r="AE265" s="1" t="s">
        <v>17</v>
      </c>
      <c r="AF265" s="1">
        <v>10.93</v>
      </c>
      <c r="AG265" s="1">
        <v>11.56</v>
      </c>
      <c r="AH265" s="1">
        <v>1.637</v>
      </c>
      <c r="AI265" s="1">
        <v>11.689</v>
      </c>
      <c r="AJ265" s="1">
        <v>0.92520000000000002</v>
      </c>
      <c r="AK265" s="1" t="s">
        <v>17</v>
      </c>
      <c r="AL265" s="1">
        <v>10.92</v>
      </c>
      <c r="AM265" s="1">
        <v>11.56</v>
      </c>
      <c r="AN265" s="1">
        <v>1.69</v>
      </c>
      <c r="AO265" s="1">
        <v>12.071</v>
      </c>
      <c r="AP265" s="1">
        <v>0.92159999999999997</v>
      </c>
      <c r="AQ265" s="1" t="s">
        <v>17</v>
      </c>
      <c r="AR265" s="1">
        <v>10.92</v>
      </c>
      <c r="AS265" s="1">
        <v>11.56</v>
      </c>
      <c r="AT265" s="1">
        <v>3.0169999999999999</v>
      </c>
      <c r="AU265" s="1">
        <v>21.547999999999998</v>
      </c>
      <c r="AV265" s="1">
        <v>0.90349999999999997</v>
      </c>
      <c r="AW265" s="1" t="s">
        <v>17</v>
      </c>
      <c r="AX265" s="1">
        <v>10.93</v>
      </c>
      <c r="AY265" s="1">
        <v>11.57</v>
      </c>
      <c r="AZ265" s="1">
        <v>2.8650000000000002</v>
      </c>
      <c r="BA265" s="1">
        <v>20.463999999999999</v>
      </c>
      <c r="BB265" s="1">
        <v>0.91700000000000004</v>
      </c>
      <c r="BC265" s="1" t="s">
        <v>17</v>
      </c>
      <c r="BD265" s="1">
        <v>10.92</v>
      </c>
      <c r="BE265" s="1">
        <v>11.56</v>
      </c>
      <c r="BF265" s="1">
        <v>3.073</v>
      </c>
      <c r="BG265" s="1">
        <v>21.952999999999999</v>
      </c>
      <c r="BH265" s="1">
        <v>0.89770000000000005</v>
      </c>
      <c r="BI265" s="1" t="s">
        <v>17</v>
      </c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 spans="1:97" ht="15.75" customHeight="1" x14ac:dyDescent="0.25">
      <c r="A266" s="1" t="s">
        <v>98</v>
      </c>
      <c r="B266" s="1">
        <v>101</v>
      </c>
      <c r="C266" s="1">
        <v>116</v>
      </c>
      <c r="D266" s="1" t="s">
        <v>65</v>
      </c>
      <c r="E266" s="1">
        <v>11.06</v>
      </c>
      <c r="F266" s="1">
        <v>4</v>
      </c>
      <c r="G266" s="1">
        <v>14</v>
      </c>
      <c r="H266" s="1">
        <v>10.88</v>
      </c>
      <c r="I266" s="1">
        <v>11.56</v>
      </c>
      <c r="J266" s="1">
        <v>1.1599999999999999</v>
      </c>
      <c r="K266" s="1">
        <v>8.2870000000000008</v>
      </c>
      <c r="L266" s="1">
        <v>0.95020000000000004</v>
      </c>
      <c r="M266" s="1" t="s">
        <v>17</v>
      </c>
      <c r="N266" s="1">
        <v>10.88</v>
      </c>
      <c r="O266" s="1">
        <v>11.57</v>
      </c>
      <c r="P266" s="1">
        <v>1.1140000000000001</v>
      </c>
      <c r="Q266" s="1">
        <v>7.9589999999999996</v>
      </c>
      <c r="R266" s="1">
        <v>0.9637</v>
      </c>
      <c r="S266" s="1" t="s">
        <v>17</v>
      </c>
      <c r="T266" s="1">
        <v>10.89</v>
      </c>
      <c r="U266" s="1">
        <v>11.57</v>
      </c>
      <c r="V266" s="1">
        <v>1.147</v>
      </c>
      <c r="W266" s="1">
        <v>8.1959999999999997</v>
      </c>
      <c r="X266" s="1">
        <v>0.9577</v>
      </c>
      <c r="Y266" s="1" t="s">
        <v>17</v>
      </c>
      <c r="Z266" s="1">
        <v>10.88</v>
      </c>
      <c r="AA266" s="1">
        <v>11.56</v>
      </c>
      <c r="AB266" s="1">
        <v>1.6779999999999999</v>
      </c>
      <c r="AC266" s="1">
        <v>11.984999999999999</v>
      </c>
      <c r="AD266" s="1">
        <v>0.9587</v>
      </c>
      <c r="AE266" s="1" t="s">
        <v>17</v>
      </c>
      <c r="AF266" s="1">
        <v>10.88</v>
      </c>
      <c r="AG266" s="1">
        <v>11.56</v>
      </c>
      <c r="AH266" s="1">
        <v>1.66</v>
      </c>
      <c r="AI266" s="1">
        <v>11.858000000000001</v>
      </c>
      <c r="AJ266" s="1">
        <v>0.95889999999999997</v>
      </c>
      <c r="AK266" s="1" t="s">
        <v>17</v>
      </c>
      <c r="AL266" s="1">
        <v>10.88</v>
      </c>
      <c r="AM266" s="1">
        <v>11.56</v>
      </c>
      <c r="AN266" s="1">
        <v>1.694</v>
      </c>
      <c r="AO266" s="1">
        <v>12.102</v>
      </c>
      <c r="AP266" s="1">
        <v>0.95950000000000002</v>
      </c>
      <c r="AQ266" s="1" t="s">
        <v>17</v>
      </c>
      <c r="AR266" s="1">
        <v>10.88</v>
      </c>
      <c r="AS266" s="1">
        <v>11.56</v>
      </c>
      <c r="AT266" s="1">
        <v>2.9969999999999999</v>
      </c>
      <c r="AU266" s="1">
        <v>21.41</v>
      </c>
      <c r="AV266" s="1">
        <v>0.95809999999999995</v>
      </c>
      <c r="AW266" s="1" t="s">
        <v>17</v>
      </c>
      <c r="AX266" s="1">
        <v>10.88</v>
      </c>
      <c r="AY266" s="1">
        <v>11.57</v>
      </c>
      <c r="AZ266" s="1">
        <v>2.871</v>
      </c>
      <c r="BA266" s="1">
        <v>20.51</v>
      </c>
      <c r="BB266" s="1">
        <v>0.94979999999999998</v>
      </c>
      <c r="BC266" s="1" t="s">
        <v>17</v>
      </c>
      <c r="BD266" s="1">
        <v>10.88</v>
      </c>
      <c r="BE266" s="1">
        <v>11.56</v>
      </c>
      <c r="BF266" s="1">
        <v>3.0840000000000001</v>
      </c>
      <c r="BG266" s="1">
        <v>22.029</v>
      </c>
      <c r="BH266" s="1">
        <v>0.9486</v>
      </c>
      <c r="BI266" s="1" t="s">
        <v>17</v>
      </c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 spans="1:97" ht="15.75" customHeight="1" x14ac:dyDescent="0.25">
      <c r="A267" s="1" t="s">
        <v>98</v>
      </c>
      <c r="B267" s="1">
        <v>101</v>
      </c>
      <c r="C267" s="1">
        <v>117</v>
      </c>
      <c r="D267" s="1" t="s">
        <v>66</v>
      </c>
      <c r="E267" s="1">
        <v>11.88</v>
      </c>
      <c r="F267" s="1">
        <v>2</v>
      </c>
      <c r="G267" s="1">
        <v>15</v>
      </c>
      <c r="H267" s="1">
        <v>11.82</v>
      </c>
      <c r="I267" s="1">
        <v>12.35</v>
      </c>
      <c r="J267" s="1">
        <v>1.476</v>
      </c>
      <c r="K267" s="1">
        <v>9.8409999999999993</v>
      </c>
      <c r="L267" s="1">
        <v>0.93100000000000005</v>
      </c>
      <c r="M267" s="1" t="s">
        <v>16</v>
      </c>
      <c r="N267" s="1">
        <v>11.82</v>
      </c>
      <c r="O267" s="1">
        <v>12.35</v>
      </c>
      <c r="P267" s="1">
        <v>1.4370000000000001</v>
      </c>
      <c r="Q267" s="1">
        <v>9.5830000000000002</v>
      </c>
      <c r="R267" s="1">
        <v>0.92820000000000003</v>
      </c>
      <c r="S267" s="1" t="s">
        <v>16</v>
      </c>
      <c r="T267" s="1">
        <v>11.81</v>
      </c>
      <c r="U267" s="1">
        <v>12.36</v>
      </c>
      <c r="V267" s="1">
        <v>1.5029999999999999</v>
      </c>
      <c r="W267" s="1">
        <v>10.019</v>
      </c>
      <c r="X267" s="1">
        <v>0.91559999999999997</v>
      </c>
      <c r="Y267" s="1" t="s">
        <v>16</v>
      </c>
      <c r="Z267" s="1">
        <v>11.82</v>
      </c>
      <c r="AA267" s="1">
        <v>12.35</v>
      </c>
      <c r="AB267" s="1">
        <v>2.0819999999999999</v>
      </c>
      <c r="AC267" s="1">
        <v>13.882999999999999</v>
      </c>
      <c r="AD267" s="1">
        <v>0.90029999999999999</v>
      </c>
      <c r="AE267" s="1" t="s">
        <v>16</v>
      </c>
      <c r="AF267" s="1">
        <v>11.82</v>
      </c>
      <c r="AG267" s="1">
        <v>12.35</v>
      </c>
      <c r="AH267" s="1">
        <v>2.1360000000000001</v>
      </c>
      <c r="AI267" s="1">
        <v>14.242000000000001</v>
      </c>
      <c r="AJ267" s="1">
        <v>0.91349999999999998</v>
      </c>
      <c r="AK267" s="1" t="s">
        <v>16</v>
      </c>
      <c r="AL267" s="1">
        <v>11.81</v>
      </c>
      <c r="AM267" s="1">
        <v>12.35</v>
      </c>
      <c r="AN267" s="1">
        <v>2.1659999999999999</v>
      </c>
      <c r="AO267" s="1">
        <v>14.438000000000001</v>
      </c>
      <c r="AP267" s="1">
        <v>0.91990000000000005</v>
      </c>
      <c r="AQ267" s="1" t="s">
        <v>16</v>
      </c>
      <c r="AR267" s="1">
        <v>11.82</v>
      </c>
      <c r="AS267" s="1">
        <v>12.35</v>
      </c>
      <c r="AT267" s="1">
        <v>4.2119999999999997</v>
      </c>
      <c r="AU267" s="1">
        <v>28.081</v>
      </c>
      <c r="AV267" s="1">
        <v>0.87909999999999999</v>
      </c>
      <c r="AW267" s="1" t="s">
        <v>16</v>
      </c>
      <c r="AX267" s="1">
        <v>11.82</v>
      </c>
      <c r="AY267" s="1">
        <v>12.35</v>
      </c>
      <c r="AZ267" s="1">
        <v>4.0380000000000003</v>
      </c>
      <c r="BA267" s="1">
        <v>26.920999999999999</v>
      </c>
      <c r="BB267" s="1">
        <v>0.90820000000000001</v>
      </c>
      <c r="BC267" s="1" t="s">
        <v>16</v>
      </c>
      <c r="BD267" s="1">
        <v>11.82</v>
      </c>
      <c r="BE267" s="1">
        <v>12.35</v>
      </c>
      <c r="BF267" s="1">
        <v>4.258</v>
      </c>
      <c r="BG267" s="1">
        <v>28.385000000000002</v>
      </c>
      <c r="BH267" s="1">
        <v>0.91169999999999995</v>
      </c>
      <c r="BI267" s="1" t="s">
        <v>16</v>
      </c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 spans="1:97" ht="15.75" customHeight="1" x14ac:dyDescent="0.25">
      <c r="A268" s="1" t="s">
        <v>98</v>
      </c>
      <c r="B268" s="1">
        <v>101</v>
      </c>
      <c r="C268" s="1">
        <v>117</v>
      </c>
      <c r="D268" s="1" t="s">
        <v>66</v>
      </c>
      <c r="E268" s="1">
        <v>11.88</v>
      </c>
      <c r="F268" s="1">
        <v>3</v>
      </c>
      <c r="G268" s="1">
        <v>15</v>
      </c>
      <c r="H268" s="1">
        <v>11.75</v>
      </c>
      <c r="I268" s="1">
        <v>12.38</v>
      </c>
      <c r="J268" s="1">
        <v>1.4410000000000001</v>
      </c>
      <c r="K268" s="1">
        <v>9.61</v>
      </c>
      <c r="L268" s="1">
        <v>0.92859999999999998</v>
      </c>
      <c r="M268" s="1" t="s">
        <v>17</v>
      </c>
      <c r="N268" s="1">
        <v>11.75</v>
      </c>
      <c r="O268" s="1">
        <v>12.38</v>
      </c>
      <c r="P268" s="1">
        <v>1.423</v>
      </c>
      <c r="Q268" s="1">
        <v>9.4890000000000008</v>
      </c>
      <c r="R268" s="1">
        <v>0.92390000000000005</v>
      </c>
      <c r="S268" s="1" t="s">
        <v>17</v>
      </c>
      <c r="T268" s="1">
        <v>11.75</v>
      </c>
      <c r="U268" s="1">
        <v>12.38</v>
      </c>
      <c r="V268" s="1">
        <v>1.4410000000000001</v>
      </c>
      <c r="W268" s="1">
        <v>9.6039999999999992</v>
      </c>
      <c r="X268" s="1">
        <v>0.92579999999999996</v>
      </c>
      <c r="Y268" s="1" t="s">
        <v>17</v>
      </c>
      <c r="Z268" s="1">
        <v>11.75</v>
      </c>
      <c r="AA268" s="1">
        <v>12.38</v>
      </c>
      <c r="AB268" s="1">
        <v>2.0990000000000002</v>
      </c>
      <c r="AC268" s="1">
        <v>13.994999999999999</v>
      </c>
      <c r="AD268" s="1">
        <v>0.92300000000000004</v>
      </c>
      <c r="AE268" s="1" t="s">
        <v>17</v>
      </c>
      <c r="AF268" s="1">
        <v>11.75</v>
      </c>
      <c r="AG268" s="1">
        <v>12.38</v>
      </c>
      <c r="AH268" s="1">
        <v>2.1230000000000002</v>
      </c>
      <c r="AI268" s="1">
        <v>14.157</v>
      </c>
      <c r="AJ268" s="1">
        <v>0.9194</v>
      </c>
      <c r="AK268" s="1" t="s">
        <v>17</v>
      </c>
      <c r="AL268" s="1">
        <v>11.75</v>
      </c>
      <c r="AM268" s="1">
        <v>12.38</v>
      </c>
      <c r="AN268" s="1">
        <v>2.149</v>
      </c>
      <c r="AO268" s="1">
        <v>14.324999999999999</v>
      </c>
      <c r="AP268" s="1">
        <v>0.9254</v>
      </c>
      <c r="AQ268" s="1" t="s">
        <v>17</v>
      </c>
      <c r="AR268" s="1">
        <v>11.75</v>
      </c>
      <c r="AS268" s="1">
        <v>12.38</v>
      </c>
      <c r="AT268" s="1">
        <v>4.2699999999999996</v>
      </c>
      <c r="AU268" s="1">
        <v>28.468</v>
      </c>
      <c r="AV268" s="1">
        <v>0.92120000000000002</v>
      </c>
      <c r="AW268" s="1" t="s">
        <v>17</v>
      </c>
      <c r="AX268" s="1">
        <v>11.75</v>
      </c>
      <c r="AY268" s="1">
        <v>12.38</v>
      </c>
      <c r="AZ268" s="1">
        <v>4.032</v>
      </c>
      <c r="BA268" s="1">
        <v>26.882000000000001</v>
      </c>
      <c r="BB268" s="1">
        <v>0.92179999999999995</v>
      </c>
      <c r="BC268" s="1" t="s">
        <v>17</v>
      </c>
      <c r="BD268" s="1">
        <v>11.75</v>
      </c>
      <c r="BE268" s="1">
        <v>12.38</v>
      </c>
      <c r="BF268" s="1">
        <v>4.3259999999999996</v>
      </c>
      <c r="BG268" s="1">
        <v>28.841000000000001</v>
      </c>
      <c r="BH268" s="1">
        <v>0.92300000000000004</v>
      </c>
      <c r="BI268" s="1" t="s">
        <v>17</v>
      </c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 spans="1:97" ht="15.75" customHeight="1" x14ac:dyDescent="0.25">
      <c r="A269" s="1" t="s">
        <v>98</v>
      </c>
      <c r="B269" s="1">
        <v>101</v>
      </c>
      <c r="C269" s="1">
        <v>117</v>
      </c>
      <c r="D269" s="1" t="s">
        <v>66</v>
      </c>
      <c r="E269" s="1">
        <v>11.88</v>
      </c>
      <c r="F269" s="1">
        <v>4</v>
      </c>
      <c r="G269" s="1">
        <v>15</v>
      </c>
      <c r="H269" s="1">
        <v>11.71</v>
      </c>
      <c r="I269" s="1">
        <v>12.38</v>
      </c>
      <c r="J269" s="1">
        <v>1.47</v>
      </c>
      <c r="K269" s="1">
        <v>9.8000000000000007</v>
      </c>
      <c r="L269" s="1">
        <v>0.95089999999999997</v>
      </c>
      <c r="M269" s="1" t="s">
        <v>17</v>
      </c>
      <c r="N269" s="1">
        <v>11.71</v>
      </c>
      <c r="O269" s="1">
        <v>12.38</v>
      </c>
      <c r="P269" s="1">
        <v>1.4490000000000001</v>
      </c>
      <c r="Q269" s="1">
        <v>9.6590000000000007</v>
      </c>
      <c r="R269" s="1">
        <v>0.94750000000000001</v>
      </c>
      <c r="S269" s="1" t="s">
        <v>17</v>
      </c>
      <c r="T269" s="1">
        <v>11.71</v>
      </c>
      <c r="U269" s="1">
        <v>12.38</v>
      </c>
      <c r="V269" s="1">
        <v>1.4590000000000001</v>
      </c>
      <c r="W269" s="1">
        <v>9.7240000000000002</v>
      </c>
      <c r="X269" s="1">
        <v>0.95450000000000002</v>
      </c>
      <c r="Y269" s="1" t="s">
        <v>17</v>
      </c>
      <c r="Z269" s="1">
        <v>11.71</v>
      </c>
      <c r="AA269" s="1">
        <v>12.38</v>
      </c>
      <c r="AB269" s="1">
        <v>2.117</v>
      </c>
      <c r="AC269" s="1">
        <v>14.115</v>
      </c>
      <c r="AD269" s="1">
        <v>0.94799999999999995</v>
      </c>
      <c r="AE269" s="1" t="s">
        <v>17</v>
      </c>
      <c r="AF269" s="1">
        <v>11.71</v>
      </c>
      <c r="AG269" s="1">
        <v>12.38</v>
      </c>
      <c r="AH269" s="1">
        <v>2.153</v>
      </c>
      <c r="AI269" s="1">
        <v>14.356</v>
      </c>
      <c r="AJ269" s="1">
        <v>0.94940000000000002</v>
      </c>
      <c r="AK269" s="1" t="s">
        <v>17</v>
      </c>
      <c r="AL269" s="1">
        <v>11.71</v>
      </c>
      <c r="AM269" s="1">
        <v>12.38</v>
      </c>
      <c r="AN269" s="1">
        <v>2.1619999999999999</v>
      </c>
      <c r="AO269" s="1">
        <v>14.411</v>
      </c>
      <c r="AP269" s="1">
        <v>0.94720000000000004</v>
      </c>
      <c r="AQ269" s="1" t="s">
        <v>17</v>
      </c>
      <c r="AR269" s="1">
        <v>11.71</v>
      </c>
      <c r="AS269" s="1">
        <v>12.38</v>
      </c>
      <c r="AT269" s="1">
        <v>4.2619999999999996</v>
      </c>
      <c r="AU269" s="1">
        <v>28.414999999999999</v>
      </c>
      <c r="AV269" s="1">
        <v>0.95420000000000005</v>
      </c>
      <c r="AW269" s="1" t="s">
        <v>17</v>
      </c>
      <c r="AX269" s="1">
        <v>11.71</v>
      </c>
      <c r="AY269" s="1">
        <v>12.38</v>
      </c>
      <c r="AZ269" s="1">
        <v>4.0119999999999996</v>
      </c>
      <c r="BA269" s="1">
        <v>26.745000000000001</v>
      </c>
      <c r="BB269" s="1">
        <v>0.95030000000000003</v>
      </c>
      <c r="BC269" s="1" t="s">
        <v>17</v>
      </c>
      <c r="BD269" s="1">
        <v>11.71</v>
      </c>
      <c r="BE269" s="1">
        <v>12.38</v>
      </c>
      <c r="BF269" s="1">
        <v>4.327</v>
      </c>
      <c r="BG269" s="1">
        <v>28.844000000000001</v>
      </c>
      <c r="BH269" s="1">
        <v>0.95240000000000002</v>
      </c>
      <c r="BI269" s="1" t="s">
        <v>17</v>
      </c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 spans="1:97" ht="15.75" customHeight="1" x14ac:dyDescent="0.25">
      <c r="A270" s="1" t="s">
        <v>98</v>
      </c>
      <c r="B270" s="1">
        <v>103</v>
      </c>
      <c r="C270" s="1">
        <v>116</v>
      </c>
      <c r="D270" s="1" t="s">
        <v>67</v>
      </c>
      <c r="E270" s="1">
        <v>8.66</v>
      </c>
      <c r="F270" s="1">
        <v>4</v>
      </c>
      <c r="G270" s="1">
        <v>12</v>
      </c>
      <c r="H270" s="1">
        <v>8.6</v>
      </c>
      <c r="I270" s="1">
        <v>9.16</v>
      </c>
      <c r="J270" s="1">
        <v>1.083</v>
      </c>
      <c r="K270" s="1">
        <v>9.0210000000000008</v>
      </c>
      <c r="L270" s="1">
        <v>0.93620000000000003</v>
      </c>
      <c r="M270" s="1" t="s">
        <v>17</v>
      </c>
      <c r="N270" s="1">
        <v>8.6</v>
      </c>
      <c r="O270" s="1">
        <v>9.16</v>
      </c>
      <c r="P270" s="1">
        <v>0.96099999999999997</v>
      </c>
      <c r="Q270" s="1">
        <v>8.01</v>
      </c>
      <c r="R270" s="1">
        <v>0.88639999999999997</v>
      </c>
      <c r="S270" s="1" t="s">
        <v>17</v>
      </c>
      <c r="T270" s="1">
        <v>8.6</v>
      </c>
      <c r="U270" s="1">
        <v>9.17</v>
      </c>
      <c r="V270" s="1">
        <v>1.1120000000000001</v>
      </c>
      <c r="W270" s="1">
        <v>9.2650000000000006</v>
      </c>
      <c r="X270" s="1">
        <v>0.9103</v>
      </c>
      <c r="Y270" s="1" t="s">
        <v>17</v>
      </c>
      <c r="Z270" s="1">
        <v>8.6</v>
      </c>
      <c r="AA270" s="1">
        <v>9.16</v>
      </c>
      <c r="AB270" s="1">
        <v>1.089</v>
      </c>
      <c r="AC270" s="1">
        <v>9.0709999999999997</v>
      </c>
      <c r="AD270" s="1">
        <v>0.93400000000000005</v>
      </c>
      <c r="AE270" s="1" t="s">
        <v>17</v>
      </c>
      <c r="AF270" s="1">
        <v>8.6</v>
      </c>
      <c r="AG270" s="1">
        <v>9.16</v>
      </c>
      <c r="AH270" s="1">
        <v>1.099</v>
      </c>
      <c r="AI270" s="1">
        <v>9.1590000000000007</v>
      </c>
      <c r="AJ270" s="1">
        <v>0.94399999999999995</v>
      </c>
      <c r="AK270" s="1" t="s">
        <v>17</v>
      </c>
      <c r="AL270" s="1">
        <v>8.6</v>
      </c>
      <c r="AM270" s="1">
        <v>9.16</v>
      </c>
      <c r="AN270" s="1">
        <v>1.105</v>
      </c>
      <c r="AO270" s="1">
        <v>9.2050000000000001</v>
      </c>
      <c r="AP270" s="1">
        <v>0.93879999999999997</v>
      </c>
      <c r="AQ270" s="1" t="s">
        <v>17</v>
      </c>
      <c r="AR270" s="1">
        <v>8.6</v>
      </c>
      <c r="AS270" s="1">
        <v>9.16</v>
      </c>
      <c r="AT270" s="1">
        <v>1.5</v>
      </c>
      <c r="AU270" s="1">
        <v>12.497999999999999</v>
      </c>
      <c r="AV270" s="1">
        <v>0.93500000000000005</v>
      </c>
      <c r="AW270" s="1" t="s">
        <v>17</v>
      </c>
      <c r="AX270" s="1">
        <v>8.6</v>
      </c>
      <c r="AY270" s="1">
        <v>9.16</v>
      </c>
      <c r="AZ270" s="1">
        <v>1.5549999999999999</v>
      </c>
      <c r="BA270" s="1">
        <v>12.961</v>
      </c>
      <c r="BB270" s="1">
        <v>0.93569999999999998</v>
      </c>
      <c r="BC270" s="1" t="s">
        <v>17</v>
      </c>
      <c r="BD270" s="1">
        <v>8.6</v>
      </c>
      <c r="BE270" s="1">
        <v>9.16</v>
      </c>
      <c r="BF270" s="1">
        <v>1.522</v>
      </c>
      <c r="BG270" s="1">
        <v>12.680999999999999</v>
      </c>
      <c r="BH270" s="1">
        <v>0.94199999999999995</v>
      </c>
      <c r="BI270" s="1" t="s">
        <v>17</v>
      </c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 spans="1:97" ht="15.75" customHeight="1" x14ac:dyDescent="0.25">
      <c r="A271" s="1" t="s">
        <v>98</v>
      </c>
      <c r="B271" s="1">
        <v>106</v>
      </c>
      <c r="C271" s="1">
        <v>116</v>
      </c>
      <c r="D271" s="1" t="s">
        <v>68</v>
      </c>
      <c r="E271" s="1">
        <v>4.68</v>
      </c>
      <c r="F271" s="1">
        <v>3</v>
      </c>
      <c r="G271" s="1">
        <v>9</v>
      </c>
      <c r="H271" s="1">
        <v>4.53</v>
      </c>
      <c r="I271" s="1">
        <v>5.18</v>
      </c>
      <c r="J271" s="1">
        <v>1.129</v>
      </c>
      <c r="K271" s="1">
        <v>12.547000000000001</v>
      </c>
      <c r="L271" s="1">
        <v>0.96330000000000005</v>
      </c>
      <c r="M271" s="1" t="s">
        <v>17</v>
      </c>
      <c r="N271" s="1">
        <v>4.54</v>
      </c>
      <c r="O271" s="1">
        <v>5.18</v>
      </c>
      <c r="P271" s="1">
        <v>1.119</v>
      </c>
      <c r="Q271" s="1">
        <v>12.428000000000001</v>
      </c>
      <c r="R271" s="1">
        <v>0.96740000000000004</v>
      </c>
      <c r="S271" s="1" t="s">
        <v>17</v>
      </c>
      <c r="T271" s="1">
        <v>4.55</v>
      </c>
      <c r="U271" s="1">
        <v>5.18</v>
      </c>
      <c r="V271" s="1">
        <v>1.1379999999999999</v>
      </c>
      <c r="W271" s="1">
        <v>12.644</v>
      </c>
      <c r="X271" s="1">
        <v>0.95609999999999995</v>
      </c>
      <c r="Y271" s="1" t="s">
        <v>17</v>
      </c>
      <c r="Z271" s="1">
        <v>4.5</v>
      </c>
      <c r="AA271" s="1">
        <v>5.18</v>
      </c>
      <c r="AB271" s="1">
        <v>1.153</v>
      </c>
      <c r="AC271" s="1">
        <v>12.807</v>
      </c>
      <c r="AD271" s="1">
        <v>0.96660000000000001</v>
      </c>
      <c r="AE271" s="1" t="s">
        <v>17</v>
      </c>
      <c r="AF271" s="1">
        <v>4.5</v>
      </c>
      <c r="AG271" s="1">
        <v>5.18</v>
      </c>
      <c r="AH271" s="1">
        <v>1.167</v>
      </c>
      <c r="AI271" s="1">
        <v>12.968</v>
      </c>
      <c r="AJ271" s="1">
        <v>0.96660000000000001</v>
      </c>
      <c r="AK271" s="1" t="s">
        <v>17</v>
      </c>
      <c r="AL271" s="1">
        <v>4.51</v>
      </c>
      <c r="AM271" s="1">
        <v>5.18</v>
      </c>
      <c r="AN271" s="1">
        <v>1.1910000000000001</v>
      </c>
      <c r="AO271" s="1">
        <v>13.228999999999999</v>
      </c>
      <c r="AP271" s="1">
        <v>0.96730000000000005</v>
      </c>
      <c r="AQ271" s="1" t="s">
        <v>17</v>
      </c>
      <c r="AR271" s="1">
        <v>4.5</v>
      </c>
      <c r="AS271" s="1">
        <v>5.18</v>
      </c>
      <c r="AT271" s="1">
        <v>1.4770000000000001</v>
      </c>
      <c r="AU271" s="1">
        <v>16.408000000000001</v>
      </c>
      <c r="AV271" s="1">
        <v>0.96640000000000004</v>
      </c>
      <c r="AW271" s="1" t="s">
        <v>17</v>
      </c>
      <c r="AX271" s="1">
        <v>4.5</v>
      </c>
      <c r="AY271" s="1">
        <v>5.18</v>
      </c>
      <c r="AZ271" s="1">
        <v>1.4530000000000001</v>
      </c>
      <c r="BA271" s="1">
        <v>16.140999999999998</v>
      </c>
      <c r="BB271" s="1">
        <v>0.96789999999999998</v>
      </c>
      <c r="BC271" s="1" t="s">
        <v>17</v>
      </c>
      <c r="BD271" s="1">
        <v>4.5</v>
      </c>
      <c r="BE271" s="1">
        <v>5.18</v>
      </c>
      <c r="BF271" s="1">
        <v>1.5429999999999999</v>
      </c>
      <c r="BG271" s="1">
        <v>17.14</v>
      </c>
      <c r="BH271" s="1">
        <v>0.96899999999999997</v>
      </c>
      <c r="BI271" s="1" t="s">
        <v>17</v>
      </c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 spans="1:97" ht="15.75" customHeight="1" x14ac:dyDescent="0.25">
      <c r="A272" s="1" t="s">
        <v>98</v>
      </c>
      <c r="B272" s="1">
        <v>106</v>
      </c>
      <c r="C272" s="1">
        <v>117</v>
      </c>
      <c r="D272" s="1" t="s">
        <v>69</v>
      </c>
      <c r="E272" s="1">
        <v>6.45</v>
      </c>
      <c r="F272" s="1">
        <v>2</v>
      </c>
      <c r="G272" s="1">
        <v>10</v>
      </c>
      <c r="H272" s="1">
        <v>6.3</v>
      </c>
      <c r="I272" s="1">
        <v>6.71</v>
      </c>
      <c r="J272" s="1">
        <v>1.1459999999999999</v>
      </c>
      <c r="K272" s="1">
        <v>11.458</v>
      </c>
      <c r="L272" s="1">
        <v>0.89629999999999999</v>
      </c>
      <c r="M272" s="1" t="s">
        <v>16</v>
      </c>
      <c r="N272" s="1">
        <v>6.3</v>
      </c>
      <c r="O272" s="1">
        <v>6.71</v>
      </c>
      <c r="P272" s="1">
        <v>1.056</v>
      </c>
      <c r="Q272" s="1">
        <v>10.558999999999999</v>
      </c>
      <c r="R272" s="1">
        <v>0.90400000000000003</v>
      </c>
      <c r="S272" s="1" t="s">
        <v>16</v>
      </c>
      <c r="T272" s="1">
        <v>6.3</v>
      </c>
      <c r="U272" s="1">
        <v>6.71</v>
      </c>
      <c r="V272" s="1">
        <v>1.129</v>
      </c>
      <c r="W272" s="1">
        <v>11.292</v>
      </c>
      <c r="X272" s="1">
        <v>0.90839999999999999</v>
      </c>
      <c r="Y272" s="1" t="s">
        <v>16</v>
      </c>
      <c r="Z272" s="1">
        <v>6.3</v>
      </c>
      <c r="AA272" s="1">
        <v>6.71</v>
      </c>
      <c r="AB272" s="1">
        <v>1.2310000000000001</v>
      </c>
      <c r="AC272" s="1">
        <v>12.315</v>
      </c>
      <c r="AD272" s="1">
        <v>0.90029999999999999</v>
      </c>
      <c r="AE272" s="1" t="s">
        <v>16</v>
      </c>
      <c r="AF272" s="1">
        <v>6.3</v>
      </c>
      <c r="AG272" s="1">
        <v>6.71</v>
      </c>
      <c r="AH272" s="1">
        <v>1.286</v>
      </c>
      <c r="AI272" s="1">
        <v>12.86</v>
      </c>
      <c r="AJ272" s="1">
        <v>0.8992</v>
      </c>
      <c r="AK272" s="1" t="s">
        <v>16</v>
      </c>
      <c r="AL272" s="1">
        <v>6.3</v>
      </c>
      <c r="AM272" s="1">
        <v>6.71</v>
      </c>
      <c r="AN272" s="1">
        <v>1.25</v>
      </c>
      <c r="AO272" s="1">
        <v>12.496</v>
      </c>
      <c r="AP272" s="1">
        <v>0.89849999999999997</v>
      </c>
      <c r="AQ272" s="1" t="s">
        <v>16</v>
      </c>
      <c r="AR272" s="1">
        <v>6.3</v>
      </c>
      <c r="AS272" s="1">
        <v>6.71</v>
      </c>
      <c r="AT272" s="1">
        <v>2.2149999999999999</v>
      </c>
      <c r="AU272" s="1">
        <v>22.146999999999998</v>
      </c>
      <c r="AV272" s="1">
        <v>0.87370000000000003</v>
      </c>
      <c r="AW272" s="1" t="s">
        <v>16</v>
      </c>
      <c r="AX272" s="1">
        <v>6.3</v>
      </c>
      <c r="AY272" s="1">
        <v>6.71</v>
      </c>
      <c r="AZ272" s="1">
        <v>2.161</v>
      </c>
      <c r="BA272" s="1">
        <v>21.609000000000002</v>
      </c>
      <c r="BB272" s="1">
        <v>0.88300000000000001</v>
      </c>
      <c r="BC272" s="1" t="s">
        <v>16</v>
      </c>
      <c r="BD272" s="1">
        <v>6.3</v>
      </c>
      <c r="BE272" s="1">
        <v>6.71</v>
      </c>
      <c r="BF272" s="1">
        <v>2.105</v>
      </c>
      <c r="BG272" s="1">
        <v>21.053999999999998</v>
      </c>
      <c r="BH272" s="1">
        <v>0.88380000000000003</v>
      </c>
      <c r="BI272" s="1" t="s">
        <v>16</v>
      </c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 spans="1:97" ht="15.75" customHeight="1" x14ac:dyDescent="0.25">
      <c r="A273" s="1" t="s">
        <v>98</v>
      </c>
      <c r="B273" s="1">
        <v>107</v>
      </c>
      <c r="C273" s="1">
        <v>117</v>
      </c>
      <c r="D273" s="1" t="s">
        <v>70</v>
      </c>
      <c r="E273" s="1">
        <v>4.68</v>
      </c>
      <c r="F273" s="1">
        <v>3</v>
      </c>
      <c r="G273" s="1">
        <v>9</v>
      </c>
      <c r="H273" s="1">
        <v>4.53</v>
      </c>
      <c r="I273" s="1">
        <v>5.18</v>
      </c>
      <c r="J273" s="1">
        <v>1.129</v>
      </c>
      <c r="K273" s="1">
        <v>12.547000000000001</v>
      </c>
      <c r="L273" s="1">
        <v>0.96330000000000005</v>
      </c>
      <c r="M273" s="1" t="s">
        <v>17</v>
      </c>
      <c r="N273" s="1">
        <v>4.54</v>
      </c>
      <c r="O273" s="1">
        <v>5.18</v>
      </c>
      <c r="P273" s="1">
        <v>1.119</v>
      </c>
      <c r="Q273" s="1">
        <v>12.428000000000001</v>
      </c>
      <c r="R273" s="1">
        <v>0.96740000000000004</v>
      </c>
      <c r="S273" s="1" t="s">
        <v>17</v>
      </c>
      <c r="T273" s="1">
        <v>4.55</v>
      </c>
      <c r="U273" s="1">
        <v>5.18</v>
      </c>
      <c r="V273" s="1">
        <v>1.1379999999999999</v>
      </c>
      <c r="W273" s="1">
        <v>12.644</v>
      </c>
      <c r="X273" s="1">
        <v>0.95609999999999995</v>
      </c>
      <c r="Y273" s="1" t="s">
        <v>17</v>
      </c>
      <c r="Z273" s="1">
        <v>4.5</v>
      </c>
      <c r="AA273" s="1">
        <v>5.18</v>
      </c>
      <c r="AB273" s="1">
        <v>1.153</v>
      </c>
      <c r="AC273" s="1">
        <v>12.807</v>
      </c>
      <c r="AD273" s="1">
        <v>0.96660000000000001</v>
      </c>
      <c r="AE273" s="1" t="s">
        <v>17</v>
      </c>
      <c r="AF273" s="1">
        <v>4.5</v>
      </c>
      <c r="AG273" s="1">
        <v>5.18</v>
      </c>
      <c r="AH273" s="1">
        <v>1.167</v>
      </c>
      <c r="AI273" s="1">
        <v>12.968</v>
      </c>
      <c r="AJ273" s="1">
        <v>0.96660000000000001</v>
      </c>
      <c r="AK273" s="1" t="s">
        <v>17</v>
      </c>
      <c r="AL273" s="1">
        <v>4.51</v>
      </c>
      <c r="AM273" s="1">
        <v>5.18</v>
      </c>
      <c r="AN273" s="1">
        <v>1.1910000000000001</v>
      </c>
      <c r="AO273" s="1">
        <v>13.228999999999999</v>
      </c>
      <c r="AP273" s="1">
        <v>0.96730000000000005</v>
      </c>
      <c r="AQ273" s="1" t="s">
        <v>17</v>
      </c>
      <c r="AR273" s="1">
        <v>4.5</v>
      </c>
      <c r="AS273" s="1">
        <v>5.18</v>
      </c>
      <c r="AT273" s="1">
        <v>1.4770000000000001</v>
      </c>
      <c r="AU273" s="1">
        <v>16.408000000000001</v>
      </c>
      <c r="AV273" s="1">
        <v>0.96640000000000004</v>
      </c>
      <c r="AW273" s="1" t="s">
        <v>17</v>
      </c>
      <c r="AX273" s="1">
        <v>4.5</v>
      </c>
      <c r="AY273" s="1">
        <v>5.18</v>
      </c>
      <c r="AZ273" s="1">
        <v>1.4530000000000001</v>
      </c>
      <c r="BA273" s="1">
        <v>16.140999999999998</v>
      </c>
      <c r="BB273" s="1">
        <v>0.96789999999999998</v>
      </c>
      <c r="BC273" s="1" t="s">
        <v>17</v>
      </c>
      <c r="BD273" s="1">
        <v>4.5</v>
      </c>
      <c r="BE273" s="1">
        <v>5.18</v>
      </c>
      <c r="BF273" s="1">
        <v>1.5429999999999999</v>
      </c>
      <c r="BG273" s="1">
        <v>17.14</v>
      </c>
      <c r="BH273" s="1">
        <v>0.96899999999999997</v>
      </c>
      <c r="BI273" s="1" t="s">
        <v>17</v>
      </c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 spans="1:97" ht="15.75" customHeight="1" x14ac:dyDescent="0.25">
      <c r="A274" s="1" t="s">
        <v>98</v>
      </c>
      <c r="B274" s="1">
        <v>109</v>
      </c>
      <c r="C274" s="1">
        <v>116</v>
      </c>
      <c r="D274" s="1" t="s">
        <v>71</v>
      </c>
      <c r="E274" s="1">
        <v>3.71</v>
      </c>
      <c r="F274" s="1">
        <v>2</v>
      </c>
      <c r="G274" s="1">
        <v>6</v>
      </c>
      <c r="H274" s="1">
        <v>3.61</v>
      </c>
      <c r="I274" s="1">
        <v>4.21</v>
      </c>
      <c r="J274" s="1">
        <v>1.24</v>
      </c>
      <c r="K274" s="1">
        <v>20.661999999999999</v>
      </c>
      <c r="L274" s="1">
        <v>0.95209999999999995</v>
      </c>
      <c r="M274" s="1" t="s">
        <v>17</v>
      </c>
      <c r="N274" s="1">
        <v>3.62</v>
      </c>
      <c r="O274" s="1">
        <v>4.21</v>
      </c>
      <c r="P274" s="1">
        <v>1.21</v>
      </c>
      <c r="Q274" s="1">
        <v>20.167999999999999</v>
      </c>
      <c r="R274" s="1">
        <v>0.96330000000000005</v>
      </c>
      <c r="S274" s="1" t="s">
        <v>17</v>
      </c>
      <c r="T274" s="1">
        <v>3.61</v>
      </c>
      <c r="U274" s="1">
        <v>4.21</v>
      </c>
      <c r="V274" s="1">
        <v>1.2589999999999999</v>
      </c>
      <c r="W274" s="1">
        <v>20.981000000000002</v>
      </c>
      <c r="X274" s="1">
        <v>0.96060000000000001</v>
      </c>
      <c r="Y274" s="1" t="s">
        <v>17</v>
      </c>
      <c r="Z274" s="1">
        <v>3.61</v>
      </c>
      <c r="AA274" s="1">
        <v>4.21</v>
      </c>
      <c r="AB274" s="1">
        <v>1.302</v>
      </c>
      <c r="AC274" s="1">
        <v>21.695</v>
      </c>
      <c r="AD274" s="1">
        <v>0.9647</v>
      </c>
      <c r="AE274" s="1" t="s">
        <v>17</v>
      </c>
      <c r="AF274" s="1">
        <v>3.61</v>
      </c>
      <c r="AG274" s="1">
        <v>4.21</v>
      </c>
      <c r="AH274" s="1">
        <v>1.2909999999999999</v>
      </c>
      <c r="AI274" s="1">
        <v>21.509</v>
      </c>
      <c r="AJ274" s="1">
        <v>0.96260000000000001</v>
      </c>
      <c r="AK274" s="1" t="s">
        <v>17</v>
      </c>
      <c r="AL274" s="1">
        <v>3.61</v>
      </c>
      <c r="AM274" s="1">
        <v>4.21</v>
      </c>
      <c r="AN274" s="1">
        <v>1.2789999999999999</v>
      </c>
      <c r="AO274" s="1">
        <v>21.31</v>
      </c>
      <c r="AP274" s="1">
        <v>0.96409999999999996</v>
      </c>
      <c r="AQ274" s="1" t="s">
        <v>17</v>
      </c>
      <c r="AR274" s="1">
        <v>3.61</v>
      </c>
      <c r="AS274" s="1">
        <v>4.21</v>
      </c>
      <c r="AT274" s="1">
        <v>1.5880000000000001</v>
      </c>
      <c r="AU274" s="1">
        <v>26.462</v>
      </c>
      <c r="AV274" s="1">
        <v>0.96879999999999999</v>
      </c>
      <c r="AW274" s="1" t="s">
        <v>17</v>
      </c>
      <c r="AX274" s="1">
        <v>3.61</v>
      </c>
      <c r="AY274" s="1">
        <v>4.21</v>
      </c>
      <c r="AZ274" s="1">
        <v>1.5669999999999999</v>
      </c>
      <c r="BA274" s="1">
        <v>26.11</v>
      </c>
      <c r="BB274" s="1">
        <v>0.9667</v>
      </c>
      <c r="BC274" s="1" t="s">
        <v>17</v>
      </c>
      <c r="BD274" s="1">
        <v>3.61</v>
      </c>
      <c r="BE274" s="1">
        <v>4.21</v>
      </c>
      <c r="BF274" s="1">
        <v>1.6419999999999999</v>
      </c>
      <c r="BG274" s="1">
        <v>27.364000000000001</v>
      </c>
      <c r="BH274" s="1">
        <v>0.9637</v>
      </c>
      <c r="BI274" s="1" t="s">
        <v>17</v>
      </c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 spans="1:97" ht="15.75" customHeight="1" x14ac:dyDescent="0.25">
      <c r="A275" s="1" t="s">
        <v>98</v>
      </c>
      <c r="B275" s="1">
        <v>109</v>
      </c>
      <c r="C275" s="1">
        <v>117</v>
      </c>
      <c r="D275" s="1" t="s">
        <v>72</v>
      </c>
      <c r="E275" s="1">
        <v>5.84</v>
      </c>
      <c r="F275" s="1">
        <v>2</v>
      </c>
      <c r="G275" s="1">
        <v>7</v>
      </c>
      <c r="H275" s="1">
        <v>5.42</v>
      </c>
      <c r="I275" s="1">
        <v>6.01</v>
      </c>
      <c r="J275" s="1">
        <v>1.2130000000000001</v>
      </c>
      <c r="K275" s="1">
        <v>17.329000000000001</v>
      </c>
      <c r="L275" s="1">
        <v>0.90880000000000005</v>
      </c>
      <c r="M275" s="1" t="s">
        <v>16</v>
      </c>
      <c r="N275" s="1">
        <v>5.42</v>
      </c>
      <c r="O275" s="1">
        <v>6.01</v>
      </c>
      <c r="P275" s="1">
        <v>1.177</v>
      </c>
      <c r="Q275" s="1">
        <v>16.811</v>
      </c>
      <c r="R275" s="1">
        <v>0.90749999999999997</v>
      </c>
      <c r="S275" s="1" t="s">
        <v>16</v>
      </c>
      <c r="T275" s="1">
        <v>5.42</v>
      </c>
      <c r="U275" s="1">
        <v>6</v>
      </c>
      <c r="V275" s="1">
        <v>1.204</v>
      </c>
      <c r="W275" s="1">
        <v>17.196000000000002</v>
      </c>
      <c r="X275" s="1">
        <v>0.90600000000000003</v>
      </c>
      <c r="Y275" s="1" t="s">
        <v>16</v>
      </c>
      <c r="Z275" s="1">
        <v>5.42</v>
      </c>
      <c r="AA275" s="1">
        <v>6.01</v>
      </c>
      <c r="AB275" s="1">
        <v>1.3979999999999999</v>
      </c>
      <c r="AC275" s="1">
        <v>19.977</v>
      </c>
      <c r="AD275" s="1">
        <v>0.89739999999999998</v>
      </c>
      <c r="AE275" s="1" t="s">
        <v>16</v>
      </c>
      <c r="AF275" s="1">
        <v>5.42</v>
      </c>
      <c r="AG275" s="1">
        <v>6.01</v>
      </c>
      <c r="AH275" s="1">
        <v>1.3640000000000001</v>
      </c>
      <c r="AI275" s="1">
        <v>19.484000000000002</v>
      </c>
      <c r="AJ275" s="1">
        <v>0.89949999999999997</v>
      </c>
      <c r="AK275" s="1" t="s">
        <v>16</v>
      </c>
      <c r="AL275" s="1">
        <v>5.42</v>
      </c>
      <c r="AM275" s="1">
        <v>6.01</v>
      </c>
      <c r="AN275" s="1">
        <v>1.3740000000000001</v>
      </c>
      <c r="AO275" s="1">
        <v>19.632999999999999</v>
      </c>
      <c r="AP275" s="1">
        <v>0.90849999999999997</v>
      </c>
      <c r="AQ275" s="1" t="s">
        <v>16</v>
      </c>
      <c r="AR275" s="1">
        <v>5.42</v>
      </c>
      <c r="AS275" s="1">
        <v>6.01</v>
      </c>
      <c r="AT275" s="1">
        <v>2.3210000000000002</v>
      </c>
      <c r="AU275" s="1">
        <v>33.152000000000001</v>
      </c>
      <c r="AV275" s="1">
        <v>0.89149999999999996</v>
      </c>
      <c r="AW275" s="1" t="s">
        <v>16</v>
      </c>
      <c r="AX275" s="1">
        <v>5.42</v>
      </c>
      <c r="AY275" s="1">
        <v>6.01</v>
      </c>
      <c r="AZ275" s="1">
        <v>2.2549999999999999</v>
      </c>
      <c r="BA275" s="1">
        <v>32.207000000000001</v>
      </c>
      <c r="BB275" s="1">
        <v>0.88109999999999999</v>
      </c>
      <c r="BC275" s="1" t="s">
        <v>16</v>
      </c>
      <c r="BD275" s="1">
        <v>5.42</v>
      </c>
      <c r="BE275" s="1">
        <v>6.01</v>
      </c>
      <c r="BF275" s="1">
        <v>2.27</v>
      </c>
      <c r="BG275" s="1">
        <v>32.427999999999997</v>
      </c>
      <c r="BH275" s="1">
        <v>0.89159999999999995</v>
      </c>
      <c r="BI275" s="1" t="s">
        <v>16</v>
      </c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spans="1:97" ht="15.75" customHeight="1" x14ac:dyDescent="0.25">
      <c r="A276" s="1" t="s">
        <v>98</v>
      </c>
      <c r="B276" s="1">
        <v>120</v>
      </c>
      <c r="C276" s="1">
        <v>138</v>
      </c>
      <c r="D276" s="1" t="s">
        <v>73</v>
      </c>
      <c r="E276" s="1">
        <v>8.11</v>
      </c>
      <c r="F276" s="1">
        <v>4</v>
      </c>
      <c r="G276" s="1">
        <v>16</v>
      </c>
      <c r="H276" s="1">
        <v>7.9</v>
      </c>
      <c r="I276" s="1">
        <v>8.61</v>
      </c>
      <c r="J276" s="1">
        <v>1.3340000000000001</v>
      </c>
      <c r="K276" s="1">
        <v>8.3390000000000004</v>
      </c>
      <c r="L276" s="1">
        <v>0.88739999999999997</v>
      </c>
      <c r="M276" s="1" t="s">
        <v>16</v>
      </c>
      <c r="N276" s="1">
        <v>7.9</v>
      </c>
      <c r="O276" s="1">
        <v>8.61</v>
      </c>
      <c r="P276" s="1">
        <v>1.2569999999999999</v>
      </c>
      <c r="Q276" s="1">
        <v>7.8540000000000001</v>
      </c>
      <c r="R276" s="1">
        <v>0.87380000000000002</v>
      </c>
      <c r="S276" s="1" t="s">
        <v>16</v>
      </c>
      <c r="T276" s="1">
        <v>7.9</v>
      </c>
      <c r="U276" s="1">
        <v>8.61</v>
      </c>
      <c r="V276" s="1">
        <v>1.306</v>
      </c>
      <c r="W276" s="1">
        <v>8.1649999999999991</v>
      </c>
      <c r="X276" s="1">
        <v>0.77810000000000001</v>
      </c>
      <c r="Y276" s="1" t="s">
        <v>16</v>
      </c>
      <c r="Z276" s="1">
        <v>7.9</v>
      </c>
      <c r="AA276" s="1">
        <v>8.61</v>
      </c>
      <c r="AB276" s="1">
        <v>2.7080000000000002</v>
      </c>
      <c r="AC276" s="1">
        <v>16.922999999999998</v>
      </c>
      <c r="AD276" s="1">
        <v>0.85860000000000003</v>
      </c>
      <c r="AE276" s="1" t="s">
        <v>16</v>
      </c>
      <c r="AF276" s="1">
        <v>7.9</v>
      </c>
      <c r="AG276" s="1">
        <v>8.61</v>
      </c>
      <c r="AH276" s="1">
        <v>2.7240000000000002</v>
      </c>
      <c r="AI276" s="1">
        <v>17.024000000000001</v>
      </c>
      <c r="AJ276" s="1">
        <v>0.85070000000000001</v>
      </c>
      <c r="AK276" s="1" t="s">
        <v>16</v>
      </c>
      <c r="AL276" s="1">
        <v>7.89</v>
      </c>
      <c r="AM276" s="1">
        <v>8.61</v>
      </c>
      <c r="AN276" s="1">
        <v>2.6680000000000001</v>
      </c>
      <c r="AO276" s="1">
        <v>16.675999999999998</v>
      </c>
      <c r="AP276" s="1">
        <v>0.83760000000000001</v>
      </c>
      <c r="AQ276" s="1" t="s">
        <v>16</v>
      </c>
      <c r="AR276" s="1">
        <v>7.9</v>
      </c>
      <c r="AS276" s="1">
        <v>8.61</v>
      </c>
      <c r="AT276" s="1">
        <v>3.9369999999999998</v>
      </c>
      <c r="AU276" s="1">
        <v>24.603999999999999</v>
      </c>
      <c r="AV276" s="1">
        <v>0.79890000000000005</v>
      </c>
      <c r="AW276" s="1" t="s">
        <v>16</v>
      </c>
      <c r="AX276" s="1">
        <v>7.9</v>
      </c>
      <c r="AY276" s="1">
        <v>8.61</v>
      </c>
      <c r="AZ276" s="1">
        <v>3.984</v>
      </c>
      <c r="BA276" s="1">
        <v>24.901</v>
      </c>
      <c r="BB276" s="1">
        <v>0.83499999999999996</v>
      </c>
      <c r="BC276" s="1" t="s">
        <v>16</v>
      </c>
      <c r="BD276" s="1">
        <v>7.9</v>
      </c>
      <c r="BE276" s="1">
        <v>8.61</v>
      </c>
      <c r="BF276" s="1">
        <v>3.8540000000000001</v>
      </c>
      <c r="BG276" s="1">
        <v>24.085000000000001</v>
      </c>
      <c r="BH276" s="1">
        <v>0.85019999999999996</v>
      </c>
      <c r="BI276" s="1" t="s">
        <v>16</v>
      </c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 spans="1:97" ht="15.75" customHeight="1" x14ac:dyDescent="0.25">
      <c r="A277" s="1" t="s">
        <v>98</v>
      </c>
      <c r="B277" s="1">
        <v>121</v>
      </c>
      <c r="C277" s="1">
        <v>138</v>
      </c>
      <c r="D277" s="1" t="s">
        <v>74</v>
      </c>
      <c r="E277" s="1">
        <v>7.27</v>
      </c>
      <c r="F277" s="1">
        <v>2</v>
      </c>
      <c r="G277" s="1">
        <v>15</v>
      </c>
      <c r="H277" s="1">
        <v>7.11</v>
      </c>
      <c r="I277" s="1">
        <v>7.77</v>
      </c>
      <c r="J277" s="1">
        <v>1.3420000000000001</v>
      </c>
      <c r="K277" s="1">
        <v>8.9440000000000008</v>
      </c>
      <c r="L277" s="1">
        <v>0.94840000000000002</v>
      </c>
      <c r="M277" s="1" t="s">
        <v>17</v>
      </c>
      <c r="N277" s="1">
        <v>7.11</v>
      </c>
      <c r="O277" s="1">
        <v>7.77</v>
      </c>
      <c r="P277" s="1">
        <v>1.2549999999999999</v>
      </c>
      <c r="Q277" s="1">
        <v>8.3670000000000009</v>
      </c>
      <c r="R277" s="1">
        <v>0.95409999999999995</v>
      </c>
      <c r="S277" s="1" t="s">
        <v>17</v>
      </c>
      <c r="T277" s="1">
        <v>7.14</v>
      </c>
      <c r="U277" s="1">
        <v>7.77</v>
      </c>
      <c r="V277" s="1">
        <v>1.3109999999999999</v>
      </c>
      <c r="W277" s="1">
        <v>8.7390000000000008</v>
      </c>
      <c r="X277" s="1">
        <v>0.94920000000000004</v>
      </c>
      <c r="Y277" s="1" t="s">
        <v>17</v>
      </c>
      <c r="Z277" s="1">
        <v>7.09</v>
      </c>
      <c r="AA277" s="1">
        <v>7.77</v>
      </c>
      <c r="AB277" s="1">
        <v>2.746</v>
      </c>
      <c r="AC277" s="1">
        <v>18.306999999999999</v>
      </c>
      <c r="AD277" s="1">
        <v>0.93899999999999995</v>
      </c>
      <c r="AE277" s="1" t="s">
        <v>17</v>
      </c>
      <c r="AF277" s="1">
        <v>7.12</v>
      </c>
      <c r="AG277" s="1">
        <v>7.77</v>
      </c>
      <c r="AH277" s="1">
        <v>2.714</v>
      </c>
      <c r="AI277" s="1">
        <v>18.094999999999999</v>
      </c>
      <c r="AJ277" s="1">
        <v>0.90590000000000004</v>
      </c>
      <c r="AK277" s="1" t="s">
        <v>17</v>
      </c>
      <c r="AL277" s="1">
        <v>7.11</v>
      </c>
      <c r="AM277" s="1">
        <v>7.77</v>
      </c>
      <c r="AN277" s="1">
        <v>2.6779999999999999</v>
      </c>
      <c r="AO277" s="1">
        <v>17.853000000000002</v>
      </c>
      <c r="AP277" s="1">
        <v>0.94610000000000005</v>
      </c>
      <c r="AQ277" s="1" t="s">
        <v>17</v>
      </c>
      <c r="AR277" s="1">
        <v>7.09</v>
      </c>
      <c r="AS277" s="1">
        <v>7.77</v>
      </c>
      <c r="AT277" s="1">
        <v>4.0250000000000004</v>
      </c>
      <c r="AU277" s="1">
        <v>26.832999999999998</v>
      </c>
      <c r="AV277" s="1">
        <v>0.92949999999999999</v>
      </c>
      <c r="AW277" s="1" t="s">
        <v>17</v>
      </c>
      <c r="AX277" s="1">
        <v>7.13</v>
      </c>
      <c r="AY277" s="1">
        <v>7.77</v>
      </c>
      <c r="AZ277" s="1">
        <v>3.9969999999999999</v>
      </c>
      <c r="BA277" s="1">
        <v>26.649000000000001</v>
      </c>
      <c r="BB277" s="1">
        <v>0.94330000000000003</v>
      </c>
      <c r="BC277" s="1" t="s">
        <v>17</v>
      </c>
      <c r="BD277" s="1">
        <v>7.12</v>
      </c>
      <c r="BE277" s="1">
        <v>7.77</v>
      </c>
      <c r="BF277" s="1">
        <v>3.8959999999999999</v>
      </c>
      <c r="BG277" s="1">
        <v>25.972000000000001</v>
      </c>
      <c r="BH277" s="1">
        <v>0.9415</v>
      </c>
      <c r="BI277" s="1" t="s">
        <v>17</v>
      </c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spans="1:97" ht="15.75" customHeight="1" x14ac:dyDescent="0.25">
      <c r="A278" s="1" t="s">
        <v>98</v>
      </c>
      <c r="B278" s="1">
        <v>121</v>
      </c>
      <c r="C278" s="1">
        <v>138</v>
      </c>
      <c r="D278" s="1" t="s">
        <v>74</v>
      </c>
      <c r="E278" s="1">
        <v>7.27</v>
      </c>
      <c r="F278" s="1">
        <v>3</v>
      </c>
      <c r="G278" s="1">
        <v>15</v>
      </c>
      <c r="H278" s="1">
        <v>7.08</v>
      </c>
      <c r="I278" s="1">
        <v>7.77</v>
      </c>
      <c r="J278" s="1">
        <v>1.3620000000000001</v>
      </c>
      <c r="K278" s="1">
        <v>9.0790000000000006</v>
      </c>
      <c r="L278" s="1">
        <v>0.95169999999999999</v>
      </c>
      <c r="M278" s="1" t="s">
        <v>17</v>
      </c>
      <c r="N278" s="1">
        <v>7.08</v>
      </c>
      <c r="O278" s="1">
        <v>7.77</v>
      </c>
      <c r="P278" s="1">
        <v>1.274</v>
      </c>
      <c r="Q278" s="1">
        <v>8.4909999999999997</v>
      </c>
      <c r="R278" s="1">
        <v>0.95120000000000005</v>
      </c>
      <c r="S278" s="1" t="s">
        <v>17</v>
      </c>
      <c r="T278" s="1">
        <v>7.08</v>
      </c>
      <c r="U278" s="1">
        <v>7.77</v>
      </c>
      <c r="V278" s="1">
        <v>1.3140000000000001</v>
      </c>
      <c r="W278" s="1">
        <v>8.7590000000000003</v>
      </c>
      <c r="X278" s="1">
        <v>0.95650000000000002</v>
      </c>
      <c r="Y278" s="1" t="s">
        <v>17</v>
      </c>
      <c r="Z278" s="1">
        <v>7.08</v>
      </c>
      <c r="AA278" s="1">
        <v>7.77</v>
      </c>
      <c r="AB278" s="1">
        <v>2.7370000000000001</v>
      </c>
      <c r="AC278" s="1">
        <v>18.25</v>
      </c>
      <c r="AD278" s="1">
        <v>0.95069999999999999</v>
      </c>
      <c r="AE278" s="1" t="s">
        <v>17</v>
      </c>
      <c r="AF278" s="1">
        <v>7.08</v>
      </c>
      <c r="AG278" s="1">
        <v>7.77</v>
      </c>
      <c r="AH278" s="1">
        <v>2.7309999999999999</v>
      </c>
      <c r="AI278" s="1">
        <v>18.204000000000001</v>
      </c>
      <c r="AJ278" s="1">
        <v>0.95069999999999999</v>
      </c>
      <c r="AK278" s="1" t="s">
        <v>17</v>
      </c>
      <c r="AL278" s="1">
        <v>7.08</v>
      </c>
      <c r="AM278" s="1">
        <v>7.77</v>
      </c>
      <c r="AN278" s="1">
        <v>2.6859999999999999</v>
      </c>
      <c r="AO278" s="1">
        <v>17.905000000000001</v>
      </c>
      <c r="AP278" s="1">
        <v>0.95250000000000001</v>
      </c>
      <c r="AQ278" s="1" t="s">
        <v>17</v>
      </c>
      <c r="AR278" s="1">
        <v>7.08</v>
      </c>
      <c r="AS278" s="1">
        <v>7.77</v>
      </c>
      <c r="AT278" s="1">
        <v>4.016</v>
      </c>
      <c r="AU278" s="1">
        <v>26.773</v>
      </c>
      <c r="AV278" s="1">
        <v>0.95120000000000005</v>
      </c>
      <c r="AW278" s="1" t="s">
        <v>17</v>
      </c>
      <c r="AX278" s="1">
        <v>7.08</v>
      </c>
      <c r="AY278" s="1">
        <v>7.77</v>
      </c>
      <c r="AZ278" s="1">
        <v>4.016</v>
      </c>
      <c r="BA278" s="1">
        <v>26.774999999999999</v>
      </c>
      <c r="BB278" s="1">
        <v>0.95140000000000002</v>
      </c>
      <c r="BC278" s="1" t="s">
        <v>17</v>
      </c>
      <c r="BD278" s="1">
        <v>7.08</v>
      </c>
      <c r="BE278" s="1">
        <v>7.77</v>
      </c>
      <c r="BF278" s="1">
        <v>3.895</v>
      </c>
      <c r="BG278" s="1">
        <v>25.963999999999999</v>
      </c>
      <c r="BH278" s="1">
        <v>0.95489999999999997</v>
      </c>
      <c r="BI278" s="1" t="s">
        <v>17</v>
      </c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 spans="1:97" ht="15.75" customHeight="1" x14ac:dyDescent="0.25">
      <c r="A279" s="1" t="s">
        <v>98</v>
      </c>
      <c r="B279" s="1">
        <v>121</v>
      </c>
      <c r="C279" s="1">
        <v>138</v>
      </c>
      <c r="D279" s="1" t="s">
        <v>74</v>
      </c>
      <c r="E279" s="1">
        <v>7.27</v>
      </c>
      <c r="F279" s="1">
        <v>4</v>
      </c>
      <c r="G279" s="1">
        <v>15</v>
      </c>
      <c r="H279" s="1">
        <v>7.08</v>
      </c>
      <c r="I279" s="1">
        <v>7.77</v>
      </c>
      <c r="J279" s="1">
        <v>1.369</v>
      </c>
      <c r="K279" s="1">
        <v>9.1280000000000001</v>
      </c>
      <c r="L279" s="1">
        <v>0.95189999999999997</v>
      </c>
      <c r="M279" s="1" t="s">
        <v>17</v>
      </c>
      <c r="N279" s="1">
        <v>7.08</v>
      </c>
      <c r="O279" s="1">
        <v>7.77</v>
      </c>
      <c r="P279" s="1">
        <v>1.2669999999999999</v>
      </c>
      <c r="Q279" s="1">
        <v>8.4440000000000008</v>
      </c>
      <c r="R279" s="1">
        <v>0.9556</v>
      </c>
      <c r="S279" s="1" t="s">
        <v>17</v>
      </c>
      <c r="T279" s="1">
        <v>7.08</v>
      </c>
      <c r="U279" s="1">
        <v>7.77</v>
      </c>
      <c r="V279" s="1">
        <v>1.323</v>
      </c>
      <c r="W279" s="1">
        <v>8.8170000000000002</v>
      </c>
      <c r="X279" s="1">
        <v>0.95309999999999995</v>
      </c>
      <c r="Y279" s="1" t="s">
        <v>17</v>
      </c>
      <c r="Z279" s="1">
        <v>7.08</v>
      </c>
      <c r="AA279" s="1">
        <v>7.77</v>
      </c>
      <c r="AB279" s="1">
        <v>2.7480000000000002</v>
      </c>
      <c r="AC279" s="1">
        <v>18.323</v>
      </c>
      <c r="AD279" s="1">
        <v>0.95579999999999998</v>
      </c>
      <c r="AE279" s="1" t="s">
        <v>17</v>
      </c>
      <c r="AF279" s="1">
        <v>7.08</v>
      </c>
      <c r="AG279" s="1">
        <v>7.77</v>
      </c>
      <c r="AH279" s="1">
        <v>2.734</v>
      </c>
      <c r="AI279" s="1">
        <v>18.228000000000002</v>
      </c>
      <c r="AJ279" s="1">
        <v>0.94440000000000002</v>
      </c>
      <c r="AK279" s="1" t="s">
        <v>17</v>
      </c>
      <c r="AL279" s="1">
        <v>7.08</v>
      </c>
      <c r="AM279" s="1">
        <v>7.77</v>
      </c>
      <c r="AN279" s="1">
        <v>2.7050000000000001</v>
      </c>
      <c r="AO279" s="1">
        <v>18.032</v>
      </c>
      <c r="AP279" s="1">
        <v>0.95199999999999996</v>
      </c>
      <c r="AQ279" s="1" t="s">
        <v>17</v>
      </c>
      <c r="AR279" s="1">
        <v>7.08</v>
      </c>
      <c r="AS279" s="1">
        <v>7.77</v>
      </c>
      <c r="AT279" s="1">
        <v>4.0590000000000002</v>
      </c>
      <c r="AU279" s="1">
        <v>27.059000000000001</v>
      </c>
      <c r="AV279" s="1">
        <v>0.95369999999999999</v>
      </c>
      <c r="AW279" s="1" t="s">
        <v>17</v>
      </c>
      <c r="AX279" s="1">
        <v>7.08</v>
      </c>
      <c r="AY279" s="1">
        <v>7.77</v>
      </c>
      <c r="AZ279" s="1">
        <v>4.0439999999999996</v>
      </c>
      <c r="BA279" s="1">
        <v>26.957999999999998</v>
      </c>
      <c r="BB279" s="1">
        <v>0.95630000000000004</v>
      </c>
      <c r="BC279" s="1" t="s">
        <v>17</v>
      </c>
      <c r="BD279" s="1">
        <v>7.08</v>
      </c>
      <c r="BE279" s="1">
        <v>7.77</v>
      </c>
      <c r="BF279" s="1">
        <v>3.9249999999999998</v>
      </c>
      <c r="BG279" s="1">
        <v>26.169</v>
      </c>
      <c r="BH279" s="1">
        <v>0.95569999999999999</v>
      </c>
      <c r="BI279" s="1" t="s">
        <v>17</v>
      </c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 spans="1:97" ht="15.75" customHeight="1" x14ac:dyDescent="0.25">
      <c r="A280" s="1" t="s">
        <v>98</v>
      </c>
      <c r="B280" s="1">
        <v>121</v>
      </c>
      <c r="C280" s="1">
        <v>141</v>
      </c>
      <c r="D280" s="1" t="s">
        <v>75</v>
      </c>
      <c r="E280" s="1">
        <v>7.07</v>
      </c>
      <c r="F280" s="1">
        <v>2</v>
      </c>
      <c r="G280" s="1">
        <v>18</v>
      </c>
      <c r="H280" s="1">
        <v>6.91</v>
      </c>
      <c r="I280" s="1">
        <v>7.34</v>
      </c>
      <c r="J280" s="1">
        <v>1.31</v>
      </c>
      <c r="K280" s="1">
        <v>7.2770000000000001</v>
      </c>
      <c r="L280" s="1">
        <v>0.87590000000000001</v>
      </c>
      <c r="M280" s="1" t="s">
        <v>17</v>
      </c>
      <c r="N280" s="1">
        <v>6.91</v>
      </c>
      <c r="O280" s="1">
        <v>7.34</v>
      </c>
      <c r="P280" s="1">
        <v>1.1879999999999999</v>
      </c>
      <c r="Q280" s="1">
        <v>6.5979999999999999</v>
      </c>
      <c r="R280" s="1">
        <v>0.88919999999999999</v>
      </c>
      <c r="S280" s="1" t="s">
        <v>17</v>
      </c>
      <c r="T280" s="1">
        <v>6.91</v>
      </c>
      <c r="U280" s="1">
        <v>7.35</v>
      </c>
      <c r="V280" s="1">
        <v>1.236</v>
      </c>
      <c r="W280" s="1">
        <v>6.8659999999999997</v>
      </c>
      <c r="X280" s="1">
        <v>0.877</v>
      </c>
      <c r="Y280" s="1" t="s">
        <v>17</v>
      </c>
      <c r="Z280" s="1">
        <v>6.9</v>
      </c>
      <c r="AA280" s="1">
        <v>7.34</v>
      </c>
      <c r="AB280" s="1">
        <v>2.6930000000000001</v>
      </c>
      <c r="AC280" s="1">
        <v>14.961</v>
      </c>
      <c r="AD280" s="1">
        <v>0.88490000000000002</v>
      </c>
      <c r="AE280" s="1" t="s">
        <v>17</v>
      </c>
      <c r="AF280" s="1">
        <v>6.9</v>
      </c>
      <c r="AG280" s="1">
        <v>7.34</v>
      </c>
      <c r="AH280" s="1">
        <v>2.6549999999999998</v>
      </c>
      <c r="AI280" s="1">
        <v>14.752000000000001</v>
      </c>
      <c r="AJ280" s="1">
        <v>0.89849999999999997</v>
      </c>
      <c r="AK280" s="1" t="s">
        <v>17</v>
      </c>
      <c r="AL280" s="1">
        <v>6.9</v>
      </c>
      <c r="AM280" s="1">
        <v>7.34</v>
      </c>
      <c r="AN280" s="1">
        <v>2.6880000000000002</v>
      </c>
      <c r="AO280" s="1">
        <v>14.933</v>
      </c>
      <c r="AP280" s="1">
        <v>0.88149999999999995</v>
      </c>
      <c r="AQ280" s="1" t="s">
        <v>17</v>
      </c>
      <c r="AR280" s="1">
        <v>6.9</v>
      </c>
      <c r="AS280" s="1">
        <v>7.34</v>
      </c>
      <c r="AT280" s="1">
        <v>4.0620000000000003</v>
      </c>
      <c r="AU280" s="1">
        <v>22.565000000000001</v>
      </c>
      <c r="AV280" s="1">
        <v>0.89290000000000003</v>
      </c>
      <c r="AW280" s="1" t="s">
        <v>17</v>
      </c>
      <c r="AX280" s="1">
        <v>6.91</v>
      </c>
      <c r="AY280" s="1">
        <v>7.34</v>
      </c>
      <c r="AZ280" s="1">
        <v>3.996</v>
      </c>
      <c r="BA280" s="1">
        <v>22.201000000000001</v>
      </c>
      <c r="BB280" s="1">
        <v>0.90429999999999999</v>
      </c>
      <c r="BC280" s="1" t="s">
        <v>17</v>
      </c>
      <c r="BD280" s="1">
        <v>6.9</v>
      </c>
      <c r="BE280" s="1">
        <v>7.34</v>
      </c>
      <c r="BF280" s="1">
        <v>3.9049999999999998</v>
      </c>
      <c r="BG280" s="1">
        <v>21.695</v>
      </c>
      <c r="BH280" s="1">
        <v>0.88009999999999999</v>
      </c>
      <c r="BI280" s="1" t="s">
        <v>17</v>
      </c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 spans="1:97" ht="15.75" customHeight="1" x14ac:dyDescent="0.25">
      <c r="A281" s="1" t="s">
        <v>98</v>
      </c>
      <c r="B281" s="1">
        <v>121</v>
      </c>
      <c r="C281" s="1">
        <v>141</v>
      </c>
      <c r="D281" s="1" t="s">
        <v>75</v>
      </c>
      <c r="E281" s="1">
        <v>7.07</v>
      </c>
      <c r="F281" s="1">
        <v>3</v>
      </c>
      <c r="G281" s="1">
        <v>18</v>
      </c>
      <c r="H281" s="1">
        <v>6.81</v>
      </c>
      <c r="I281" s="1">
        <v>7.57</v>
      </c>
      <c r="J281" s="1">
        <v>1.3260000000000001</v>
      </c>
      <c r="K281" s="1">
        <v>7.367</v>
      </c>
      <c r="L281" s="1">
        <v>0.96779999999999999</v>
      </c>
      <c r="M281" s="1" t="s">
        <v>17</v>
      </c>
      <c r="N281" s="1">
        <v>6.81</v>
      </c>
      <c r="O281" s="1">
        <v>7.57</v>
      </c>
      <c r="P281" s="1">
        <v>1.2310000000000001</v>
      </c>
      <c r="Q281" s="1">
        <v>6.84</v>
      </c>
      <c r="R281" s="1">
        <v>0.96479999999999999</v>
      </c>
      <c r="S281" s="1" t="s">
        <v>17</v>
      </c>
      <c r="T281" s="1">
        <v>6.82</v>
      </c>
      <c r="U281" s="1">
        <v>7.56</v>
      </c>
      <c r="V281" s="1">
        <v>1.298</v>
      </c>
      <c r="W281" s="1">
        <v>7.2110000000000003</v>
      </c>
      <c r="X281" s="1">
        <v>0.9667</v>
      </c>
      <c r="Y281" s="1" t="s">
        <v>17</v>
      </c>
      <c r="Z281" s="1">
        <v>6.81</v>
      </c>
      <c r="AA281" s="1">
        <v>7.57</v>
      </c>
      <c r="AB281" s="1">
        <v>2.7469999999999999</v>
      </c>
      <c r="AC281" s="1">
        <v>15.263999999999999</v>
      </c>
      <c r="AD281" s="1">
        <v>0.9597</v>
      </c>
      <c r="AE281" s="1" t="s">
        <v>17</v>
      </c>
      <c r="AF281" s="1">
        <v>6.81</v>
      </c>
      <c r="AG281" s="1">
        <v>7.57</v>
      </c>
      <c r="AH281" s="1">
        <v>2.6680000000000001</v>
      </c>
      <c r="AI281" s="1">
        <v>14.823</v>
      </c>
      <c r="AJ281" s="1">
        <v>0.96740000000000004</v>
      </c>
      <c r="AK281" s="1" t="s">
        <v>17</v>
      </c>
      <c r="AL281" s="1">
        <v>6.82</v>
      </c>
      <c r="AM281" s="1">
        <v>7.57</v>
      </c>
      <c r="AN281" s="1">
        <v>2.6850000000000001</v>
      </c>
      <c r="AO281" s="1">
        <v>14.916</v>
      </c>
      <c r="AP281" s="1">
        <v>0.96599999999999997</v>
      </c>
      <c r="AQ281" s="1" t="s">
        <v>17</v>
      </c>
      <c r="AR281" s="1">
        <v>6.81</v>
      </c>
      <c r="AS281" s="1">
        <v>7.57</v>
      </c>
      <c r="AT281" s="1">
        <v>4.08</v>
      </c>
      <c r="AU281" s="1">
        <v>22.667000000000002</v>
      </c>
      <c r="AV281" s="1">
        <v>0.96120000000000005</v>
      </c>
      <c r="AW281" s="1" t="s">
        <v>17</v>
      </c>
      <c r="AX281" s="1">
        <v>6.81</v>
      </c>
      <c r="AY281" s="1">
        <v>7.57</v>
      </c>
      <c r="AZ281" s="1">
        <v>4.0250000000000004</v>
      </c>
      <c r="BA281" s="1">
        <v>22.364000000000001</v>
      </c>
      <c r="BB281" s="1">
        <v>0.96289999999999998</v>
      </c>
      <c r="BC281" s="1" t="s">
        <v>17</v>
      </c>
      <c r="BD281" s="1">
        <v>6.82</v>
      </c>
      <c r="BE281" s="1">
        <v>7.57</v>
      </c>
      <c r="BF281" s="1">
        <v>3.9049999999999998</v>
      </c>
      <c r="BG281" s="1">
        <v>21.695</v>
      </c>
      <c r="BH281" s="1">
        <v>0.95589999999999997</v>
      </c>
      <c r="BI281" s="1" t="s">
        <v>17</v>
      </c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 spans="1:97" ht="15.75" customHeight="1" x14ac:dyDescent="0.25">
      <c r="A282" s="1" t="s">
        <v>98</v>
      </c>
      <c r="B282" s="1">
        <v>121</v>
      </c>
      <c r="C282" s="1">
        <v>141</v>
      </c>
      <c r="D282" s="1" t="s">
        <v>75</v>
      </c>
      <c r="E282" s="1">
        <v>7.07</v>
      </c>
      <c r="F282" s="1">
        <v>4</v>
      </c>
      <c r="G282" s="1">
        <v>18</v>
      </c>
      <c r="H282" s="1">
        <v>6.81</v>
      </c>
      <c r="I282" s="1">
        <v>7.57</v>
      </c>
      <c r="J282" s="1">
        <v>1.381</v>
      </c>
      <c r="K282" s="1">
        <v>7.6719999999999997</v>
      </c>
      <c r="L282" s="1">
        <v>0.93489999999999995</v>
      </c>
      <c r="M282" s="1" t="s">
        <v>17</v>
      </c>
      <c r="N282" s="1">
        <v>6.81</v>
      </c>
      <c r="O282" s="1">
        <v>7.57</v>
      </c>
      <c r="P282" s="1">
        <v>1.2889999999999999</v>
      </c>
      <c r="Q282" s="1">
        <v>7.16</v>
      </c>
      <c r="R282" s="1">
        <v>0.92579999999999996</v>
      </c>
      <c r="S282" s="1" t="s">
        <v>17</v>
      </c>
      <c r="T282" s="1">
        <v>6.82</v>
      </c>
      <c r="U282" s="1">
        <v>7.56</v>
      </c>
      <c r="V282" s="1">
        <v>1.2989999999999999</v>
      </c>
      <c r="W282" s="1">
        <v>7.2160000000000002</v>
      </c>
      <c r="X282" s="1">
        <v>0.93820000000000003</v>
      </c>
      <c r="Y282" s="1" t="s">
        <v>17</v>
      </c>
      <c r="Z282" s="1">
        <v>6.81</v>
      </c>
      <c r="AA282" s="1">
        <v>7.57</v>
      </c>
      <c r="AB282" s="1">
        <v>2.7269999999999999</v>
      </c>
      <c r="AC282" s="1">
        <v>15.153</v>
      </c>
      <c r="AD282" s="1">
        <v>0.92910000000000004</v>
      </c>
      <c r="AE282" s="1" t="s">
        <v>17</v>
      </c>
      <c r="AF282" s="1">
        <v>6.81</v>
      </c>
      <c r="AG282" s="1">
        <v>7.57</v>
      </c>
      <c r="AH282" s="1">
        <v>2.7</v>
      </c>
      <c r="AI282" s="1">
        <v>15.002000000000001</v>
      </c>
      <c r="AJ282" s="1">
        <v>0.93149999999999999</v>
      </c>
      <c r="AK282" s="1" t="s">
        <v>17</v>
      </c>
      <c r="AL282" s="1">
        <v>6.82</v>
      </c>
      <c r="AM282" s="1">
        <v>7.57</v>
      </c>
      <c r="AN282" s="1">
        <v>2.681</v>
      </c>
      <c r="AO282" s="1">
        <v>14.895</v>
      </c>
      <c r="AP282" s="1">
        <v>0.92120000000000002</v>
      </c>
      <c r="AQ282" s="1" t="s">
        <v>17</v>
      </c>
      <c r="AR282" s="1">
        <v>6.81</v>
      </c>
      <c r="AS282" s="1">
        <v>7.57</v>
      </c>
      <c r="AT282" s="1">
        <v>4.0750000000000002</v>
      </c>
      <c r="AU282" s="1">
        <v>22.635999999999999</v>
      </c>
      <c r="AV282" s="1">
        <v>0.93200000000000005</v>
      </c>
      <c r="AW282" s="1" t="s">
        <v>17</v>
      </c>
      <c r="AX282" s="1">
        <v>6.81</v>
      </c>
      <c r="AY282" s="1">
        <v>7.57</v>
      </c>
      <c r="AZ282" s="1">
        <v>4.0140000000000002</v>
      </c>
      <c r="BA282" s="1">
        <v>22.3</v>
      </c>
      <c r="BB282" s="1">
        <v>0.90710000000000002</v>
      </c>
      <c r="BC282" s="1" t="s">
        <v>17</v>
      </c>
      <c r="BD282" s="1">
        <v>6.82</v>
      </c>
      <c r="BE282" s="1">
        <v>7.57</v>
      </c>
      <c r="BF282" s="1">
        <v>3.8969999999999998</v>
      </c>
      <c r="BG282" s="1">
        <v>21.65</v>
      </c>
      <c r="BH282" s="1">
        <v>0.93010000000000004</v>
      </c>
      <c r="BI282" s="1" t="s">
        <v>17</v>
      </c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 spans="1:97" ht="15.75" customHeight="1" x14ac:dyDescent="0.25">
      <c r="A283" s="1" t="s">
        <v>98</v>
      </c>
      <c r="B283" s="1">
        <v>121</v>
      </c>
      <c r="C283" s="1">
        <v>150</v>
      </c>
      <c r="D283" s="1" t="s">
        <v>76</v>
      </c>
      <c r="E283" s="1">
        <v>10.199999999999999</v>
      </c>
      <c r="F283" s="1">
        <v>5</v>
      </c>
      <c r="G283" s="1">
        <v>27</v>
      </c>
      <c r="H283" s="1">
        <v>10.1</v>
      </c>
      <c r="I283" s="1">
        <v>10.7</v>
      </c>
      <c r="J283" s="1">
        <v>1.643</v>
      </c>
      <c r="K283" s="1">
        <v>6.0860000000000003</v>
      </c>
      <c r="L283" s="1">
        <v>0.87690000000000001</v>
      </c>
      <c r="M283" s="1" t="s">
        <v>16</v>
      </c>
      <c r="N283" s="1">
        <v>10.1</v>
      </c>
      <c r="O283" s="1">
        <v>10.7</v>
      </c>
      <c r="P283" s="1">
        <v>1.5309999999999999</v>
      </c>
      <c r="Q283" s="1">
        <v>5.6689999999999996</v>
      </c>
      <c r="R283" s="1">
        <v>0.87829999999999997</v>
      </c>
      <c r="S283" s="1" t="s">
        <v>16</v>
      </c>
      <c r="T283" s="1">
        <v>10.11</v>
      </c>
      <c r="U283" s="1">
        <v>10.7</v>
      </c>
      <c r="V283" s="1">
        <v>1.6040000000000001</v>
      </c>
      <c r="W283" s="1">
        <v>5.9420000000000002</v>
      </c>
      <c r="X283" s="1">
        <v>0.87580000000000002</v>
      </c>
      <c r="Y283" s="1" t="s">
        <v>16</v>
      </c>
      <c r="Z283" s="1">
        <v>10.1</v>
      </c>
      <c r="AA283" s="1">
        <v>10.7</v>
      </c>
      <c r="AB283" s="1">
        <v>3.7120000000000002</v>
      </c>
      <c r="AC283" s="1">
        <v>13.747999999999999</v>
      </c>
      <c r="AD283" s="1">
        <v>0.79120000000000001</v>
      </c>
      <c r="AE283" s="1" t="s">
        <v>16</v>
      </c>
      <c r="AF283" s="1">
        <v>10.1</v>
      </c>
      <c r="AG283" s="1">
        <v>10.7</v>
      </c>
      <c r="AH283" s="1">
        <v>3.8940000000000001</v>
      </c>
      <c r="AI283" s="1">
        <v>14.420999999999999</v>
      </c>
      <c r="AJ283" s="1">
        <v>0.79759999999999998</v>
      </c>
      <c r="AK283" s="1" t="s">
        <v>16</v>
      </c>
      <c r="AL283" s="1">
        <v>10.1</v>
      </c>
      <c r="AM283" s="1">
        <v>10.7</v>
      </c>
      <c r="AN283" s="1">
        <v>3.7370000000000001</v>
      </c>
      <c r="AO283" s="1">
        <v>13.842000000000001</v>
      </c>
      <c r="AP283" s="1">
        <v>0.79669999999999996</v>
      </c>
      <c r="AQ283" s="1" t="s">
        <v>16</v>
      </c>
      <c r="AR283" s="1">
        <v>10.29</v>
      </c>
      <c r="AS283" s="1">
        <v>10.54</v>
      </c>
      <c r="AT283" s="1">
        <v>5.64</v>
      </c>
      <c r="AU283" s="1">
        <v>20.89</v>
      </c>
      <c r="AV283" s="1">
        <v>0.88800000000000001</v>
      </c>
      <c r="AW283" s="1" t="s">
        <v>16</v>
      </c>
      <c r="AX283" s="1">
        <v>10.1</v>
      </c>
      <c r="AY283" s="1">
        <v>10.7</v>
      </c>
      <c r="AZ283" s="1">
        <v>5.1520000000000001</v>
      </c>
      <c r="BA283" s="1">
        <v>19.082999999999998</v>
      </c>
      <c r="BB283" s="1">
        <v>0.75490000000000002</v>
      </c>
      <c r="BC283" s="1" t="s">
        <v>16</v>
      </c>
      <c r="BD283" s="1">
        <v>10.29</v>
      </c>
      <c r="BE283" s="1">
        <v>10.5</v>
      </c>
      <c r="BF283" s="1">
        <v>5.4260000000000002</v>
      </c>
      <c r="BG283" s="1">
        <v>20.097999999999999</v>
      </c>
      <c r="BH283" s="1">
        <v>0.84360000000000002</v>
      </c>
      <c r="BI283" s="1" t="s">
        <v>16</v>
      </c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 spans="1:97" ht="15.75" customHeight="1" x14ac:dyDescent="0.25">
      <c r="A284" s="1" t="s">
        <v>98</v>
      </c>
      <c r="B284" s="1">
        <v>122</v>
      </c>
      <c r="C284" s="1">
        <v>138</v>
      </c>
      <c r="D284" s="1" t="s">
        <v>77</v>
      </c>
      <c r="E284" s="1">
        <v>6.72</v>
      </c>
      <c r="F284" s="1">
        <v>2</v>
      </c>
      <c r="G284" s="1">
        <v>14</v>
      </c>
      <c r="H284" s="1">
        <v>6.71</v>
      </c>
      <c r="I284" s="1">
        <v>7.22</v>
      </c>
      <c r="J284" s="1">
        <v>1.294</v>
      </c>
      <c r="K284" s="1">
        <v>9.2420000000000009</v>
      </c>
      <c r="L284" s="1">
        <v>0.91479999999999995</v>
      </c>
      <c r="M284" s="1" t="s">
        <v>16</v>
      </c>
      <c r="N284" s="1">
        <v>6.71</v>
      </c>
      <c r="O284" s="1">
        <v>7.22</v>
      </c>
      <c r="P284" s="1">
        <v>1.238</v>
      </c>
      <c r="Q284" s="1">
        <v>8.84</v>
      </c>
      <c r="R284" s="1">
        <v>0.9486</v>
      </c>
      <c r="S284" s="1" t="s">
        <v>16</v>
      </c>
      <c r="T284" s="1">
        <v>6.71</v>
      </c>
      <c r="U284" s="1">
        <v>7.22</v>
      </c>
      <c r="V284" s="1">
        <v>1.2729999999999999</v>
      </c>
      <c r="W284" s="1">
        <v>9.093</v>
      </c>
      <c r="X284" s="1">
        <v>0.94159999999999999</v>
      </c>
      <c r="Y284" s="1" t="s">
        <v>16</v>
      </c>
      <c r="Z284" s="1">
        <v>6.71</v>
      </c>
      <c r="AA284" s="1">
        <v>7.21</v>
      </c>
      <c r="AB284" s="1">
        <v>2.6989999999999998</v>
      </c>
      <c r="AC284" s="1">
        <v>19.279</v>
      </c>
      <c r="AD284" s="1">
        <v>0.9345</v>
      </c>
      <c r="AE284" s="1" t="s">
        <v>16</v>
      </c>
      <c r="AF284" s="1">
        <v>6.71</v>
      </c>
      <c r="AG284" s="1">
        <v>7.22</v>
      </c>
      <c r="AH284" s="1">
        <v>2.6920000000000002</v>
      </c>
      <c r="AI284" s="1">
        <v>19.228000000000002</v>
      </c>
      <c r="AJ284" s="1">
        <v>0.91979999999999995</v>
      </c>
      <c r="AK284" s="1" t="s">
        <v>16</v>
      </c>
      <c r="AL284" s="1">
        <v>6.71</v>
      </c>
      <c r="AM284" s="1">
        <v>7.21</v>
      </c>
      <c r="AN284" s="1">
        <v>2.645</v>
      </c>
      <c r="AO284" s="1">
        <v>18.891999999999999</v>
      </c>
      <c r="AP284" s="1">
        <v>0.93169999999999997</v>
      </c>
      <c r="AQ284" s="1" t="s">
        <v>16</v>
      </c>
      <c r="AR284" s="1">
        <v>6.71</v>
      </c>
      <c r="AS284" s="1">
        <v>7.22</v>
      </c>
      <c r="AT284" s="1">
        <v>4.05</v>
      </c>
      <c r="AU284" s="1">
        <v>28.931000000000001</v>
      </c>
      <c r="AV284" s="1">
        <v>0.92520000000000002</v>
      </c>
      <c r="AW284" s="1" t="s">
        <v>16</v>
      </c>
      <c r="AX284" s="1">
        <v>6.71</v>
      </c>
      <c r="AY284" s="1">
        <v>7.22</v>
      </c>
      <c r="AZ284" s="1">
        <v>3.98</v>
      </c>
      <c r="BA284" s="1">
        <v>28.428000000000001</v>
      </c>
      <c r="BB284" s="1">
        <v>0.90139999999999998</v>
      </c>
      <c r="BC284" s="1" t="s">
        <v>16</v>
      </c>
      <c r="BD284" s="1">
        <v>6.71</v>
      </c>
      <c r="BE284" s="1">
        <v>7.22</v>
      </c>
      <c r="BF284" s="1">
        <v>3.8929999999999998</v>
      </c>
      <c r="BG284" s="1">
        <v>27.809000000000001</v>
      </c>
      <c r="BH284" s="1">
        <v>0.90680000000000005</v>
      </c>
      <c r="BI284" s="1" t="s">
        <v>16</v>
      </c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spans="1:97" ht="15.75" customHeight="1" x14ac:dyDescent="0.25">
      <c r="A285" s="1" t="s">
        <v>98</v>
      </c>
      <c r="B285" s="1">
        <v>122</v>
      </c>
      <c r="C285" s="1">
        <v>138</v>
      </c>
      <c r="D285" s="1" t="s">
        <v>77</v>
      </c>
      <c r="E285" s="1">
        <v>6.72</v>
      </c>
      <c r="F285" s="1">
        <v>4</v>
      </c>
      <c r="G285" s="1">
        <v>14</v>
      </c>
      <c r="H285" s="1">
        <v>6.69</v>
      </c>
      <c r="I285" s="1">
        <v>7.22</v>
      </c>
      <c r="J285" s="1">
        <v>1.379</v>
      </c>
      <c r="K285" s="1">
        <v>9.8490000000000002</v>
      </c>
      <c r="L285" s="1">
        <v>0.80230000000000001</v>
      </c>
      <c r="M285" s="1" t="s">
        <v>16</v>
      </c>
      <c r="N285" s="1">
        <v>6.69</v>
      </c>
      <c r="O285" s="1">
        <v>7.22</v>
      </c>
      <c r="P285" s="1">
        <v>1.2430000000000001</v>
      </c>
      <c r="Q285" s="1">
        <v>8.8759999999999994</v>
      </c>
      <c r="R285" s="1">
        <v>0.76670000000000005</v>
      </c>
      <c r="S285" s="1" t="s">
        <v>16</v>
      </c>
      <c r="T285" s="1">
        <v>6.69</v>
      </c>
      <c r="U285" s="1">
        <v>7.22</v>
      </c>
      <c r="V285" s="1">
        <v>1.274</v>
      </c>
      <c r="W285" s="1">
        <v>9.1029999999999998</v>
      </c>
      <c r="X285" s="1">
        <v>0.77480000000000004</v>
      </c>
      <c r="Y285" s="1" t="s">
        <v>16</v>
      </c>
      <c r="Z285" s="1">
        <v>6.69</v>
      </c>
      <c r="AA285" s="1">
        <v>7.21</v>
      </c>
      <c r="AB285" s="1">
        <v>2.6930000000000001</v>
      </c>
      <c r="AC285" s="1">
        <v>19.231999999999999</v>
      </c>
      <c r="AD285" s="1">
        <v>0.78269999999999995</v>
      </c>
      <c r="AE285" s="1" t="s">
        <v>16</v>
      </c>
      <c r="AF285" s="1">
        <v>6.69</v>
      </c>
      <c r="AG285" s="1">
        <v>7.22</v>
      </c>
      <c r="AH285" s="1">
        <v>2.6509999999999998</v>
      </c>
      <c r="AI285" s="1">
        <v>18.937999999999999</v>
      </c>
      <c r="AJ285" s="1">
        <v>0.81850000000000001</v>
      </c>
      <c r="AK285" s="1" t="s">
        <v>16</v>
      </c>
      <c r="AL285" s="1">
        <v>6.69</v>
      </c>
      <c r="AM285" s="1">
        <v>7.21</v>
      </c>
      <c r="AN285" s="1">
        <v>2.7959999999999998</v>
      </c>
      <c r="AO285" s="1">
        <v>19.975000000000001</v>
      </c>
      <c r="AP285" s="1">
        <v>0.77939999999999998</v>
      </c>
      <c r="AQ285" s="1" t="s">
        <v>16</v>
      </c>
      <c r="AR285" s="1">
        <v>6.69</v>
      </c>
      <c r="AS285" s="1">
        <v>7.22</v>
      </c>
      <c r="AT285" s="1">
        <v>4.0410000000000004</v>
      </c>
      <c r="AU285" s="1">
        <v>28.863</v>
      </c>
      <c r="AV285" s="1">
        <v>0.79959999999999998</v>
      </c>
      <c r="AW285" s="1" t="s">
        <v>16</v>
      </c>
      <c r="AX285" s="1">
        <v>6.69</v>
      </c>
      <c r="AY285" s="1">
        <v>7.22</v>
      </c>
      <c r="AZ285" s="1">
        <v>3.8490000000000002</v>
      </c>
      <c r="BA285" s="1">
        <v>27.49</v>
      </c>
      <c r="BB285" s="1">
        <v>0.747</v>
      </c>
      <c r="BC285" s="1" t="s">
        <v>16</v>
      </c>
      <c r="BD285" s="1">
        <v>6.69</v>
      </c>
      <c r="BE285" s="1">
        <v>7.22</v>
      </c>
      <c r="BF285" s="1">
        <v>3.7709999999999999</v>
      </c>
      <c r="BG285" s="1">
        <v>26.933</v>
      </c>
      <c r="BH285" s="1">
        <v>0.75849999999999995</v>
      </c>
      <c r="BI285" s="1" t="s">
        <v>16</v>
      </c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 spans="1:97" ht="15.75" customHeight="1" x14ac:dyDescent="0.25">
      <c r="A286" s="1" t="s">
        <v>98</v>
      </c>
      <c r="B286" s="1">
        <v>122</v>
      </c>
      <c r="C286" s="1">
        <v>141</v>
      </c>
      <c r="D286" s="1" t="s">
        <v>78</v>
      </c>
      <c r="E286" s="1">
        <v>6.55</v>
      </c>
      <c r="F286" s="1">
        <v>4</v>
      </c>
      <c r="G286" s="1">
        <v>17</v>
      </c>
      <c r="H286" s="1">
        <v>6.4</v>
      </c>
      <c r="I286" s="1">
        <v>7.05</v>
      </c>
      <c r="J286" s="1">
        <v>1.3260000000000001</v>
      </c>
      <c r="K286" s="1">
        <v>7.8029999999999999</v>
      </c>
      <c r="L286" s="1">
        <v>0.95199999999999996</v>
      </c>
      <c r="M286" s="1" t="s">
        <v>17</v>
      </c>
      <c r="N286" s="1">
        <v>6.4</v>
      </c>
      <c r="O286" s="1">
        <v>7.05</v>
      </c>
      <c r="P286" s="1">
        <v>1.2430000000000001</v>
      </c>
      <c r="Q286" s="1">
        <v>7.31</v>
      </c>
      <c r="R286" s="1">
        <v>0.96330000000000005</v>
      </c>
      <c r="S286" s="1" t="s">
        <v>17</v>
      </c>
      <c r="T286" s="1">
        <v>6.4</v>
      </c>
      <c r="U286" s="1">
        <v>7.05</v>
      </c>
      <c r="V286" s="1">
        <v>1.2969999999999999</v>
      </c>
      <c r="W286" s="1">
        <v>7.6280000000000001</v>
      </c>
      <c r="X286" s="1">
        <v>0.96550000000000002</v>
      </c>
      <c r="Y286" s="1" t="s">
        <v>17</v>
      </c>
      <c r="Z286" s="1">
        <v>6.4</v>
      </c>
      <c r="AA286" s="1">
        <v>7.05</v>
      </c>
      <c r="AB286" s="1">
        <v>2.6749999999999998</v>
      </c>
      <c r="AC286" s="1">
        <v>15.734</v>
      </c>
      <c r="AD286" s="1">
        <v>0.96199999999999997</v>
      </c>
      <c r="AE286" s="1" t="s">
        <v>17</v>
      </c>
      <c r="AF286" s="1">
        <v>6.4</v>
      </c>
      <c r="AG286" s="1">
        <v>7.05</v>
      </c>
      <c r="AH286" s="1">
        <v>2.6829999999999998</v>
      </c>
      <c r="AI286" s="1">
        <v>15.781000000000001</v>
      </c>
      <c r="AJ286" s="1">
        <v>0.95509999999999995</v>
      </c>
      <c r="AK286" s="1" t="s">
        <v>17</v>
      </c>
      <c r="AL286" s="1">
        <v>6.4</v>
      </c>
      <c r="AM286" s="1">
        <v>7.05</v>
      </c>
      <c r="AN286" s="1">
        <v>2.7050000000000001</v>
      </c>
      <c r="AO286" s="1">
        <v>15.914</v>
      </c>
      <c r="AP286" s="1">
        <v>0.9587</v>
      </c>
      <c r="AQ286" s="1" t="s">
        <v>17</v>
      </c>
      <c r="AR286" s="1">
        <v>6.4</v>
      </c>
      <c r="AS286" s="1">
        <v>7.05</v>
      </c>
      <c r="AT286" s="1">
        <v>4.1639999999999997</v>
      </c>
      <c r="AU286" s="1">
        <v>24.492000000000001</v>
      </c>
      <c r="AV286" s="1">
        <v>0.9587</v>
      </c>
      <c r="AW286" s="1" t="s">
        <v>17</v>
      </c>
      <c r="AX286" s="1">
        <v>6.4</v>
      </c>
      <c r="AY286" s="1">
        <v>7.05</v>
      </c>
      <c r="AZ286" s="1">
        <v>4.0209999999999999</v>
      </c>
      <c r="BA286" s="1">
        <v>23.652999999999999</v>
      </c>
      <c r="BB286" s="1">
        <v>0.96360000000000001</v>
      </c>
      <c r="BC286" s="1" t="s">
        <v>17</v>
      </c>
      <c r="BD286" s="1">
        <v>6.4</v>
      </c>
      <c r="BE286" s="1">
        <v>7.05</v>
      </c>
      <c r="BF286" s="1">
        <v>3.9319999999999999</v>
      </c>
      <c r="BG286" s="1">
        <v>23.132000000000001</v>
      </c>
      <c r="BH286" s="1">
        <v>0.95789999999999997</v>
      </c>
      <c r="BI286" s="1" t="s">
        <v>17</v>
      </c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pans="1:97" ht="15.75" customHeight="1" x14ac:dyDescent="0.25">
      <c r="A287" s="1" t="s">
        <v>98</v>
      </c>
      <c r="B287" s="1">
        <v>139</v>
      </c>
      <c r="C287" s="1">
        <v>150</v>
      </c>
      <c r="D287" s="1" t="s">
        <v>79</v>
      </c>
      <c r="E287" s="1">
        <v>9.76</v>
      </c>
      <c r="F287" s="1">
        <v>3</v>
      </c>
      <c r="G287" s="1">
        <v>10</v>
      </c>
      <c r="H287" s="1">
        <v>9.64</v>
      </c>
      <c r="I287" s="1">
        <v>9.8000000000000007</v>
      </c>
      <c r="J287" s="1">
        <v>0.54700000000000004</v>
      </c>
      <c r="K287" s="1">
        <v>5.4720000000000004</v>
      </c>
      <c r="L287" s="1">
        <v>0.82709999999999995</v>
      </c>
      <c r="M287" s="1" t="s">
        <v>17</v>
      </c>
      <c r="N287" s="1">
        <v>9.6300000000000008</v>
      </c>
      <c r="O287" s="1">
        <v>9.76</v>
      </c>
      <c r="P287" s="1">
        <v>0.53300000000000003</v>
      </c>
      <c r="Q287" s="1">
        <v>5.3319999999999999</v>
      </c>
      <c r="R287" s="1">
        <v>0.91210000000000002</v>
      </c>
      <c r="S287" s="1" t="s">
        <v>17</v>
      </c>
      <c r="T287" s="1">
        <v>9.7100000000000009</v>
      </c>
      <c r="U287" s="1">
        <v>9.8000000000000007</v>
      </c>
      <c r="V287" s="1">
        <v>0.58299999999999996</v>
      </c>
      <c r="W287" s="1">
        <v>5.8339999999999996</v>
      </c>
      <c r="X287" s="1">
        <v>0.90580000000000005</v>
      </c>
      <c r="Y287" s="1" t="s">
        <v>17</v>
      </c>
      <c r="Z287" s="1">
        <v>9.6199999999999992</v>
      </c>
      <c r="AA287" s="1">
        <v>9.74</v>
      </c>
      <c r="AB287" s="1">
        <v>1.4239999999999999</v>
      </c>
      <c r="AC287" s="1">
        <v>14.236000000000001</v>
      </c>
      <c r="AD287" s="1">
        <v>0.86009999999999998</v>
      </c>
      <c r="AE287" s="1" t="s">
        <v>16</v>
      </c>
      <c r="AF287" s="1">
        <v>9.6999999999999993</v>
      </c>
      <c r="AG287" s="1">
        <v>9.7899999999999991</v>
      </c>
      <c r="AH287" s="1">
        <v>1.4019999999999999</v>
      </c>
      <c r="AI287" s="1">
        <v>14.02</v>
      </c>
      <c r="AJ287" s="1">
        <v>0.8054</v>
      </c>
      <c r="AK287" s="1" t="s">
        <v>16</v>
      </c>
      <c r="AL287" s="1">
        <v>9.6</v>
      </c>
      <c r="AM287" s="1">
        <v>9.7899999999999991</v>
      </c>
      <c r="AN287" s="1">
        <v>1.399</v>
      </c>
      <c r="AO287" s="1">
        <v>13.992000000000001</v>
      </c>
      <c r="AP287" s="1">
        <v>0.69279999999999997</v>
      </c>
      <c r="AQ287" s="1" t="s">
        <v>16</v>
      </c>
      <c r="AR287" s="1">
        <v>9.66</v>
      </c>
      <c r="AS287" s="1">
        <v>9.75</v>
      </c>
      <c r="AT287" s="1">
        <v>1.913</v>
      </c>
      <c r="AU287" s="1">
        <v>19.128</v>
      </c>
      <c r="AV287" s="1">
        <v>0.87019999999999997</v>
      </c>
      <c r="AW287" s="1" t="s">
        <v>16</v>
      </c>
      <c r="AX287" s="1">
        <v>9.59</v>
      </c>
      <c r="AY287" s="1">
        <v>9.76</v>
      </c>
      <c r="AZ287" s="1">
        <v>1.8779999999999999</v>
      </c>
      <c r="BA287" s="1">
        <v>18.779</v>
      </c>
      <c r="BB287" s="1">
        <v>0.7964</v>
      </c>
      <c r="BC287" s="1" t="s">
        <v>16</v>
      </c>
      <c r="BD287" s="1">
        <v>9.6</v>
      </c>
      <c r="BE287" s="1">
        <v>9.7899999999999991</v>
      </c>
      <c r="BF287" s="1">
        <v>1.8819999999999999</v>
      </c>
      <c r="BG287" s="1">
        <v>18.821999999999999</v>
      </c>
      <c r="BH287" s="1">
        <v>0.84430000000000005</v>
      </c>
      <c r="BI287" s="1" t="s">
        <v>16</v>
      </c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 spans="1:97" ht="15.75" customHeight="1" x14ac:dyDescent="0.25">
      <c r="A288" s="1" t="s">
        <v>98</v>
      </c>
      <c r="B288" s="1">
        <v>142</v>
      </c>
      <c r="C288" s="1">
        <v>149</v>
      </c>
      <c r="D288" s="1" t="s">
        <v>80</v>
      </c>
      <c r="E288" s="1">
        <v>6.39</v>
      </c>
      <c r="F288" s="1">
        <v>1</v>
      </c>
      <c r="G288" s="1">
        <v>6</v>
      </c>
      <c r="H288" s="1">
        <v>6.35</v>
      </c>
      <c r="I288" s="1">
        <v>6.74</v>
      </c>
      <c r="J288" s="1">
        <v>0.40200000000000002</v>
      </c>
      <c r="K288" s="1">
        <v>6.7080000000000002</v>
      </c>
      <c r="L288" s="1">
        <v>0.90500000000000003</v>
      </c>
      <c r="M288" s="1" t="s">
        <v>16</v>
      </c>
      <c r="N288" s="1">
        <v>6.35</v>
      </c>
      <c r="O288" s="1">
        <v>6.74</v>
      </c>
      <c r="P288" s="1">
        <v>0.379</v>
      </c>
      <c r="Q288" s="1">
        <v>6.3150000000000004</v>
      </c>
      <c r="R288" s="1">
        <v>0.90229999999999999</v>
      </c>
      <c r="S288" s="1" t="s">
        <v>16</v>
      </c>
      <c r="T288" s="1">
        <v>6.35</v>
      </c>
      <c r="U288" s="1">
        <v>6.74</v>
      </c>
      <c r="V288" s="1">
        <v>0.376</v>
      </c>
      <c r="W288" s="1">
        <v>6.26</v>
      </c>
      <c r="X288" s="1">
        <v>0.90849999999999997</v>
      </c>
      <c r="Y288" s="1" t="s">
        <v>16</v>
      </c>
      <c r="Z288" s="1">
        <v>6.35</v>
      </c>
      <c r="AA288" s="1">
        <v>6.74</v>
      </c>
      <c r="AB288" s="1">
        <v>0.76600000000000001</v>
      </c>
      <c r="AC288" s="1">
        <v>12.771000000000001</v>
      </c>
      <c r="AD288" s="1">
        <v>0.89610000000000001</v>
      </c>
      <c r="AE288" s="1" t="s">
        <v>16</v>
      </c>
      <c r="AF288" s="1">
        <v>6.35</v>
      </c>
      <c r="AG288" s="1">
        <v>6.74</v>
      </c>
      <c r="AH288" s="1">
        <v>0.78400000000000003</v>
      </c>
      <c r="AI288" s="1">
        <v>13.07</v>
      </c>
      <c r="AJ288" s="1">
        <v>0.89259999999999995</v>
      </c>
      <c r="AK288" s="1" t="s">
        <v>16</v>
      </c>
      <c r="AL288" s="1">
        <v>6.35</v>
      </c>
      <c r="AM288" s="1">
        <v>6.74</v>
      </c>
      <c r="AN288" s="1">
        <v>0.80900000000000005</v>
      </c>
      <c r="AO288" s="1">
        <v>13.48</v>
      </c>
      <c r="AP288" s="1">
        <v>0.87680000000000002</v>
      </c>
      <c r="AQ288" s="1" t="s">
        <v>16</v>
      </c>
      <c r="AR288" s="1">
        <v>6.35</v>
      </c>
      <c r="AS288" s="1">
        <v>6.74</v>
      </c>
      <c r="AT288" s="1">
        <v>1.1479999999999999</v>
      </c>
      <c r="AU288" s="1">
        <v>19.138000000000002</v>
      </c>
      <c r="AV288" s="1">
        <v>0.90480000000000005</v>
      </c>
      <c r="AW288" s="1" t="s">
        <v>16</v>
      </c>
      <c r="AX288" s="1">
        <v>6.35</v>
      </c>
      <c r="AY288" s="1">
        <v>6.74</v>
      </c>
      <c r="AZ288" s="1">
        <v>1.145</v>
      </c>
      <c r="BA288" s="1">
        <v>19.084</v>
      </c>
      <c r="BB288" s="1">
        <v>0.90629999999999999</v>
      </c>
      <c r="BC288" s="1" t="s">
        <v>16</v>
      </c>
      <c r="BD288" s="1">
        <v>6.35</v>
      </c>
      <c r="BE288" s="1">
        <v>6.74</v>
      </c>
      <c r="BF288" s="1">
        <v>1.119</v>
      </c>
      <c r="BG288" s="1">
        <v>18.643000000000001</v>
      </c>
      <c r="BH288" s="1">
        <v>0.90549999999999997</v>
      </c>
      <c r="BI288" s="1" t="s">
        <v>16</v>
      </c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 spans="1:97" ht="15.75" customHeight="1" x14ac:dyDescent="0.25">
      <c r="A289" s="1" t="s">
        <v>98</v>
      </c>
      <c r="B289" s="1">
        <v>142</v>
      </c>
      <c r="C289" s="1">
        <v>149</v>
      </c>
      <c r="D289" s="1" t="s">
        <v>80</v>
      </c>
      <c r="E289" s="1">
        <v>6.39</v>
      </c>
      <c r="F289" s="1">
        <v>2</v>
      </c>
      <c r="G289" s="1">
        <v>6</v>
      </c>
      <c r="H289" s="1">
        <v>6.29</v>
      </c>
      <c r="I289" s="1">
        <v>6.82</v>
      </c>
      <c r="J289" s="1">
        <v>0.42599999999999999</v>
      </c>
      <c r="K289" s="1">
        <v>7.1</v>
      </c>
      <c r="L289" s="1">
        <v>0.90790000000000004</v>
      </c>
      <c r="M289" s="1" t="s">
        <v>16</v>
      </c>
      <c r="N289" s="1">
        <v>6.29</v>
      </c>
      <c r="O289" s="1">
        <v>6.82</v>
      </c>
      <c r="P289" s="1">
        <v>0.38100000000000001</v>
      </c>
      <c r="Q289" s="1">
        <v>6.3490000000000002</v>
      </c>
      <c r="R289" s="1">
        <v>0.9204</v>
      </c>
      <c r="S289" s="1" t="s">
        <v>16</v>
      </c>
      <c r="T289" s="1">
        <v>6.3</v>
      </c>
      <c r="U289" s="1">
        <v>6.82</v>
      </c>
      <c r="V289" s="1">
        <v>0.38800000000000001</v>
      </c>
      <c r="W289" s="1">
        <v>6.4610000000000003</v>
      </c>
      <c r="X289" s="1">
        <v>0.92330000000000001</v>
      </c>
      <c r="Y289" s="1" t="s">
        <v>16</v>
      </c>
      <c r="Z289" s="1">
        <v>6.29</v>
      </c>
      <c r="AA289" s="1">
        <v>6.82</v>
      </c>
      <c r="AB289" s="1">
        <v>0.77600000000000002</v>
      </c>
      <c r="AC289" s="1">
        <v>12.94</v>
      </c>
      <c r="AD289" s="1">
        <v>0.91600000000000004</v>
      </c>
      <c r="AE289" s="1" t="s">
        <v>16</v>
      </c>
      <c r="AF289" s="1">
        <v>6.29</v>
      </c>
      <c r="AG289" s="1">
        <v>6.82</v>
      </c>
      <c r="AH289" s="1">
        <v>0.8</v>
      </c>
      <c r="AI289" s="1">
        <v>13.327999999999999</v>
      </c>
      <c r="AJ289" s="1">
        <v>0.91839999999999999</v>
      </c>
      <c r="AK289" s="1" t="s">
        <v>16</v>
      </c>
      <c r="AL289" s="1">
        <v>6.29</v>
      </c>
      <c r="AM289" s="1">
        <v>6.82</v>
      </c>
      <c r="AN289" s="1">
        <v>0.82499999999999996</v>
      </c>
      <c r="AO289" s="1">
        <v>13.749000000000001</v>
      </c>
      <c r="AP289" s="1">
        <v>0.89429999999999998</v>
      </c>
      <c r="AQ289" s="1" t="s">
        <v>16</v>
      </c>
      <c r="AR289" s="1">
        <v>6.29</v>
      </c>
      <c r="AS289" s="1">
        <v>6.82</v>
      </c>
      <c r="AT289" s="1">
        <v>1.149</v>
      </c>
      <c r="AU289" s="1">
        <v>19.149999999999999</v>
      </c>
      <c r="AV289" s="1">
        <v>0.91039999999999999</v>
      </c>
      <c r="AW289" s="1" t="s">
        <v>16</v>
      </c>
      <c r="AX289" s="1">
        <v>6.29</v>
      </c>
      <c r="AY289" s="1">
        <v>6.82</v>
      </c>
      <c r="AZ289" s="1">
        <v>1.139</v>
      </c>
      <c r="BA289" s="1">
        <v>18.984999999999999</v>
      </c>
      <c r="BB289" s="1">
        <v>0.91039999999999999</v>
      </c>
      <c r="BC289" s="1" t="s">
        <v>16</v>
      </c>
      <c r="BD289" s="1">
        <v>6.29</v>
      </c>
      <c r="BE289" s="1">
        <v>6.82</v>
      </c>
      <c r="BF289" s="1">
        <v>1.123</v>
      </c>
      <c r="BG289" s="1">
        <v>18.722000000000001</v>
      </c>
      <c r="BH289" s="1">
        <v>0.90790000000000004</v>
      </c>
      <c r="BI289" s="1" t="s">
        <v>16</v>
      </c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spans="1:97" ht="15.75" customHeight="1" x14ac:dyDescent="0.25">
      <c r="A290" s="1" t="s">
        <v>98</v>
      </c>
      <c r="B290" s="1">
        <v>142</v>
      </c>
      <c r="C290" s="1">
        <v>150</v>
      </c>
      <c r="D290" s="1" t="s">
        <v>81</v>
      </c>
      <c r="E290" s="1">
        <v>10.44</v>
      </c>
      <c r="F290" s="1">
        <v>2</v>
      </c>
      <c r="G290" s="1">
        <v>7</v>
      </c>
      <c r="H290" s="1">
        <v>10.23</v>
      </c>
      <c r="I290" s="1">
        <v>10.94</v>
      </c>
      <c r="J290" s="1">
        <v>0.55100000000000005</v>
      </c>
      <c r="K290" s="1">
        <v>7.8710000000000004</v>
      </c>
      <c r="L290" s="1">
        <v>0.80649999999999999</v>
      </c>
      <c r="M290" s="1" t="s">
        <v>16</v>
      </c>
      <c r="N290" s="1">
        <v>10.23</v>
      </c>
      <c r="O290" s="1">
        <v>10.94</v>
      </c>
      <c r="P290" s="1">
        <v>0.52200000000000002</v>
      </c>
      <c r="Q290" s="1">
        <v>7.4550000000000001</v>
      </c>
      <c r="R290" s="1">
        <v>0.82310000000000005</v>
      </c>
      <c r="S290" s="1" t="s">
        <v>16</v>
      </c>
      <c r="T290" s="1">
        <v>10.23</v>
      </c>
      <c r="U290" s="1">
        <v>10.95</v>
      </c>
      <c r="V290" s="1">
        <v>0.51900000000000002</v>
      </c>
      <c r="W290" s="1">
        <v>7.4080000000000004</v>
      </c>
      <c r="X290" s="1">
        <v>0.84489999999999998</v>
      </c>
      <c r="Y290" s="1" t="s">
        <v>16</v>
      </c>
      <c r="Z290" s="1">
        <v>10.23</v>
      </c>
      <c r="AA290" s="1">
        <v>10.94</v>
      </c>
      <c r="AB290" s="1">
        <v>1.421</v>
      </c>
      <c r="AC290" s="1">
        <v>20.305</v>
      </c>
      <c r="AD290" s="1">
        <v>0.79920000000000002</v>
      </c>
      <c r="AE290" s="1" t="s">
        <v>16</v>
      </c>
      <c r="AF290" s="1">
        <v>10.23</v>
      </c>
      <c r="AG290" s="1">
        <v>10.94</v>
      </c>
      <c r="AH290" s="1">
        <v>1.4279999999999999</v>
      </c>
      <c r="AI290" s="1">
        <v>20.402999999999999</v>
      </c>
      <c r="AJ290" s="1">
        <v>0.8407</v>
      </c>
      <c r="AK290" s="1" t="s">
        <v>16</v>
      </c>
      <c r="AL290" s="1">
        <v>10.23</v>
      </c>
      <c r="AM290" s="1">
        <v>10.94</v>
      </c>
      <c r="AN290" s="1">
        <v>1.43</v>
      </c>
      <c r="AO290" s="1">
        <v>20.422999999999998</v>
      </c>
      <c r="AP290" s="1">
        <v>0.82210000000000005</v>
      </c>
      <c r="AQ290" s="1" t="s">
        <v>16</v>
      </c>
      <c r="AR290" s="1">
        <v>10.23</v>
      </c>
      <c r="AS290" s="1">
        <v>10.94</v>
      </c>
      <c r="AT290" s="1">
        <v>1.917</v>
      </c>
      <c r="AU290" s="1">
        <v>27.382999999999999</v>
      </c>
      <c r="AV290" s="1">
        <v>0.80120000000000002</v>
      </c>
      <c r="AW290" s="1" t="s">
        <v>16</v>
      </c>
      <c r="AX290" s="1">
        <v>10.23</v>
      </c>
      <c r="AY290" s="1">
        <v>10.94</v>
      </c>
      <c r="AZ290" s="1">
        <v>1.8660000000000001</v>
      </c>
      <c r="BA290" s="1">
        <v>26.651</v>
      </c>
      <c r="BB290" s="1">
        <v>0.83479999999999999</v>
      </c>
      <c r="BC290" s="1" t="s">
        <v>16</v>
      </c>
      <c r="BD290" s="1">
        <v>10.23</v>
      </c>
      <c r="BE290" s="1">
        <v>10.94</v>
      </c>
      <c r="BF290" s="1">
        <v>1.9179999999999999</v>
      </c>
      <c r="BG290" s="1">
        <v>27.395</v>
      </c>
      <c r="BH290" s="1">
        <v>0.81620000000000004</v>
      </c>
      <c r="BI290" s="1" t="s">
        <v>16</v>
      </c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 spans="1:97" ht="15.75" customHeight="1" x14ac:dyDescent="0.25">
      <c r="A291" s="1" t="s">
        <v>98</v>
      </c>
      <c r="B291" s="1">
        <v>150</v>
      </c>
      <c r="C291" s="1">
        <v>156</v>
      </c>
      <c r="D291" s="1" t="s">
        <v>82</v>
      </c>
      <c r="E291" s="1">
        <v>10.54</v>
      </c>
      <c r="F291" s="1">
        <v>1</v>
      </c>
      <c r="G291" s="1">
        <v>5</v>
      </c>
      <c r="H291" s="1">
        <v>10.41</v>
      </c>
      <c r="I291" s="1">
        <v>10.86</v>
      </c>
      <c r="J291" s="1">
        <v>8.6999999999999994E-2</v>
      </c>
      <c r="K291" s="1">
        <v>1.742</v>
      </c>
      <c r="L291" s="1">
        <v>0.92010000000000003</v>
      </c>
      <c r="M291" s="1" t="s">
        <v>17</v>
      </c>
      <c r="N291" s="1">
        <v>10.41</v>
      </c>
      <c r="O291" s="1">
        <v>10.86</v>
      </c>
      <c r="P291" s="1">
        <v>8.8999999999999996E-2</v>
      </c>
      <c r="Q291" s="1">
        <v>1.7709999999999999</v>
      </c>
      <c r="R291" s="1">
        <v>0.91279999999999994</v>
      </c>
      <c r="S291" s="1" t="s">
        <v>17</v>
      </c>
      <c r="T291" s="1">
        <v>10.41</v>
      </c>
      <c r="U291" s="1">
        <v>10.86</v>
      </c>
      <c r="V291" s="1">
        <v>7.9000000000000001E-2</v>
      </c>
      <c r="W291" s="1">
        <v>1.58</v>
      </c>
      <c r="X291" s="1">
        <v>0.91259999999999997</v>
      </c>
      <c r="Y291" s="1" t="s">
        <v>17</v>
      </c>
      <c r="Z291" s="1">
        <v>10.4</v>
      </c>
      <c r="AA291" s="1">
        <v>10.86</v>
      </c>
      <c r="AB291" s="1">
        <v>9.7000000000000003E-2</v>
      </c>
      <c r="AC291" s="1">
        <v>1.931</v>
      </c>
      <c r="AD291" s="1">
        <v>0.90759999999999996</v>
      </c>
      <c r="AE291" s="1" t="s">
        <v>16</v>
      </c>
      <c r="AF291" s="1">
        <v>10.41</v>
      </c>
      <c r="AG291" s="1">
        <v>10.86</v>
      </c>
      <c r="AH291" s="1">
        <v>9.7000000000000003E-2</v>
      </c>
      <c r="AI291" s="1">
        <v>1.9370000000000001</v>
      </c>
      <c r="AJ291" s="1">
        <v>0.90359999999999996</v>
      </c>
      <c r="AK291" s="1" t="s">
        <v>16</v>
      </c>
      <c r="AL291" s="1">
        <v>10.4</v>
      </c>
      <c r="AM291" s="1">
        <v>10.86</v>
      </c>
      <c r="AN291" s="1">
        <v>0.10299999999999999</v>
      </c>
      <c r="AO291" s="1">
        <v>2.0630000000000002</v>
      </c>
      <c r="AP291" s="1">
        <v>0.90090000000000003</v>
      </c>
      <c r="AQ291" s="1" t="s">
        <v>16</v>
      </c>
      <c r="AR291" s="1">
        <v>10.4</v>
      </c>
      <c r="AS291" s="1">
        <v>10.86</v>
      </c>
      <c r="AT291" s="1">
        <v>0.22700000000000001</v>
      </c>
      <c r="AU291" s="1">
        <v>4.5380000000000003</v>
      </c>
      <c r="AV291" s="1">
        <v>0.92159999999999997</v>
      </c>
      <c r="AW291" s="1" t="s">
        <v>16</v>
      </c>
      <c r="AX291" s="1">
        <v>10.41</v>
      </c>
      <c r="AY291" s="1">
        <v>10.86</v>
      </c>
      <c r="AZ291" s="1">
        <v>0.23899999999999999</v>
      </c>
      <c r="BA291" s="1">
        <v>4.78</v>
      </c>
      <c r="BB291" s="1">
        <v>0.89739999999999998</v>
      </c>
      <c r="BC291" s="1" t="s">
        <v>16</v>
      </c>
      <c r="BD291" s="1">
        <v>10.4</v>
      </c>
      <c r="BE291" s="1">
        <v>10.86</v>
      </c>
      <c r="BF291" s="1">
        <v>0.22700000000000001</v>
      </c>
      <c r="BG291" s="1">
        <v>4.5330000000000004</v>
      </c>
      <c r="BH291" s="1">
        <v>0.91010000000000002</v>
      </c>
      <c r="BI291" s="1" t="s">
        <v>16</v>
      </c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spans="1:97" ht="15.75" customHeight="1" x14ac:dyDescent="0.25">
      <c r="A292" s="1" t="s">
        <v>98</v>
      </c>
      <c r="B292" s="1">
        <v>157</v>
      </c>
      <c r="C292" s="1">
        <v>162</v>
      </c>
      <c r="D292" s="1" t="s">
        <v>83</v>
      </c>
      <c r="E292" s="1">
        <v>4.92</v>
      </c>
      <c r="F292" s="1">
        <v>1</v>
      </c>
      <c r="G292" s="1">
        <v>4</v>
      </c>
      <c r="H292" s="1">
        <v>4.5599999999999996</v>
      </c>
      <c r="I292" s="1">
        <v>5.23</v>
      </c>
      <c r="J292" s="1">
        <v>0.73399999999999999</v>
      </c>
      <c r="K292" s="1">
        <v>18.356000000000002</v>
      </c>
      <c r="L292" s="1">
        <v>0.94289999999999996</v>
      </c>
      <c r="M292" s="1" t="s">
        <v>17</v>
      </c>
      <c r="N292" s="1">
        <v>4.5599999999999996</v>
      </c>
      <c r="O292" s="1">
        <v>5.22</v>
      </c>
      <c r="P292" s="1">
        <v>0.70699999999999996</v>
      </c>
      <c r="Q292" s="1">
        <v>17.678999999999998</v>
      </c>
      <c r="R292" s="1">
        <v>0.95</v>
      </c>
      <c r="S292" s="1" t="s">
        <v>17</v>
      </c>
      <c r="T292" s="1">
        <v>4.5599999999999996</v>
      </c>
      <c r="U292" s="1">
        <v>5.22</v>
      </c>
      <c r="V292" s="1">
        <v>0.73099999999999998</v>
      </c>
      <c r="W292" s="1">
        <v>18.286000000000001</v>
      </c>
      <c r="X292" s="1">
        <v>0.94320000000000004</v>
      </c>
      <c r="Y292" s="1" t="s">
        <v>17</v>
      </c>
      <c r="Z292" s="1">
        <v>4.5599999999999996</v>
      </c>
      <c r="AA292" s="1">
        <v>5.23</v>
      </c>
      <c r="AB292" s="1">
        <v>1.177</v>
      </c>
      <c r="AC292" s="1">
        <v>29.427</v>
      </c>
      <c r="AD292" s="1">
        <v>0.94820000000000004</v>
      </c>
      <c r="AE292" s="1" t="s">
        <v>17</v>
      </c>
      <c r="AF292" s="1">
        <v>4.5599999999999996</v>
      </c>
      <c r="AG292" s="1">
        <v>5.23</v>
      </c>
      <c r="AH292" s="1">
        <v>1.18</v>
      </c>
      <c r="AI292" s="1">
        <v>29.492000000000001</v>
      </c>
      <c r="AJ292" s="1">
        <v>0.9536</v>
      </c>
      <c r="AK292" s="1" t="s">
        <v>17</v>
      </c>
      <c r="AL292" s="1">
        <v>4.5599999999999996</v>
      </c>
      <c r="AM292" s="1">
        <v>5.23</v>
      </c>
      <c r="AN292" s="1">
        <v>1.1890000000000001</v>
      </c>
      <c r="AO292" s="1">
        <v>29.736999999999998</v>
      </c>
      <c r="AP292" s="1">
        <v>0.95299999999999996</v>
      </c>
      <c r="AQ292" s="1" t="s">
        <v>17</v>
      </c>
      <c r="AR292" s="1">
        <v>4.5599999999999996</v>
      </c>
      <c r="AS292" s="1">
        <v>5.23</v>
      </c>
      <c r="AT292" s="1">
        <v>1.8089999999999999</v>
      </c>
      <c r="AU292" s="1">
        <v>45.237000000000002</v>
      </c>
      <c r="AV292" s="1">
        <v>0.95750000000000002</v>
      </c>
      <c r="AW292" s="1" t="s">
        <v>17</v>
      </c>
      <c r="AX292" s="1">
        <v>4.57</v>
      </c>
      <c r="AY292" s="1">
        <v>5.23</v>
      </c>
      <c r="AZ292" s="1">
        <v>1.8029999999999999</v>
      </c>
      <c r="BA292" s="1">
        <v>45.073999999999998</v>
      </c>
      <c r="BB292" s="1">
        <v>0.95089999999999997</v>
      </c>
      <c r="BC292" s="1" t="s">
        <v>17</v>
      </c>
      <c r="BD292" s="1">
        <v>4.5599999999999996</v>
      </c>
      <c r="BE292" s="1">
        <v>5.22</v>
      </c>
      <c r="BF292" s="1">
        <v>1.835</v>
      </c>
      <c r="BG292" s="1">
        <v>45.865000000000002</v>
      </c>
      <c r="BH292" s="1">
        <v>0.94450000000000001</v>
      </c>
      <c r="BI292" s="1" t="s">
        <v>17</v>
      </c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 spans="1:97" ht="15.75" customHeight="1" x14ac:dyDescent="0.25">
      <c r="A293" s="1" t="s">
        <v>98</v>
      </c>
      <c r="B293" s="1">
        <v>157</v>
      </c>
      <c r="C293" s="1">
        <v>164</v>
      </c>
      <c r="D293" s="1" t="s">
        <v>84</v>
      </c>
      <c r="E293" s="1">
        <v>5.81</v>
      </c>
      <c r="F293" s="1">
        <v>1</v>
      </c>
      <c r="G293" s="1">
        <v>6</v>
      </c>
      <c r="H293" s="1">
        <v>5.39</v>
      </c>
      <c r="I293" s="1">
        <v>5.79</v>
      </c>
      <c r="J293" s="1">
        <v>0.93100000000000005</v>
      </c>
      <c r="K293" s="1">
        <v>15.52</v>
      </c>
      <c r="L293" s="1">
        <v>0.94169999999999998</v>
      </c>
      <c r="M293" s="1" t="s">
        <v>16</v>
      </c>
      <c r="N293" s="1">
        <v>5.38</v>
      </c>
      <c r="O293" s="1">
        <v>5.79</v>
      </c>
      <c r="P293" s="1">
        <v>0.877</v>
      </c>
      <c r="Q293" s="1">
        <v>14.622</v>
      </c>
      <c r="R293" s="1">
        <v>0.94079999999999997</v>
      </c>
      <c r="S293" s="1" t="s">
        <v>16</v>
      </c>
      <c r="T293" s="1">
        <v>5.38</v>
      </c>
      <c r="U293" s="1">
        <v>5.79</v>
      </c>
      <c r="V293" s="1">
        <v>0.92700000000000005</v>
      </c>
      <c r="W293" s="1">
        <v>15.451000000000001</v>
      </c>
      <c r="X293" s="1">
        <v>0.91979999999999995</v>
      </c>
      <c r="Y293" s="1" t="s">
        <v>16</v>
      </c>
      <c r="Z293" s="1">
        <v>5.38</v>
      </c>
      <c r="AA293" s="1">
        <v>5.79</v>
      </c>
      <c r="AB293" s="1">
        <v>1.778</v>
      </c>
      <c r="AC293" s="1">
        <v>29.63</v>
      </c>
      <c r="AD293" s="1">
        <v>0.93179999999999996</v>
      </c>
      <c r="AE293" s="1" t="s">
        <v>16</v>
      </c>
      <c r="AF293" s="1">
        <v>5.39</v>
      </c>
      <c r="AG293" s="1">
        <v>5.79</v>
      </c>
      <c r="AH293" s="1">
        <v>1.8240000000000001</v>
      </c>
      <c r="AI293" s="1">
        <v>30.395</v>
      </c>
      <c r="AJ293" s="1">
        <v>0.93320000000000003</v>
      </c>
      <c r="AK293" s="1" t="s">
        <v>16</v>
      </c>
      <c r="AL293" s="1">
        <v>5.38</v>
      </c>
      <c r="AM293" s="1">
        <v>5.79</v>
      </c>
      <c r="AN293" s="1">
        <v>1.8</v>
      </c>
      <c r="AO293" s="1">
        <v>30.004000000000001</v>
      </c>
      <c r="AP293" s="1">
        <v>0.93759999999999999</v>
      </c>
      <c r="AQ293" s="1" t="s">
        <v>16</v>
      </c>
      <c r="AR293" s="1">
        <v>5.39</v>
      </c>
      <c r="AS293" s="1">
        <v>5.79</v>
      </c>
      <c r="AT293" s="1">
        <v>2.597</v>
      </c>
      <c r="AU293" s="1">
        <v>43.277000000000001</v>
      </c>
      <c r="AV293" s="1">
        <v>0.9395</v>
      </c>
      <c r="AW293" s="1" t="s">
        <v>16</v>
      </c>
      <c r="AX293" s="1">
        <v>5.39</v>
      </c>
      <c r="AY293" s="1">
        <v>5.79</v>
      </c>
      <c r="AZ293" s="1">
        <v>2.5680000000000001</v>
      </c>
      <c r="BA293" s="1">
        <v>42.807000000000002</v>
      </c>
      <c r="BB293" s="1">
        <v>0.94510000000000005</v>
      </c>
      <c r="BC293" s="1" t="s">
        <v>16</v>
      </c>
      <c r="BD293" s="1">
        <v>5.38</v>
      </c>
      <c r="BE293" s="1">
        <v>5.79</v>
      </c>
      <c r="BF293" s="1">
        <v>2.5830000000000002</v>
      </c>
      <c r="BG293" s="1">
        <v>43.048000000000002</v>
      </c>
      <c r="BH293" s="1">
        <v>0.93910000000000005</v>
      </c>
      <c r="BI293" s="1" t="s">
        <v>16</v>
      </c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 spans="1:97" ht="15.75" customHeight="1" x14ac:dyDescent="0.25">
      <c r="A294" s="1" t="s">
        <v>98</v>
      </c>
      <c r="B294" s="1">
        <v>165</v>
      </c>
      <c r="C294" s="1">
        <v>169</v>
      </c>
      <c r="D294" s="1" t="s">
        <v>85</v>
      </c>
      <c r="E294" s="1">
        <v>11.68</v>
      </c>
      <c r="F294" s="1">
        <v>1</v>
      </c>
      <c r="G294" s="1">
        <v>3</v>
      </c>
      <c r="H294" s="1">
        <v>11.77</v>
      </c>
      <c r="I294" s="1">
        <v>12.12</v>
      </c>
      <c r="J294" s="1">
        <v>2.1000000000000001E-2</v>
      </c>
      <c r="K294" s="1">
        <v>0.69899999999999995</v>
      </c>
      <c r="L294" s="1">
        <v>0.92379999999999995</v>
      </c>
      <c r="M294" s="1" t="s">
        <v>16</v>
      </c>
      <c r="N294" s="1">
        <v>11.77</v>
      </c>
      <c r="O294" s="1">
        <v>12.12</v>
      </c>
      <c r="P294" s="1">
        <v>1.7999999999999999E-2</v>
      </c>
      <c r="Q294" s="1">
        <v>0.59199999999999997</v>
      </c>
      <c r="R294" s="1">
        <v>0.91900000000000004</v>
      </c>
      <c r="S294" s="1" t="s">
        <v>16</v>
      </c>
      <c r="T294" s="1">
        <v>11.77</v>
      </c>
      <c r="U294" s="1">
        <v>12.12</v>
      </c>
      <c r="V294" s="1">
        <v>2.5000000000000001E-2</v>
      </c>
      <c r="W294" s="1">
        <v>0.84599999999999997</v>
      </c>
      <c r="X294" s="1">
        <v>0.90100000000000002</v>
      </c>
      <c r="Y294" s="1" t="s">
        <v>16</v>
      </c>
      <c r="Z294" s="1">
        <v>11.76</v>
      </c>
      <c r="AA294" s="1">
        <v>12.12</v>
      </c>
      <c r="AB294" s="1">
        <v>1.7999999999999999E-2</v>
      </c>
      <c r="AC294" s="1">
        <v>0.59699999999999998</v>
      </c>
      <c r="AD294" s="1">
        <v>0.91859999999999997</v>
      </c>
      <c r="AE294" s="1" t="s">
        <v>16</v>
      </c>
      <c r="AF294" s="1">
        <v>11.77</v>
      </c>
      <c r="AG294" s="1">
        <v>12.12</v>
      </c>
      <c r="AH294" s="1">
        <v>0.02</v>
      </c>
      <c r="AI294" s="1">
        <v>0.66100000000000003</v>
      </c>
      <c r="AJ294" s="1">
        <v>0.9214</v>
      </c>
      <c r="AK294" s="1" t="s">
        <v>16</v>
      </c>
      <c r="AL294" s="1">
        <v>11.76</v>
      </c>
      <c r="AM294" s="1">
        <v>12.12</v>
      </c>
      <c r="AN294" s="1">
        <v>2.3E-2</v>
      </c>
      <c r="AO294" s="1">
        <v>0.76500000000000001</v>
      </c>
      <c r="AP294" s="1">
        <v>0.90500000000000003</v>
      </c>
      <c r="AQ294" s="1" t="s">
        <v>16</v>
      </c>
      <c r="AR294" s="1">
        <v>11.77</v>
      </c>
      <c r="AS294" s="1">
        <v>12.12</v>
      </c>
      <c r="AT294" s="1">
        <v>4.4999999999999998E-2</v>
      </c>
      <c r="AU294" s="1">
        <v>1.4910000000000001</v>
      </c>
      <c r="AV294" s="1">
        <v>0.92179999999999995</v>
      </c>
      <c r="AW294" s="1" t="s">
        <v>16</v>
      </c>
      <c r="AX294" s="1">
        <v>11.77</v>
      </c>
      <c r="AY294" s="1">
        <v>12.12</v>
      </c>
      <c r="AZ294" s="1">
        <v>6.6000000000000003E-2</v>
      </c>
      <c r="BA294" s="1">
        <v>2.2080000000000002</v>
      </c>
      <c r="BB294" s="1">
        <v>0.92130000000000001</v>
      </c>
      <c r="BC294" s="1" t="s">
        <v>16</v>
      </c>
      <c r="BD294" s="1">
        <v>11.77</v>
      </c>
      <c r="BE294" s="1">
        <v>12.12</v>
      </c>
      <c r="BF294" s="1">
        <v>6.7000000000000004E-2</v>
      </c>
      <c r="BG294" s="1">
        <v>2.2240000000000002</v>
      </c>
      <c r="BH294" s="1">
        <v>0.91</v>
      </c>
      <c r="BI294" s="1" t="s">
        <v>16</v>
      </c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 spans="1:97" ht="15.75" customHeight="1" x14ac:dyDescent="0.25">
      <c r="A295" s="1" t="s">
        <v>98</v>
      </c>
      <c r="B295" s="1">
        <v>166</v>
      </c>
      <c r="C295" s="1">
        <v>171</v>
      </c>
      <c r="D295" s="1" t="s">
        <v>86</v>
      </c>
      <c r="E295" s="1">
        <v>8.83</v>
      </c>
      <c r="F295" s="1">
        <v>1</v>
      </c>
      <c r="G295" s="1">
        <v>4</v>
      </c>
      <c r="H295" s="1">
        <v>8.76</v>
      </c>
      <c r="I295" s="1">
        <v>9.11</v>
      </c>
      <c r="J295" s="1">
        <v>2.3E-2</v>
      </c>
      <c r="K295" s="1">
        <v>0.56899999999999995</v>
      </c>
      <c r="L295" s="1">
        <v>0.80269999999999997</v>
      </c>
      <c r="M295" s="1" t="s">
        <v>16</v>
      </c>
      <c r="N295" s="1">
        <v>8.76</v>
      </c>
      <c r="O295" s="1">
        <v>9.11</v>
      </c>
      <c r="P295" s="1">
        <v>6.4000000000000001E-2</v>
      </c>
      <c r="Q295" s="1">
        <v>1.6040000000000001</v>
      </c>
      <c r="R295" s="1">
        <v>0.7964</v>
      </c>
      <c r="S295" s="1" t="s">
        <v>16</v>
      </c>
      <c r="T295" s="1">
        <v>8.76</v>
      </c>
      <c r="U295" s="1">
        <v>9.11</v>
      </c>
      <c r="V295" s="1">
        <v>5.3999999999999999E-2</v>
      </c>
      <c r="W295" s="1">
        <v>1.3460000000000001</v>
      </c>
      <c r="X295" s="1">
        <v>0.80020000000000002</v>
      </c>
      <c r="Y295" s="1" t="s">
        <v>16</v>
      </c>
      <c r="Z295" s="1">
        <v>8.76</v>
      </c>
      <c r="AA295" s="1">
        <v>9.1</v>
      </c>
      <c r="AB295" s="1">
        <v>6.2E-2</v>
      </c>
      <c r="AC295" s="1">
        <v>1.554</v>
      </c>
      <c r="AD295" s="1">
        <v>0.8145</v>
      </c>
      <c r="AE295" s="1" t="s">
        <v>16</v>
      </c>
      <c r="AF295" s="1">
        <v>8.76</v>
      </c>
      <c r="AG295" s="1">
        <v>9.1</v>
      </c>
      <c r="AH295" s="1">
        <v>6.6000000000000003E-2</v>
      </c>
      <c r="AI295" s="1">
        <v>1.643</v>
      </c>
      <c r="AJ295" s="1">
        <v>0.82189999999999996</v>
      </c>
      <c r="AK295" s="1" t="s">
        <v>16</v>
      </c>
      <c r="AL295" s="1">
        <v>8.76</v>
      </c>
      <c r="AM295" s="1">
        <v>9.1</v>
      </c>
      <c r="AN295" s="1">
        <v>9.9000000000000005E-2</v>
      </c>
      <c r="AO295" s="1">
        <v>2.4689999999999999</v>
      </c>
      <c r="AP295" s="1">
        <v>0.81100000000000005</v>
      </c>
      <c r="AQ295" s="1" t="s">
        <v>16</v>
      </c>
      <c r="AR295" s="1">
        <v>8.76</v>
      </c>
      <c r="AS295" s="1">
        <v>9.1</v>
      </c>
      <c r="AT295" s="1">
        <v>0.113</v>
      </c>
      <c r="AU295" s="1">
        <v>2.8149999999999999</v>
      </c>
      <c r="AV295" s="1">
        <v>0.82350000000000001</v>
      </c>
      <c r="AW295" s="1" t="s">
        <v>16</v>
      </c>
      <c r="AX295" s="1">
        <v>8.76</v>
      </c>
      <c r="AY295" s="1">
        <v>9.1</v>
      </c>
      <c r="AZ295" s="1">
        <v>6.6000000000000003E-2</v>
      </c>
      <c r="BA295" s="1">
        <v>1.649</v>
      </c>
      <c r="BB295" s="1">
        <v>0.80479999999999996</v>
      </c>
      <c r="BC295" s="1" t="s">
        <v>16</v>
      </c>
      <c r="BD295" s="1">
        <v>8.76</v>
      </c>
      <c r="BE295" s="1">
        <v>9.1</v>
      </c>
      <c r="BF295" s="1">
        <v>5.7000000000000002E-2</v>
      </c>
      <c r="BG295" s="1">
        <v>1.4370000000000001</v>
      </c>
      <c r="BH295" s="1">
        <v>0.81520000000000004</v>
      </c>
      <c r="BI295" s="1" t="s">
        <v>16</v>
      </c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 spans="1:97" ht="15.75" customHeight="1" x14ac:dyDescent="0.25">
      <c r="A296" s="1" t="s">
        <v>98</v>
      </c>
      <c r="B296" s="1">
        <v>170</v>
      </c>
      <c r="C296" s="1">
        <v>183</v>
      </c>
      <c r="D296" s="1" t="s">
        <v>87</v>
      </c>
      <c r="E296" s="1">
        <v>8.83</v>
      </c>
      <c r="F296" s="1">
        <v>3</v>
      </c>
      <c r="G296" s="1">
        <v>12</v>
      </c>
      <c r="H296" s="1">
        <v>8.64</v>
      </c>
      <c r="I296" s="1">
        <v>9.33</v>
      </c>
      <c r="J296" s="1">
        <v>4.12</v>
      </c>
      <c r="K296" s="1">
        <v>34.33</v>
      </c>
      <c r="L296" s="1">
        <v>0.90310000000000001</v>
      </c>
      <c r="M296" s="1" t="s">
        <v>16</v>
      </c>
      <c r="N296" s="1">
        <v>8.64</v>
      </c>
      <c r="O296" s="1">
        <v>9.33</v>
      </c>
      <c r="P296" s="1">
        <v>3.9689999999999999</v>
      </c>
      <c r="Q296" s="1">
        <v>33.075000000000003</v>
      </c>
      <c r="R296" s="1">
        <v>0.90649999999999997</v>
      </c>
      <c r="S296" s="1" t="s">
        <v>16</v>
      </c>
      <c r="T296" s="1">
        <v>8.65</v>
      </c>
      <c r="U296" s="1">
        <v>9.33</v>
      </c>
      <c r="V296" s="1">
        <v>4.1260000000000003</v>
      </c>
      <c r="W296" s="1">
        <v>34.381999999999998</v>
      </c>
      <c r="X296" s="1">
        <v>0.90200000000000002</v>
      </c>
      <c r="Y296" s="1" t="s">
        <v>16</v>
      </c>
      <c r="Z296" s="1">
        <v>8.64</v>
      </c>
      <c r="AA296" s="1">
        <v>9.33</v>
      </c>
      <c r="AB296" s="1">
        <v>4.5359999999999996</v>
      </c>
      <c r="AC296" s="1">
        <v>37.799999999999997</v>
      </c>
      <c r="AD296" s="1">
        <v>0.90100000000000002</v>
      </c>
      <c r="AE296" s="1" t="s">
        <v>16</v>
      </c>
      <c r="AF296" s="1">
        <v>8.64</v>
      </c>
      <c r="AG296" s="1">
        <v>9.33</v>
      </c>
      <c r="AH296" s="1">
        <v>4.6580000000000004</v>
      </c>
      <c r="AI296" s="1">
        <v>38.814</v>
      </c>
      <c r="AJ296" s="1">
        <v>0.90390000000000004</v>
      </c>
      <c r="AK296" s="1" t="s">
        <v>16</v>
      </c>
      <c r="AL296" s="1">
        <v>8.64</v>
      </c>
      <c r="AM296" s="1">
        <v>9.33</v>
      </c>
      <c r="AN296" s="1">
        <v>4.569</v>
      </c>
      <c r="AO296" s="1">
        <v>38.073999999999998</v>
      </c>
      <c r="AP296" s="1">
        <v>0.9</v>
      </c>
      <c r="AQ296" s="1" t="s">
        <v>16</v>
      </c>
      <c r="AR296" s="1">
        <v>8.64</v>
      </c>
      <c r="AS296" s="1">
        <v>9.33</v>
      </c>
      <c r="AT296" s="1">
        <v>5.0990000000000002</v>
      </c>
      <c r="AU296" s="1">
        <v>42.488</v>
      </c>
      <c r="AV296" s="1">
        <v>0.90539999999999998</v>
      </c>
      <c r="AW296" s="1" t="s">
        <v>16</v>
      </c>
      <c r="AX296" s="1">
        <v>8.64</v>
      </c>
      <c r="AY296" s="1">
        <v>9.33</v>
      </c>
      <c r="AZ296" s="1">
        <v>5.0750000000000002</v>
      </c>
      <c r="BA296" s="1">
        <v>42.290999999999997</v>
      </c>
      <c r="BB296" s="1">
        <v>0.88939999999999997</v>
      </c>
      <c r="BC296" s="1" t="s">
        <v>16</v>
      </c>
      <c r="BD296" s="1">
        <v>8.64</v>
      </c>
      <c r="BE296" s="1">
        <v>9.33</v>
      </c>
      <c r="BF296" s="1">
        <v>5.07</v>
      </c>
      <c r="BG296" s="1">
        <v>42.249000000000002</v>
      </c>
      <c r="BH296" s="1">
        <v>0.91020000000000001</v>
      </c>
      <c r="BI296" s="1" t="s">
        <v>16</v>
      </c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 spans="1:97" ht="15.75" customHeight="1" x14ac:dyDescent="0.25">
      <c r="A297" s="1" t="s">
        <v>98</v>
      </c>
      <c r="B297" s="1">
        <v>170</v>
      </c>
      <c r="C297" s="1">
        <v>193</v>
      </c>
      <c r="D297" s="1" t="s">
        <v>88</v>
      </c>
      <c r="E297" s="1">
        <v>8.0500000000000007</v>
      </c>
      <c r="F297" s="1">
        <v>3</v>
      </c>
      <c r="G297" s="1">
        <v>21</v>
      </c>
      <c r="H297" s="1">
        <v>7.86</v>
      </c>
      <c r="I297" s="1">
        <v>8.5500000000000007</v>
      </c>
      <c r="J297" s="1">
        <v>7.984</v>
      </c>
      <c r="K297" s="1">
        <v>38.020000000000003</v>
      </c>
      <c r="L297" s="1">
        <v>0.95430000000000004</v>
      </c>
      <c r="M297" s="1" t="s">
        <v>17</v>
      </c>
      <c r="N297" s="1">
        <v>7.85</v>
      </c>
      <c r="O297" s="1">
        <v>8.5500000000000007</v>
      </c>
      <c r="P297" s="1">
        <v>7.6470000000000002</v>
      </c>
      <c r="Q297" s="1">
        <v>36.415999999999997</v>
      </c>
      <c r="R297" s="1">
        <v>0.96260000000000001</v>
      </c>
      <c r="S297" s="1" t="s">
        <v>17</v>
      </c>
      <c r="T297" s="1">
        <v>7.86</v>
      </c>
      <c r="U297" s="1">
        <v>8.5500000000000007</v>
      </c>
      <c r="V297" s="1">
        <v>8.1039999999999992</v>
      </c>
      <c r="W297" s="1">
        <v>38.591000000000001</v>
      </c>
      <c r="X297" s="1">
        <v>0.96079999999999999</v>
      </c>
      <c r="Y297" s="1" t="s">
        <v>17</v>
      </c>
      <c r="Z297" s="1">
        <v>7.85</v>
      </c>
      <c r="AA297" s="1">
        <v>8.5500000000000007</v>
      </c>
      <c r="AB297" s="1">
        <v>8.2040000000000006</v>
      </c>
      <c r="AC297" s="1">
        <v>39.064999999999998</v>
      </c>
      <c r="AD297" s="1">
        <v>0.95950000000000002</v>
      </c>
      <c r="AE297" s="1" t="s">
        <v>17</v>
      </c>
      <c r="AF297" s="1">
        <v>7.85</v>
      </c>
      <c r="AG297" s="1">
        <v>8.5500000000000007</v>
      </c>
      <c r="AH297" s="1">
        <v>8.3219999999999992</v>
      </c>
      <c r="AI297" s="1">
        <v>39.625999999999998</v>
      </c>
      <c r="AJ297" s="1">
        <v>0.95909999999999995</v>
      </c>
      <c r="AK297" s="1" t="s">
        <v>17</v>
      </c>
      <c r="AL297" s="1">
        <v>7.85</v>
      </c>
      <c r="AM297" s="1">
        <v>8.5500000000000007</v>
      </c>
      <c r="AN297" s="1">
        <v>8.2479999999999993</v>
      </c>
      <c r="AO297" s="1">
        <v>39.277999999999999</v>
      </c>
      <c r="AP297" s="1">
        <v>0.94920000000000004</v>
      </c>
      <c r="AQ297" s="1" t="s">
        <v>17</v>
      </c>
      <c r="AR297" s="1">
        <v>7.85</v>
      </c>
      <c r="AS297" s="1">
        <v>8.5500000000000007</v>
      </c>
      <c r="AT297" s="1">
        <v>8.8140000000000001</v>
      </c>
      <c r="AU297" s="1">
        <v>41.970999999999997</v>
      </c>
      <c r="AV297" s="1">
        <v>0.95899999999999996</v>
      </c>
      <c r="AW297" s="1" t="s">
        <v>17</v>
      </c>
      <c r="AX297" s="1">
        <v>7.85</v>
      </c>
      <c r="AY297" s="1">
        <v>8.5500000000000007</v>
      </c>
      <c r="AZ297" s="1">
        <v>8.9130000000000003</v>
      </c>
      <c r="BA297" s="1">
        <v>42.444000000000003</v>
      </c>
      <c r="BB297" s="1">
        <v>0.95840000000000003</v>
      </c>
      <c r="BC297" s="1" t="s">
        <v>17</v>
      </c>
      <c r="BD297" s="1">
        <v>7.85</v>
      </c>
      <c r="BE297" s="1">
        <v>8.5500000000000007</v>
      </c>
      <c r="BF297" s="1">
        <v>8.8030000000000008</v>
      </c>
      <c r="BG297" s="1">
        <v>41.92</v>
      </c>
      <c r="BH297" s="1">
        <v>0.95950000000000002</v>
      </c>
      <c r="BI297" s="1" t="s">
        <v>17</v>
      </c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pans="1:97" ht="15.75" customHeight="1" x14ac:dyDescent="0.25">
      <c r="A298" s="1" t="s">
        <v>98</v>
      </c>
      <c r="B298" s="1">
        <v>170</v>
      </c>
      <c r="C298" s="1">
        <v>193</v>
      </c>
      <c r="D298" s="1" t="s">
        <v>88</v>
      </c>
      <c r="E298" s="1">
        <v>8.0500000000000007</v>
      </c>
      <c r="F298" s="1">
        <v>4</v>
      </c>
      <c r="G298" s="1">
        <v>21</v>
      </c>
      <c r="H298" s="1">
        <v>7.98</v>
      </c>
      <c r="I298" s="1">
        <v>8.1199999999999992</v>
      </c>
      <c r="J298" s="1">
        <v>8.1379999999999999</v>
      </c>
      <c r="K298" s="1">
        <v>38.750999999999998</v>
      </c>
      <c r="L298" s="1">
        <v>0.95299999999999996</v>
      </c>
      <c r="M298" s="1" t="s">
        <v>17</v>
      </c>
      <c r="N298" s="1">
        <v>7.98</v>
      </c>
      <c r="O298" s="1">
        <v>8.18</v>
      </c>
      <c r="P298" s="1">
        <v>7.7489999999999997</v>
      </c>
      <c r="Q298" s="1">
        <v>36.901000000000003</v>
      </c>
      <c r="R298" s="1">
        <v>0.92869999999999997</v>
      </c>
      <c r="S298" s="1" t="s">
        <v>17</v>
      </c>
      <c r="T298" s="1">
        <v>8</v>
      </c>
      <c r="U298" s="1">
        <v>8.1999999999999993</v>
      </c>
      <c r="V298" s="1">
        <v>8.173</v>
      </c>
      <c r="W298" s="1">
        <v>38.92</v>
      </c>
      <c r="X298" s="1">
        <v>0.94720000000000004</v>
      </c>
      <c r="Y298" s="1" t="s">
        <v>17</v>
      </c>
      <c r="Z298" s="1">
        <v>7.95</v>
      </c>
      <c r="AA298" s="1">
        <v>8.2200000000000006</v>
      </c>
      <c r="AB298" s="1">
        <v>8.2970000000000006</v>
      </c>
      <c r="AC298" s="1">
        <v>39.509</v>
      </c>
      <c r="AD298" s="1">
        <v>0.89229999999999998</v>
      </c>
      <c r="AE298" s="1" t="s">
        <v>16</v>
      </c>
      <c r="AF298" s="1">
        <v>7.98</v>
      </c>
      <c r="AG298" s="1">
        <v>8.23</v>
      </c>
      <c r="AH298" s="1">
        <v>8.4429999999999996</v>
      </c>
      <c r="AI298" s="1">
        <v>40.204999999999998</v>
      </c>
      <c r="AJ298" s="1">
        <v>0.91779999999999995</v>
      </c>
      <c r="AK298" s="1" t="s">
        <v>17</v>
      </c>
      <c r="AL298" s="1">
        <v>8</v>
      </c>
      <c r="AM298" s="1">
        <v>8.2200000000000006</v>
      </c>
      <c r="AN298" s="1">
        <v>8.3079999999999998</v>
      </c>
      <c r="AO298" s="1">
        <v>39.561</v>
      </c>
      <c r="AP298" s="1">
        <v>0.90700000000000003</v>
      </c>
      <c r="AQ298" s="1" t="s">
        <v>17</v>
      </c>
      <c r="AR298" s="1">
        <v>7.95</v>
      </c>
      <c r="AS298" s="1">
        <v>8.17</v>
      </c>
      <c r="AT298" s="1">
        <v>8.9830000000000005</v>
      </c>
      <c r="AU298" s="1">
        <v>42.774000000000001</v>
      </c>
      <c r="AV298" s="1">
        <v>0.90669999999999995</v>
      </c>
      <c r="AW298" s="1" t="s">
        <v>17</v>
      </c>
      <c r="AX298" s="1">
        <v>8.0399999999999991</v>
      </c>
      <c r="AY298" s="1">
        <v>8.2799999999999994</v>
      </c>
      <c r="AZ298" s="1">
        <v>8.8979999999999997</v>
      </c>
      <c r="BA298" s="1">
        <v>42.369</v>
      </c>
      <c r="BB298" s="1">
        <v>0.86919999999999997</v>
      </c>
      <c r="BC298" s="1" t="s">
        <v>16</v>
      </c>
      <c r="BD298" s="1">
        <v>8</v>
      </c>
      <c r="BE298" s="1">
        <v>8.23</v>
      </c>
      <c r="BF298" s="1">
        <v>8.6310000000000002</v>
      </c>
      <c r="BG298" s="1">
        <v>41.098999999999997</v>
      </c>
      <c r="BH298" s="1">
        <v>0.89659999999999995</v>
      </c>
      <c r="BI298" s="1" t="s">
        <v>16</v>
      </c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spans="1:97" ht="15.75" customHeight="1" x14ac:dyDescent="0.25">
      <c r="A299" s="1" t="s">
        <v>98</v>
      </c>
      <c r="B299" s="1">
        <v>170</v>
      </c>
      <c r="C299" s="1">
        <v>212</v>
      </c>
      <c r="D299" s="1" t="s">
        <v>89</v>
      </c>
      <c r="E299" s="1">
        <v>8.68</v>
      </c>
      <c r="F299" s="1">
        <v>5</v>
      </c>
      <c r="G299" s="1">
        <v>36</v>
      </c>
      <c r="H299" s="1">
        <v>8.3800000000000008</v>
      </c>
      <c r="I299" s="1">
        <v>9.1300000000000008</v>
      </c>
      <c r="J299" s="1">
        <v>17.109000000000002</v>
      </c>
      <c r="K299" s="1">
        <v>47.524000000000001</v>
      </c>
      <c r="L299" s="1">
        <v>0.95450000000000002</v>
      </c>
      <c r="M299" s="1" t="s">
        <v>17</v>
      </c>
      <c r="N299" s="1">
        <v>8.3699999999999992</v>
      </c>
      <c r="O299" s="1">
        <v>9.1300000000000008</v>
      </c>
      <c r="P299" s="1">
        <v>16.468</v>
      </c>
      <c r="Q299" s="1">
        <v>45.744</v>
      </c>
      <c r="R299" s="1">
        <v>0.94510000000000005</v>
      </c>
      <c r="S299" s="1" t="s">
        <v>17</v>
      </c>
      <c r="T299" s="1">
        <v>8.3800000000000008</v>
      </c>
      <c r="U299" s="1">
        <v>9.1199999999999992</v>
      </c>
      <c r="V299" s="1">
        <v>17.399999999999999</v>
      </c>
      <c r="W299" s="1">
        <v>48.332000000000001</v>
      </c>
      <c r="X299" s="1">
        <v>0.94699999999999995</v>
      </c>
      <c r="Y299" s="1" t="s">
        <v>17</v>
      </c>
      <c r="Z299" s="1">
        <v>8.3699999999999992</v>
      </c>
      <c r="AA299" s="1">
        <v>9.1300000000000008</v>
      </c>
      <c r="AB299" s="1">
        <v>17.27</v>
      </c>
      <c r="AC299" s="1">
        <v>47.970999999999997</v>
      </c>
      <c r="AD299" s="1">
        <v>0.94810000000000005</v>
      </c>
      <c r="AE299" s="1" t="s">
        <v>17</v>
      </c>
      <c r="AF299" s="1">
        <v>8.3699999999999992</v>
      </c>
      <c r="AG299" s="1">
        <v>9.1300000000000008</v>
      </c>
      <c r="AH299" s="1">
        <v>17.652999999999999</v>
      </c>
      <c r="AI299" s="1">
        <v>49.034999999999997</v>
      </c>
      <c r="AJ299" s="1">
        <v>0.94379999999999997</v>
      </c>
      <c r="AK299" s="1" t="s">
        <v>17</v>
      </c>
      <c r="AL299" s="1">
        <v>8.3800000000000008</v>
      </c>
      <c r="AM299" s="1">
        <v>9.1300000000000008</v>
      </c>
      <c r="AN299" s="1">
        <v>17.390999999999998</v>
      </c>
      <c r="AO299" s="1">
        <v>48.307000000000002</v>
      </c>
      <c r="AP299" s="1">
        <v>0.94679999999999997</v>
      </c>
      <c r="AQ299" s="1" t="s">
        <v>17</v>
      </c>
      <c r="AR299" s="1">
        <v>8.3800000000000008</v>
      </c>
      <c r="AS299" s="1">
        <v>9.1300000000000008</v>
      </c>
      <c r="AT299" s="1">
        <v>18.027999999999999</v>
      </c>
      <c r="AU299" s="1">
        <v>50.079000000000001</v>
      </c>
      <c r="AV299" s="1">
        <v>0.95209999999999995</v>
      </c>
      <c r="AW299" s="1" t="s">
        <v>17</v>
      </c>
      <c r="AX299" s="1">
        <v>8.3699999999999992</v>
      </c>
      <c r="AY299" s="1">
        <v>9.1300000000000008</v>
      </c>
      <c r="AZ299" s="1">
        <v>18.274000000000001</v>
      </c>
      <c r="BA299" s="1">
        <v>50.761000000000003</v>
      </c>
      <c r="BB299" s="1">
        <v>0.94610000000000005</v>
      </c>
      <c r="BC299" s="1" t="s">
        <v>17</v>
      </c>
      <c r="BD299" s="1">
        <v>8.3800000000000008</v>
      </c>
      <c r="BE299" s="1">
        <v>9.1300000000000008</v>
      </c>
      <c r="BF299" s="1">
        <v>18.122</v>
      </c>
      <c r="BG299" s="1">
        <v>50.338000000000001</v>
      </c>
      <c r="BH299" s="1">
        <v>0.94689999999999996</v>
      </c>
      <c r="BI299" s="1" t="s">
        <v>17</v>
      </c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 spans="1:97" ht="15.75" customHeight="1" x14ac:dyDescent="0.25">
      <c r="A300" s="1" t="s">
        <v>98</v>
      </c>
      <c r="B300" s="1">
        <v>170</v>
      </c>
      <c r="C300" s="1">
        <v>212</v>
      </c>
      <c r="D300" s="1" t="s">
        <v>89</v>
      </c>
      <c r="E300" s="1">
        <v>8.68</v>
      </c>
      <c r="F300" s="1">
        <v>6</v>
      </c>
      <c r="G300" s="1">
        <v>36</v>
      </c>
      <c r="H300" s="1">
        <v>8.3699999999999992</v>
      </c>
      <c r="I300" s="1">
        <v>9.1199999999999992</v>
      </c>
      <c r="J300" s="1">
        <v>17.079000000000001</v>
      </c>
      <c r="K300" s="1">
        <v>47.442999999999998</v>
      </c>
      <c r="L300" s="1">
        <v>0.9425</v>
      </c>
      <c r="M300" s="1" t="s">
        <v>17</v>
      </c>
      <c r="N300" s="1">
        <v>8.3699999999999992</v>
      </c>
      <c r="O300" s="1">
        <v>9.1199999999999992</v>
      </c>
      <c r="P300" s="1">
        <v>16.475000000000001</v>
      </c>
      <c r="Q300" s="1">
        <v>45.765000000000001</v>
      </c>
      <c r="R300" s="1">
        <v>0.92810000000000004</v>
      </c>
      <c r="S300" s="1" t="s">
        <v>17</v>
      </c>
      <c r="T300" s="1">
        <v>8.3699999999999992</v>
      </c>
      <c r="U300" s="1">
        <v>9.1199999999999992</v>
      </c>
      <c r="V300" s="1">
        <v>17.399999999999999</v>
      </c>
      <c r="W300" s="1">
        <v>48.335000000000001</v>
      </c>
      <c r="X300" s="1">
        <v>0.9425</v>
      </c>
      <c r="Y300" s="1" t="s">
        <v>17</v>
      </c>
      <c r="Z300" s="1">
        <v>8.3699999999999992</v>
      </c>
      <c r="AA300" s="1">
        <v>9.1199999999999992</v>
      </c>
      <c r="AB300" s="1">
        <v>17.327999999999999</v>
      </c>
      <c r="AC300" s="1">
        <v>48.131999999999998</v>
      </c>
      <c r="AD300" s="1">
        <v>0.94330000000000003</v>
      </c>
      <c r="AE300" s="1" t="s">
        <v>17</v>
      </c>
      <c r="AF300" s="1">
        <v>8.3699999999999992</v>
      </c>
      <c r="AG300" s="1">
        <v>9.1199999999999992</v>
      </c>
      <c r="AH300" s="1">
        <v>17.669</v>
      </c>
      <c r="AI300" s="1">
        <v>49.08</v>
      </c>
      <c r="AJ300" s="1">
        <v>0.94079999999999997</v>
      </c>
      <c r="AK300" s="1" t="s">
        <v>17</v>
      </c>
      <c r="AL300" s="1">
        <v>8.3699999999999992</v>
      </c>
      <c r="AM300" s="1">
        <v>9.1199999999999992</v>
      </c>
      <c r="AN300" s="1">
        <v>17.385999999999999</v>
      </c>
      <c r="AO300" s="1">
        <v>48.295999999999999</v>
      </c>
      <c r="AP300" s="1">
        <v>0.94520000000000004</v>
      </c>
      <c r="AQ300" s="1" t="s">
        <v>17</v>
      </c>
      <c r="AR300" s="1">
        <v>8.3699999999999992</v>
      </c>
      <c r="AS300" s="1">
        <v>9.1199999999999992</v>
      </c>
      <c r="AT300" s="1">
        <v>18.062000000000001</v>
      </c>
      <c r="AU300" s="1">
        <v>50.171999999999997</v>
      </c>
      <c r="AV300" s="1">
        <v>0.94079999999999997</v>
      </c>
      <c r="AW300" s="1" t="s">
        <v>17</v>
      </c>
      <c r="AX300" s="1">
        <v>8.3699999999999992</v>
      </c>
      <c r="AY300" s="1">
        <v>9.1199999999999992</v>
      </c>
      <c r="AZ300" s="1">
        <v>18.288</v>
      </c>
      <c r="BA300" s="1">
        <v>50.8</v>
      </c>
      <c r="BB300" s="1">
        <v>0.93689999999999996</v>
      </c>
      <c r="BC300" s="1" t="s">
        <v>17</v>
      </c>
      <c r="BD300" s="1">
        <v>8.3699999999999992</v>
      </c>
      <c r="BE300" s="1">
        <v>9.1199999999999992</v>
      </c>
      <c r="BF300" s="1">
        <v>18.079000000000001</v>
      </c>
      <c r="BG300" s="1">
        <v>50.219000000000001</v>
      </c>
      <c r="BH300" s="1">
        <v>0.94230000000000003</v>
      </c>
      <c r="BI300" s="1" t="s">
        <v>17</v>
      </c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 spans="1:97" ht="15.75" customHeight="1" x14ac:dyDescent="0.25">
      <c r="A301" s="1" t="s">
        <v>98</v>
      </c>
      <c r="B301" s="1">
        <v>172</v>
      </c>
      <c r="C301" s="1">
        <v>183</v>
      </c>
      <c r="D301" s="1" t="s">
        <v>90</v>
      </c>
      <c r="E301" s="1">
        <v>7.64</v>
      </c>
      <c r="F301" s="1">
        <v>3</v>
      </c>
      <c r="G301" s="1">
        <v>10</v>
      </c>
      <c r="H301" s="1">
        <v>7.5</v>
      </c>
      <c r="I301" s="1">
        <v>7.99</v>
      </c>
      <c r="J301" s="1">
        <v>3.9849999999999999</v>
      </c>
      <c r="K301" s="1">
        <v>39.850999999999999</v>
      </c>
      <c r="L301" s="1">
        <v>0.84540000000000004</v>
      </c>
      <c r="M301" s="1" t="s">
        <v>16</v>
      </c>
      <c r="N301" s="1">
        <v>7.5</v>
      </c>
      <c r="O301" s="1">
        <v>7.99</v>
      </c>
      <c r="P301" s="1">
        <v>3.8149999999999999</v>
      </c>
      <c r="Q301" s="1">
        <v>38.152000000000001</v>
      </c>
      <c r="R301" s="1">
        <v>0.8548</v>
      </c>
      <c r="S301" s="1" t="s">
        <v>16</v>
      </c>
      <c r="T301" s="1">
        <v>7.5</v>
      </c>
      <c r="U301" s="1">
        <v>7.99</v>
      </c>
      <c r="V301" s="1">
        <v>4.0140000000000002</v>
      </c>
      <c r="W301" s="1">
        <v>40.143000000000001</v>
      </c>
      <c r="X301" s="1">
        <v>0.85040000000000004</v>
      </c>
      <c r="Y301" s="1" t="s">
        <v>16</v>
      </c>
      <c r="Z301" s="1">
        <v>7.5</v>
      </c>
      <c r="AA301" s="1">
        <v>7.99</v>
      </c>
      <c r="AB301" s="1">
        <v>4.4269999999999996</v>
      </c>
      <c r="AC301" s="1">
        <v>44.271000000000001</v>
      </c>
      <c r="AD301" s="1">
        <v>0.83520000000000005</v>
      </c>
      <c r="AE301" s="1" t="s">
        <v>16</v>
      </c>
      <c r="AF301" s="1">
        <v>7.5</v>
      </c>
      <c r="AG301" s="1">
        <v>7.99</v>
      </c>
      <c r="AH301" s="1">
        <v>4.37</v>
      </c>
      <c r="AI301" s="1">
        <v>43.698999999999998</v>
      </c>
      <c r="AJ301" s="1">
        <v>0.84209999999999996</v>
      </c>
      <c r="AK301" s="1" t="s">
        <v>16</v>
      </c>
      <c r="AL301" s="1">
        <v>7.5</v>
      </c>
      <c r="AM301" s="1">
        <v>7.99</v>
      </c>
      <c r="AN301" s="1">
        <v>4.3639999999999999</v>
      </c>
      <c r="AO301" s="1">
        <v>43.639000000000003</v>
      </c>
      <c r="AP301" s="1">
        <v>0.85140000000000005</v>
      </c>
      <c r="AQ301" s="1" t="s">
        <v>16</v>
      </c>
      <c r="AR301" s="1">
        <v>7.5</v>
      </c>
      <c r="AS301" s="1">
        <v>7.99</v>
      </c>
      <c r="AT301" s="1">
        <v>5.133</v>
      </c>
      <c r="AU301" s="1">
        <v>51.33</v>
      </c>
      <c r="AV301" s="1">
        <v>0.84430000000000005</v>
      </c>
      <c r="AW301" s="1" t="s">
        <v>16</v>
      </c>
      <c r="AX301" s="1">
        <v>7.5</v>
      </c>
      <c r="AY301" s="1">
        <v>7.99</v>
      </c>
      <c r="AZ301" s="1">
        <v>5.0119999999999996</v>
      </c>
      <c r="BA301" s="1">
        <v>50.119</v>
      </c>
      <c r="BB301" s="1">
        <v>0.86470000000000002</v>
      </c>
      <c r="BC301" s="1" t="s">
        <v>16</v>
      </c>
      <c r="BD301" s="1">
        <v>7.5</v>
      </c>
      <c r="BE301" s="1">
        <v>7.99</v>
      </c>
      <c r="BF301" s="1">
        <v>4.97</v>
      </c>
      <c r="BG301" s="1">
        <v>49.704000000000001</v>
      </c>
      <c r="BH301" s="1">
        <v>0.85299999999999998</v>
      </c>
      <c r="BI301" s="1" t="s">
        <v>16</v>
      </c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 spans="1:97" ht="15.75" customHeight="1" x14ac:dyDescent="0.25">
      <c r="A302" s="1" t="s">
        <v>98</v>
      </c>
      <c r="B302" s="1">
        <v>172</v>
      </c>
      <c r="C302" s="1">
        <v>212</v>
      </c>
      <c r="D302" s="1" t="s">
        <v>91</v>
      </c>
      <c r="E302" s="1">
        <v>7.93</v>
      </c>
      <c r="F302" s="1">
        <v>5</v>
      </c>
      <c r="G302" s="1">
        <v>34</v>
      </c>
      <c r="H302" s="1">
        <v>7.87</v>
      </c>
      <c r="I302" s="1">
        <v>8.43</v>
      </c>
      <c r="J302" s="1">
        <v>11.872</v>
      </c>
      <c r="K302" s="1">
        <v>34.917000000000002</v>
      </c>
      <c r="L302" s="1">
        <v>0.83399999999999996</v>
      </c>
      <c r="M302" s="1" t="s">
        <v>16</v>
      </c>
      <c r="N302" s="1">
        <v>7.87</v>
      </c>
      <c r="O302" s="1">
        <v>8.43</v>
      </c>
      <c r="P302" s="1">
        <v>11.335000000000001</v>
      </c>
      <c r="Q302" s="1">
        <v>33.340000000000003</v>
      </c>
      <c r="R302" s="1">
        <v>0.8377</v>
      </c>
      <c r="S302" s="1" t="s">
        <v>16</v>
      </c>
      <c r="T302" s="1">
        <v>7.87</v>
      </c>
      <c r="U302" s="1">
        <v>8.43</v>
      </c>
      <c r="V302" s="1">
        <v>12.284000000000001</v>
      </c>
      <c r="W302" s="1">
        <v>36.128999999999998</v>
      </c>
      <c r="X302" s="1">
        <v>0.83720000000000006</v>
      </c>
      <c r="Y302" s="1" t="s">
        <v>16</v>
      </c>
      <c r="Z302" s="1">
        <v>7.87</v>
      </c>
      <c r="AA302" s="1">
        <v>8.42</v>
      </c>
      <c r="AB302" s="1">
        <v>11.73</v>
      </c>
      <c r="AC302" s="1">
        <v>34.5</v>
      </c>
      <c r="AD302" s="1">
        <v>0.83840000000000003</v>
      </c>
      <c r="AE302" s="1" t="s">
        <v>16</v>
      </c>
      <c r="AF302" s="1">
        <v>7.87</v>
      </c>
      <c r="AG302" s="1">
        <v>8.42</v>
      </c>
      <c r="AH302" s="1">
        <v>12.164999999999999</v>
      </c>
      <c r="AI302" s="1">
        <v>35.78</v>
      </c>
      <c r="AJ302" s="1">
        <v>0.84430000000000005</v>
      </c>
      <c r="AK302" s="1" t="s">
        <v>16</v>
      </c>
      <c r="AL302" s="1">
        <v>7.87</v>
      </c>
      <c r="AM302" s="1">
        <v>8.42</v>
      </c>
      <c r="AN302" s="1">
        <v>11.996</v>
      </c>
      <c r="AO302" s="1">
        <v>35.283000000000001</v>
      </c>
      <c r="AP302" s="1">
        <v>0.84230000000000005</v>
      </c>
      <c r="AQ302" s="1" t="s">
        <v>16</v>
      </c>
      <c r="AR302" s="1">
        <v>7.87</v>
      </c>
      <c r="AS302" s="1">
        <v>8.42</v>
      </c>
      <c r="AT302" s="1">
        <v>12.555</v>
      </c>
      <c r="AU302" s="1">
        <v>36.927</v>
      </c>
      <c r="AV302" s="1">
        <v>0.85919999999999996</v>
      </c>
      <c r="AW302" s="1" t="s">
        <v>16</v>
      </c>
      <c r="AX302" s="1">
        <v>7.87</v>
      </c>
      <c r="AY302" s="1">
        <v>8.43</v>
      </c>
      <c r="AZ302" s="1">
        <v>12.753</v>
      </c>
      <c r="BA302" s="1">
        <v>37.508000000000003</v>
      </c>
      <c r="BB302" s="1">
        <v>0.84160000000000001</v>
      </c>
      <c r="BC302" s="1" t="s">
        <v>16</v>
      </c>
      <c r="BD302" s="1">
        <v>7.87</v>
      </c>
      <c r="BE302" s="1">
        <v>8.42</v>
      </c>
      <c r="BF302" s="1">
        <v>12.619</v>
      </c>
      <c r="BG302" s="1">
        <v>37.116</v>
      </c>
      <c r="BH302" s="1">
        <v>0.85270000000000001</v>
      </c>
      <c r="BI302" s="1" t="s">
        <v>16</v>
      </c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spans="1:97" ht="15.75" customHeight="1" x14ac:dyDescent="0.25">
      <c r="A303" s="1" t="s">
        <v>98</v>
      </c>
      <c r="B303" s="1">
        <v>173</v>
      </c>
      <c r="C303" s="1">
        <v>183</v>
      </c>
      <c r="D303" s="1" t="s">
        <v>92</v>
      </c>
      <c r="E303" s="1">
        <v>6.81</v>
      </c>
      <c r="F303" s="1">
        <v>3</v>
      </c>
      <c r="G303" s="1">
        <v>9</v>
      </c>
      <c r="H303" s="1">
        <v>6.65</v>
      </c>
      <c r="I303" s="1">
        <v>7.16</v>
      </c>
      <c r="J303" s="1">
        <v>4.25</v>
      </c>
      <c r="K303" s="1">
        <v>47.223999999999997</v>
      </c>
      <c r="L303" s="1">
        <v>0.92479999999999996</v>
      </c>
      <c r="M303" s="1" t="s">
        <v>16</v>
      </c>
      <c r="N303" s="1">
        <v>6.65</v>
      </c>
      <c r="O303" s="1">
        <v>7.16</v>
      </c>
      <c r="P303" s="1">
        <v>4.149</v>
      </c>
      <c r="Q303" s="1">
        <v>46.094999999999999</v>
      </c>
      <c r="R303" s="1">
        <v>0.91869999999999996</v>
      </c>
      <c r="S303" s="1" t="s">
        <v>16</v>
      </c>
      <c r="T303" s="1">
        <v>6.66</v>
      </c>
      <c r="U303" s="1">
        <v>7.16</v>
      </c>
      <c r="V303" s="1">
        <v>4.3049999999999997</v>
      </c>
      <c r="W303" s="1">
        <v>47.835000000000001</v>
      </c>
      <c r="X303" s="1">
        <v>0.9163</v>
      </c>
      <c r="Y303" s="1" t="s">
        <v>16</v>
      </c>
      <c r="Z303" s="1">
        <v>6.65</v>
      </c>
      <c r="AA303" s="1">
        <v>7.16</v>
      </c>
      <c r="AB303" s="1">
        <v>4.5679999999999996</v>
      </c>
      <c r="AC303" s="1">
        <v>50.755000000000003</v>
      </c>
      <c r="AD303" s="1">
        <v>0.90869999999999995</v>
      </c>
      <c r="AE303" s="1" t="s">
        <v>16</v>
      </c>
      <c r="AF303" s="1">
        <v>6.65</v>
      </c>
      <c r="AG303" s="1">
        <v>7.16</v>
      </c>
      <c r="AH303" s="1">
        <v>4.6760000000000002</v>
      </c>
      <c r="AI303" s="1">
        <v>51.954999999999998</v>
      </c>
      <c r="AJ303" s="1">
        <v>0.90169999999999995</v>
      </c>
      <c r="AK303" s="1" t="s">
        <v>16</v>
      </c>
      <c r="AL303" s="1">
        <v>6.65</v>
      </c>
      <c r="AM303" s="1">
        <v>7.16</v>
      </c>
      <c r="AN303" s="1">
        <v>4.5940000000000003</v>
      </c>
      <c r="AO303" s="1">
        <v>51.04</v>
      </c>
      <c r="AP303" s="1">
        <v>0.90959999999999996</v>
      </c>
      <c r="AQ303" s="1" t="s">
        <v>16</v>
      </c>
      <c r="AR303" s="1">
        <v>6.65</v>
      </c>
      <c r="AS303" s="1">
        <v>7.16</v>
      </c>
      <c r="AT303" s="1">
        <v>5.26</v>
      </c>
      <c r="AU303" s="1">
        <v>58.445</v>
      </c>
      <c r="AV303" s="1">
        <v>0.91369999999999996</v>
      </c>
      <c r="AW303" s="1" t="s">
        <v>16</v>
      </c>
      <c r="AX303" s="1">
        <v>6.65</v>
      </c>
      <c r="AY303" s="1">
        <v>7.16</v>
      </c>
      <c r="AZ303" s="1">
        <v>5.1470000000000002</v>
      </c>
      <c r="BA303" s="1">
        <v>57.192999999999998</v>
      </c>
      <c r="BB303" s="1">
        <v>0.90939999999999999</v>
      </c>
      <c r="BC303" s="1" t="s">
        <v>16</v>
      </c>
      <c r="BD303" s="1">
        <v>6.65</v>
      </c>
      <c r="BE303" s="1">
        <v>7.16</v>
      </c>
      <c r="BF303" s="1">
        <v>5.0519999999999996</v>
      </c>
      <c r="BG303" s="1">
        <v>56.131</v>
      </c>
      <c r="BH303" s="1">
        <v>0.90780000000000005</v>
      </c>
      <c r="BI303" s="1" t="s">
        <v>16</v>
      </c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 spans="1:97" ht="15.75" customHeight="1" x14ac:dyDescent="0.25">
      <c r="A304" s="1" t="s">
        <v>98</v>
      </c>
      <c r="B304" s="1">
        <v>173</v>
      </c>
      <c r="C304" s="1">
        <v>193</v>
      </c>
      <c r="D304" s="1" t="s">
        <v>93</v>
      </c>
      <c r="E304" s="1">
        <v>6.65</v>
      </c>
      <c r="F304" s="1">
        <v>3</v>
      </c>
      <c r="G304" s="1">
        <v>18</v>
      </c>
      <c r="H304" s="1">
        <v>6.44</v>
      </c>
      <c r="I304" s="1">
        <v>7.02</v>
      </c>
      <c r="J304" s="1">
        <v>8.2249999999999996</v>
      </c>
      <c r="K304" s="1">
        <v>45.694000000000003</v>
      </c>
      <c r="L304" s="1">
        <v>0.94850000000000001</v>
      </c>
      <c r="M304" s="1" t="s">
        <v>17</v>
      </c>
      <c r="N304" s="1">
        <v>6.44</v>
      </c>
      <c r="O304" s="1">
        <v>7.02</v>
      </c>
      <c r="P304" s="1">
        <v>8.0090000000000003</v>
      </c>
      <c r="Q304" s="1">
        <v>44.494</v>
      </c>
      <c r="R304" s="1">
        <v>0.95679999999999998</v>
      </c>
      <c r="S304" s="1" t="s">
        <v>17</v>
      </c>
      <c r="T304" s="1">
        <v>6.45</v>
      </c>
      <c r="U304" s="1">
        <v>7.03</v>
      </c>
      <c r="V304" s="1">
        <v>8.327</v>
      </c>
      <c r="W304" s="1">
        <v>46.261000000000003</v>
      </c>
      <c r="X304" s="1">
        <v>0.95320000000000005</v>
      </c>
      <c r="Y304" s="1" t="s">
        <v>17</v>
      </c>
      <c r="Z304" s="1">
        <v>6.44</v>
      </c>
      <c r="AA304" s="1">
        <v>7.02</v>
      </c>
      <c r="AB304" s="1">
        <v>8.2539999999999996</v>
      </c>
      <c r="AC304" s="1">
        <v>45.853999999999999</v>
      </c>
      <c r="AD304" s="1">
        <v>0.95650000000000002</v>
      </c>
      <c r="AE304" s="1" t="s">
        <v>17</v>
      </c>
      <c r="AF304" s="1">
        <v>6.44</v>
      </c>
      <c r="AG304" s="1">
        <v>7.02</v>
      </c>
      <c r="AH304" s="1">
        <v>8.4329999999999998</v>
      </c>
      <c r="AI304" s="1">
        <v>46.851999999999997</v>
      </c>
      <c r="AJ304" s="1">
        <v>0.95650000000000002</v>
      </c>
      <c r="AK304" s="1" t="s">
        <v>17</v>
      </c>
      <c r="AL304" s="1">
        <v>6.44</v>
      </c>
      <c r="AM304" s="1">
        <v>7.02</v>
      </c>
      <c r="AN304" s="1">
        <v>8.3569999999999993</v>
      </c>
      <c r="AO304" s="1">
        <v>46.424999999999997</v>
      </c>
      <c r="AP304" s="1">
        <v>0.95989999999999998</v>
      </c>
      <c r="AQ304" s="1" t="s">
        <v>17</v>
      </c>
      <c r="AR304" s="1">
        <v>6.44</v>
      </c>
      <c r="AS304" s="1">
        <v>7.02</v>
      </c>
      <c r="AT304" s="1">
        <v>9.3019999999999996</v>
      </c>
      <c r="AU304" s="1">
        <v>51.674999999999997</v>
      </c>
      <c r="AV304" s="1">
        <v>0.95279999999999998</v>
      </c>
      <c r="AW304" s="1" t="s">
        <v>17</v>
      </c>
      <c r="AX304" s="1">
        <v>6.44</v>
      </c>
      <c r="AY304" s="1">
        <v>7.02</v>
      </c>
      <c r="AZ304" s="1">
        <v>8.9909999999999997</v>
      </c>
      <c r="BA304" s="1">
        <v>49.948999999999998</v>
      </c>
      <c r="BB304" s="1">
        <v>0.95660000000000001</v>
      </c>
      <c r="BC304" s="1" t="s">
        <v>17</v>
      </c>
      <c r="BD304" s="1">
        <v>6.44</v>
      </c>
      <c r="BE304" s="1">
        <v>7.02</v>
      </c>
      <c r="BF304" s="1">
        <v>8.8469999999999995</v>
      </c>
      <c r="BG304" s="1">
        <v>49.151000000000003</v>
      </c>
      <c r="BH304" s="1">
        <v>0.95069999999999999</v>
      </c>
      <c r="BI304" s="1" t="s">
        <v>17</v>
      </c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 spans="1:97" ht="15.75" customHeight="1" x14ac:dyDescent="0.25">
      <c r="A305" s="1" t="s">
        <v>98</v>
      </c>
      <c r="B305" s="1">
        <v>173</v>
      </c>
      <c r="C305" s="1">
        <v>211</v>
      </c>
      <c r="D305" s="1" t="s">
        <v>94</v>
      </c>
      <c r="E305" s="1">
        <v>7.69</v>
      </c>
      <c r="F305" s="1">
        <v>6</v>
      </c>
      <c r="G305" s="1">
        <v>32</v>
      </c>
      <c r="H305" s="1">
        <v>7.56</v>
      </c>
      <c r="I305" s="1">
        <v>8.0399999999999991</v>
      </c>
      <c r="J305" s="1">
        <v>16.472000000000001</v>
      </c>
      <c r="K305" s="1">
        <v>51.475999999999999</v>
      </c>
      <c r="L305" s="1">
        <v>0.88539999999999996</v>
      </c>
      <c r="M305" s="1" t="s">
        <v>17</v>
      </c>
      <c r="N305" s="1">
        <v>7.56</v>
      </c>
      <c r="O305" s="1">
        <v>8.0399999999999991</v>
      </c>
      <c r="P305" s="1">
        <v>15.86</v>
      </c>
      <c r="Q305" s="1">
        <v>49.561999999999998</v>
      </c>
      <c r="R305" s="1">
        <v>0.87590000000000001</v>
      </c>
      <c r="S305" s="1" t="s">
        <v>17</v>
      </c>
      <c r="T305" s="1">
        <v>7.56</v>
      </c>
      <c r="U305" s="1">
        <v>8.0399999999999991</v>
      </c>
      <c r="V305" s="1">
        <v>16.725000000000001</v>
      </c>
      <c r="W305" s="1">
        <v>52.265000000000001</v>
      </c>
      <c r="X305" s="1">
        <v>0.86070000000000002</v>
      </c>
      <c r="Y305" s="1" t="s">
        <v>17</v>
      </c>
      <c r="Z305" s="1">
        <v>7.56</v>
      </c>
      <c r="AA305" s="1">
        <v>8.0399999999999991</v>
      </c>
      <c r="AB305" s="1">
        <v>16.417999999999999</v>
      </c>
      <c r="AC305" s="1">
        <v>51.307000000000002</v>
      </c>
      <c r="AD305" s="1">
        <v>0.86180000000000001</v>
      </c>
      <c r="AE305" s="1" t="s">
        <v>16</v>
      </c>
      <c r="AF305" s="1">
        <v>7.56</v>
      </c>
      <c r="AG305" s="1">
        <v>8.0399999999999991</v>
      </c>
      <c r="AH305" s="1">
        <v>16.652000000000001</v>
      </c>
      <c r="AI305" s="1">
        <v>52.037999999999997</v>
      </c>
      <c r="AJ305" s="1">
        <v>0.87439999999999996</v>
      </c>
      <c r="AK305" s="1" t="s">
        <v>16</v>
      </c>
      <c r="AL305" s="1">
        <v>7.56</v>
      </c>
      <c r="AM305" s="1">
        <v>8.0399999999999991</v>
      </c>
      <c r="AN305" s="1">
        <v>16.637</v>
      </c>
      <c r="AO305" s="1">
        <v>51.991999999999997</v>
      </c>
      <c r="AP305" s="1">
        <v>0.8639</v>
      </c>
      <c r="AQ305" s="1" t="s">
        <v>16</v>
      </c>
      <c r="AR305" s="1">
        <v>7.56</v>
      </c>
      <c r="AS305" s="1">
        <v>8.0399999999999991</v>
      </c>
      <c r="AT305" s="1">
        <v>17.399999999999999</v>
      </c>
      <c r="AU305" s="1">
        <v>54.375999999999998</v>
      </c>
      <c r="AV305" s="1">
        <v>0.88049999999999995</v>
      </c>
      <c r="AW305" s="1" t="s">
        <v>17</v>
      </c>
      <c r="AX305" s="1">
        <v>7.56</v>
      </c>
      <c r="AY305" s="1">
        <v>8.0399999999999991</v>
      </c>
      <c r="AZ305" s="1">
        <v>17.46</v>
      </c>
      <c r="BA305" s="1">
        <v>54.563000000000002</v>
      </c>
      <c r="BB305" s="1">
        <v>0.86409999999999998</v>
      </c>
      <c r="BC305" s="1" t="s">
        <v>16</v>
      </c>
      <c r="BD305" s="1">
        <v>7.56</v>
      </c>
      <c r="BE305" s="1">
        <v>8.0399999999999991</v>
      </c>
      <c r="BF305" s="1">
        <v>17.172999999999998</v>
      </c>
      <c r="BG305" s="1">
        <v>53.664000000000001</v>
      </c>
      <c r="BH305" s="1">
        <v>0.86399999999999999</v>
      </c>
      <c r="BI305" s="1" t="s">
        <v>17</v>
      </c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 spans="1:97" ht="15.75" customHeight="1" x14ac:dyDescent="0.25">
      <c r="A306" s="1" t="s">
        <v>98</v>
      </c>
      <c r="B306" s="1">
        <v>173</v>
      </c>
      <c r="C306" s="1">
        <v>212</v>
      </c>
      <c r="D306" s="1" t="s">
        <v>95</v>
      </c>
      <c r="E306" s="1">
        <v>7.65</v>
      </c>
      <c r="F306" s="1">
        <v>4</v>
      </c>
      <c r="G306" s="1">
        <v>33</v>
      </c>
      <c r="H306" s="1">
        <v>7.65</v>
      </c>
      <c r="I306" s="1">
        <v>8.15</v>
      </c>
      <c r="J306" s="1">
        <v>17.355</v>
      </c>
      <c r="K306" s="1">
        <v>52.59</v>
      </c>
      <c r="L306" s="1">
        <v>0.91359999999999997</v>
      </c>
      <c r="M306" s="1" t="s">
        <v>17</v>
      </c>
      <c r="N306" s="1">
        <v>7.66</v>
      </c>
      <c r="O306" s="1">
        <v>8.15</v>
      </c>
      <c r="P306" s="1">
        <v>16.707999999999998</v>
      </c>
      <c r="Q306" s="1">
        <v>50.631</v>
      </c>
      <c r="R306" s="1">
        <v>0.91710000000000003</v>
      </c>
      <c r="S306" s="1" t="s">
        <v>17</v>
      </c>
      <c r="T306" s="1">
        <v>7.68</v>
      </c>
      <c r="U306" s="1">
        <v>8.15</v>
      </c>
      <c r="V306" s="1">
        <v>17.513000000000002</v>
      </c>
      <c r="W306" s="1">
        <v>53.067999999999998</v>
      </c>
      <c r="X306" s="1">
        <v>0.91259999999999997</v>
      </c>
      <c r="Y306" s="1" t="s">
        <v>17</v>
      </c>
      <c r="Z306" s="1">
        <v>7.64</v>
      </c>
      <c r="AA306" s="1">
        <v>8.15</v>
      </c>
      <c r="AB306" s="1">
        <v>17.39</v>
      </c>
      <c r="AC306" s="1">
        <v>52.695999999999998</v>
      </c>
      <c r="AD306" s="1">
        <v>0.92330000000000001</v>
      </c>
      <c r="AE306" s="1" t="s">
        <v>17</v>
      </c>
      <c r="AF306" s="1">
        <v>7.68</v>
      </c>
      <c r="AG306" s="1">
        <v>8.15</v>
      </c>
      <c r="AH306" s="1">
        <v>17.66</v>
      </c>
      <c r="AI306" s="1">
        <v>53.515000000000001</v>
      </c>
      <c r="AJ306" s="1">
        <v>0.92079999999999995</v>
      </c>
      <c r="AK306" s="1" t="s">
        <v>17</v>
      </c>
      <c r="AL306" s="1">
        <v>7.66</v>
      </c>
      <c r="AM306" s="1">
        <v>8.15</v>
      </c>
      <c r="AN306" s="1">
        <v>17.457000000000001</v>
      </c>
      <c r="AO306" s="1">
        <v>52.9</v>
      </c>
      <c r="AP306" s="1">
        <v>0.92779999999999996</v>
      </c>
      <c r="AQ306" s="1" t="s">
        <v>17</v>
      </c>
      <c r="AR306" s="1">
        <v>7.63</v>
      </c>
      <c r="AS306" s="1">
        <v>8.15</v>
      </c>
      <c r="AT306" s="1">
        <v>18.245000000000001</v>
      </c>
      <c r="AU306" s="1">
        <v>55.287999999999997</v>
      </c>
      <c r="AV306" s="1">
        <v>0.92579999999999996</v>
      </c>
      <c r="AW306" s="1" t="s">
        <v>17</v>
      </c>
      <c r="AX306" s="1">
        <v>7.69</v>
      </c>
      <c r="AY306" s="1">
        <v>8.15</v>
      </c>
      <c r="AZ306" s="1">
        <v>18.25</v>
      </c>
      <c r="BA306" s="1">
        <v>55.302</v>
      </c>
      <c r="BB306" s="1">
        <v>0.92010000000000003</v>
      </c>
      <c r="BC306" s="1" t="s">
        <v>17</v>
      </c>
      <c r="BD306" s="1">
        <v>7.67</v>
      </c>
      <c r="BE306" s="1">
        <v>8.15</v>
      </c>
      <c r="BF306" s="1">
        <v>17.952000000000002</v>
      </c>
      <c r="BG306" s="1">
        <v>54.4</v>
      </c>
      <c r="BH306" s="1">
        <v>0.92779999999999996</v>
      </c>
      <c r="BI306" s="1" t="s">
        <v>17</v>
      </c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 spans="1:97" ht="15.75" customHeight="1" x14ac:dyDescent="0.25">
      <c r="A307" s="1" t="s">
        <v>98</v>
      </c>
      <c r="B307" s="1">
        <v>173</v>
      </c>
      <c r="C307" s="1">
        <v>212</v>
      </c>
      <c r="D307" s="1" t="s">
        <v>95</v>
      </c>
      <c r="E307" s="1">
        <v>7.65</v>
      </c>
      <c r="F307" s="1">
        <v>6</v>
      </c>
      <c r="G307" s="1">
        <v>33</v>
      </c>
      <c r="H307" s="1">
        <v>7.59</v>
      </c>
      <c r="I307" s="1">
        <v>8.15</v>
      </c>
      <c r="J307" s="1">
        <v>17.503</v>
      </c>
      <c r="K307" s="1">
        <v>53.037999999999997</v>
      </c>
      <c r="L307" s="1">
        <v>0.88029999999999997</v>
      </c>
      <c r="M307" s="1" t="s">
        <v>16</v>
      </c>
      <c r="N307" s="1">
        <v>7.59</v>
      </c>
      <c r="O307" s="1">
        <v>8.15</v>
      </c>
      <c r="P307" s="1">
        <v>16.91</v>
      </c>
      <c r="Q307" s="1">
        <v>51.241999999999997</v>
      </c>
      <c r="R307" s="1">
        <v>0.87560000000000004</v>
      </c>
      <c r="S307" s="1" t="s">
        <v>16</v>
      </c>
      <c r="T307" s="1">
        <v>7.59</v>
      </c>
      <c r="U307" s="1">
        <v>8.15</v>
      </c>
      <c r="V307" s="1">
        <v>17.64</v>
      </c>
      <c r="W307" s="1">
        <v>53.454000000000001</v>
      </c>
      <c r="X307" s="1">
        <v>0.85399999999999998</v>
      </c>
      <c r="Y307" s="1" t="s">
        <v>16</v>
      </c>
      <c r="Z307" s="1">
        <v>7.58</v>
      </c>
      <c r="AA307" s="1">
        <v>8.15</v>
      </c>
      <c r="AB307" s="1">
        <v>17.611999999999998</v>
      </c>
      <c r="AC307" s="1">
        <v>53.369</v>
      </c>
      <c r="AD307" s="1">
        <v>0.87639999999999996</v>
      </c>
      <c r="AE307" s="1" t="s">
        <v>16</v>
      </c>
      <c r="AF307" s="1">
        <v>7.59</v>
      </c>
      <c r="AG307" s="1">
        <v>8.15</v>
      </c>
      <c r="AH307" s="1">
        <v>17.853999999999999</v>
      </c>
      <c r="AI307" s="1">
        <v>54.103000000000002</v>
      </c>
      <c r="AJ307" s="1">
        <v>0.85840000000000005</v>
      </c>
      <c r="AK307" s="1" t="s">
        <v>16</v>
      </c>
      <c r="AL307" s="1">
        <v>7.58</v>
      </c>
      <c r="AM307" s="1">
        <v>8.15</v>
      </c>
      <c r="AN307" s="1">
        <v>17.765999999999998</v>
      </c>
      <c r="AO307" s="1">
        <v>53.837000000000003</v>
      </c>
      <c r="AP307" s="1">
        <v>0.87060000000000004</v>
      </c>
      <c r="AQ307" s="1" t="s">
        <v>16</v>
      </c>
      <c r="AR307" s="1">
        <v>7.58</v>
      </c>
      <c r="AS307" s="1">
        <v>8.15</v>
      </c>
      <c r="AT307" s="1">
        <v>18.161000000000001</v>
      </c>
      <c r="AU307" s="1">
        <v>55.033000000000001</v>
      </c>
      <c r="AV307" s="1">
        <v>0.86839999999999995</v>
      </c>
      <c r="AW307" s="1" t="s">
        <v>16</v>
      </c>
      <c r="AX307" s="1">
        <v>7.59</v>
      </c>
      <c r="AY307" s="1">
        <v>8.15</v>
      </c>
      <c r="AZ307" s="1">
        <v>18.495000000000001</v>
      </c>
      <c r="BA307" s="1">
        <v>56.045999999999999</v>
      </c>
      <c r="BB307" s="1">
        <v>0.83740000000000003</v>
      </c>
      <c r="BC307" s="1" t="s">
        <v>16</v>
      </c>
      <c r="BD307" s="1">
        <v>7.58</v>
      </c>
      <c r="BE307" s="1">
        <v>8.15</v>
      </c>
      <c r="BF307" s="1">
        <v>18.132000000000001</v>
      </c>
      <c r="BG307" s="1">
        <v>54.945999999999998</v>
      </c>
      <c r="BH307" s="1">
        <v>0.86219999999999997</v>
      </c>
      <c r="BI307" s="1" t="s">
        <v>16</v>
      </c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spans="1:97" ht="15.75" customHeight="1" x14ac:dyDescent="0.25">
      <c r="A308" s="1" t="s">
        <v>98</v>
      </c>
      <c r="B308" s="1">
        <v>184</v>
      </c>
      <c r="C308" s="1">
        <v>212</v>
      </c>
      <c r="D308" s="1" t="s">
        <v>96</v>
      </c>
      <c r="E308" s="1">
        <v>7.55</v>
      </c>
      <c r="F308" s="1">
        <v>5</v>
      </c>
      <c r="G308" s="1">
        <v>22</v>
      </c>
      <c r="H308" s="1">
        <v>7.53</v>
      </c>
      <c r="I308" s="1">
        <v>8.0500000000000007</v>
      </c>
      <c r="J308" s="1">
        <v>13.526</v>
      </c>
      <c r="K308" s="1">
        <v>61.482999999999997</v>
      </c>
      <c r="L308" s="1">
        <v>0.77270000000000005</v>
      </c>
      <c r="M308" s="1" t="s">
        <v>16</v>
      </c>
      <c r="N308" s="1">
        <v>7.53</v>
      </c>
      <c r="O308" s="1">
        <v>8.0500000000000007</v>
      </c>
      <c r="P308" s="1">
        <v>13.19</v>
      </c>
      <c r="Q308" s="1">
        <v>59.957000000000001</v>
      </c>
      <c r="R308" s="1">
        <v>0.80489999999999995</v>
      </c>
      <c r="S308" s="1" t="s">
        <v>16</v>
      </c>
      <c r="T308" s="1">
        <v>7.53</v>
      </c>
      <c r="U308" s="1">
        <v>8.0500000000000007</v>
      </c>
      <c r="V308" s="1">
        <v>13.657</v>
      </c>
      <c r="W308" s="1">
        <v>62.079000000000001</v>
      </c>
      <c r="X308" s="1">
        <v>0.76559999999999995</v>
      </c>
      <c r="Y308" s="1" t="s">
        <v>16</v>
      </c>
      <c r="Z308" s="1">
        <v>7.53</v>
      </c>
      <c r="AA308" s="1">
        <v>8.0500000000000007</v>
      </c>
      <c r="AB308" s="1">
        <v>13.3</v>
      </c>
      <c r="AC308" s="1">
        <v>60.454000000000001</v>
      </c>
      <c r="AD308" s="1">
        <v>0.76070000000000004</v>
      </c>
      <c r="AE308" s="1" t="s">
        <v>16</v>
      </c>
      <c r="AF308" s="1">
        <v>7.53</v>
      </c>
      <c r="AG308" s="1">
        <v>8.0500000000000007</v>
      </c>
      <c r="AH308" s="1">
        <v>13.404999999999999</v>
      </c>
      <c r="AI308" s="1">
        <v>60.930999999999997</v>
      </c>
      <c r="AJ308" s="1">
        <v>0.71230000000000004</v>
      </c>
      <c r="AK308" s="1" t="s">
        <v>16</v>
      </c>
      <c r="AL308" s="1">
        <v>7.53</v>
      </c>
      <c r="AM308" s="1">
        <v>8.0500000000000007</v>
      </c>
      <c r="AN308" s="1">
        <v>13.473000000000001</v>
      </c>
      <c r="AO308" s="1">
        <v>61.241</v>
      </c>
      <c r="AP308" s="1">
        <v>0.75049999999999994</v>
      </c>
      <c r="AQ308" s="1" t="s">
        <v>16</v>
      </c>
      <c r="AR308" s="1">
        <v>7.53</v>
      </c>
      <c r="AS308" s="1">
        <v>8.0500000000000007</v>
      </c>
      <c r="AT308" s="1">
        <v>13.742000000000001</v>
      </c>
      <c r="AU308" s="1">
        <v>62.463999999999999</v>
      </c>
      <c r="AV308" s="1">
        <v>0.75260000000000005</v>
      </c>
      <c r="AW308" s="1" t="s">
        <v>16</v>
      </c>
      <c r="AX308" s="1">
        <v>7.53</v>
      </c>
      <c r="AY308" s="1">
        <v>8.0500000000000007</v>
      </c>
      <c r="AZ308" s="1">
        <v>13.545</v>
      </c>
      <c r="BA308" s="1">
        <v>61.567999999999998</v>
      </c>
      <c r="BB308" s="1">
        <v>0.71650000000000003</v>
      </c>
      <c r="BC308" s="1" t="s">
        <v>16</v>
      </c>
      <c r="BD308" s="1">
        <v>7.53</v>
      </c>
      <c r="BE308" s="1">
        <v>8.0500000000000007</v>
      </c>
      <c r="BF308" s="1">
        <v>13.608000000000001</v>
      </c>
      <c r="BG308" s="1">
        <v>61.854999999999997</v>
      </c>
      <c r="BH308" s="1">
        <v>0.75429999999999997</v>
      </c>
      <c r="BI308" s="1" t="s">
        <v>16</v>
      </c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 spans="1:9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 spans="1:9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 spans="1:9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 spans="1:9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pans="1:9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spans="1:9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 spans="1:9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1:9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 spans="1:9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1:9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1:9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1:9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1:9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1:9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1:9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1:9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 spans="1:9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 spans="1:9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 spans="1:9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 spans="1:9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1:9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1:9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1:9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1:9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1:9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1:9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 spans="1:9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 spans="1:9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 spans="1:9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 spans="1:9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 spans="1:9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 spans="1:9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 spans="1:9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 spans="1:9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 spans="1:9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 spans="1:9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 spans="1:9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 spans="1:9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 spans="1:9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 spans="1:9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 spans="1:9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 spans="1:9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 spans="1:9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 spans="1:9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 spans="1:9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 spans="1:9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 spans="1:9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 spans="1:9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 spans="1:9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 spans="1:9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 spans="1:9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 spans="1:9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 spans="1:9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 spans="1:9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 spans="1:9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 spans="1:9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 spans="1:9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 spans="1:9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 spans="1:9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 spans="1:9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 spans="1:9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 spans="1:9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 spans="1:9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 spans="1:9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 spans="1:9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 spans="1:9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 spans="1:9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 spans="1:9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 spans="1:9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 spans="1:9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 spans="1:9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 spans="1:9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 spans="1:9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 spans="1:9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 spans="1:9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 spans="1:9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 spans="1:9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 spans="1:9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 spans="1:9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 spans="1:9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 spans="1:9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 spans="1:9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 spans="1:9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 spans="1:9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 spans="1:9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 spans="1:9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 spans="1:9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 spans="1:9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 spans="1:9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 spans="1:9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 spans="1:9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 spans="1:9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 spans="1:9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 spans="1:9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 spans="1:9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 spans="1:9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 spans="1:9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 spans="1:9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 spans="1:9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 spans="1:9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 spans="1:9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 spans="1:9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 spans="1:9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 spans="1:9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 spans="1:9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 spans="1:9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 spans="1:9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 spans="1:9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 spans="1:9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 spans="1:9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 spans="1:9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 spans="1:9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 spans="1:9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 spans="1:9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 spans="1:9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 spans="1:9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 spans="1:9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 spans="1:9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 spans="1:9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 spans="1:9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 spans="1:9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 spans="1:9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 spans="1:9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 spans="1:9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 spans="1:9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 spans="1:97" s="29" customFormat="1" ht="15.75" customHeight="1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</row>
    <row r="436" spans="1:9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 spans="1:9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 spans="1:9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 spans="1:9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 spans="1:9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 spans="1:9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 spans="1:9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 spans="1:9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 spans="1:9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 spans="1:9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 spans="1:9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 spans="1:9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 spans="1:9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pans="1:9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spans="1:9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 spans="1:9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 spans="1:9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 spans="1:9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 spans="1:9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 spans="1:9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 spans="1:9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 spans="1:9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spans="1:9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 spans="1:9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spans="1:9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 spans="1:9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 spans="1:9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 spans="1:9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 spans="1:9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 spans="1:9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 spans="1:9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 spans="1:9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pans="1:9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spans="1:9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 spans="1:9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 spans="1:9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 spans="1:9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 spans="1:9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 spans="1:9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 spans="1:9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 spans="1:9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 spans="1:9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 spans="1:9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 spans="1:9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 spans="1:9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 spans="1:9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 spans="1:9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 spans="1:9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 spans="1:9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 spans="1:9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 spans="1:9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 spans="1:9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 spans="1:9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 spans="1:9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 spans="1:9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 spans="1:9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 spans="1:9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 spans="1:9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 spans="1:9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 spans="1:9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 spans="1:9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 spans="1:9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 spans="1:9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 spans="1:9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 spans="1:9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 spans="1:9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 spans="1:9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 spans="1:9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 spans="1:9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 spans="1:9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 spans="1:9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 spans="1:9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 spans="1:9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 spans="1:9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 spans="1:9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 spans="1:9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 spans="1:9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 spans="1:9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 spans="1:9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 spans="1:9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 spans="1:9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 spans="1:9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 spans="1:9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 spans="1:9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 spans="1:9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 spans="1:9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 spans="1:9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 spans="1:9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 spans="1:9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 spans="1:9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 spans="1:9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 spans="1:9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 spans="1:9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 spans="1:9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 spans="1:97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 spans="1:97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 spans="1:97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 spans="1:97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 spans="1:97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 spans="1:97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 spans="1:97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 spans="1:97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 spans="1:97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 spans="1:97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 spans="1:97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 spans="1:97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 spans="1:97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 spans="1:97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 spans="1:97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 spans="1:97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 spans="1:97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 spans="1:97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 spans="1:97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 spans="1:97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 spans="1:97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 spans="1:97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 spans="1:97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 spans="1:97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 spans="1:97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 spans="1:97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 spans="1:97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 spans="1:97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 spans="1:97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 spans="1:97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 spans="1:97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 spans="1:97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 spans="1:97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 spans="1:97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 spans="1:97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 spans="1:97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 spans="1:97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 spans="1:97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 spans="1:97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 spans="1:97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 spans="1:97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 spans="1:97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 spans="1:97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 spans="1:97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 spans="1:97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 spans="1:97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 spans="1:97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 spans="1:97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 spans="1:97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 spans="1:97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 spans="1:97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 spans="1:97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 spans="1:97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 spans="1:97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 spans="1:97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 spans="1:97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 spans="1:97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 spans="1:97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 spans="1:97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 spans="1:97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 spans="1:97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 spans="1:97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 spans="1:97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 spans="1:97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 spans="1:97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 spans="1:97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 spans="1:97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 spans="1:97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 spans="1:97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 spans="1:97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 spans="1:97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 spans="1:97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 spans="1:97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 spans="1:97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 spans="1:97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 spans="1:97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 spans="1:97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 spans="1:97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 spans="1:97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 spans="1:97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 spans="1:97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 spans="1:97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 spans="1:97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 spans="1:97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 spans="1:97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 spans="1:97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 spans="1:97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 spans="1:97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 spans="1:97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 spans="1:97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 spans="1:97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 spans="1:97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 spans="1:97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 spans="1:97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 spans="1:97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 spans="1:97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 spans="1:97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 spans="1:97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 spans="1:97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 spans="1:97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 spans="1:97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 spans="1:97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 spans="1:97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 spans="1:97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 spans="1:97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 spans="1:97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 spans="1:97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 spans="1:97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 spans="1:97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 spans="1:97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 spans="1:97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 spans="1:97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 spans="1:97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 spans="1:97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 spans="1:97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 spans="1:97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 spans="1:97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 spans="1:97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 spans="1:97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 spans="1:97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 spans="1:97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 spans="1:97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 spans="1:97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 spans="1:97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 spans="1:97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 spans="1:97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 spans="1:97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 spans="1:97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 spans="1:97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 spans="1:97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 spans="1:97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 spans="1:97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 spans="1:97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 spans="1:97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 spans="1:97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 spans="1:97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 spans="1:97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 spans="1:97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 spans="1:97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 spans="1:97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 spans="1:97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 spans="1:97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 spans="1:97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 spans="1:97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 spans="1:97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 spans="1:97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 spans="1:97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 spans="1:97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 spans="1:97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 spans="1:97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 spans="1:97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 spans="1:97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 spans="1:97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 spans="1:97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 spans="1:97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 spans="1:97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 spans="1:97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 spans="1:97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 spans="1:97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 spans="1:97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 spans="1:97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 spans="1:97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 spans="1:97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 spans="1:97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 spans="1:97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 spans="1:97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 spans="1:97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 spans="1:97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 spans="1:97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 spans="1:97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 spans="1:97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 spans="1:97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 spans="1:97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 spans="1:97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 spans="1:97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 spans="1:97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 spans="1:97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 spans="1:97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 spans="1:97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 spans="1:97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 spans="1:97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 spans="1:97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 spans="1:97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 spans="1:97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 spans="1:97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 spans="1:97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 spans="1:97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 spans="1:97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 spans="1:97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 spans="1:97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 spans="1:97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 spans="1:97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 spans="1:97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 spans="1:97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 spans="1:97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 spans="1:97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 spans="1:97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 spans="1:97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 spans="1:97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 spans="1:97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 spans="1:97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 spans="1:97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 spans="1:97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 spans="1:97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 spans="1:97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 spans="1:97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 spans="1:97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 spans="1:97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 spans="1:97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 spans="1:97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 spans="1:97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 spans="1:97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 spans="1:97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 spans="1:97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 spans="1:97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 spans="1:97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 spans="1:97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 spans="1:97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 spans="1:97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 spans="1:97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 spans="1:97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 spans="1:97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 spans="1:97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 spans="1:97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 spans="1:97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 spans="1:97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 spans="1:97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 spans="1:97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 spans="1:97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 spans="1:97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 spans="1:97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 spans="1:97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 spans="1:97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 spans="1:97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 spans="1:97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 spans="1:97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 spans="1:97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 spans="1:97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 spans="1:97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 spans="1:97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 spans="1:97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 spans="1:97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 spans="1:97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 spans="1:97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 spans="1:97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 spans="1:97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 spans="1:97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 spans="1:97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 spans="1:97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 spans="1:97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 spans="1:97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 spans="1:97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 spans="1:97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 spans="1:97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 spans="1:97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 spans="1:97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 spans="1:97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 spans="1:97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 spans="1:97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 spans="1:97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 spans="1:97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 spans="1:97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 spans="1:97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 spans="1:97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 spans="1:97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 spans="1:97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 spans="1:97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 spans="1:97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 spans="1:97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 spans="1:97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 spans="1:97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 spans="1:97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 spans="1:97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 spans="1:97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 spans="1:97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 spans="1:97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 spans="1:97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 spans="1:97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 spans="1:97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 spans="1:97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 spans="1:97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 spans="1:97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 spans="1:97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 spans="1:97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 spans="1:97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 spans="1:97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 spans="1:97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 spans="1:97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 spans="1:97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 spans="1:97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 spans="1:97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 spans="1:97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 spans="1:97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 spans="1:97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 spans="1:97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 spans="1:97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 spans="1:97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 spans="1:97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 spans="1:97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 spans="1:97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 spans="1:97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 spans="1:97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 spans="1:97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 spans="1:97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 spans="1:97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 spans="1:97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 spans="1:97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 spans="1:97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 spans="1:97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 spans="1:97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 spans="1:97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 spans="1:97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 spans="1:97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 spans="1:97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 spans="1:97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 spans="1:97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 spans="1:97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 spans="1:97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 spans="1:97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 spans="1:97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 spans="1:97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 spans="1:97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 spans="1:97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 spans="1:97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 spans="1:97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 spans="1:97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 spans="1:97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 spans="1:97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 spans="1:97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 spans="1:97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 spans="1:97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 spans="1:97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 spans="1:97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 spans="1:97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 spans="1:97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 spans="1:97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 spans="1:97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 spans="1:97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 spans="1:97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 spans="1:97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 spans="1:97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 spans="1:97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 spans="1:97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 spans="1:97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 spans="1:97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 spans="1:97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 spans="1:97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 spans="1:97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 spans="1:97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 spans="1:97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 spans="1:97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 spans="1:97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 spans="1:97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 spans="1:97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 spans="1:97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 spans="1:97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 spans="1:97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 spans="1:97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 spans="1:97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 spans="1:97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</sheetData>
  <conditionalFormatting sqref="CB1:CS16">
    <cfRule type="containsBlanks" dxfId="99" priority="1">
      <formula>LEN(TRIM(A17))=0</formula>
    </cfRule>
  </conditionalFormatting>
  <conditionalFormatting sqref="A1:CS890">
    <cfRule type="containsBlanks" dxfId="98" priority="2">
      <formula>LEN(TRIM(A1))=0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2"/>
  <sheetViews>
    <sheetView zoomScale="70" zoomScaleNormal="70" workbookViewId="0">
      <selection activeCell="P3" sqref="P3"/>
    </sheetView>
  </sheetViews>
  <sheetFormatPr defaultColWidth="12.625" defaultRowHeight="15" customHeight="1" x14ac:dyDescent="0.2"/>
  <cols>
    <col min="1" max="1" width="24.125" customWidth="1"/>
    <col min="2" max="4" width="7.625" customWidth="1"/>
    <col min="5" max="5" width="17" customWidth="1"/>
    <col min="6" max="7" width="7.875" customWidth="1"/>
    <col min="8" max="8" width="7.125" customWidth="1"/>
    <col min="9" max="10" width="7.875" customWidth="1"/>
    <col min="11" max="11" width="7.125" customWidth="1"/>
    <col min="12" max="13" width="7.875" customWidth="1"/>
    <col min="14" max="14" width="7.125" customWidth="1"/>
    <col min="15" max="15" width="7.625" customWidth="1"/>
    <col min="16" max="17" width="12.625" customWidth="1"/>
    <col min="18" max="18" width="10.5" customWidth="1"/>
    <col min="19" max="19" width="7.625" customWidth="1"/>
    <col min="20" max="22" width="12.625" customWidth="1"/>
    <col min="23" max="23" width="7.625" customWidth="1"/>
    <col min="24" max="26" width="12.625" customWidth="1"/>
    <col min="28" max="38" width="12.625" style="35"/>
  </cols>
  <sheetData>
    <row r="1" spans="1:26" x14ac:dyDescent="0.25">
      <c r="F1" s="3"/>
      <c r="I1" s="3"/>
      <c r="L1" s="3"/>
      <c r="P1" s="55" t="s">
        <v>100</v>
      </c>
      <c r="Q1" s="55"/>
      <c r="R1" s="55"/>
      <c r="T1" s="55" t="s">
        <v>101</v>
      </c>
      <c r="U1" s="55"/>
      <c r="V1" s="55"/>
      <c r="X1" s="43" t="s">
        <v>99</v>
      </c>
      <c r="Y1" s="43"/>
      <c r="Z1" s="43"/>
    </row>
    <row r="2" spans="1:26" ht="18.75" x14ac:dyDescent="0.3">
      <c r="A2" s="2" t="str">
        <f>'Raw Data'!A2</f>
        <v>State</v>
      </c>
      <c r="B2" s="2" t="str">
        <f>'Raw Data'!B2</f>
        <v>Start</v>
      </c>
      <c r="C2" s="2" t="str">
        <f>'Raw Data'!C2</f>
        <v>End</v>
      </c>
      <c r="D2" s="2" t="str">
        <f>'Raw Data'!D2</f>
        <v>Sequence</v>
      </c>
      <c r="F2" s="45">
        <v>3</v>
      </c>
      <c r="G2" s="46"/>
      <c r="H2" s="47"/>
      <c r="I2" s="45">
        <v>30</v>
      </c>
      <c r="J2" s="46"/>
      <c r="K2" s="47"/>
      <c r="L2" s="45">
        <v>300</v>
      </c>
      <c r="M2" s="46"/>
      <c r="N2" s="47"/>
      <c r="P2" s="2">
        <v>3</v>
      </c>
      <c r="Q2" s="2">
        <v>30</v>
      </c>
      <c r="R2" s="2">
        <v>300</v>
      </c>
      <c r="T2" s="2">
        <v>3</v>
      </c>
      <c r="U2" s="2">
        <v>30</v>
      </c>
      <c r="V2" s="2">
        <v>300</v>
      </c>
      <c r="X2" s="2">
        <v>3</v>
      </c>
      <c r="Y2" s="2">
        <v>30</v>
      </c>
      <c r="Z2" s="2">
        <v>300</v>
      </c>
    </row>
    <row r="3" spans="1:26" x14ac:dyDescent="0.25">
      <c r="A3" s="2" t="str">
        <f>'Raw Data'!A3</f>
        <v>Rab - Rab_Apo</v>
      </c>
      <c r="B3" s="2">
        <f>'Raw Data'!B3</f>
        <v>-2</v>
      </c>
      <c r="C3" s="2">
        <f>'Raw Data'!C3</f>
        <v>7</v>
      </c>
      <c r="D3" s="2" t="str">
        <f>'Raw Data'!D3</f>
        <v>GSHMGTRDDE</v>
      </c>
      <c r="F3" s="3">
        <f>'Raw Data'!J3</f>
        <v>2.4780000000000002</v>
      </c>
      <c r="G3" s="3">
        <f>'Raw Data'!P3</f>
        <v>2.4700000000000002</v>
      </c>
      <c r="H3" s="3">
        <f>'Raw Data'!V3</f>
        <v>2.4129999999999998</v>
      </c>
      <c r="I3" s="3">
        <f>'Raw Data'!AB3</f>
        <v>2.3250000000000002</v>
      </c>
      <c r="J3" s="3">
        <f>'Raw Data'!AH3</f>
        <v>2.4500000000000002</v>
      </c>
      <c r="K3" s="3">
        <f>'Raw Data'!AN3</f>
        <v>2.5430000000000001</v>
      </c>
      <c r="L3" s="3">
        <f>'Raw Data'!AT3</f>
        <v>2.4729999999999999</v>
      </c>
      <c r="M3" s="3">
        <f>'Raw Data'!AZ3</f>
        <v>2.5059999999999998</v>
      </c>
      <c r="N3" s="3">
        <f>'Raw Data'!BF3</f>
        <v>2.4670000000000001</v>
      </c>
      <c r="P3" s="4">
        <f>TTEST(F3:H3,F105:H105,2,3)</f>
        <v>0.58935687818960869</v>
      </c>
      <c r="Q3" s="4">
        <f>TTEST(I3:K3,I105:K105,2,3)</f>
        <v>0.72655067482258517</v>
      </c>
      <c r="R3" s="4">
        <f>TTEST(L3:N3,L105:N105,2,3)</f>
        <v>0.64499072411981462</v>
      </c>
      <c r="T3" s="4">
        <f>TTEST(F3:H3,F207:H207,2,3)</f>
        <v>0.17133680219338052</v>
      </c>
      <c r="U3" s="4">
        <f>TTEST(I3:K3,I207:K207,2,3)</f>
        <v>0.20151295505664252</v>
      </c>
      <c r="V3" s="4">
        <f>TTEST(L3:N3,L207:N207,2,3)</f>
        <v>8.3739233528267079E-2</v>
      </c>
      <c r="X3" s="4">
        <f>TTEST(F105:H105,F207:H207,2,3)</f>
        <v>0.42127372986451128</v>
      </c>
      <c r="Y3" s="4">
        <f>TTEST(I105:K105,I207:K207,2,3)</f>
        <v>6.1885158332890759E-2</v>
      </c>
      <c r="Z3" s="4">
        <f>TTEST(L105:N105,L207:N207,2,3)</f>
        <v>0.34669156007582896</v>
      </c>
    </row>
    <row r="4" spans="1:26" x14ac:dyDescent="0.25">
      <c r="A4" s="2" t="str">
        <f>'Raw Data'!A4</f>
        <v>Rab - Rab_Apo</v>
      </c>
      <c r="B4" s="2">
        <f>'Raw Data'!B4</f>
        <v>-2</v>
      </c>
      <c r="C4" s="2">
        <f>'Raw Data'!C4</f>
        <v>8</v>
      </c>
      <c r="D4" s="2" t="str">
        <f>'Raw Data'!D4</f>
        <v>GSHMGTRDDEY</v>
      </c>
      <c r="F4" s="3">
        <f>'Raw Data'!J4</f>
        <v>2.464</v>
      </c>
      <c r="G4" s="3">
        <f>'Raw Data'!P4</f>
        <v>2.4940000000000002</v>
      </c>
      <c r="H4" s="3">
        <f>'Raw Data'!V4</f>
        <v>2.581</v>
      </c>
      <c r="I4" s="3">
        <f>'Raw Data'!AB4</f>
        <v>2.633</v>
      </c>
      <c r="J4" s="3">
        <f>'Raw Data'!AH4</f>
        <v>2.7269999999999999</v>
      </c>
      <c r="K4" s="3">
        <f>'Raw Data'!AN4</f>
        <v>2.7210000000000001</v>
      </c>
      <c r="L4" s="3">
        <f>'Raw Data'!AT4</f>
        <v>2.6309999999999998</v>
      </c>
      <c r="M4" s="3">
        <f>'Raw Data'!AZ4</f>
        <v>2.77</v>
      </c>
      <c r="N4" s="3">
        <f>'Raw Data'!BF4</f>
        <v>2.7930000000000001</v>
      </c>
      <c r="P4" s="4">
        <f t="shared" ref="P4:P67" si="0">TTEST(F4:H4,F106:H106,2,3)</f>
        <v>4.1433187204955688E-2</v>
      </c>
      <c r="Q4" s="4">
        <f t="shared" ref="Q4:Q67" si="1">TTEST(I4:K4,I106:K106,2,3)</f>
        <v>0.95226127019533768</v>
      </c>
      <c r="R4" s="4">
        <f t="shared" ref="R4:R67" si="2">TTEST(L4:N4,L106:N106,2,3)</f>
        <v>0.88228795575775665</v>
      </c>
      <c r="T4" s="4">
        <f t="shared" ref="T4:T67" si="3">TTEST(F4:H4,F208:H208,2,3)</f>
        <v>0.2911044417966222</v>
      </c>
      <c r="U4" s="4">
        <f t="shared" ref="U4:U67" si="4">TTEST(I4:K4,I208:K208,2,3)</f>
        <v>0.56935358314897211</v>
      </c>
      <c r="V4" s="4">
        <f t="shared" ref="V4:V67" si="5">TTEST(L4:N4,L208:N208,2,3)</f>
        <v>0.5226028832839269</v>
      </c>
      <c r="X4" s="4">
        <f t="shared" ref="X4:X67" si="6">TTEST(F106:H106,F208:H208,2,3)</f>
        <v>1.2087209763041267E-2</v>
      </c>
      <c r="Y4" s="4">
        <f t="shared" ref="Y4:Y67" si="7">TTEST(I106:K106,I208:K208,2,3)</f>
        <v>0.55816444627399897</v>
      </c>
      <c r="Z4" s="4">
        <f t="shared" ref="Z4:Z67" si="8">TTEST(L106:N106,L208:N208,2,3)</f>
        <v>0.57650694352733445</v>
      </c>
    </row>
    <row r="5" spans="1:26" x14ac:dyDescent="0.25">
      <c r="A5" s="2" t="str">
        <f>'Raw Data'!A5</f>
        <v>Rab - Rab_Apo</v>
      </c>
      <c r="B5" s="2">
        <f>'Raw Data'!B5</f>
        <v>-2</v>
      </c>
      <c r="C5" s="2">
        <f>'Raw Data'!C5</f>
        <v>9</v>
      </c>
      <c r="D5" s="2" t="str">
        <f>'Raw Data'!D5</f>
        <v>GSHMGTRDDEYD</v>
      </c>
      <c r="F5" s="3">
        <f>'Raw Data'!J5</f>
        <v>2.492</v>
      </c>
      <c r="G5" s="3">
        <f>'Raw Data'!P5</f>
        <v>2.5049999999999999</v>
      </c>
      <c r="H5" s="3">
        <f>'Raw Data'!V5</f>
        <v>2.6019999999999999</v>
      </c>
      <c r="I5" s="3">
        <f>'Raw Data'!AB5</f>
        <v>2.85</v>
      </c>
      <c r="J5" s="3">
        <f>'Raw Data'!AH5</f>
        <v>2.9689999999999999</v>
      </c>
      <c r="K5" s="3">
        <f>'Raw Data'!AN5</f>
        <v>2.9910000000000001</v>
      </c>
      <c r="L5" s="3">
        <f>'Raw Data'!AT5</f>
        <v>2.8</v>
      </c>
      <c r="M5" s="3">
        <f>'Raw Data'!AZ5</f>
        <v>3.0190000000000001</v>
      </c>
      <c r="N5" s="3">
        <f>'Raw Data'!BF5</f>
        <v>3.0089999999999999</v>
      </c>
      <c r="P5" s="4">
        <f t="shared" si="0"/>
        <v>2.4262623524710203E-2</v>
      </c>
      <c r="Q5" s="4">
        <f t="shared" si="1"/>
        <v>0.82274660865259119</v>
      </c>
      <c r="R5" s="4">
        <f t="shared" si="2"/>
        <v>0.33692333172736966</v>
      </c>
      <c r="T5" s="4">
        <f t="shared" si="3"/>
        <v>0.99381268681984702</v>
      </c>
      <c r="U5" s="4">
        <f t="shared" si="4"/>
        <v>0.36339473742725314</v>
      </c>
      <c r="V5" s="4">
        <f t="shared" si="5"/>
        <v>0.24364810613807475</v>
      </c>
      <c r="X5" s="4">
        <f t="shared" si="6"/>
        <v>3.3991556777423298E-3</v>
      </c>
      <c r="Y5" s="4">
        <f t="shared" si="7"/>
        <v>0.19773496361953702</v>
      </c>
      <c r="Z5" s="4">
        <f t="shared" si="8"/>
        <v>0.65606001065440944</v>
      </c>
    </row>
    <row r="6" spans="1:26" x14ac:dyDescent="0.25">
      <c r="A6" s="2" t="str">
        <f>'Raw Data'!A6</f>
        <v>Rab - Rab_Apo</v>
      </c>
      <c r="B6" s="2">
        <f>'Raw Data'!B6</f>
        <v>-2</v>
      </c>
      <c r="C6" s="2">
        <f>'Raw Data'!C6</f>
        <v>11</v>
      </c>
      <c r="D6" s="2" t="str">
        <f>'Raw Data'!D6</f>
        <v>GSHMGTRDDEYDYL</v>
      </c>
      <c r="F6" s="3">
        <f>'Raw Data'!J6</f>
        <v>2.2429999999999999</v>
      </c>
      <c r="G6" s="3">
        <f>'Raw Data'!P6</f>
        <v>2.2519999999999998</v>
      </c>
      <c r="H6" s="3">
        <f>'Raw Data'!V6</f>
        <v>2.2269999999999999</v>
      </c>
      <c r="I6" s="3">
        <f>'Raw Data'!AB6</f>
        <v>3.0459999999999998</v>
      </c>
      <c r="J6" s="3">
        <f>'Raw Data'!AH6</f>
        <v>3.1579999999999999</v>
      </c>
      <c r="K6" s="3">
        <f>'Raw Data'!AN6</f>
        <v>3.1859999999999999</v>
      </c>
      <c r="L6" s="3">
        <f>'Raw Data'!AT6</f>
        <v>3.6880000000000002</v>
      </c>
      <c r="M6" s="3">
        <f>'Raw Data'!AZ6</f>
        <v>3.6629999999999998</v>
      </c>
      <c r="N6" s="3">
        <f>'Raw Data'!BF6</f>
        <v>3.746</v>
      </c>
      <c r="P6" s="4">
        <f t="shared" si="0"/>
        <v>9.2472269593528379E-4</v>
      </c>
      <c r="Q6" s="4">
        <f t="shared" si="1"/>
        <v>1.2875817333619569E-2</v>
      </c>
      <c r="R6" s="4">
        <f t="shared" si="2"/>
        <v>0.75191321628357743</v>
      </c>
      <c r="S6" s="1"/>
      <c r="T6" s="4">
        <f t="shared" si="3"/>
        <v>1.1571379383029812E-2</v>
      </c>
      <c r="U6" s="4">
        <f t="shared" si="4"/>
        <v>1.8177257768037126E-2</v>
      </c>
      <c r="V6" s="4">
        <f t="shared" si="5"/>
        <v>2.3109633951927454E-2</v>
      </c>
      <c r="X6" s="4">
        <f t="shared" si="6"/>
        <v>0.29927153688998531</v>
      </c>
      <c r="Y6" s="4">
        <f t="shared" si="7"/>
        <v>0.55024472717395823</v>
      </c>
      <c r="Z6" s="4">
        <f t="shared" si="8"/>
        <v>4.3234599355418046E-3</v>
      </c>
    </row>
    <row r="7" spans="1:26" x14ac:dyDescent="0.25">
      <c r="A7" s="2" t="str">
        <f>'Raw Data'!A7</f>
        <v>Rab - Rab_Apo</v>
      </c>
      <c r="B7" s="2">
        <f>'Raw Data'!B7</f>
        <v>-2</v>
      </c>
      <c r="C7" s="2">
        <f>'Raw Data'!C7</f>
        <v>27</v>
      </c>
      <c r="D7" s="2" t="str">
        <f>'Raw Data'!D7</f>
        <v>GSHMGTRDDEYDYLFKVVLIGDSGVGKSNL</v>
      </c>
      <c r="F7" s="3">
        <f>'Raw Data'!J7</f>
        <v>2.5099999999999998</v>
      </c>
      <c r="G7" s="3">
        <f>'Raw Data'!P7</f>
        <v>2.3370000000000002</v>
      </c>
      <c r="H7" s="3">
        <f>'Raw Data'!V7</f>
        <v>2.3170000000000002</v>
      </c>
      <c r="I7" s="3">
        <f>'Raw Data'!AB7</f>
        <v>2.726</v>
      </c>
      <c r="J7" s="3">
        <f>'Raw Data'!AH7</f>
        <v>2.7160000000000002</v>
      </c>
      <c r="K7" s="3">
        <f>'Raw Data'!AN7</f>
        <v>2.98</v>
      </c>
      <c r="L7" s="3">
        <f>'Raw Data'!AT7</f>
        <v>4.0199999999999996</v>
      </c>
      <c r="M7" s="3">
        <f>'Raw Data'!AZ7</f>
        <v>4.0830000000000002</v>
      </c>
      <c r="N7" s="3">
        <f>'Raw Data'!BF7</f>
        <v>4.1689999999999996</v>
      </c>
      <c r="P7" s="4">
        <f t="shared" si="0"/>
        <v>2.8993776905619968E-3</v>
      </c>
      <c r="Q7" s="4">
        <f t="shared" si="1"/>
        <v>0.47668923070703406</v>
      </c>
      <c r="R7" s="4">
        <f t="shared" si="2"/>
        <v>0.25139591526874289</v>
      </c>
      <c r="T7" s="4">
        <f t="shared" si="3"/>
        <v>1.3039758414906899E-2</v>
      </c>
      <c r="U7" s="4">
        <f t="shared" si="4"/>
        <v>8.3571703618975673E-2</v>
      </c>
      <c r="V7" s="4">
        <f t="shared" si="5"/>
        <v>8.6662786622201567E-3</v>
      </c>
      <c r="X7" s="4">
        <f t="shared" si="6"/>
        <v>5.8317565491126109E-4</v>
      </c>
      <c r="Y7" s="4">
        <f t="shared" si="7"/>
        <v>1.2066912716865783E-2</v>
      </c>
      <c r="Z7" s="4">
        <f t="shared" si="8"/>
        <v>1.8229782096483929E-4</v>
      </c>
    </row>
    <row r="8" spans="1:26" ht="17.25" customHeight="1" x14ac:dyDescent="0.25">
      <c r="A8" s="2" t="str">
        <f>'Raw Data'!A8</f>
        <v>Rab - Rab_Apo</v>
      </c>
      <c r="B8" s="2">
        <f>'Raw Data'!B8</f>
        <v>12</v>
      </c>
      <c r="C8" s="2">
        <f>'Raw Data'!C8</f>
        <v>16</v>
      </c>
      <c r="D8" s="2" t="str">
        <f>'Raw Data'!D8</f>
        <v>FKVVL</v>
      </c>
      <c r="F8" s="3">
        <f>'Raw Data'!J8</f>
        <v>4.3999999999999997E-2</v>
      </c>
      <c r="G8" s="3">
        <f>'Raw Data'!P8</f>
        <v>2.4E-2</v>
      </c>
      <c r="H8" s="3">
        <f>'Raw Data'!V8</f>
        <v>1.7000000000000001E-2</v>
      </c>
      <c r="I8" s="3">
        <f>'Raw Data'!AB8</f>
        <v>1.4999999999999999E-2</v>
      </c>
      <c r="J8" s="3">
        <f>'Raw Data'!AH8</f>
        <v>2.7E-2</v>
      </c>
      <c r="K8" s="3">
        <f>'Raw Data'!AN8</f>
        <v>1.4999999999999999E-2</v>
      </c>
      <c r="L8" s="3">
        <f>'Raw Data'!AT8</f>
        <v>2.4E-2</v>
      </c>
      <c r="M8" s="3">
        <f>'Raw Data'!AZ8</f>
        <v>2.9000000000000001E-2</v>
      </c>
      <c r="N8" s="3">
        <f>'Raw Data'!BF8</f>
        <v>4.2999999999999997E-2</v>
      </c>
      <c r="P8" s="4">
        <f t="shared" si="0"/>
        <v>0.1472770779125816</v>
      </c>
      <c r="Q8" s="4">
        <f t="shared" si="1"/>
        <v>0.88583313738853464</v>
      </c>
      <c r="R8" s="4">
        <f t="shared" si="2"/>
        <v>0.79449826174617666</v>
      </c>
      <c r="T8" s="4">
        <f t="shared" si="3"/>
        <v>0.18735013475102646</v>
      </c>
      <c r="U8" s="4">
        <f t="shared" si="4"/>
        <v>0.56459555684704432</v>
      </c>
      <c r="V8" s="4">
        <f t="shared" si="5"/>
        <v>0.25195841727601603</v>
      </c>
      <c r="X8" s="4">
        <f t="shared" si="6"/>
        <v>0.76457847236406984</v>
      </c>
      <c r="Y8" s="4">
        <f t="shared" si="7"/>
        <v>0.52548888090293588</v>
      </c>
      <c r="Z8" s="4">
        <f t="shared" si="8"/>
        <v>0.56708545179786041</v>
      </c>
    </row>
    <row r="9" spans="1:26" x14ac:dyDescent="0.25">
      <c r="A9" s="2" t="str">
        <f>'Raw Data'!A9</f>
        <v>Rab - Rab_Apo</v>
      </c>
      <c r="B9" s="2">
        <f>'Raw Data'!B9</f>
        <v>12</v>
      </c>
      <c r="C9" s="2">
        <f>'Raw Data'!C9</f>
        <v>27</v>
      </c>
      <c r="D9" s="2" t="str">
        <f>'Raw Data'!D9</f>
        <v>FKVVLIGDSGVGKSNL</v>
      </c>
      <c r="F9" s="3">
        <f>'Raw Data'!J9</f>
        <v>0.50700000000000001</v>
      </c>
      <c r="G9" s="3">
        <f>'Raw Data'!P9</f>
        <v>0.35</v>
      </c>
      <c r="H9" s="3">
        <f>'Raw Data'!V9</f>
        <v>0.33400000000000002</v>
      </c>
      <c r="I9" s="3">
        <f>'Raw Data'!AB9</f>
        <v>0.39</v>
      </c>
      <c r="J9" s="3">
        <f>'Raw Data'!AH9</f>
        <v>0.39200000000000002</v>
      </c>
      <c r="K9" s="3">
        <f>'Raw Data'!AN9</f>
        <v>0.44700000000000001</v>
      </c>
      <c r="L9" s="3">
        <f>'Raw Data'!AT9</f>
        <v>0.60599999999999998</v>
      </c>
      <c r="M9" s="3">
        <f>'Raw Data'!AZ9</f>
        <v>0.621</v>
      </c>
      <c r="N9" s="3">
        <f>'Raw Data'!BF9</f>
        <v>0.59399999999999997</v>
      </c>
      <c r="P9" s="4">
        <f t="shared" si="0"/>
        <v>9.3780507485386952E-2</v>
      </c>
      <c r="Q9" s="4">
        <f t="shared" si="1"/>
        <v>0.44546380659665075</v>
      </c>
      <c r="R9" s="4">
        <f t="shared" si="2"/>
        <v>4.663424276006839E-2</v>
      </c>
      <c r="T9" s="4">
        <f t="shared" si="3"/>
        <v>0.13830158613297072</v>
      </c>
      <c r="U9" s="4">
        <f t="shared" si="4"/>
        <v>0.14822187084238125</v>
      </c>
      <c r="V9" s="4">
        <f t="shared" si="5"/>
        <v>6.5878018536363769E-2</v>
      </c>
      <c r="X9" s="4">
        <f t="shared" si="6"/>
        <v>0.33224112086856938</v>
      </c>
      <c r="Y9" s="4">
        <f t="shared" si="7"/>
        <v>6.7751714478231168E-2</v>
      </c>
      <c r="Z9" s="4">
        <f t="shared" si="8"/>
        <v>0.18954551218839788</v>
      </c>
    </row>
    <row r="10" spans="1:26" x14ac:dyDescent="0.25">
      <c r="A10" s="2" t="str">
        <f>'Raw Data'!A10</f>
        <v>Rab - Rab_Apo</v>
      </c>
      <c r="B10" s="2">
        <f>'Raw Data'!B10</f>
        <v>17</v>
      </c>
      <c r="C10" s="2">
        <f>'Raw Data'!C10</f>
        <v>27</v>
      </c>
      <c r="D10" s="2" t="str">
        <f>'Raw Data'!D10</f>
        <v>IGDSGVGKSNL</v>
      </c>
      <c r="F10" s="3">
        <f>'Raw Data'!J10</f>
        <v>0.26100000000000001</v>
      </c>
      <c r="G10" s="3">
        <f>'Raw Data'!P10</f>
        <v>0.27800000000000002</v>
      </c>
      <c r="H10" s="3">
        <f>'Raw Data'!V10</f>
        <v>0.33800000000000002</v>
      </c>
      <c r="I10" s="3">
        <f>'Raw Data'!AB10</f>
        <v>0.49299999999999999</v>
      </c>
      <c r="J10" s="3">
        <f>'Raw Data'!AH10</f>
        <v>0.50700000000000001</v>
      </c>
      <c r="K10" s="3">
        <f>'Raw Data'!AN10</f>
        <v>0.54300000000000004</v>
      </c>
      <c r="L10" s="3">
        <f>'Raw Data'!AT10</f>
        <v>0.55100000000000005</v>
      </c>
      <c r="M10" s="3">
        <f>'Raw Data'!AZ10</f>
        <v>0.56399999999999995</v>
      </c>
      <c r="N10" s="3">
        <f>'Raw Data'!BF10</f>
        <v>0.60299999999999998</v>
      </c>
      <c r="P10" s="4">
        <f t="shared" si="0"/>
        <v>7.9598680957278678E-2</v>
      </c>
      <c r="Q10" s="4">
        <f t="shared" si="1"/>
        <v>6.4507817892303235E-3</v>
      </c>
      <c r="R10" s="4">
        <f t="shared" si="2"/>
        <v>0.47479801861000542</v>
      </c>
      <c r="T10" s="4">
        <f t="shared" si="3"/>
        <v>0.20850417453036676</v>
      </c>
      <c r="U10" s="4">
        <f t="shared" si="4"/>
        <v>2.2217781208612425E-2</v>
      </c>
      <c r="V10" s="4">
        <f t="shared" si="5"/>
        <v>0.26974908724779145</v>
      </c>
      <c r="X10" s="4">
        <f t="shared" si="6"/>
        <v>0.24666459416468248</v>
      </c>
      <c r="Y10" s="4">
        <f t="shared" si="7"/>
        <v>3.848382910960371E-3</v>
      </c>
      <c r="Z10" s="4">
        <f t="shared" si="8"/>
        <v>6.4224510559139802E-2</v>
      </c>
    </row>
    <row r="11" spans="1:26" x14ac:dyDescent="0.25">
      <c r="A11" s="2" t="str">
        <f>'Raw Data'!A11</f>
        <v>Rab - Rab_Apo</v>
      </c>
      <c r="B11" s="2">
        <f>'Raw Data'!B11</f>
        <v>17</v>
      </c>
      <c r="C11" s="2">
        <f>'Raw Data'!C11</f>
        <v>27</v>
      </c>
      <c r="D11" s="2" t="str">
        <f>'Raw Data'!D11</f>
        <v>IGDSGVGKSNL</v>
      </c>
      <c r="F11" s="3">
        <f>'Raw Data'!J11</f>
        <v>0.251</v>
      </c>
      <c r="G11" s="3">
        <f>'Raw Data'!P11</f>
        <v>0.27200000000000002</v>
      </c>
      <c r="H11" s="3">
        <f>'Raw Data'!V11</f>
        <v>0.32300000000000001</v>
      </c>
      <c r="I11" s="3">
        <f>'Raw Data'!AB11</f>
        <v>0.48899999999999999</v>
      </c>
      <c r="J11" s="3">
        <f>'Raw Data'!AH11</f>
        <v>0.49299999999999999</v>
      </c>
      <c r="K11" s="3">
        <f>'Raw Data'!AN11</f>
        <v>0.54600000000000004</v>
      </c>
      <c r="L11" s="3">
        <f>'Raw Data'!AT11</f>
        <v>0.53700000000000003</v>
      </c>
      <c r="M11" s="3">
        <f>'Raw Data'!AZ11</f>
        <v>0.56899999999999995</v>
      </c>
      <c r="N11" s="3">
        <f>'Raw Data'!BF11</f>
        <v>0.60699999999999998</v>
      </c>
      <c r="P11" s="4">
        <f t="shared" si="0"/>
        <v>4.686992929275427E-2</v>
      </c>
      <c r="Q11" s="4">
        <f t="shared" si="1"/>
        <v>5.4420849569718766E-3</v>
      </c>
      <c r="R11" s="4">
        <f t="shared" si="2"/>
        <v>0.6407698506736299</v>
      </c>
      <c r="T11" s="4">
        <f t="shared" si="3"/>
        <v>0.24483911863885249</v>
      </c>
      <c r="U11" s="4">
        <f t="shared" si="4"/>
        <v>7.8806792891644883E-2</v>
      </c>
      <c r="V11" s="4">
        <f t="shared" si="5"/>
        <v>0.3651565307901557</v>
      </c>
      <c r="X11" s="4">
        <f t="shared" si="6"/>
        <v>6.5699336373813118E-3</v>
      </c>
      <c r="Y11" s="4">
        <f t="shared" si="7"/>
        <v>2.4381553481370626E-3</v>
      </c>
      <c r="Z11" s="4">
        <f t="shared" si="8"/>
        <v>0.11510446689780658</v>
      </c>
    </row>
    <row r="12" spans="1:26" x14ac:dyDescent="0.25">
      <c r="A12" s="2" t="str">
        <f>'Raw Data'!A12</f>
        <v>Rab - Rab_Apo</v>
      </c>
      <c r="B12" s="2">
        <f>'Raw Data'!B12</f>
        <v>17</v>
      </c>
      <c r="C12" s="2">
        <f>'Raw Data'!C12</f>
        <v>28</v>
      </c>
      <c r="D12" s="2" t="str">
        <f>'Raw Data'!D12</f>
        <v>IGDSGVGKSNLL</v>
      </c>
      <c r="F12" s="3">
        <f>'Raw Data'!J12</f>
        <v>0.19400000000000001</v>
      </c>
      <c r="G12" s="3">
        <f>'Raw Data'!P12</f>
        <v>0.23100000000000001</v>
      </c>
      <c r="H12" s="3">
        <f>'Raw Data'!V12</f>
        <v>0.17899999999999999</v>
      </c>
      <c r="I12" s="3">
        <f>'Raw Data'!AB12</f>
        <v>0.41099999999999998</v>
      </c>
      <c r="J12" s="3">
        <f>'Raw Data'!AH12</f>
        <v>0.45</v>
      </c>
      <c r="K12" s="3">
        <f>'Raw Data'!AN12</f>
        <v>0.41299999999999998</v>
      </c>
      <c r="L12" s="3">
        <f>'Raw Data'!AT12</f>
        <v>0.44</v>
      </c>
      <c r="M12" s="3">
        <f>'Raw Data'!AZ12</f>
        <v>0.53400000000000003</v>
      </c>
      <c r="N12" s="3">
        <f>'Raw Data'!BF12</f>
        <v>0.48399999999999999</v>
      </c>
      <c r="P12" s="4">
        <f t="shared" si="0"/>
        <v>0.50303188406175603</v>
      </c>
      <c r="Q12" s="4">
        <f t="shared" si="1"/>
        <v>1.4114923301831108E-3</v>
      </c>
      <c r="R12" s="4">
        <f t="shared" si="2"/>
        <v>0.37195240705733779</v>
      </c>
      <c r="S12" s="1"/>
      <c r="T12" s="4">
        <f t="shared" si="3"/>
        <v>0.34919693095230298</v>
      </c>
      <c r="U12" s="4">
        <f t="shared" si="4"/>
        <v>2.5315429223448573E-2</v>
      </c>
      <c r="V12" s="4">
        <f t="shared" si="5"/>
        <v>7.3099925487227727E-2</v>
      </c>
      <c r="X12" s="4">
        <f t="shared" si="6"/>
        <v>8.9287459004412359E-2</v>
      </c>
      <c r="Y12" s="4">
        <f t="shared" si="7"/>
        <v>9.6363381427405539E-2</v>
      </c>
      <c r="Z12" s="4">
        <f t="shared" si="8"/>
        <v>1.6780653451094016E-2</v>
      </c>
    </row>
    <row r="13" spans="1:26" x14ac:dyDescent="0.25">
      <c r="A13" s="2" t="str">
        <f>'Raw Data'!A13</f>
        <v>Rab - Rab_Apo</v>
      </c>
      <c r="B13" s="2">
        <f>'Raw Data'!B13</f>
        <v>28</v>
      </c>
      <c r="C13" s="2">
        <f>'Raw Data'!C13</f>
        <v>36</v>
      </c>
      <c r="D13" s="2" t="str">
        <f>'Raw Data'!D13</f>
        <v>LSRFTRNEF</v>
      </c>
      <c r="F13" s="3">
        <f>'Raw Data'!J13</f>
        <v>0.63</v>
      </c>
      <c r="G13" s="3">
        <f>'Raw Data'!P13</f>
        <v>0.628</v>
      </c>
      <c r="H13" s="3">
        <f>'Raw Data'!V13</f>
        <v>0.68</v>
      </c>
      <c r="I13" s="3">
        <f>'Raw Data'!AB13</f>
        <v>1.339</v>
      </c>
      <c r="J13" s="3">
        <f>'Raw Data'!AH13</f>
        <v>1.3660000000000001</v>
      </c>
      <c r="K13" s="3">
        <f>'Raw Data'!AN13</f>
        <v>1.389</v>
      </c>
      <c r="L13" s="3">
        <f>'Raw Data'!AT13</f>
        <v>2.2090000000000001</v>
      </c>
      <c r="M13" s="3">
        <f>'Raw Data'!AZ13</f>
        <v>2.2669999999999999</v>
      </c>
      <c r="N13" s="3">
        <f>'Raw Data'!BF13</f>
        <v>2.3199999999999998</v>
      </c>
      <c r="P13" s="4">
        <f t="shared" si="0"/>
        <v>2.5559147709090152E-2</v>
      </c>
      <c r="Q13" s="4">
        <f t="shared" si="1"/>
        <v>4.4415323756916695E-4</v>
      </c>
      <c r="R13" s="4">
        <f t="shared" si="2"/>
        <v>4.1826532200835934E-3</v>
      </c>
      <c r="S13" s="1"/>
      <c r="T13" s="4">
        <f t="shared" si="3"/>
        <v>1.0437819028996591E-2</v>
      </c>
      <c r="U13" s="4">
        <f t="shared" si="4"/>
        <v>2.5913000299964257E-4</v>
      </c>
      <c r="V13" s="4">
        <f t="shared" si="5"/>
        <v>3.7262177554997044E-3</v>
      </c>
      <c r="X13" s="4">
        <f t="shared" si="6"/>
        <v>0.22593595634962618</v>
      </c>
      <c r="Y13" s="4">
        <f t="shared" si="7"/>
        <v>0.17888164281500377</v>
      </c>
      <c r="Z13" s="4">
        <f t="shared" si="8"/>
        <v>0.75821071646976201</v>
      </c>
    </row>
    <row r="14" spans="1:26" x14ac:dyDescent="0.25">
      <c r="A14" s="2" t="str">
        <f>'Raw Data'!A14</f>
        <v>Rab - Rab_Apo</v>
      </c>
      <c r="B14" s="2">
        <f>'Raw Data'!B14</f>
        <v>37</v>
      </c>
      <c r="C14" s="2">
        <f>'Raw Data'!C14</f>
        <v>47</v>
      </c>
      <c r="D14" s="2" t="str">
        <f>'Raw Data'!D14</f>
        <v>NLESKSTIGVE</v>
      </c>
      <c r="F14" s="3">
        <f>'Raw Data'!J14</f>
        <v>5.3280000000000003</v>
      </c>
      <c r="G14" s="3">
        <f>'Raw Data'!P14</f>
        <v>5.24</v>
      </c>
      <c r="H14" s="3">
        <f>'Raw Data'!V14</f>
        <v>5.0380000000000003</v>
      </c>
      <c r="I14" s="3">
        <f>'Raw Data'!AB14</f>
        <v>5.734</v>
      </c>
      <c r="J14" s="3">
        <f>'Raw Data'!AH14</f>
        <v>5.7149999999999999</v>
      </c>
      <c r="K14" s="3">
        <f>'Raw Data'!AN14</f>
        <v>5.84</v>
      </c>
      <c r="L14" s="3">
        <f>'Raw Data'!AT14</f>
        <v>6.181</v>
      </c>
      <c r="M14" s="3">
        <f>'Raw Data'!AZ14</f>
        <v>6.2939999999999996</v>
      </c>
      <c r="N14" s="3">
        <f>'Raw Data'!BF14</f>
        <v>6.29</v>
      </c>
      <c r="P14" s="4">
        <f t="shared" si="0"/>
        <v>1.3533777448863958E-3</v>
      </c>
      <c r="Q14" s="4">
        <f t="shared" si="1"/>
        <v>1.0931509688236124E-4</v>
      </c>
      <c r="R14" s="4">
        <f t="shared" si="2"/>
        <v>2.6078890072766818E-3</v>
      </c>
      <c r="T14" s="4">
        <f t="shared" si="3"/>
        <v>5.446408965708436E-4</v>
      </c>
      <c r="U14" s="4">
        <f t="shared" si="4"/>
        <v>9.6894277602909448E-5</v>
      </c>
      <c r="V14" s="4">
        <f t="shared" si="5"/>
        <v>0.57221321744725762</v>
      </c>
      <c r="X14" s="4">
        <f t="shared" si="6"/>
        <v>6.7116360456054612E-3</v>
      </c>
      <c r="Y14" s="4">
        <f t="shared" si="7"/>
        <v>0.24168128496627578</v>
      </c>
      <c r="Z14" s="4">
        <f t="shared" si="8"/>
        <v>8.5861450133708928E-3</v>
      </c>
    </row>
    <row r="15" spans="1:26" x14ac:dyDescent="0.25">
      <c r="A15" s="2" t="str">
        <f>'Raw Data'!A15</f>
        <v>Rab - Rab_Apo</v>
      </c>
      <c r="B15" s="2">
        <f>'Raw Data'!B15</f>
        <v>39</v>
      </c>
      <c r="C15" s="2">
        <f>'Raw Data'!C15</f>
        <v>47</v>
      </c>
      <c r="D15" s="2" t="str">
        <f>'Raw Data'!D15</f>
        <v>ESKSTIGVE</v>
      </c>
      <c r="F15" s="3">
        <f>'Raw Data'!J15</f>
        <v>3.4060000000000001</v>
      </c>
      <c r="G15" s="3">
        <f>'Raw Data'!P15</f>
        <v>3.4140000000000001</v>
      </c>
      <c r="H15" s="3">
        <f>'Raw Data'!V15</f>
        <v>3.5009999999999999</v>
      </c>
      <c r="I15" s="3">
        <f>'Raw Data'!AB15</f>
        <v>4.3369999999999997</v>
      </c>
      <c r="J15" s="3">
        <f>'Raw Data'!AH15</f>
        <v>4.4480000000000004</v>
      </c>
      <c r="K15" s="3">
        <f>'Raw Data'!AN15</f>
        <v>4.4669999999999996</v>
      </c>
      <c r="L15" s="3">
        <f>'Raw Data'!AT15</f>
        <v>4.4640000000000004</v>
      </c>
      <c r="M15" s="3">
        <f>'Raw Data'!AZ15</f>
        <v>4.72</v>
      </c>
      <c r="N15" s="3">
        <f>'Raw Data'!BF15</f>
        <v>4.8780000000000001</v>
      </c>
      <c r="P15" s="4">
        <f t="shared" si="0"/>
        <v>1.0057397242735661E-5</v>
      </c>
      <c r="Q15" s="4">
        <f t="shared" si="1"/>
        <v>7.9168022120656427E-6</v>
      </c>
      <c r="R15" s="4">
        <f t="shared" si="2"/>
        <v>2.8940580349664017E-2</v>
      </c>
      <c r="T15" s="4">
        <f t="shared" si="3"/>
        <v>1.8782209120623818E-6</v>
      </c>
      <c r="U15" s="4">
        <f t="shared" si="4"/>
        <v>4.6905569038901664E-4</v>
      </c>
      <c r="V15" s="4">
        <f t="shared" si="5"/>
        <v>6.765324668780319E-2</v>
      </c>
      <c r="X15" s="4">
        <f t="shared" si="6"/>
        <v>6.5697150966195468E-3</v>
      </c>
      <c r="Y15" s="4">
        <f t="shared" si="7"/>
        <v>0.22653185507253484</v>
      </c>
      <c r="Z15" s="4">
        <f t="shared" si="8"/>
        <v>1.6495052459031774E-2</v>
      </c>
    </row>
    <row r="16" spans="1:26" x14ac:dyDescent="0.25">
      <c r="A16" s="2" t="str">
        <f>'Raw Data'!A16</f>
        <v>Rab - Rab_Apo</v>
      </c>
      <c r="B16" s="2">
        <f>'Raw Data'!B16</f>
        <v>39</v>
      </c>
      <c r="C16" s="2">
        <f>'Raw Data'!C16</f>
        <v>48</v>
      </c>
      <c r="D16" s="2" t="str">
        <f>'Raw Data'!D16</f>
        <v>ESKSTIGVEF</v>
      </c>
      <c r="F16" s="3">
        <f>'Raw Data'!J16</f>
        <v>3.7160000000000002</v>
      </c>
      <c r="G16" s="3">
        <f>'Raw Data'!P16</f>
        <v>3.5209999999999999</v>
      </c>
      <c r="H16" s="3">
        <f>'Raw Data'!V16</f>
        <v>3.403</v>
      </c>
      <c r="I16" s="3">
        <f>'Raw Data'!AB16</f>
        <v>4.1429999999999998</v>
      </c>
      <c r="J16" s="3">
        <f>'Raw Data'!AH16</f>
        <v>4.181</v>
      </c>
      <c r="K16" s="3">
        <f>'Raw Data'!AN16</f>
        <v>4.3449999999999998</v>
      </c>
      <c r="L16" s="3">
        <f>'Raw Data'!AT16</f>
        <v>5.2240000000000002</v>
      </c>
      <c r="M16" s="3">
        <f>'Raw Data'!AZ16</f>
        <v>5.1379999999999999</v>
      </c>
      <c r="N16" s="3">
        <f>'Raw Data'!BF16</f>
        <v>5.2240000000000002</v>
      </c>
      <c r="P16" s="4">
        <f t="shared" si="0"/>
        <v>6.7865134935522742E-4</v>
      </c>
      <c r="Q16" s="4">
        <f t="shared" si="1"/>
        <v>6.1382783574271836E-5</v>
      </c>
      <c r="R16" s="4">
        <f t="shared" si="2"/>
        <v>1.4591601812078702E-5</v>
      </c>
      <c r="T16" s="4">
        <f t="shared" si="3"/>
        <v>1.3758714369255019E-3</v>
      </c>
      <c r="U16" s="4">
        <f t="shared" si="4"/>
        <v>2.8318561075777615E-4</v>
      </c>
      <c r="V16" s="4">
        <f t="shared" si="5"/>
        <v>5.5161430871881538E-5</v>
      </c>
      <c r="X16" s="4">
        <f t="shared" si="6"/>
        <v>1.6230619722471872E-2</v>
      </c>
      <c r="Y16" s="4">
        <f t="shared" si="7"/>
        <v>0.64282977267429997</v>
      </c>
      <c r="Z16" s="4">
        <f t="shared" si="8"/>
        <v>5.158397976555951E-3</v>
      </c>
    </row>
    <row r="17" spans="1:26" x14ac:dyDescent="0.25">
      <c r="A17" s="2" t="str">
        <f>'Raw Data'!A17</f>
        <v>Rab - Rab_Apo</v>
      </c>
      <c r="B17" s="2">
        <f>'Raw Data'!B17</f>
        <v>48</v>
      </c>
      <c r="C17" s="2">
        <f>'Raw Data'!C17</f>
        <v>64</v>
      </c>
      <c r="D17" s="2" t="str">
        <f>'Raw Data'!D17</f>
        <v>FATRSIQVDGKTIKAQI</v>
      </c>
      <c r="F17" s="3">
        <f>'Raw Data'!J17</f>
        <v>2.6480000000000001</v>
      </c>
      <c r="G17" s="3">
        <f>'Raw Data'!P17</f>
        <v>2.665</v>
      </c>
      <c r="H17" s="3">
        <f>'Raw Data'!V17</f>
        <v>2.57</v>
      </c>
      <c r="I17" s="3">
        <f>'Raw Data'!AB17</f>
        <v>3.7010000000000001</v>
      </c>
      <c r="J17" s="3">
        <f>'Raw Data'!AH17</f>
        <v>3.7549999999999999</v>
      </c>
      <c r="K17" s="3">
        <f>'Raw Data'!AN17</f>
        <v>3.851</v>
      </c>
      <c r="L17" s="3">
        <f>'Raw Data'!AT17</f>
        <v>4.4370000000000003</v>
      </c>
      <c r="M17" s="3">
        <f>'Raw Data'!AZ17</f>
        <v>4.5209999999999999</v>
      </c>
      <c r="N17" s="3">
        <f>'Raw Data'!BF17</f>
        <v>4.5759999999999996</v>
      </c>
      <c r="P17" s="4">
        <f t="shared" si="0"/>
        <v>6.7802880330914009E-3</v>
      </c>
      <c r="Q17" s="4">
        <f t="shared" si="1"/>
        <v>5.181671637140269E-3</v>
      </c>
      <c r="R17" s="4">
        <f t="shared" si="2"/>
        <v>0.52025653500192159</v>
      </c>
      <c r="T17" s="4">
        <f t="shared" si="3"/>
        <v>3.285104898792175E-4</v>
      </c>
      <c r="U17" s="4">
        <f t="shared" si="4"/>
        <v>3.7827988036578334E-3</v>
      </c>
      <c r="V17" s="4">
        <f t="shared" si="5"/>
        <v>0.34041631770380565</v>
      </c>
      <c r="X17" s="4">
        <f t="shared" si="6"/>
        <v>2.2751785887306546E-3</v>
      </c>
      <c r="Y17" s="4">
        <f t="shared" si="7"/>
        <v>1.6534704876169336E-2</v>
      </c>
      <c r="Z17" s="4">
        <f t="shared" si="8"/>
        <v>0.82626425233867806</v>
      </c>
    </row>
    <row r="18" spans="1:26" x14ac:dyDescent="0.25">
      <c r="A18" s="2" t="str">
        <f>'Raw Data'!A18</f>
        <v>Rab - Rab_Apo</v>
      </c>
      <c r="B18" s="2">
        <f>'Raw Data'!B18</f>
        <v>48</v>
      </c>
      <c r="C18" s="2">
        <f>'Raw Data'!C18</f>
        <v>69</v>
      </c>
      <c r="D18" s="2" t="str">
        <f>'Raw Data'!D18</f>
        <v>FATRSIQVDGKTIKAQIWDTAG</v>
      </c>
      <c r="F18" s="3">
        <f>'Raw Data'!J18</f>
        <v>2.6110000000000002</v>
      </c>
      <c r="G18" s="3">
        <f>'Raw Data'!P18</f>
        <v>2.5710000000000002</v>
      </c>
      <c r="H18" s="3">
        <f>'Raw Data'!V18</f>
        <v>2.5209999999999999</v>
      </c>
      <c r="I18" s="3">
        <f>'Raw Data'!AB18</f>
        <v>3.8519999999999999</v>
      </c>
      <c r="J18" s="3">
        <f>'Raw Data'!AH18</f>
        <v>3.9729999999999999</v>
      </c>
      <c r="K18" s="3">
        <f>'Raw Data'!AN18</f>
        <v>4.1749999999999998</v>
      </c>
      <c r="L18" s="3">
        <f>'Raw Data'!AT18</f>
        <v>5.3019999999999996</v>
      </c>
      <c r="M18" s="3">
        <f>'Raw Data'!AZ18</f>
        <v>5.2050000000000001</v>
      </c>
      <c r="N18" s="3">
        <f>'Raw Data'!BF18</f>
        <v>5.3129999999999997</v>
      </c>
      <c r="P18" s="4">
        <f t="shared" si="0"/>
        <v>7.2977708586573057E-4</v>
      </c>
      <c r="Q18" s="4">
        <f t="shared" si="1"/>
        <v>4.4011108545061982E-3</v>
      </c>
      <c r="R18" s="4">
        <f t="shared" si="2"/>
        <v>1.3012533462820068E-3</v>
      </c>
      <c r="T18" s="4">
        <f t="shared" si="3"/>
        <v>5.7625048054996434E-4</v>
      </c>
      <c r="U18" s="4">
        <f t="shared" si="4"/>
        <v>2.1575785402581402E-2</v>
      </c>
      <c r="V18" s="4">
        <f t="shared" si="5"/>
        <v>3.2049794298097392E-3</v>
      </c>
      <c r="X18" s="4">
        <f t="shared" si="6"/>
        <v>0.20499747481560204</v>
      </c>
      <c r="Y18" s="4">
        <f t="shared" si="7"/>
        <v>4.0023746833578663E-2</v>
      </c>
      <c r="Z18" s="4">
        <f t="shared" si="8"/>
        <v>0.26064039848672549</v>
      </c>
    </row>
    <row r="19" spans="1:26" x14ac:dyDescent="0.25">
      <c r="A19" s="2" t="str">
        <f>'Raw Data'!A19</f>
        <v>Rab - Rab_Apo</v>
      </c>
      <c r="B19" s="2">
        <f>'Raw Data'!B19</f>
        <v>48</v>
      </c>
      <c r="C19" s="2">
        <f>'Raw Data'!C19</f>
        <v>70</v>
      </c>
      <c r="D19" s="2" t="str">
        <f>'Raw Data'!D19</f>
        <v>FATRSIQVDGKTIKAQIWDTAGL</v>
      </c>
      <c r="F19" s="3">
        <f>'Raw Data'!J19</f>
        <v>2.7450000000000001</v>
      </c>
      <c r="G19" s="3">
        <f>'Raw Data'!P19</f>
        <v>2.7010000000000001</v>
      </c>
      <c r="H19" s="3">
        <f>'Raw Data'!V19</f>
        <v>2.714</v>
      </c>
      <c r="I19" s="3">
        <f>'Raw Data'!AB19</f>
        <v>4.4450000000000003</v>
      </c>
      <c r="J19" s="3">
        <f>'Raw Data'!AH19</f>
        <v>4.6109999999999998</v>
      </c>
      <c r="K19" s="3">
        <f>'Raw Data'!AN19</f>
        <v>4.8879999999999999</v>
      </c>
      <c r="L19" s="3">
        <f>'Raw Data'!AT19</f>
        <v>5.9219999999999997</v>
      </c>
      <c r="M19" s="3">
        <f>'Raw Data'!AZ19</f>
        <v>6.0439999999999996</v>
      </c>
      <c r="N19" s="3">
        <f>'Raw Data'!BF19</f>
        <v>6.0090000000000003</v>
      </c>
      <c r="P19" s="4">
        <f t="shared" si="0"/>
        <v>3.0759501361216769E-6</v>
      </c>
      <c r="Q19" s="4">
        <f t="shared" si="1"/>
        <v>3.3631049181610494E-3</v>
      </c>
      <c r="R19" s="4">
        <f t="shared" si="2"/>
        <v>4.4236819969249051E-3</v>
      </c>
      <c r="T19" s="4">
        <f t="shared" si="3"/>
        <v>9.2846223510646703E-5</v>
      </c>
      <c r="U19" s="4">
        <f t="shared" si="4"/>
        <v>1.8056904871093286E-2</v>
      </c>
      <c r="V19" s="4">
        <f t="shared" si="5"/>
        <v>6.3568731393556762E-3</v>
      </c>
      <c r="X19" s="4">
        <f t="shared" si="6"/>
        <v>8.8435509102833161E-3</v>
      </c>
      <c r="Y19" s="4">
        <f t="shared" si="7"/>
        <v>9.2203410245742939E-3</v>
      </c>
      <c r="Z19" s="4">
        <f t="shared" si="8"/>
        <v>8.3227518148065102E-2</v>
      </c>
    </row>
    <row r="20" spans="1:26" x14ac:dyDescent="0.25">
      <c r="A20" s="2" t="str">
        <f>'Raw Data'!A20</f>
        <v>Rab - Rab_Apo</v>
      </c>
      <c r="B20" s="2">
        <f>'Raw Data'!B20</f>
        <v>48</v>
      </c>
      <c r="C20" s="2">
        <f>'Raw Data'!C20</f>
        <v>70</v>
      </c>
      <c r="D20" s="2" t="str">
        <f>'Raw Data'!D20</f>
        <v>FATRSIQVDGKTIKAQIWDTAGL</v>
      </c>
      <c r="F20" s="3">
        <f>'Raw Data'!J20</f>
        <v>2.6320000000000001</v>
      </c>
      <c r="G20" s="3">
        <f>'Raw Data'!P20</f>
        <v>2.6509999999999998</v>
      </c>
      <c r="H20" s="3">
        <f>'Raw Data'!V20</f>
        <v>2.6509999999999998</v>
      </c>
      <c r="I20" s="3">
        <f>'Raw Data'!AB20</f>
        <v>4.4470000000000001</v>
      </c>
      <c r="J20" s="3">
        <f>'Raw Data'!AH20</f>
        <v>4.5780000000000003</v>
      </c>
      <c r="K20" s="3">
        <f>'Raw Data'!AN20</f>
        <v>4.8760000000000003</v>
      </c>
      <c r="L20" s="3">
        <f>'Raw Data'!AT20</f>
        <v>5.8689999999999998</v>
      </c>
      <c r="M20" s="3">
        <f>'Raw Data'!AZ20</f>
        <v>5.9450000000000003</v>
      </c>
      <c r="N20" s="3">
        <f>'Raw Data'!BF20</f>
        <v>6.1029999999999998</v>
      </c>
      <c r="P20" s="4">
        <f t="shared" si="0"/>
        <v>1.7028371867462329E-3</v>
      </c>
      <c r="Q20" s="4">
        <f t="shared" si="1"/>
        <v>3.30728958681634E-3</v>
      </c>
      <c r="R20" s="4">
        <f t="shared" si="2"/>
        <v>3.9596055552003247E-3</v>
      </c>
      <c r="T20" s="4">
        <f t="shared" si="3"/>
        <v>1.7759431304938646E-4</v>
      </c>
      <c r="U20" s="4">
        <f t="shared" si="4"/>
        <v>1.7751663590375555E-2</v>
      </c>
      <c r="V20" s="4">
        <f t="shared" si="5"/>
        <v>1.8110831355931015E-2</v>
      </c>
      <c r="X20" s="4">
        <f t="shared" si="6"/>
        <v>1.7882127230586482E-2</v>
      </c>
      <c r="Y20" s="4">
        <f t="shared" si="7"/>
        <v>4.6860272057653585E-3</v>
      </c>
      <c r="Z20" s="4">
        <f t="shared" si="8"/>
        <v>6.9152258883245638E-2</v>
      </c>
    </row>
    <row r="21" spans="1:26" ht="15.75" customHeight="1" x14ac:dyDescent="0.25">
      <c r="A21" s="2" t="str">
        <f>'Raw Data'!A21</f>
        <v>Rab - Rab_Apo</v>
      </c>
      <c r="B21" s="2">
        <f>'Raw Data'!B21</f>
        <v>48</v>
      </c>
      <c r="C21" s="2">
        <f>'Raw Data'!C21</f>
        <v>70</v>
      </c>
      <c r="D21" s="2" t="str">
        <f>'Raw Data'!D21</f>
        <v>FATRSIQVDGKTIKAQIWDTAGL</v>
      </c>
      <c r="F21" s="3">
        <f>'Raw Data'!J21</f>
        <v>2.6779999999999999</v>
      </c>
      <c r="G21" s="3">
        <f>'Raw Data'!P21</f>
        <v>2.6589999999999998</v>
      </c>
      <c r="H21" s="3">
        <f>'Raw Data'!V21</f>
        <v>2.6280000000000001</v>
      </c>
      <c r="I21" s="3">
        <f>'Raw Data'!AB21</f>
        <v>4.4279999999999999</v>
      </c>
      <c r="J21" s="3">
        <f>'Raw Data'!AH21</f>
        <v>4.5650000000000004</v>
      </c>
      <c r="K21" s="3">
        <f>'Raw Data'!AN21</f>
        <v>4.8650000000000002</v>
      </c>
      <c r="L21" s="3">
        <f>'Raw Data'!AT21</f>
        <v>5.8419999999999996</v>
      </c>
      <c r="M21" s="3">
        <f>'Raw Data'!AZ21</f>
        <v>5.9669999999999996</v>
      </c>
      <c r="N21" s="3">
        <f>'Raw Data'!BF21</f>
        <v>6.125</v>
      </c>
      <c r="P21" s="4">
        <f t="shared" si="0"/>
        <v>6.0352167861515621E-6</v>
      </c>
      <c r="Q21" s="4">
        <f t="shared" si="1"/>
        <v>3.8253524419663036E-3</v>
      </c>
      <c r="R21" s="4">
        <f t="shared" si="2"/>
        <v>5.4331888712544013E-3</v>
      </c>
      <c r="T21" s="4">
        <f t="shared" si="3"/>
        <v>3.1270593375883478E-4</v>
      </c>
      <c r="U21" s="4">
        <f t="shared" si="4"/>
        <v>1.6216836223724416E-2</v>
      </c>
      <c r="V21" s="4">
        <f t="shared" si="5"/>
        <v>2.3213292890919304E-2</v>
      </c>
      <c r="X21" s="4">
        <f t="shared" si="6"/>
        <v>8.4943147197946416E-3</v>
      </c>
      <c r="Y21" s="4">
        <f t="shared" si="7"/>
        <v>4.1483976481352207E-3</v>
      </c>
      <c r="Z21" s="4">
        <f t="shared" si="8"/>
        <v>4.0581226714700214E-2</v>
      </c>
    </row>
    <row r="22" spans="1:26" ht="15.75" customHeight="1" x14ac:dyDescent="0.25">
      <c r="A22" s="2" t="str">
        <f>'Raw Data'!A22</f>
        <v>Rab - Rab_Apo</v>
      </c>
      <c r="B22" s="2">
        <f>'Raw Data'!B22</f>
        <v>48</v>
      </c>
      <c r="C22" s="2">
        <f>'Raw Data'!C22</f>
        <v>79</v>
      </c>
      <c r="D22" s="2" t="str">
        <f>'Raw Data'!D22</f>
        <v>FATRSIQVDGKTIKAQIWDTAGLERYRAITSA</v>
      </c>
      <c r="F22" s="3">
        <f>'Raw Data'!J22</f>
        <v>9.48</v>
      </c>
      <c r="G22" s="3">
        <f>'Raw Data'!P22</f>
        <v>9.5779999999999994</v>
      </c>
      <c r="H22" s="3">
        <f>'Raw Data'!V22</f>
        <v>9.5139999999999993</v>
      </c>
      <c r="I22" s="3">
        <f>'Raw Data'!AB22</f>
        <v>11.069000000000001</v>
      </c>
      <c r="J22" s="3">
        <f>'Raw Data'!AH22</f>
        <v>11.568</v>
      </c>
      <c r="K22" s="3">
        <f>'Raw Data'!AN22</f>
        <v>11.916</v>
      </c>
      <c r="L22" s="3">
        <f>'Raw Data'!AT22</f>
        <v>12.577999999999999</v>
      </c>
      <c r="M22" s="3">
        <f>'Raw Data'!AZ22</f>
        <v>12.9</v>
      </c>
      <c r="N22" s="3">
        <f>'Raw Data'!BF22</f>
        <v>13.178000000000001</v>
      </c>
      <c r="P22" s="4">
        <f t="shared" si="0"/>
        <v>2.3510949282732304E-6</v>
      </c>
      <c r="Q22" s="4">
        <f t="shared" si="1"/>
        <v>7.8650112846776127E-4</v>
      </c>
      <c r="R22" s="4">
        <f t="shared" si="2"/>
        <v>1.8174743542582628E-2</v>
      </c>
      <c r="T22" s="4">
        <f t="shared" si="3"/>
        <v>5.5616075191254177E-4</v>
      </c>
      <c r="U22" s="4">
        <f t="shared" si="4"/>
        <v>4.9328736705452361E-2</v>
      </c>
      <c r="V22" s="4">
        <f t="shared" si="5"/>
        <v>0.16109500732891049</v>
      </c>
      <c r="X22" s="4">
        <f t="shared" si="6"/>
        <v>1.4679113665543302E-4</v>
      </c>
      <c r="Y22" s="4">
        <f t="shared" si="7"/>
        <v>2.8202976526419245E-4</v>
      </c>
      <c r="Z22" s="4">
        <f t="shared" si="8"/>
        <v>4.796186910782628E-2</v>
      </c>
    </row>
    <row r="23" spans="1:26" ht="15.75" customHeight="1" x14ac:dyDescent="0.25">
      <c r="A23" s="2" t="str">
        <f>'Raw Data'!A23</f>
        <v>Rab - Rab_Apo</v>
      </c>
      <c r="B23" s="2">
        <f>'Raw Data'!B23</f>
        <v>49</v>
      </c>
      <c r="C23" s="2">
        <f>'Raw Data'!C23</f>
        <v>64</v>
      </c>
      <c r="D23" s="2" t="str">
        <f>'Raw Data'!D23</f>
        <v>ATRSIQVDGKTIKAQI</v>
      </c>
      <c r="F23" s="3">
        <f>'Raw Data'!J23</f>
        <v>2.36</v>
      </c>
      <c r="G23" s="3">
        <f>'Raw Data'!P23</f>
        <v>2.3839999999999999</v>
      </c>
      <c r="H23" s="3">
        <f>'Raw Data'!V23</f>
        <v>2.3170000000000002</v>
      </c>
      <c r="I23" s="3">
        <f>'Raw Data'!AB23</f>
        <v>3.1890000000000001</v>
      </c>
      <c r="J23" s="3">
        <f>'Raw Data'!AH23</f>
        <v>3.173</v>
      </c>
      <c r="K23" s="3">
        <f>'Raw Data'!AN23</f>
        <v>3.2970000000000002</v>
      </c>
      <c r="L23" s="3">
        <f>'Raw Data'!AT23</f>
        <v>3.8769999999999998</v>
      </c>
      <c r="M23" s="3">
        <f>'Raw Data'!AZ23</f>
        <v>3.9889999999999999</v>
      </c>
      <c r="N23" s="3">
        <f>'Raw Data'!BF23</f>
        <v>4.0629999999999997</v>
      </c>
      <c r="P23" s="4">
        <f t="shared" si="0"/>
        <v>0.53524125487441743</v>
      </c>
      <c r="Q23" s="4">
        <f t="shared" si="1"/>
        <v>0.13497216759297428</v>
      </c>
      <c r="R23" s="4">
        <f t="shared" si="2"/>
        <v>0.51210213545446193</v>
      </c>
      <c r="T23" s="4">
        <f t="shared" si="3"/>
        <v>5.5657261877188696E-2</v>
      </c>
      <c r="U23" s="4">
        <f t="shared" si="4"/>
        <v>5.0962328402566551E-2</v>
      </c>
      <c r="V23" s="4">
        <f t="shared" si="5"/>
        <v>0.90574403455544994</v>
      </c>
      <c r="X23" s="4">
        <f t="shared" si="6"/>
        <v>7.7291682047704591E-2</v>
      </c>
      <c r="Y23" s="4">
        <f t="shared" si="7"/>
        <v>2.2724464360889013E-2</v>
      </c>
      <c r="Z23" s="4">
        <f t="shared" si="8"/>
        <v>7.014067870055124E-2</v>
      </c>
    </row>
    <row r="24" spans="1:26" ht="15.75" customHeight="1" x14ac:dyDescent="0.25">
      <c r="A24" s="2" t="str">
        <f>'Raw Data'!A24</f>
        <v>Rab - Rab_Apo</v>
      </c>
      <c r="B24" s="2">
        <f>'Raw Data'!B24</f>
        <v>49</v>
      </c>
      <c r="C24" s="2">
        <f>'Raw Data'!C24</f>
        <v>69</v>
      </c>
      <c r="D24" s="2" t="str">
        <f>'Raw Data'!D24</f>
        <v>ATRSIQVDGKTIKAQIWDTAG</v>
      </c>
      <c r="F24" s="3">
        <f>'Raw Data'!J24</f>
        <v>2.4910000000000001</v>
      </c>
      <c r="G24" s="3">
        <f>'Raw Data'!P24</f>
        <v>2.4369999999999998</v>
      </c>
      <c r="H24" s="3">
        <f>'Raw Data'!V24</f>
        <v>2.379</v>
      </c>
      <c r="I24" s="3">
        <f>'Raw Data'!AB24</f>
        <v>3.69</v>
      </c>
      <c r="J24" s="3">
        <f>'Raw Data'!AH24</f>
        <v>3.7650000000000001</v>
      </c>
      <c r="K24" s="3">
        <f>'Raw Data'!AN24</f>
        <v>3.9260000000000002</v>
      </c>
      <c r="L24" s="3">
        <f>'Raw Data'!AT24</f>
        <v>4.9409999999999998</v>
      </c>
      <c r="M24" s="3">
        <f>'Raw Data'!AZ24</f>
        <v>4.9000000000000004</v>
      </c>
      <c r="N24" s="3">
        <f>'Raw Data'!BF24</f>
        <v>4.9749999999999996</v>
      </c>
      <c r="P24" s="4">
        <f t="shared" si="0"/>
        <v>4.3719223309785001E-3</v>
      </c>
      <c r="Q24" s="4">
        <f t="shared" si="1"/>
        <v>3.2835923665804423E-3</v>
      </c>
      <c r="R24" s="4">
        <f t="shared" si="2"/>
        <v>4.1130231824810818E-3</v>
      </c>
      <c r="T24" s="4">
        <f t="shared" si="3"/>
        <v>7.071945945800991E-3</v>
      </c>
      <c r="U24" s="4">
        <f t="shared" si="4"/>
        <v>2.7534765319152284E-2</v>
      </c>
      <c r="V24" s="4">
        <f t="shared" si="5"/>
        <v>4.1510079777373586E-4</v>
      </c>
      <c r="X24" s="4">
        <f t="shared" si="6"/>
        <v>0.66403120255309778</v>
      </c>
      <c r="Y24" s="4">
        <f t="shared" si="7"/>
        <v>8.0442052823440843E-2</v>
      </c>
      <c r="Z24" s="4">
        <f t="shared" si="8"/>
        <v>0.88442457124097729</v>
      </c>
    </row>
    <row r="25" spans="1:26" ht="15.75" customHeight="1" x14ac:dyDescent="0.25">
      <c r="A25" s="2" t="str">
        <f>'Raw Data'!A25</f>
        <v>Rab - Rab_Apo</v>
      </c>
      <c r="B25" s="2">
        <f>'Raw Data'!B25</f>
        <v>49</v>
      </c>
      <c r="C25" s="2">
        <f>'Raw Data'!C25</f>
        <v>70</v>
      </c>
      <c r="D25" s="2" t="str">
        <f>'Raw Data'!D25</f>
        <v>ATRSIQVDGKTIKAQIWDTAGL</v>
      </c>
      <c r="F25" s="3">
        <f>'Raw Data'!J25</f>
        <v>2.516</v>
      </c>
      <c r="G25" s="3">
        <f>'Raw Data'!P25</f>
        <v>2.484</v>
      </c>
      <c r="H25" s="3">
        <f>'Raw Data'!V25</f>
        <v>2.4689999999999999</v>
      </c>
      <c r="I25" s="3">
        <f>'Raw Data'!AB25</f>
        <v>4.1280000000000001</v>
      </c>
      <c r="J25" s="3">
        <f>'Raw Data'!AH25</f>
        <v>4.2750000000000004</v>
      </c>
      <c r="K25" s="3">
        <f>'Raw Data'!AN25</f>
        <v>4.5490000000000004</v>
      </c>
      <c r="L25" s="3">
        <f>'Raw Data'!AT25</f>
        <v>5.58</v>
      </c>
      <c r="M25" s="3">
        <f>'Raw Data'!AZ25</f>
        <v>5.6429999999999998</v>
      </c>
      <c r="N25" s="3">
        <f>'Raw Data'!BF25</f>
        <v>5.7720000000000002</v>
      </c>
      <c r="P25" s="4">
        <f t="shared" si="0"/>
        <v>8.6631687804100598E-5</v>
      </c>
      <c r="Q25" s="4">
        <f t="shared" si="1"/>
        <v>4.6079141506072006E-3</v>
      </c>
      <c r="R25" s="4">
        <f t="shared" si="2"/>
        <v>3.0853553228512537E-3</v>
      </c>
      <c r="T25" s="4">
        <f t="shared" si="3"/>
        <v>1.5601260189567807E-4</v>
      </c>
      <c r="U25" s="4">
        <f t="shared" si="4"/>
        <v>3.0694900652616212E-2</v>
      </c>
      <c r="V25" s="4">
        <f t="shared" si="5"/>
        <v>9.5558141085605505E-3</v>
      </c>
      <c r="X25" s="4">
        <f t="shared" si="6"/>
        <v>4.5388128886392678E-3</v>
      </c>
      <c r="Y25" s="4">
        <f t="shared" si="7"/>
        <v>8.3732384305295251E-3</v>
      </c>
      <c r="Z25" s="4">
        <f t="shared" si="8"/>
        <v>0.10259038115166404</v>
      </c>
    </row>
    <row r="26" spans="1:26" ht="15.75" customHeight="1" x14ac:dyDescent="0.25">
      <c r="A26" s="2" t="str">
        <f>'Raw Data'!A26</f>
        <v>Rab - Rab_Apo</v>
      </c>
      <c r="B26" s="2">
        <f>'Raw Data'!B26</f>
        <v>49</v>
      </c>
      <c r="C26" s="2">
        <f>'Raw Data'!C26</f>
        <v>70</v>
      </c>
      <c r="D26" s="2" t="str">
        <f>'Raw Data'!D26</f>
        <v>ATRSIQVDGKTIKAQIWDTAGL</v>
      </c>
      <c r="F26" s="3">
        <f>'Raw Data'!J26</f>
        <v>2.448</v>
      </c>
      <c r="G26" s="3">
        <f>'Raw Data'!P26</f>
        <v>2.4449999999999998</v>
      </c>
      <c r="H26" s="3">
        <f>'Raw Data'!V26</f>
        <v>2.3929999999999998</v>
      </c>
      <c r="I26" s="3">
        <f>'Raw Data'!AB26</f>
        <v>4.0359999999999996</v>
      </c>
      <c r="J26" s="3">
        <f>'Raw Data'!AH26</f>
        <v>4.2149999999999999</v>
      </c>
      <c r="K26" s="3">
        <f>'Raw Data'!AN26</f>
        <v>4.4649999999999999</v>
      </c>
      <c r="L26" s="3">
        <f>'Raw Data'!AT26</f>
        <v>5.484</v>
      </c>
      <c r="M26" s="3">
        <f>'Raw Data'!AZ26</f>
        <v>5.5380000000000003</v>
      </c>
      <c r="N26" s="3">
        <f>'Raw Data'!BF26</f>
        <v>5.6749999999999998</v>
      </c>
      <c r="P26" s="4">
        <f t="shared" si="0"/>
        <v>5.864520784088909E-5</v>
      </c>
      <c r="Q26" s="4">
        <f t="shared" si="1"/>
        <v>4.0246706907153384E-3</v>
      </c>
      <c r="R26" s="4">
        <f t="shared" si="2"/>
        <v>3.2274356493346623E-3</v>
      </c>
      <c r="T26" s="4">
        <f t="shared" si="3"/>
        <v>6.5218749447779436E-4</v>
      </c>
      <c r="U26" s="4">
        <f t="shared" si="4"/>
        <v>3.0243235682114761E-2</v>
      </c>
      <c r="V26" s="4">
        <f t="shared" si="5"/>
        <v>1.2758968225669779E-2</v>
      </c>
      <c r="X26" s="4">
        <f t="shared" si="6"/>
        <v>8.0468597504111169E-3</v>
      </c>
      <c r="Y26" s="4">
        <f t="shared" si="7"/>
        <v>7.2239779617523864E-3</v>
      </c>
      <c r="Z26" s="4">
        <f t="shared" si="8"/>
        <v>6.993741785976923E-2</v>
      </c>
    </row>
    <row r="27" spans="1:26" ht="15.75" customHeight="1" x14ac:dyDescent="0.25">
      <c r="A27" s="2" t="str">
        <f>'Raw Data'!A27</f>
        <v>Rab - Rab_Apo</v>
      </c>
      <c r="B27" s="2">
        <f>'Raw Data'!B27</f>
        <v>49</v>
      </c>
      <c r="C27" s="2">
        <f>'Raw Data'!C27</f>
        <v>79</v>
      </c>
      <c r="D27" s="2" t="str">
        <f>'Raw Data'!D27</f>
        <v>ATRSIQVDGKTIKAQIWDTAGLERYRAITSA</v>
      </c>
      <c r="F27" s="3">
        <f>'Raw Data'!J27</f>
        <v>9.3179999999999996</v>
      </c>
      <c r="G27" s="3">
        <f>'Raw Data'!P27</f>
        <v>9.4440000000000008</v>
      </c>
      <c r="H27" s="3">
        <f>'Raw Data'!V27</f>
        <v>9.4</v>
      </c>
      <c r="I27" s="3">
        <f>'Raw Data'!AB27</f>
        <v>10.868</v>
      </c>
      <c r="J27" s="3">
        <f>'Raw Data'!AH27</f>
        <v>11.308</v>
      </c>
      <c r="K27" s="3">
        <f>'Raw Data'!AN27</f>
        <v>11.579000000000001</v>
      </c>
      <c r="L27" s="3">
        <f>'Raw Data'!AT27</f>
        <v>12.33</v>
      </c>
      <c r="M27" s="3">
        <f>'Raw Data'!AZ27</f>
        <v>12.545999999999999</v>
      </c>
      <c r="N27" s="3">
        <f>'Raw Data'!BF27</f>
        <v>12.856</v>
      </c>
      <c r="P27" s="4">
        <f t="shared" si="0"/>
        <v>1.7462594927251878E-6</v>
      </c>
      <c r="Q27" s="4">
        <f t="shared" si="1"/>
        <v>4.5869941849860406E-4</v>
      </c>
      <c r="R27" s="4">
        <f t="shared" si="2"/>
        <v>1.8995381412776971E-2</v>
      </c>
      <c r="T27" s="4">
        <f t="shared" si="3"/>
        <v>5.6016297422110066E-5</v>
      </c>
      <c r="U27" s="4">
        <f t="shared" si="4"/>
        <v>5.2456513138293845E-2</v>
      </c>
      <c r="V27" s="4">
        <f t="shared" si="5"/>
        <v>0.17049048134519737</v>
      </c>
      <c r="X27" s="4">
        <f t="shared" si="6"/>
        <v>1.5029287017753549E-5</v>
      </c>
      <c r="Y27" s="4">
        <f t="shared" si="7"/>
        <v>6.2095332755125179E-4</v>
      </c>
      <c r="Z27" s="4">
        <f t="shared" si="8"/>
        <v>3.6448340721171618E-2</v>
      </c>
    </row>
    <row r="28" spans="1:26" ht="15.75" customHeight="1" x14ac:dyDescent="0.25">
      <c r="A28" s="2" t="str">
        <f>'Raw Data'!A28</f>
        <v>Rab - Rab_Apo</v>
      </c>
      <c r="B28" s="2">
        <f>'Raw Data'!B28</f>
        <v>49</v>
      </c>
      <c r="C28" s="2">
        <f>'Raw Data'!C28</f>
        <v>79</v>
      </c>
      <c r="D28" s="2" t="str">
        <f>'Raw Data'!D28</f>
        <v>ATRSIQVDGKTIKAQIWDTAGLERYRAITSA</v>
      </c>
      <c r="F28" s="3">
        <f>'Raw Data'!J28</f>
        <v>9.4269999999999996</v>
      </c>
      <c r="G28" s="3">
        <f>'Raw Data'!P28</f>
        <v>9.4290000000000003</v>
      </c>
      <c r="H28" s="3">
        <f>'Raw Data'!V28</f>
        <v>9.3970000000000002</v>
      </c>
      <c r="I28" s="3">
        <f>'Raw Data'!AB28</f>
        <v>10.87</v>
      </c>
      <c r="J28" s="3">
        <f>'Raw Data'!AH28</f>
        <v>11.324999999999999</v>
      </c>
      <c r="K28" s="3">
        <f>'Raw Data'!AN28</f>
        <v>11.61</v>
      </c>
      <c r="L28" s="3">
        <f>'Raw Data'!AT28</f>
        <v>12.41</v>
      </c>
      <c r="M28" s="3">
        <f>'Raw Data'!AZ28</f>
        <v>12.532</v>
      </c>
      <c r="N28" s="3">
        <f>'Raw Data'!BF28</f>
        <v>12.887</v>
      </c>
      <c r="P28" s="4">
        <f t="shared" si="0"/>
        <v>2.9662634574192438E-4</v>
      </c>
      <c r="Q28" s="4">
        <f t="shared" si="1"/>
        <v>2.4329909465345119E-4</v>
      </c>
      <c r="R28" s="4">
        <f t="shared" si="2"/>
        <v>1.7644055393764797E-2</v>
      </c>
      <c r="T28" s="4">
        <f t="shared" si="3"/>
        <v>7.5033517561649647E-4</v>
      </c>
      <c r="U28" s="4">
        <f t="shared" si="4"/>
        <v>6.0692432121256981E-2</v>
      </c>
      <c r="V28" s="4">
        <f t="shared" si="5"/>
        <v>0.14297052633379218</v>
      </c>
      <c r="X28" s="4">
        <f t="shared" si="6"/>
        <v>4.3369106578251559E-5</v>
      </c>
      <c r="Y28" s="4">
        <f t="shared" si="7"/>
        <v>2.6081884449645205E-3</v>
      </c>
      <c r="Z28" s="4">
        <f t="shared" si="8"/>
        <v>5.6544968329112974E-2</v>
      </c>
    </row>
    <row r="29" spans="1:26" ht="15.75" customHeight="1" x14ac:dyDescent="0.25">
      <c r="A29" s="2" t="str">
        <f>'Raw Data'!A29</f>
        <v>Rab - Rab_Apo</v>
      </c>
      <c r="B29" s="2">
        <f>'Raw Data'!B29</f>
        <v>49</v>
      </c>
      <c r="C29" s="2">
        <f>'Raw Data'!C29</f>
        <v>79</v>
      </c>
      <c r="D29" s="2" t="str">
        <f>'Raw Data'!D29</f>
        <v>ATRSIQVDGKTIKAQIWDTAGLERYRAITSA</v>
      </c>
      <c r="F29" s="3">
        <f>'Raw Data'!J29</f>
        <v>9.3689999999999998</v>
      </c>
      <c r="G29" s="3">
        <f>'Raw Data'!P29</f>
        <v>9.4580000000000002</v>
      </c>
      <c r="H29" s="3">
        <f>'Raw Data'!V29</f>
        <v>9.4030000000000005</v>
      </c>
      <c r="I29" s="3">
        <f>'Raw Data'!AB29</f>
        <v>10.93</v>
      </c>
      <c r="J29" s="3">
        <f>'Raw Data'!AH29</f>
        <v>11.351000000000001</v>
      </c>
      <c r="K29" s="3">
        <f>'Raw Data'!AN29</f>
        <v>11.627000000000001</v>
      </c>
      <c r="L29" s="3">
        <f>'Raw Data'!AT29</f>
        <v>12.351000000000001</v>
      </c>
      <c r="M29" s="3">
        <f>'Raw Data'!AZ29</f>
        <v>12.576000000000001</v>
      </c>
      <c r="N29" s="3">
        <f>'Raw Data'!BF29</f>
        <v>12.901</v>
      </c>
      <c r="P29" s="4">
        <f t="shared" si="0"/>
        <v>1.5136462099785197E-5</v>
      </c>
      <c r="Q29" s="4">
        <f t="shared" si="1"/>
        <v>2.1882825738761674E-4</v>
      </c>
      <c r="R29" s="4">
        <f t="shared" si="2"/>
        <v>2.2611294858846474E-2</v>
      </c>
      <c r="T29" s="4">
        <f t="shared" si="3"/>
        <v>4.8656165702029959E-4</v>
      </c>
      <c r="U29" s="4">
        <f t="shared" si="4"/>
        <v>4.8449325819576783E-2</v>
      </c>
      <c r="V29" s="4">
        <f t="shared" si="5"/>
        <v>0.18099272905935282</v>
      </c>
      <c r="X29" s="4">
        <f t="shared" si="6"/>
        <v>3.7536832740442081E-5</v>
      </c>
      <c r="Y29" s="4">
        <f t="shared" si="7"/>
        <v>1.9358443649605548E-3</v>
      </c>
      <c r="Z29" s="4">
        <f t="shared" si="8"/>
        <v>6.2226331073060664E-2</v>
      </c>
    </row>
    <row r="30" spans="1:26" ht="15.75" customHeight="1" x14ac:dyDescent="0.25">
      <c r="A30" s="2" t="str">
        <f>'Raw Data'!A30</f>
        <v>Rab - Rab_Apo</v>
      </c>
      <c r="B30" s="2">
        <f>'Raw Data'!B30</f>
        <v>71</v>
      </c>
      <c r="C30" s="2">
        <f>'Raw Data'!C30</f>
        <v>79</v>
      </c>
      <c r="D30" s="2" t="str">
        <f>'Raw Data'!D30</f>
        <v>ERYRAITSA</v>
      </c>
      <c r="F30" s="3">
        <f>'Raw Data'!J30</f>
        <v>5.423</v>
      </c>
      <c r="G30" s="3">
        <f>'Raw Data'!P30</f>
        <v>5.4740000000000002</v>
      </c>
      <c r="H30" s="3">
        <f>'Raw Data'!V30</f>
        <v>5.524</v>
      </c>
      <c r="I30" s="3">
        <f>'Raw Data'!AB30</f>
        <v>5.2469999999999999</v>
      </c>
      <c r="J30" s="3">
        <f>'Raw Data'!AH30</f>
        <v>5.4059999999999997</v>
      </c>
      <c r="K30" s="3">
        <f>'Raw Data'!AN30</f>
        <v>5.4260000000000002</v>
      </c>
      <c r="L30" s="3">
        <f>'Raw Data'!AT30</f>
        <v>5.266</v>
      </c>
      <c r="M30" s="3">
        <f>'Raw Data'!AZ30</f>
        <v>5.4909999999999997</v>
      </c>
      <c r="N30" s="3">
        <f>'Raw Data'!BF30</f>
        <v>5.5890000000000004</v>
      </c>
      <c r="P30" s="4">
        <f t="shared" si="0"/>
        <v>7.6043792619501698E-6</v>
      </c>
      <c r="Q30" s="4">
        <f t="shared" si="1"/>
        <v>9.3940663824631591E-6</v>
      </c>
      <c r="R30" s="4">
        <f t="shared" si="2"/>
        <v>0.11543796002852326</v>
      </c>
      <c r="T30" s="4">
        <f t="shared" si="3"/>
        <v>7.9197446154312287E-5</v>
      </c>
      <c r="U30" s="4">
        <f t="shared" si="4"/>
        <v>0.56113193507197112</v>
      </c>
      <c r="V30" s="4">
        <f t="shared" si="5"/>
        <v>0.25809919829396188</v>
      </c>
      <c r="X30" s="4">
        <f t="shared" si="6"/>
        <v>7.0101024373863167E-4</v>
      </c>
      <c r="Y30" s="4">
        <f t="shared" si="7"/>
        <v>1.3421044874942608E-5</v>
      </c>
      <c r="Z30" s="4">
        <f t="shared" si="8"/>
        <v>3.4576463343943924E-3</v>
      </c>
    </row>
    <row r="31" spans="1:26" ht="15.75" customHeight="1" x14ac:dyDescent="0.25">
      <c r="A31" s="2" t="str">
        <f>'Raw Data'!A31</f>
        <v>Rab - Rab_Apo</v>
      </c>
      <c r="B31" s="2">
        <f>'Raw Data'!B31</f>
        <v>80</v>
      </c>
      <c r="C31" s="2">
        <f>'Raw Data'!C31</f>
        <v>88</v>
      </c>
      <c r="D31" s="2" t="str">
        <f>'Raw Data'!D31</f>
        <v>YYRGAVGAL</v>
      </c>
      <c r="F31" s="3">
        <f>'Raw Data'!J31</f>
        <v>1.137</v>
      </c>
      <c r="G31" s="3">
        <f>'Raw Data'!P31</f>
        <v>1.171</v>
      </c>
      <c r="H31" s="3">
        <f>'Raw Data'!V31</f>
        <v>1.155</v>
      </c>
      <c r="I31" s="3">
        <f>'Raw Data'!AB31</f>
        <v>1.5329999999999999</v>
      </c>
      <c r="J31" s="3">
        <f>'Raw Data'!AH31</f>
        <v>1.5509999999999999</v>
      </c>
      <c r="K31" s="3">
        <f>'Raw Data'!AN31</f>
        <v>1.617</v>
      </c>
      <c r="L31" s="3">
        <f>'Raw Data'!AT31</f>
        <v>2.0739999999999998</v>
      </c>
      <c r="M31" s="3">
        <f>'Raw Data'!AZ31</f>
        <v>2.1190000000000002</v>
      </c>
      <c r="N31" s="3">
        <f>'Raw Data'!BF31</f>
        <v>2.15</v>
      </c>
      <c r="P31" s="4">
        <f t="shared" si="0"/>
        <v>6.2528946813276932E-5</v>
      </c>
      <c r="Q31" s="4">
        <f t="shared" si="1"/>
        <v>1.2749442136647952E-4</v>
      </c>
      <c r="R31" s="4">
        <f t="shared" si="2"/>
        <v>3.3260392790026731E-5</v>
      </c>
      <c r="T31" s="4">
        <f t="shared" si="3"/>
        <v>3.0943403707768304E-5</v>
      </c>
      <c r="U31" s="4">
        <f t="shared" si="4"/>
        <v>6.7760817260092965E-4</v>
      </c>
      <c r="V31" s="4">
        <f t="shared" si="5"/>
        <v>6.2581073717166103E-4</v>
      </c>
      <c r="X31" s="4">
        <f t="shared" si="6"/>
        <v>1</v>
      </c>
      <c r="Y31" s="4">
        <f t="shared" si="7"/>
        <v>0.78704111966224488</v>
      </c>
      <c r="Z31" s="4">
        <f t="shared" si="8"/>
        <v>2.3234295743245065E-2</v>
      </c>
    </row>
    <row r="32" spans="1:26" ht="15.75" customHeight="1" x14ac:dyDescent="0.25">
      <c r="A32" s="2" t="str">
        <f>'Raw Data'!A32</f>
        <v>Rab - Rab_Apo</v>
      </c>
      <c r="B32" s="2">
        <f>'Raw Data'!B32</f>
        <v>80</v>
      </c>
      <c r="C32" s="2">
        <f>'Raw Data'!C32</f>
        <v>88</v>
      </c>
      <c r="D32" s="2" t="str">
        <f>'Raw Data'!D32</f>
        <v>YYRGAVGAL</v>
      </c>
      <c r="F32" s="3">
        <f>'Raw Data'!J32</f>
        <v>1.1619999999999999</v>
      </c>
      <c r="G32" s="3">
        <f>'Raw Data'!P32</f>
        <v>1.1499999999999999</v>
      </c>
      <c r="H32" s="3">
        <f>'Raw Data'!V32</f>
        <v>1.167</v>
      </c>
      <c r="I32" s="3">
        <f>'Raw Data'!AB32</f>
        <v>1.5549999999999999</v>
      </c>
      <c r="J32" s="3">
        <f>'Raw Data'!AH32</f>
        <v>1.6020000000000001</v>
      </c>
      <c r="K32" s="3">
        <f>'Raw Data'!AN32</f>
        <v>1.629</v>
      </c>
      <c r="L32" s="3">
        <f>'Raw Data'!AT32</f>
        <v>2.1120000000000001</v>
      </c>
      <c r="M32" s="3">
        <f>'Raw Data'!AZ32</f>
        <v>2.149</v>
      </c>
      <c r="N32" s="3">
        <f>'Raw Data'!BF32</f>
        <v>2.1779999999999999</v>
      </c>
      <c r="P32" s="4">
        <f t="shared" si="0"/>
        <v>8.1182797658521031E-5</v>
      </c>
      <c r="Q32" s="4">
        <f t="shared" si="1"/>
        <v>1.840461287251761E-4</v>
      </c>
      <c r="R32" s="4">
        <f t="shared" si="2"/>
        <v>8.890872636005073E-6</v>
      </c>
      <c r="T32" s="4">
        <f t="shared" si="3"/>
        <v>8.7189260578160945E-5</v>
      </c>
      <c r="U32" s="4">
        <f t="shared" si="4"/>
        <v>6.8723491100981129E-5</v>
      </c>
      <c r="V32" s="4">
        <f t="shared" si="5"/>
        <v>2.7709967219403952E-4</v>
      </c>
      <c r="X32" s="4">
        <f t="shared" si="6"/>
        <v>0.53894374149237922</v>
      </c>
      <c r="Y32" s="4">
        <f t="shared" si="7"/>
        <v>0.47659419280072957</v>
      </c>
      <c r="Z32" s="4">
        <f t="shared" si="8"/>
        <v>8.4281519519933221E-2</v>
      </c>
    </row>
    <row r="33" spans="1:26" ht="15.75" customHeight="1" x14ac:dyDescent="0.25">
      <c r="A33" s="2" t="str">
        <f>'Raw Data'!A33</f>
        <v>Rab - Rab_Apo</v>
      </c>
      <c r="B33" s="2">
        <f>'Raw Data'!B33</f>
        <v>80</v>
      </c>
      <c r="C33" s="2">
        <f>'Raw Data'!C33</f>
        <v>89</v>
      </c>
      <c r="D33" s="2" t="str">
        <f>'Raw Data'!D33</f>
        <v>YYRGAVGALL</v>
      </c>
      <c r="F33" s="3">
        <f>'Raw Data'!J33</f>
        <v>1.0900000000000001</v>
      </c>
      <c r="G33" s="3">
        <f>'Raw Data'!P33</f>
        <v>1.113</v>
      </c>
      <c r="H33" s="3">
        <f>'Raw Data'!V33</f>
        <v>1.085</v>
      </c>
      <c r="I33" s="3">
        <f>'Raw Data'!AB33</f>
        <v>1.4119999999999999</v>
      </c>
      <c r="J33" s="3">
        <f>'Raw Data'!AH33</f>
        <v>1.4430000000000001</v>
      </c>
      <c r="K33" s="3">
        <f>'Raw Data'!AN33</f>
        <v>1.496</v>
      </c>
      <c r="L33" s="3">
        <f>'Raw Data'!AT33</f>
        <v>1.9370000000000001</v>
      </c>
      <c r="M33" s="3">
        <f>'Raw Data'!AZ33</f>
        <v>1.9470000000000001</v>
      </c>
      <c r="N33" s="3">
        <f>'Raw Data'!BF33</f>
        <v>2.0139999999999998</v>
      </c>
      <c r="P33" s="4">
        <f t="shared" si="0"/>
        <v>4.994548734981875E-4</v>
      </c>
      <c r="Q33" s="4">
        <f t="shared" si="1"/>
        <v>2.5216789537621741E-3</v>
      </c>
      <c r="R33" s="4">
        <f t="shared" si="2"/>
        <v>3.2061863872280631E-4</v>
      </c>
      <c r="T33" s="4">
        <f t="shared" si="3"/>
        <v>3.7746886757661829E-2</v>
      </c>
      <c r="U33" s="4">
        <f t="shared" si="4"/>
        <v>4.6192091594760915E-4</v>
      </c>
      <c r="V33" s="4">
        <f t="shared" si="5"/>
        <v>4.2586095307132461E-5</v>
      </c>
      <c r="X33" s="4">
        <f t="shared" si="6"/>
        <v>0.1072777057234601</v>
      </c>
      <c r="Y33" s="4">
        <f t="shared" si="7"/>
        <v>0.93860812527772053</v>
      </c>
      <c r="Z33" s="4">
        <f t="shared" si="8"/>
        <v>8.3317716603699243E-2</v>
      </c>
    </row>
    <row r="34" spans="1:26" ht="15.75" customHeight="1" x14ac:dyDescent="0.25">
      <c r="A34" s="2" t="str">
        <f>'Raw Data'!A34</f>
        <v>Rab - Rab_Apo</v>
      </c>
      <c r="B34" s="2">
        <f>'Raw Data'!B34</f>
        <v>89</v>
      </c>
      <c r="C34" s="2">
        <f>'Raw Data'!C34</f>
        <v>100</v>
      </c>
      <c r="D34" s="2" t="str">
        <f>'Raw Data'!D34</f>
        <v>LVYDIAKHLTYE</v>
      </c>
      <c r="F34" s="3">
        <f>'Raw Data'!J34</f>
        <v>0.97299999999999998</v>
      </c>
      <c r="G34" s="3">
        <f>'Raw Data'!P34</f>
        <v>0.99099999999999999</v>
      </c>
      <c r="H34" s="3">
        <f>'Raw Data'!V34</f>
        <v>0.97</v>
      </c>
      <c r="I34" s="3">
        <f>'Raw Data'!AB34</f>
        <v>1.24</v>
      </c>
      <c r="J34" s="3">
        <f>'Raw Data'!AH34</f>
        <v>1.3009999999999999</v>
      </c>
      <c r="K34" s="3">
        <f>'Raw Data'!AN34</f>
        <v>1.395</v>
      </c>
      <c r="L34" s="3">
        <f>'Raw Data'!AT34</f>
        <v>2.9990000000000001</v>
      </c>
      <c r="M34" s="3">
        <f>'Raw Data'!AZ34</f>
        <v>3.016</v>
      </c>
      <c r="N34" s="3">
        <f>'Raw Data'!BF34</f>
        <v>3.0979999999999999</v>
      </c>
      <c r="P34" s="4">
        <f t="shared" si="0"/>
        <v>5.5040236104488462E-3</v>
      </c>
      <c r="Q34" s="4">
        <f t="shared" si="1"/>
        <v>8.0076042045815164E-3</v>
      </c>
      <c r="R34" s="4">
        <f t="shared" si="2"/>
        <v>6.025726789894801E-5</v>
      </c>
      <c r="T34" s="4">
        <f t="shared" si="3"/>
        <v>0.41735810417236385</v>
      </c>
      <c r="U34" s="4">
        <f t="shared" si="4"/>
        <v>2.2554914059762999E-2</v>
      </c>
      <c r="V34" s="4">
        <f t="shared" si="5"/>
        <v>2.0991352459987788E-4</v>
      </c>
      <c r="X34" s="4">
        <f t="shared" si="6"/>
        <v>0.57279356959912731</v>
      </c>
      <c r="Y34" s="4">
        <f t="shared" si="7"/>
        <v>1.4430469959643725E-2</v>
      </c>
      <c r="Z34" s="4">
        <f t="shared" si="8"/>
        <v>1.0520562991432614E-4</v>
      </c>
    </row>
    <row r="35" spans="1:26" ht="15.75" customHeight="1" x14ac:dyDescent="0.25">
      <c r="A35" s="2" t="str">
        <f>'Raw Data'!A35</f>
        <v>Rab - Rab_Apo</v>
      </c>
      <c r="B35" s="2">
        <f>'Raw Data'!B35</f>
        <v>89</v>
      </c>
      <c r="C35" s="2">
        <f>'Raw Data'!C35</f>
        <v>100</v>
      </c>
      <c r="D35" s="2" t="str">
        <f>'Raw Data'!D35</f>
        <v>LVYDIAKHLTYE</v>
      </c>
      <c r="F35" s="3">
        <f>'Raw Data'!J35</f>
        <v>0.92700000000000005</v>
      </c>
      <c r="G35" s="3">
        <f>'Raw Data'!P35</f>
        <v>0.96699999999999997</v>
      </c>
      <c r="H35" s="3">
        <f>'Raw Data'!V35</f>
        <v>0.94499999999999995</v>
      </c>
      <c r="I35" s="3">
        <f>'Raw Data'!AB35</f>
        <v>1.2210000000000001</v>
      </c>
      <c r="J35" s="3">
        <f>'Raw Data'!AH35</f>
        <v>1.2829999999999999</v>
      </c>
      <c r="K35" s="3">
        <f>'Raw Data'!AN35</f>
        <v>1.3819999999999999</v>
      </c>
      <c r="L35" s="3">
        <f>'Raw Data'!AT35</f>
        <v>3.004</v>
      </c>
      <c r="M35" s="3">
        <f>'Raw Data'!AZ35</f>
        <v>3.0089999999999999</v>
      </c>
      <c r="N35" s="3">
        <f>'Raw Data'!BF35</f>
        <v>3.1</v>
      </c>
      <c r="P35" s="4">
        <f t="shared" si="0"/>
        <v>2.1092628680698278E-2</v>
      </c>
      <c r="Q35" s="4">
        <f t="shared" si="1"/>
        <v>1.4888177350123289E-2</v>
      </c>
      <c r="R35" s="4">
        <f t="shared" si="2"/>
        <v>1.3559272523903336E-5</v>
      </c>
      <c r="T35" s="4">
        <f t="shared" si="3"/>
        <v>7.9648845576678742E-2</v>
      </c>
      <c r="U35" s="4">
        <f t="shared" si="4"/>
        <v>4.2638407323409074E-2</v>
      </c>
      <c r="V35" s="4">
        <f t="shared" si="5"/>
        <v>5.5225246680024769E-4</v>
      </c>
      <c r="X35" s="4">
        <f t="shared" si="6"/>
        <v>0.35904414889877578</v>
      </c>
      <c r="Y35" s="4">
        <f t="shared" si="7"/>
        <v>6.995783185562294E-3</v>
      </c>
      <c r="Z35" s="4">
        <f t="shared" si="8"/>
        <v>2.5706118038327072E-5</v>
      </c>
    </row>
    <row r="36" spans="1:26" ht="15.75" customHeight="1" x14ac:dyDescent="0.25">
      <c r="A36" s="2" t="str">
        <f>'Raw Data'!A36</f>
        <v>Rab - Rab_Apo</v>
      </c>
      <c r="B36" s="2">
        <f>'Raw Data'!B36</f>
        <v>89</v>
      </c>
      <c r="C36" s="2">
        <f>'Raw Data'!C36</f>
        <v>102</v>
      </c>
      <c r="D36" s="2" t="str">
        <f>'Raw Data'!D36</f>
        <v>LVYDIAKHLTYENV</v>
      </c>
      <c r="F36" s="3">
        <f>'Raw Data'!J36</f>
        <v>0.94799999999999995</v>
      </c>
      <c r="G36" s="3">
        <f>'Raw Data'!P36</f>
        <v>1.0129999999999999</v>
      </c>
      <c r="H36" s="3">
        <f>'Raw Data'!V36</f>
        <v>0.98499999999999999</v>
      </c>
      <c r="I36" s="3">
        <f>'Raw Data'!AB36</f>
        <v>1.3080000000000001</v>
      </c>
      <c r="J36" s="3">
        <f>'Raw Data'!AH36</f>
        <v>1.3520000000000001</v>
      </c>
      <c r="K36" s="3">
        <f>'Raw Data'!AN36</f>
        <v>1.4259999999999999</v>
      </c>
      <c r="L36" s="3">
        <f>'Raw Data'!AT36</f>
        <v>3.343</v>
      </c>
      <c r="M36" s="3">
        <f>'Raw Data'!AZ36</f>
        <v>3.383</v>
      </c>
      <c r="N36" s="3">
        <f>'Raw Data'!BF36</f>
        <v>3.5009999999999999</v>
      </c>
      <c r="P36" s="4">
        <f t="shared" si="0"/>
        <v>4.5775641902385839E-2</v>
      </c>
      <c r="Q36" s="4">
        <f t="shared" si="1"/>
        <v>4.324979363320873E-3</v>
      </c>
      <c r="R36" s="4">
        <f t="shared" si="2"/>
        <v>1.3397031785355001E-4</v>
      </c>
      <c r="T36" s="4">
        <f t="shared" si="3"/>
        <v>8.2449134817330141E-2</v>
      </c>
      <c r="U36" s="4">
        <f t="shared" si="4"/>
        <v>1.3550492730074044E-2</v>
      </c>
      <c r="V36" s="4">
        <f t="shared" si="5"/>
        <v>1.6247384680363403E-3</v>
      </c>
      <c r="X36" s="4">
        <f t="shared" si="6"/>
        <v>0.10147535569737239</v>
      </c>
      <c r="Y36" s="4">
        <f t="shared" si="7"/>
        <v>2.2953922305491503E-3</v>
      </c>
      <c r="Z36" s="4">
        <f t="shared" si="8"/>
        <v>1.1382211659872065E-5</v>
      </c>
    </row>
    <row r="37" spans="1:26" ht="15.75" customHeight="1" x14ac:dyDescent="0.25">
      <c r="A37" s="2" t="str">
        <f>'Raw Data'!A37</f>
        <v>Rab - Rab_Apo</v>
      </c>
      <c r="B37" s="2">
        <f>'Raw Data'!B37</f>
        <v>89</v>
      </c>
      <c r="C37" s="2">
        <f>'Raw Data'!C37</f>
        <v>108</v>
      </c>
      <c r="D37" s="2" t="str">
        <f>'Raw Data'!D37</f>
        <v>LVYDIAKHLTYENVERWLKE</v>
      </c>
      <c r="F37" s="3">
        <f>'Raw Data'!J37</f>
        <v>0.92600000000000005</v>
      </c>
      <c r="G37" s="3">
        <f>'Raw Data'!P37</f>
        <v>1.0269999999999999</v>
      </c>
      <c r="H37" s="3">
        <f>'Raw Data'!V37</f>
        <v>1.0249999999999999</v>
      </c>
      <c r="I37" s="3">
        <f>'Raw Data'!AB37</f>
        <v>2.0230000000000001</v>
      </c>
      <c r="J37" s="3">
        <f>'Raw Data'!AH37</f>
        <v>2.0910000000000002</v>
      </c>
      <c r="K37" s="3">
        <f>'Raw Data'!AN37</f>
        <v>2.3570000000000002</v>
      </c>
      <c r="L37" s="3">
        <f>'Raw Data'!AT37</f>
        <v>4.8280000000000003</v>
      </c>
      <c r="M37" s="3">
        <f>'Raw Data'!AZ37</f>
        <v>5.0529999999999999</v>
      </c>
      <c r="N37" s="3">
        <f>'Raw Data'!BF37</f>
        <v>5.2110000000000003</v>
      </c>
      <c r="P37" s="4">
        <f t="shared" si="0"/>
        <v>7.2483725034111532E-2</v>
      </c>
      <c r="Q37" s="4">
        <f t="shared" si="1"/>
        <v>3.5642886242763579E-2</v>
      </c>
      <c r="R37" s="4">
        <f t="shared" si="2"/>
        <v>4.3201206855838017E-3</v>
      </c>
      <c r="T37" s="4">
        <f t="shared" si="3"/>
        <v>0.12088186845290762</v>
      </c>
      <c r="U37" s="4">
        <f t="shared" si="4"/>
        <v>3.6706204424042189E-2</v>
      </c>
      <c r="V37" s="4">
        <f t="shared" si="5"/>
        <v>1.4221853302803931E-2</v>
      </c>
      <c r="X37" s="4">
        <f t="shared" si="6"/>
        <v>0.17830528298985412</v>
      </c>
      <c r="Y37" s="4">
        <f t="shared" si="7"/>
        <v>0.65582503200487097</v>
      </c>
      <c r="Z37" s="4">
        <f t="shared" si="8"/>
        <v>3.4421049019042289E-3</v>
      </c>
    </row>
    <row r="38" spans="1:26" ht="15.75" customHeight="1" x14ac:dyDescent="0.25">
      <c r="A38" s="2" t="str">
        <f>'Raw Data'!A38</f>
        <v>Rab - Rab_Apo</v>
      </c>
      <c r="B38" s="2">
        <f>'Raw Data'!B38</f>
        <v>89</v>
      </c>
      <c r="C38" s="2">
        <f>'Raw Data'!C38</f>
        <v>116</v>
      </c>
      <c r="D38" s="2" t="str">
        <f>'Raw Data'!D38</f>
        <v>LVYDIAKHLTYENVERWLKELRDHADSN</v>
      </c>
      <c r="F38" s="3">
        <f>'Raw Data'!J38</f>
        <v>1.8839999999999999</v>
      </c>
      <c r="G38" s="3">
        <f>'Raw Data'!P38</f>
        <v>2.0419999999999998</v>
      </c>
      <c r="H38" s="3">
        <f>'Raw Data'!V38</f>
        <v>2.0739999999999998</v>
      </c>
      <c r="I38" s="3">
        <f>'Raw Data'!AB38</f>
        <v>3.3250000000000002</v>
      </c>
      <c r="J38" s="3">
        <f>'Raw Data'!AH38</f>
        <v>3.4409999999999998</v>
      </c>
      <c r="K38" s="3">
        <f>'Raw Data'!AN38</f>
        <v>3.7429999999999999</v>
      </c>
      <c r="L38" s="3">
        <f>'Raw Data'!AT38</f>
        <v>6.9290000000000003</v>
      </c>
      <c r="M38" s="3">
        <f>'Raw Data'!AZ38</f>
        <v>7.2610000000000001</v>
      </c>
      <c r="N38" s="3">
        <f>'Raw Data'!BF38</f>
        <v>7.5570000000000004</v>
      </c>
      <c r="P38" s="4">
        <f t="shared" si="0"/>
        <v>3.1546381260228275E-2</v>
      </c>
      <c r="Q38" s="4">
        <f t="shared" si="1"/>
        <v>1.5450146467308105E-2</v>
      </c>
      <c r="R38" s="4">
        <f t="shared" si="2"/>
        <v>6.3644888802264861E-3</v>
      </c>
      <c r="T38" s="4">
        <f t="shared" si="3"/>
        <v>0.1112462124472834</v>
      </c>
      <c r="U38" s="4">
        <f t="shared" si="4"/>
        <v>1.8330938751979969E-2</v>
      </c>
      <c r="V38" s="4">
        <f t="shared" si="5"/>
        <v>1.5207678555571577E-2</v>
      </c>
      <c r="X38" s="4">
        <f t="shared" si="6"/>
        <v>4.3826684130878878E-3</v>
      </c>
      <c r="Y38" s="4">
        <f t="shared" si="7"/>
        <v>0.29915430089523798</v>
      </c>
      <c r="Z38" s="4">
        <f t="shared" si="8"/>
        <v>8.5678005569524481E-3</v>
      </c>
    </row>
    <row r="39" spans="1:26" ht="15.75" customHeight="1" x14ac:dyDescent="0.25">
      <c r="A39" s="2" t="str">
        <f>'Raw Data'!A39</f>
        <v>Rab - Rab_Apo</v>
      </c>
      <c r="B39" s="2">
        <f>'Raw Data'!B39</f>
        <v>89</v>
      </c>
      <c r="C39" s="2">
        <f>'Raw Data'!C39</f>
        <v>116</v>
      </c>
      <c r="D39" s="2" t="str">
        <f>'Raw Data'!D39</f>
        <v>LVYDIAKHLTYENVERWLKELRDHADSN</v>
      </c>
      <c r="F39" s="3">
        <f>'Raw Data'!J39</f>
        <v>1.901</v>
      </c>
      <c r="G39" s="3">
        <f>'Raw Data'!P39</f>
        <v>2.02</v>
      </c>
      <c r="H39" s="3">
        <f>'Raw Data'!V39</f>
        <v>2.0409999999999999</v>
      </c>
      <c r="I39" s="3">
        <f>'Raw Data'!AB39</f>
        <v>3.3290000000000002</v>
      </c>
      <c r="J39" s="3">
        <f>'Raw Data'!AH39</f>
        <v>3.4239999999999999</v>
      </c>
      <c r="K39" s="3">
        <f>'Raw Data'!AN39</f>
        <v>3.7450000000000001</v>
      </c>
      <c r="L39" s="3">
        <f>'Raw Data'!AT39</f>
        <v>6.95</v>
      </c>
      <c r="M39" s="3">
        <f>'Raw Data'!AZ39</f>
        <v>7.2949999999999999</v>
      </c>
      <c r="N39" s="3">
        <f>'Raw Data'!BF39</f>
        <v>7.5439999999999996</v>
      </c>
      <c r="P39" s="4">
        <f t="shared" si="0"/>
        <v>1.6650907697348571E-2</v>
      </c>
      <c r="Q39" s="4">
        <f t="shared" si="1"/>
        <v>1.7002848439331326E-2</v>
      </c>
      <c r="R39" s="4">
        <f t="shared" si="2"/>
        <v>5.9425033249524773E-3</v>
      </c>
      <c r="T39" s="4">
        <f t="shared" si="3"/>
        <v>6.2615536596358171E-2</v>
      </c>
      <c r="U39" s="4">
        <f t="shared" si="4"/>
        <v>2.0767507507848594E-2</v>
      </c>
      <c r="V39" s="4">
        <f t="shared" si="5"/>
        <v>1.1695513121246982E-2</v>
      </c>
      <c r="X39" s="4">
        <f t="shared" si="6"/>
        <v>1.4968509725459163E-2</v>
      </c>
      <c r="Y39" s="4">
        <f t="shared" si="7"/>
        <v>0.41218685932359861</v>
      </c>
      <c r="Z39" s="4">
        <f t="shared" si="8"/>
        <v>1.0501755447703548E-2</v>
      </c>
    </row>
    <row r="40" spans="1:26" ht="15.75" customHeight="1" x14ac:dyDescent="0.25">
      <c r="A40" s="2" t="str">
        <f>'Raw Data'!A40</f>
        <v>Rab - Rab_Apo</v>
      </c>
      <c r="B40" s="2">
        <f>'Raw Data'!B40</f>
        <v>89</v>
      </c>
      <c r="C40" s="2">
        <f>'Raw Data'!C40</f>
        <v>116</v>
      </c>
      <c r="D40" s="2" t="str">
        <f>'Raw Data'!D40</f>
        <v>LVYDIAKHLTYENVERWLKELRDHADSN</v>
      </c>
      <c r="F40" s="3">
        <f>'Raw Data'!J40</f>
        <v>1.8879999999999999</v>
      </c>
      <c r="G40" s="3">
        <f>'Raw Data'!P40</f>
        <v>1.996</v>
      </c>
      <c r="H40" s="3">
        <f>'Raw Data'!V40</f>
        <v>2.0510000000000002</v>
      </c>
      <c r="I40" s="3">
        <f>'Raw Data'!AB40</f>
        <v>3.278</v>
      </c>
      <c r="J40" s="3">
        <f>'Raw Data'!AH40</f>
        <v>3.4279999999999999</v>
      </c>
      <c r="K40" s="3">
        <f>'Raw Data'!AN40</f>
        <v>3.734</v>
      </c>
      <c r="L40" s="3">
        <f>'Raw Data'!AT40</f>
        <v>6.952</v>
      </c>
      <c r="M40" s="3">
        <f>'Raw Data'!AZ40</f>
        <v>7.26</v>
      </c>
      <c r="N40" s="3">
        <f>'Raw Data'!BF40</f>
        <v>7.5670000000000002</v>
      </c>
      <c r="P40" s="4">
        <f t="shared" si="0"/>
        <v>1.6626150687653489E-2</v>
      </c>
      <c r="Q40" s="4">
        <f t="shared" si="1"/>
        <v>1.8626050389456889E-2</v>
      </c>
      <c r="R40" s="4">
        <f t="shared" si="2"/>
        <v>5.9403008306369567E-3</v>
      </c>
      <c r="T40" s="4">
        <f t="shared" si="3"/>
        <v>6.5328098506290372E-2</v>
      </c>
      <c r="U40" s="4">
        <f t="shared" si="4"/>
        <v>2.1426512421526156E-2</v>
      </c>
      <c r="V40" s="4">
        <f t="shared" si="5"/>
        <v>1.2703685683107802E-2</v>
      </c>
      <c r="X40" s="4">
        <f t="shared" si="6"/>
        <v>2.1675394602249425E-2</v>
      </c>
      <c r="Y40" s="4">
        <f t="shared" si="7"/>
        <v>0.43438693797966127</v>
      </c>
      <c r="Z40" s="4">
        <f t="shared" si="8"/>
        <v>8.7859854981052251E-3</v>
      </c>
    </row>
    <row r="41" spans="1:26" ht="15.75" customHeight="1" x14ac:dyDescent="0.25">
      <c r="A41" s="2" t="str">
        <f>'Raw Data'!A41</f>
        <v>Rab - Rab_Apo</v>
      </c>
      <c r="B41" s="2">
        <f>'Raw Data'!B41</f>
        <v>89</v>
      </c>
      <c r="C41" s="2">
        <f>'Raw Data'!C41</f>
        <v>116</v>
      </c>
      <c r="D41" s="2" t="str">
        <f>'Raw Data'!D41</f>
        <v>LVYDIAKHLTYENVERWLKELRDHADSN</v>
      </c>
      <c r="F41" s="3">
        <f>'Raw Data'!J41</f>
        <v>1.8779999999999999</v>
      </c>
      <c r="G41" s="3">
        <f>'Raw Data'!P41</f>
        <v>2.0190000000000001</v>
      </c>
      <c r="H41" s="3">
        <f>'Raw Data'!V41</f>
        <v>2.0339999999999998</v>
      </c>
      <c r="I41" s="3">
        <f>'Raw Data'!AB41</f>
        <v>3.3180000000000001</v>
      </c>
      <c r="J41" s="3">
        <f>'Raw Data'!AH41</f>
        <v>3.4329999999999998</v>
      </c>
      <c r="K41" s="3">
        <f>'Raw Data'!AN41</f>
        <v>3.7229999999999999</v>
      </c>
      <c r="L41" s="3">
        <f>'Raw Data'!AT41</f>
        <v>6.9610000000000003</v>
      </c>
      <c r="M41" s="3">
        <f>'Raw Data'!AZ41</f>
        <v>7.2229999999999999</v>
      </c>
      <c r="N41" s="3">
        <f>'Raw Data'!BF41</f>
        <v>7.5309999999999997</v>
      </c>
      <c r="P41" s="4">
        <f t="shared" si="0"/>
        <v>2.3186284014350727E-2</v>
      </c>
      <c r="Q41" s="4">
        <f t="shared" si="1"/>
        <v>1.5412234946156334E-2</v>
      </c>
      <c r="R41" s="4">
        <f t="shared" si="2"/>
        <v>5.3484121168372537E-3</v>
      </c>
      <c r="T41" s="4">
        <f t="shared" si="3"/>
        <v>8.2261380931749686E-2</v>
      </c>
      <c r="U41" s="4">
        <f t="shared" si="4"/>
        <v>1.8241359415156564E-2</v>
      </c>
      <c r="V41" s="4">
        <f t="shared" si="5"/>
        <v>1.0606838333909539E-2</v>
      </c>
      <c r="X41" s="4">
        <f t="shared" si="6"/>
        <v>9.6066831493681216E-3</v>
      </c>
      <c r="Y41" s="4">
        <f t="shared" si="7"/>
        <v>0.36284596497635863</v>
      </c>
      <c r="Z41" s="4">
        <f t="shared" si="8"/>
        <v>1.1059342951068436E-2</v>
      </c>
    </row>
    <row r="42" spans="1:26" ht="15.75" customHeight="1" x14ac:dyDescent="0.25">
      <c r="A42" s="2" t="str">
        <f>'Raw Data'!A42</f>
        <v>Rab - Rab_Apo</v>
      </c>
      <c r="B42" s="2">
        <f>'Raw Data'!B42</f>
        <v>89</v>
      </c>
      <c r="C42" s="2">
        <f>'Raw Data'!C42</f>
        <v>117</v>
      </c>
      <c r="D42" s="2" t="str">
        <f>'Raw Data'!D42</f>
        <v>LVYDIAKHLTYENVERWLKELRDHADSNI</v>
      </c>
      <c r="F42" s="3">
        <f>'Raw Data'!J42</f>
        <v>2.323</v>
      </c>
      <c r="G42" s="3">
        <f>'Raw Data'!P42</f>
        <v>2.4649999999999999</v>
      </c>
      <c r="H42" s="3">
        <f>'Raw Data'!V42</f>
        <v>2.476</v>
      </c>
      <c r="I42" s="3">
        <f>'Raw Data'!AB42</f>
        <v>4.0090000000000003</v>
      </c>
      <c r="J42" s="3">
        <f>'Raw Data'!AH42</f>
        <v>4.1529999999999996</v>
      </c>
      <c r="K42" s="3">
        <f>'Raw Data'!AN42</f>
        <v>4.4489999999999998</v>
      </c>
      <c r="L42" s="3">
        <f>'Raw Data'!AT42</f>
        <v>8.1639999999999997</v>
      </c>
      <c r="M42" s="3">
        <f>'Raw Data'!AZ42</f>
        <v>8.4860000000000007</v>
      </c>
      <c r="N42" s="3">
        <f>'Raw Data'!BF42</f>
        <v>8.84</v>
      </c>
      <c r="P42" s="4">
        <f t="shared" si="0"/>
        <v>1.2501786901588506E-2</v>
      </c>
      <c r="Q42" s="4">
        <f t="shared" si="1"/>
        <v>8.3566297874751554E-3</v>
      </c>
      <c r="R42" s="4">
        <f t="shared" si="2"/>
        <v>5.3695734530195141E-3</v>
      </c>
      <c r="T42" s="4">
        <f t="shared" si="3"/>
        <v>6.9151891018761721E-2</v>
      </c>
      <c r="U42" s="4">
        <f t="shared" si="4"/>
        <v>1.0108597584736704E-2</v>
      </c>
      <c r="V42" s="4">
        <f t="shared" si="5"/>
        <v>1.4263971134436259E-2</v>
      </c>
      <c r="X42" s="4">
        <f t="shared" si="6"/>
        <v>2.4053718954961581E-4</v>
      </c>
      <c r="Y42" s="4">
        <f t="shared" si="7"/>
        <v>5.350598378233979E-2</v>
      </c>
      <c r="Z42" s="4">
        <f t="shared" si="8"/>
        <v>5.7881902108308531E-3</v>
      </c>
    </row>
    <row r="43" spans="1:26" ht="15.75" customHeight="1" x14ac:dyDescent="0.25">
      <c r="A43" s="2" t="str">
        <f>'Raw Data'!A43</f>
        <v>Rab - Rab_Apo</v>
      </c>
      <c r="B43" s="2">
        <f>'Raw Data'!B43</f>
        <v>89</v>
      </c>
      <c r="C43" s="2">
        <f>'Raw Data'!C43</f>
        <v>117</v>
      </c>
      <c r="D43" s="2" t="str">
        <f>'Raw Data'!D43</f>
        <v>LVYDIAKHLTYENVERWLKELRDHADSNI</v>
      </c>
      <c r="F43" s="3">
        <f>'Raw Data'!J43</f>
        <v>2.2440000000000002</v>
      </c>
      <c r="G43" s="3">
        <f>'Raw Data'!P43</f>
        <v>2.383</v>
      </c>
      <c r="H43" s="3">
        <f>'Raw Data'!V43</f>
        <v>2.4489999999999998</v>
      </c>
      <c r="I43" s="3">
        <f>'Raw Data'!AB43</f>
        <v>3.9249999999999998</v>
      </c>
      <c r="J43" s="3">
        <f>'Raw Data'!AH43</f>
        <v>4.0890000000000004</v>
      </c>
      <c r="K43" s="3">
        <f>'Raw Data'!AN43</f>
        <v>4.391</v>
      </c>
      <c r="L43" s="3">
        <f>'Raw Data'!AT43</f>
        <v>8.0820000000000007</v>
      </c>
      <c r="M43" s="3">
        <f>'Raw Data'!AZ43</f>
        <v>8.4339999999999993</v>
      </c>
      <c r="N43" s="3">
        <f>'Raw Data'!BF43</f>
        <v>8.7089999999999996</v>
      </c>
      <c r="P43" s="4">
        <f t="shared" si="0"/>
        <v>1.8305459454564549E-2</v>
      </c>
      <c r="Q43" s="4">
        <f t="shared" si="1"/>
        <v>1.1183423006760698E-2</v>
      </c>
      <c r="R43" s="4">
        <f t="shared" si="2"/>
        <v>4.7969042923044361E-3</v>
      </c>
      <c r="T43" s="4">
        <f t="shared" si="3"/>
        <v>8.6217216516357109E-2</v>
      </c>
      <c r="U43" s="4">
        <f t="shared" si="4"/>
        <v>1.3384344985449995E-2</v>
      </c>
      <c r="V43" s="4">
        <f t="shared" si="5"/>
        <v>1.1827209178515388E-2</v>
      </c>
      <c r="X43" s="4">
        <f t="shared" si="6"/>
        <v>7.3312594393286151E-4</v>
      </c>
      <c r="Y43" s="4">
        <f t="shared" si="7"/>
        <v>4.2411776035325664E-2</v>
      </c>
      <c r="Z43" s="4">
        <f t="shared" si="8"/>
        <v>4.8827228115618636E-3</v>
      </c>
    </row>
    <row r="44" spans="1:26" ht="15.75" customHeight="1" x14ac:dyDescent="0.25">
      <c r="A44" s="2" t="str">
        <f>'Raw Data'!A44</f>
        <v>Rab - Rab_Apo</v>
      </c>
      <c r="B44" s="2">
        <f>'Raw Data'!B44</f>
        <v>89</v>
      </c>
      <c r="C44" s="2">
        <f>'Raw Data'!C44</f>
        <v>117</v>
      </c>
      <c r="D44" s="2" t="str">
        <f>'Raw Data'!D44</f>
        <v>LVYDIAKHLTYENVERWLKELRDHADSNI</v>
      </c>
      <c r="F44" s="3">
        <f>'Raw Data'!J44</f>
        <v>2.2309999999999999</v>
      </c>
      <c r="G44" s="3">
        <f>'Raw Data'!P44</f>
        <v>2.3330000000000002</v>
      </c>
      <c r="H44" s="3">
        <f>'Raw Data'!V44</f>
        <v>2.4119999999999999</v>
      </c>
      <c r="I44" s="3">
        <f>'Raw Data'!AB44</f>
        <v>3.8969999999999998</v>
      </c>
      <c r="J44" s="3">
        <f>'Raw Data'!AH44</f>
        <v>4.0609999999999999</v>
      </c>
      <c r="K44" s="3">
        <f>'Raw Data'!AN44</f>
        <v>4.3520000000000003</v>
      </c>
      <c r="L44" s="3">
        <f>'Raw Data'!AT44</f>
        <v>8.0169999999999995</v>
      </c>
      <c r="M44" s="3">
        <f>'Raw Data'!AZ44</f>
        <v>8.3960000000000008</v>
      </c>
      <c r="N44" s="3">
        <f>'Raw Data'!BF44</f>
        <v>8.7149999999999999</v>
      </c>
      <c r="P44" s="4">
        <f t="shared" si="0"/>
        <v>1.3025915826285686E-2</v>
      </c>
      <c r="Q44" s="4">
        <f t="shared" si="1"/>
        <v>9.0121584272923588E-3</v>
      </c>
      <c r="R44" s="4">
        <f t="shared" si="2"/>
        <v>4.7119549144420915E-3</v>
      </c>
      <c r="T44" s="4">
        <f t="shared" si="3"/>
        <v>5.6987481058127128E-2</v>
      </c>
      <c r="U44" s="4">
        <f t="shared" si="4"/>
        <v>1.2196613908894276E-2</v>
      </c>
      <c r="V44" s="4">
        <f t="shared" si="5"/>
        <v>1.6274002219418677E-2</v>
      </c>
      <c r="X44" s="4">
        <f t="shared" si="6"/>
        <v>8.6059986291394134E-4</v>
      </c>
      <c r="Y44" s="4">
        <f t="shared" si="7"/>
        <v>3.3559346485760429E-2</v>
      </c>
      <c r="Z44" s="4">
        <f t="shared" si="8"/>
        <v>2.8805246446911761E-3</v>
      </c>
    </row>
    <row r="45" spans="1:26" ht="15.75" customHeight="1" x14ac:dyDescent="0.25">
      <c r="A45" s="2" t="str">
        <f>'Raw Data'!A45</f>
        <v>Rab - Rab_Apo</v>
      </c>
      <c r="B45" s="2">
        <f>'Raw Data'!B45</f>
        <v>90</v>
      </c>
      <c r="C45" s="2">
        <f>'Raw Data'!C45</f>
        <v>100</v>
      </c>
      <c r="D45" s="2" t="str">
        <f>'Raw Data'!D45</f>
        <v>VYDIAKHLTYE</v>
      </c>
      <c r="F45" s="3">
        <f>'Raw Data'!J45</f>
        <v>0.91800000000000004</v>
      </c>
      <c r="G45" s="3">
        <f>'Raw Data'!P45</f>
        <v>0.93899999999999995</v>
      </c>
      <c r="H45" s="3">
        <f>'Raw Data'!V45</f>
        <v>0.91500000000000004</v>
      </c>
      <c r="I45" s="3">
        <f>'Raw Data'!AB45</f>
        <v>1.27</v>
      </c>
      <c r="J45" s="3">
        <f>'Raw Data'!AH45</f>
        <v>1.2809999999999999</v>
      </c>
      <c r="K45" s="3">
        <f>'Raw Data'!AN45</f>
        <v>1.3460000000000001</v>
      </c>
      <c r="L45" s="3">
        <f>'Raw Data'!AT45</f>
        <v>2.9830000000000001</v>
      </c>
      <c r="M45" s="3">
        <f>'Raw Data'!AZ45</f>
        <v>3.0089999999999999</v>
      </c>
      <c r="N45" s="3">
        <f>'Raw Data'!BF45</f>
        <v>3.0569999999999999</v>
      </c>
      <c r="P45" s="4">
        <f t="shared" si="0"/>
        <v>9.4838012181321426E-3</v>
      </c>
      <c r="Q45" s="4">
        <f t="shared" si="1"/>
        <v>4.4274400990383157E-4</v>
      </c>
      <c r="R45" s="4">
        <f t="shared" si="2"/>
        <v>1.0444451522132141E-5</v>
      </c>
      <c r="T45" s="4">
        <f t="shared" si="3"/>
        <v>0.23740944006567793</v>
      </c>
      <c r="U45" s="4">
        <f t="shared" si="4"/>
        <v>5.8684887700324118E-3</v>
      </c>
      <c r="V45" s="4">
        <f t="shared" si="5"/>
        <v>1.7661239742442595E-4</v>
      </c>
      <c r="X45" s="4">
        <f t="shared" si="6"/>
        <v>0.92130146388778811</v>
      </c>
      <c r="Y45" s="4">
        <f t="shared" si="7"/>
        <v>2.4914606121021424E-3</v>
      </c>
      <c r="Z45" s="4">
        <f t="shared" si="8"/>
        <v>2.5725719293248624E-6</v>
      </c>
    </row>
    <row r="46" spans="1:26" ht="15.75" customHeight="1" x14ac:dyDescent="0.25">
      <c r="A46" s="2" t="str">
        <f>'Raw Data'!A46</f>
        <v>Rab - Rab_Apo</v>
      </c>
      <c r="B46" s="2">
        <f>'Raw Data'!B46</f>
        <v>90</v>
      </c>
      <c r="C46" s="2">
        <f>'Raw Data'!C46</f>
        <v>102</v>
      </c>
      <c r="D46" s="2" t="str">
        <f>'Raw Data'!D46</f>
        <v>VYDIAKHLTYENV</v>
      </c>
      <c r="F46" s="3">
        <f>'Raw Data'!J46</f>
        <v>0.94299999999999995</v>
      </c>
      <c r="G46" s="3">
        <f>'Raw Data'!P46</f>
        <v>0.95599999999999996</v>
      </c>
      <c r="H46" s="3">
        <f>'Raw Data'!V46</f>
        <v>0.91</v>
      </c>
      <c r="I46" s="3">
        <f>'Raw Data'!AB46</f>
        <v>1.248</v>
      </c>
      <c r="J46" s="3">
        <f>'Raw Data'!AH46</f>
        <v>1.4730000000000001</v>
      </c>
      <c r="K46" s="3">
        <f>'Raw Data'!AN46</f>
        <v>1.478</v>
      </c>
      <c r="L46" s="3">
        <f>'Raw Data'!AT46</f>
        <v>3.2629999999999999</v>
      </c>
      <c r="M46" s="3">
        <f>'Raw Data'!AZ46</f>
        <v>3.2549999999999999</v>
      </c>
      <c r="N46" s="3">
        <f>'Raw Data'!BF46</f>
        <v>3.3460000000000001</v>
      </c>
      <c r="P46" s="4">
        <f t="shared" si="0"/>
        <v>0.11733430893572817</v>
      </c>
      <c r="Q46" s="4">
        <f t="shared" si="1"/>
        <v>2.6651240970784154E-2</v>
      </c>
      <c r="R46" s="4">
        <f t="shared" si="2"/>
        <v>1.4840543219179183E-5</v>
      </c>
      <c r="T46" s="4">
        <f t="shared" si="3"/>
        <v>7.1374116199348692E-2</v>
      </c>
      <c r="U46" s="4">
        <f t="shared" si="4"/>
        <v>3.6545418353737542E-2</v>
      </c>
      <c r="V46" s="4">
        <f t="shared" si="5"/>
        <v>1.0109079272556023E-3</v>
      </c>
      <c r="X46" s="4">
        <f t="shared" si="6"/>
        <v>0.27729557763715135</v>
      </c>
      <c r="Y46" s="4">
        <f t="shared" si="7"/>
        <v>5.2987892781855284E-2</v>
      </c>
      <c r="Z46" s="4">
        <f t="shared" si="8"/>
        <v>2.3884596427847598E-4</v>
      </c>
    </row>
    <row r="47" spans="1:26" ht="15.75" customHeight="1" x14ac:dyDescent="0.25">
      <c r="A47" s="2" t="str">
        <f>'Raw Data'!A47</f>
        <v>Rab - Rab_Apo</v>
      </c>
      <c r="B47" s="2">
        <f>'Raw Data'!B47</f>
        <v>90</v>
      </c>
      <c r="C47" s="2">
        <f>'Raw Data'!C47</f>
        <v>116</v>
      </c>
      <c r="D47" s="2" t="str">
        <f>'Raw Data'!D47</f>
        <v>VYDIAKHLTYENVERWLKELRDHADSN</v>
      </c>
      <c r="F47" s="3">
        <f>'Raw Data'!J47</f>
        <v>1.8149999999999999</v>
      </c>
      <c r="G47" s="3">
        <f>'Raw Data'!P47</f>
        <v>1.909</v>
      </c>
      <c r="H47" s="3">
        <f>'Raw Data'!V47</f>
        <v>1.92</v>
      </c>
      <c r="I47" s="3">
        <f>'Raw Data'!AB47</f>
        <v>3.1739999999999999</v>
      </c>
      <c r="J47" s="3">
        <f>'Raw Data'!AH47</f>
        <v>3.254</v>
      </c>
      <c r="K47" s="3">
        <f>'Raw Data'!AN47</f>
        <v>3.633</v>
      </c>
      <c r="L47" s="3">
        <f>'Raw Data'!AT47</f>
        <v>6.593</v>
      </c>
      <c r="M47" s="3">
        <f>'Raw Data'!AZ47</f>
        <v>6.9450000000000003</v>
      </c>
      <c r="N47" s="3">
        <f>'Raw Data'!BF47</f>
        <v>7.2560000000000002</v>
      </c>
      <c r="P47" s="4">
        <f t="shared" si="0"/>
        <v>1.1008215651384214E-2</v>
      </c>
      <c r="Q47" s="4">
        <f t="shared" si="1"/>
        <v>2.8401543687769773E-2</v>
      </c>
      <c r="R47" s="4">
        <f t="shared" si="2"/>
        <v>6.4361999415694735E-3</v>
      </c>
      <c r="T47" s="4">
        <f t="shared" si="3"/>
        <v>4.3278857877141155E-2</v>
      </c>
      <c r="U47" s="4">
        <f t="shared" si="4"/>
        <v>3.3602967590514864E-2</v>
      </c>
      <c r="V47" s="4">
        <f t="shared" si="5"/>
        <v>2.1128190037496983E-2</v>
      </c>
      <c r="X47" s="4">
        <f t="shared" si="6"/>
        <v>5.7269378783157444E-3</v>
      </c>
      <c r="Y47" s="4">
        <f t="shared" si="7"/>
        <v>0.16022421220532776</v>
      </c>
      <c r="Z47" s="4">
        <f t="shared" si="8"/>
        <v>3.8649164695361811E-3</v>
      </c>
    </row>
    <row r="48" spans="1:26" ht="15.75" customHeight="1" x14ac:dyDescent="0.25">
      <c r="A48" s="2" t="str">
        <f>'Raw Data'!A48</f>
        <v>Rab - Rab_Apo</v>
      </c>
      <c r="B48" s="2">
        <f>'Raw Data'!B48</f>
        <v>90</v>
      </c>
      <c r="C48" s="2">
        <f>'Raw Data'!C48</f>
        <v>116</v>
      </c>
      <c r="D48" s="2" t="str">
        <f>'Raw Data'!D48</f>
        <v>VYDIAKHLTYENVERWLKELRDHADSN</v>
      </c>
      <c r="F48" s="3">
        <f>'Raw Data'!J48</f>
        <v>1.847</v>
      </c>
      <c r="G48" s="3">
        <f>'Raw Data'!P48</f>
        <v>1.9259999999999999</v>
      </c>
      <c r="H48" s="3">
        <f>'Raw Data'!V48</f>
        <v>1.94</v>
      </c>
      <c r="I48" s="3">
        <f>'Raw Data'!AB48</f>
        <v>3.1840000000000002</v>
      </c>
      <c r="J48" s="3">
        <f>'Raw Data'!AH48</f>
        <v>3.2909999999999999</v>
      </c>
      <c r="K48" s="3">
        <f>'Raw Data'!AN48</f>
        <v>3.6459999999999999</v>
      </c>
      <c r="L48" s="3">
        <f>'Raw Data'!AT48</f>
        <v>6.6230000000000002</v>
      </c>
      <c r="M48" s="3">
        <f>'Raw Data'!AZ48</f>
        <v>6.9210000000000003</v>
      </c>
      <c r="N48" s="3">
        <f>'Raw Data'!BF48</f>
        <v>7.234</v>
      </c>
      <c r="P48" s="4">
        <f t="shared" si="0"/>
        <v>7.9875357423744124E-3</v>
      </c>
      <c r="Q48" s="4">
        <f t="shared" si="1"/>
        <v>2.7007638926254449E-2</v>
      </c>
      <c r="R48" s="4">
        <f t="shared" si="2"/>
        <v>5.825567800746485E-3</v>
      </c>
      <c r="T48" s="4">
        <f t="shared" si="3"/>
        <v>1.6435340910555502E-2</v>
      </c>
      <c r="U48" s="4">
        <f t="shared" si="4"/>
        <v>3.0082523781715349E-2</v>
      </c>
      <c r="V48" s="4">
        <f t="shared" si="5"/>
        <v>1.8876560360340609E-2</v>
      </c>
      <c r="X48" s="4">
        <f t="shared" si="6"/>
        <v>1.5596706824626582E-2</v>
      </c>
      <c r="Y48" s="4">
        <f t="shared" si="7"/>
        <v>0.36510428455285687</v>
      </c>
      <c r="Z48" s="4">
        <f t="shared" si="8"/>
        <v>5.3752108442327575E-3</v>
      </c>
    </row>
    <row r="49" spans="1:26" ht="15.75" customHeight="1" x14ac:dyDescent="0.25">
      <c r="A49" s="2" t="str">
        <f>'Raw Data'!A49</f>
        <v>Rab - Rab_Apo</v>
      </c>
      <c r="B49" s="2">
        <f>'Raw Data'!B49</f>
        <v>90</v>
      </c>
      <c r="C49" s="2">
        <f>'Raw Data'!C49</f>
        <v>117</v>
      </c>
      <c r="D49" s="2" t="str">
        <f>'Raw Data'!D49</f>
        <v>VYDIAKHLTYENVERWLKELRDHADSNI</v>
      </c>
      <c r="F49" s="3">
        <f>'Raw Data'!J49</f>
        <v>1.825</v>
      </c>
      <c r="G49" s="3">
        <f>'Raw Data'!P49</f>
        <v>1.9350000000000001</v>
      </c>
      <c r="H49" s="3">
        <f>'Raw Data'!V49</f>
        <v>1.9650000000000001</v>
      </c>
      <c r="I49" s="3">
        <f>'Raw Data'!AB49</f>
        <v>3.2189999999999999</v>
      </c>
      <c r="J49" s="3">
        <f>'Raw Data'!AH49</f>
        <v>3.302</v>
      </c>
      <c r="K49" s="3">
        <f>'Raw Data'!AN49</f>
        <v>3.585</v>
      </c>
      <c r="L49" s="3">
        <f>'Raw Data'!AT49</f>
        <v>6.726</v>
      </c>
      <c r="M49" s="3">
        <f>'Raw Data'!AZ49</f>
        <v>7.0510000000000002</v>
      </c>
      <c r="N49" s="3">
        <f>'Raw Data'!BF49</f>
        <v>7.327</v>
      </c>
      <c r="P49" s="4">
        <f t="shared" si="0"/>
        <v>1.8820092264409428E-2</v>
      </c>
      <c r="Q49" s="4">
        <f t="shared" si="1"/>
        <v>1.3333054542850491E-2</v>
      </c>
      <c r="R49" s="4">
        <f t="shared" si="2"/>
        <v>5.6644568801128142E-3</v>
      </c>
      <c r="T49" s="4">
        <f t="shared" si="3"/>
        <v>8.0587309459983145E-2</v>
      </c>
      <c r="U49" s="4">
        <f t="shared" si="4"/>
        <v>1.4543259125191896E-2</v>
      </c>
      <c r="V49" s="4">
        <f t="shared" si="5"/>
        <v>1.2687509797047627E-2</v>
      </c>
      <c r="X49" s="4">
        <f t="shared" si="6"/>
        <v>3.5914426475797939E-3</v>
      </c>
      <c r="Y49" s="4">
        <f t="shared" si="7"/>
        <v>0.34266589866772823</v>
      </c>
      <c r="Z49" s="4">
        <f t="shared" si="8"/>
        <v>6.5443947774299488E-3</v>
      </c>
    </row>
    <row r="50" spans="1:26" ht="15.75" customHeight="1" x14ac:dyDescent="0.25">
      <c r="A50" s="2" t="str">
        <f>'Raw Data'!A50</f>
        <v>Rab - Rab_Apo</v>
      </c>
      <c r="B50" s="2">
        <f>'Raw Data'!B50</f>
        <v>90</v>
      </c>
      <c r="C50" s="2">
        <f>'Raw Data'!C50</f>
        <v>117</v>
      </c>
      <c r="D50" s="2" t="str">
        <f>'Raw Data'!D50</f>
        <v>VYDIAKHLTYENVERWLKELRDHADSNI</v>
      </c>
      <c r="F50" s="3">
        <f>'Raw Data'!J50</f>
        <v>1.81</v>
      </c>
      <c r="G50" s="3">
        <f>'Raw Data'!P50</f>
        <v>1.9650000000000001</v>
      </c>
      <c r="H50" s="3">
        <f>'Raw Data'!V50</f>
        <v>1.974</v>
      </c>
      <c r="I50" s="3">
        <f>'Raw Data'!AB50</f>
        <v>3.1819999999999999</v>
      </c>
      <c r="J50" s="3">
        <f>'Raw Data'!AH50</f>
        <v>3.298</v>
      </c>
      <c r="K50" s="3">
        <f>'Raw Data'!AN50</f>
        <v>3.585</v>
      </c>
      <c r="L50" s="3">
        <f>'Raw Data'!AT50</f>
        <v>6.7359999999999998</v>
      </c>
      <c r="M50" s="3">
        <f>'Raw Data'!AZ50</f>
        <v>7.0469999999999997</v>
      </c>
      <c r="N50" s="3">
        <f>'Raw Data'!BF50</f>
        <v>7.3280000000000003</v>
      </c>
      <c r="P50" s="4">
        <f t="shared" si="0"/>
        <v>2.7292133703583882E-2</v>
      </c>
      <c r="Q50" s="4">
        <f t="shared" si="1"/>
        <v>1.5922653144955456E-2</v>
      </c>
      <c r="R50" s="4">
        <f t="shared" si="2"/>
        <v>6.2124980784644263E-3</v>
      </c>
      <c r="T50" s="4">
        <f t="shared" si="3"/>
        <v>8.7236181960162973E-2</v>
      </c>
      <c r="U50" s="4">
        <f t="shared" si="4"/>
        <v>1.8522232214574583E-2</v>
      </c>
      <c r="V50" s="4">
        <f t="shared" si="5"/>
        <v>1.086648165305106E-2</v>
      </c>
      <c r="X50" s="4">
        <f t="shared" si="6"/>
        <v>2.370364150887052E-2</v>
      </c>
      <c r="Y50" s="4">
        <f t="shared" si="7"/>
        <v>0.52567901877368028</v>
      </c>
      <c r="Z50" s="4">
        <f t="shared" si="8"/>
        <v>1.0822455506883997E-2</v>
      </c>
    </row>
    <row r="51" spans="1:26" ht="15.75" customHeight="1" x14ac:dyDescent="0.25">
      <c r="A51" s="2" t="str">
        <f>'Raw Data'!A51</f>
        <v>Rab - Rab_Apo</v>
      </c>
      <c r="B51" s="2">
        <f>'Raw Data'!B51</f>
        <v>90</v>
      </c>
      <c r="C51" s="2">
        <f>'Raw Data'!C51</f>
        <v>117</v>
      </c>
      <c r="D51" s="2" t="str">
        <f>'Raw Data'!D51</f>
        <v>VYDIAKHLTYENVERWLKELRDHADSNI</v>
      </c>
      <c r="F51" s="3">
        <f>'Raw Data'!J51</f>
        <v>1.8140000000000001</v>
      </c>
      <c r="G51" s="3">
        <f>'Raw Data'!P51</f>
        <v>1.9379999999999999</v>
      </c>
      <c r="H51" s="3">
        <f>'Raw Data'!V51</f>
        <v>1.956</v>
      </c>
      <c r="I51" s="3">
        <f>'Raw Data'!AB51</f>
        <v>3.2069999999999999</v>
      </c>
      <c r="J51" s="3">
        <f>'Raw Data'!AH51</f>
        <v>3.3109999999999999</v>
      </c>
      <c r="K51" s="3">
        <f>'Raw Data'!AN51</f>
        <v>3.56</v>
      </c>
      <c r="L51" s="3">
        <f>'Raw Data'!AT51</f>
        <v>6.7249999999999996</v>
      </c>
      <c r="M51" s="3">
        <f>'Raw Data'!AZ51</f>
        <v>6.99</v>
      </c>
      <c r="N51" s="3">
        <f>'Raw Data'!BF51</f>
        <v>7.327</v>
      </c>
      <c r="P51" s="4">
        <f t="shared" si="0"/>
        <v>1.850270317970697E-2</v>
      </c>
      <c r="Q51" s="4">
        <f t="shared" si="1"/>
        <v>1.1272487190115131E-2</v>
      </c>
      <c r="R51" s="4">
        <f t="shared" si="2"/>
        <v>5.8815162711109278E-3</v>
      </c>
      <c r="T51" s="4">
        <f t="shared" si="3"/>
        <v>6.0345674194933939E-2</v>
      </c>
      <c r="U51" s="4">
        <f t="shared" si="4"/>
        <v>1.415149947521312E-2</v>
      </c>
      <c r="V51" s="4">
        <f t="shared" si="5"/>
        <v>1.0798755881209685E-2</v>
      </c>
      <c r="X51" s="4">
        <f t="shared" si="6"/>
        <v>6.9237639739772993E-3</v>
      </c>
      <c r="Y51" s="4">
        <f t="shared" si="7"/>
        <v>0.40860163426399743</v>
      </c>
      <c r="Z51" s="4">
        <f t="shared" si="8"/>
        <v>9.0658338245008935E-3</v>
      </c>
    </row>
    <row r="52" spans="1:26" ht="15.75" customHeight="1" x14ac:dyDescent="0.25">
      <c r="A52" s="2" t="str">
        <f>'Raw Data'!A52</f>
        <v>Rab - Rab_Apo</v>
      </c>
      <c r="B52" s="2">
        <f>'Raw Data'!B52</f>
        <v>90</v>
      </c>
      <c r="C52" s="2">
        <f>'Raw Data'!C52</f>
        <v>117</v>
      </c>
      <c r="D52" s="2" t="str">
        <f>'Raw Data'!D52</f>
        <v>VYDIAKHLTYENVERWLKELRDHADSNI</v>
      </c>
      <c r="F52" s="3">
        <f>'Raw Data'!J52</f>
        <v>1.794</v>
      </c>
      <c r="G52" s="3">
        <f>'Raw Data'!P52</f>
        <v>1.927</v>
      </c>
      <c r="H52" s="3">
        <f>'Raw Data'!V52</f>
        <v>2.0449999999999999</v>
      </c>
      <c r="I52" s="3">
        <f>'Raw Data'!AB52</f>
        <v>3.2170000000000001</v>
      </c>
      <c r="J52" s="3">
        <f>'Raw Data'!AH52</f>
        <v>3.23</v>
      </c>
      <c r="K52" s="3">
        <f>'Raw Data'!AN52</f>
        <v>3.5339999999999998</v>
      </c>
      <c r="L52" s="3">
        <f>'Raw Data'!AT52</f>
        <v>6.5330000000000004</v>
      </c>
      <c r="M52" s="3">
        <f>'Raw Data'!AZ52</f>
        <v>6.97</v>
      </c>
      <c r="N52" s="3">
        <f>'Raw Data'!BF52</f>
        <v>7.194</v>
      </c>
      <c r="P52" s="4">
        <f t="shared" si="0"/>
        <v>4.8123078796038471E-2</v>
      </c>
      <c r="Q52" s="4">
        <f t="shared" si="1"/>
        <v>9.3104064809095034E-3</v>
      </c>
      <c r="R52" s="4">
        <f t="shared" si="2"/>
        <v>8.3400867963372167E-3</v>
      </c>
      <c r="T52" s="4">
        <f t="shared" si="3"/>
        <v>0.12326727442019635</v>
      </c>
      <c r="U52" s="4">
        <f t="shared" si="4"/>
        <v>1.0452287525266743E-2</v>
      </c>
      <c r="V52" s="4">
        <f t="shared" si="5"/>
        <v>2.0144723596430884E-2</v>
      </c>
      <c r="X52" s="4">
        <f t="shared" si="6"/>
        <v>2.7134074198581933E-2</v>
      </c>
      <c r="Y52" s="4">
        <f t="shared" si="7"/>
        <v>0.9440468156241405</v>
      </c>
      <c r="Z52" s="4">
        <f t="shared" si="8"/>
        <v>7.3184434735851164E-3</v>
      </c>
    </row>
    <row r="53" spans="1:26" ht="15.75" customHeight="1" x14ac:dyDescent="0.25">
      <c r="A53" s="2" t="str">
        <f>'Raw Data'!A53</f>
        <v>Rab - Rab_Apo</v>
      </c>
      <c r="B53" s="2">
        <f>'Raw Data'!B53</f>
        <v>91</v>
      </c>
      <c r="C53" s="2">
        <f>'Raw Data'!C53</f>
        <v>118</v>
      </c>
      <c r="D53" s="2" t="str">
        <f>'Raw Data'!D53</f>
        <v>YDIAKHLTYENVERWLKELRDHADSNIV</v>
      </c>
      <c r="F53" s="3">
        <f>'Raw Data'!J53</f>
        <v>1.88</v>
      </c>
      <c r="G53" s="3">
        <f>'Raw Data'!P53</f>
        <v>2.0249999999999999</v>
      </c>
      <c r="H53" s="3">
        <f>'Raw Data'!V53</f>
        <v>2.0659999999999998</v>
      </c>
      <c r="I53" s="3">
        <f>'Raw Data'!AB53</f>
        <v>3.3119999999999998</v>
      </c>
      <c r="J53" s="3">
        <f>'Raw Data'!AH53</f>
        <v>3.4359999999999999</v>
      </c>
      <c r="K53" s="3">
        <f>'Raw Data'!AN53</f>
        <v>3.722</v>
      </c>
      <c r="L53" s="3">
        <f>'Raw Data'!AT53</f>
        <v>6.9290000000000003</v>
      </c>
      <c r="M53" s="3">
        <f>'Raw Data'!AZ53</f>
        <v>7.2370000000000001</v>
      </c>
      <c r="N53" s="3">
        <f>'Raw Data'!BF53</f>
        <v>7.585</v>
      </c>
      <c r="P53" s="4">
        <f t="shared" si="0"/>
        <v>3.1082471019910858E-2</v>
      </c>
      <c r="Q53" s="4">
        <f t="shared" si="1"/>
        <v>1.4066047938302965E-2</v>
      </c>
      <c r="R53" s="4">
        <f t="shared" si="2"/>
        <v>7.1944961403757326E-3</v>
      </c>
      <c r="T53" s="4">
        <f t="shared" si="3"/>
        <v>0.11032149031727145</v>
      </c>
      <c r="U53" s="4">
        <f t="shared" si="4"/>
        <v>1.8293050347976948E-2</v>
      </c>
      <c r="V53" s="4">
        <f t="shared" si="5"/>
        <v>1.7662810749700761E-2</v>
      </c>
      <c r="X53" s="4">
        <f t="shared" si="6"/>
        <v>1.163184026369999E-2</v>
      </c>
      <c r="Y53" s="4">
        <f t="shared" si="7"/>
        <v>0.3106339660767849</v>
      </c>
      <c r="Z53" s="4">
        <f t="shared" si="8"/>
        <v>8.8004401505527123E-3</v>
      </c>
    </row>
    <row r="54" spans="1:26" ht="15.75" customHeight="1" x14ac:dyDescent="0.25">
      <c r="A54" s="2" t="str">
        <f>'Raw Data'!A54</f>
        <v>Rab - Rab_Apo</v>
      </c>
      <c r="B54" s="2">
        <f>'Raw Data'!B54</f>
        <v>91</v>
      </c>
      <c r="C54" s="2">
        <f>'Raw Data'!C54</f>
        <v>118</v>
      </c>
      <c r="D54" s="2" t="str">
        <f>'Raw Data'!D54</f>
        <v>YDIAKHLTYENVERWLKELRDHADSNIV</v>
      </c>
      <c r="F54" s="3">
        <f>'Raw Data'!J54</f>
        <v>1.899</v>
      </c>
      <c r="G54" s="3">
        <f>'Raw Data'!P54</f>
        <v>2.0209999999999999</v>
      </c>
      <c r="H54" s="3">
        <f>'Raw Data'!V54</f>
        <v>2.0409999999999999</v>
      </c>
      <c r="I54" s="3">
        <f>'Raw Data'!AB54</f>
        <v>3.3260000000000001</v>
      </c>
      <c r="J54" s="3">
        <f>'Raw Data'!AH54</f>
        <v>3.4529999999999998</v>
      </c>
      <c r="K54" s="3">
        <f>'Raw Data'!AN54</f>
        <v>3.726</v>
      </c>
      <c r="L54" s="3">
        <f>'Raw Data'!AT54</f>
        <v>6.93</v>
      </c>
      <c r="M54" s="3">
        <f>'Raw Data'!AZ54</f>
        <v>7.2919999999999998</v>
      </c>
      <c r="N54" s="3">
        <f>'Raw Data'!BF54</f>
        <v>7.5469999999999997</v>
      </c>
      <c r="P54" s="4">
        <f t="shared" si="0"/>
        <v>1.3307758559121519E-2</v>
      </c>
      <c r="Q54" s="4">
        <f t="shared" si="1"/>
        <v>1.5489011388547486E-2</v>
      </c>
      <c r="R54" s="4">
        <f t="shared" si="2"/>
        <v>6.2784431632600703E-3</v>
      </c>
      <c r="T54" s="4">
        <f t="shared" si="3"/>
        <v>6.0225738903744296E-2</v>
      </c>
      <c r="U54" s="4">
        <f t="shared" si="4"/>
        <v>1.5588732545121126E-2</v>
      </c>
      <c r="V54" s="4">
        <f t="shared" si="5"/>
        <v>1.359583201464953E-2</v>
      </c>
      <c r="X54" s="4">
        <f t="shared" si="6"/>
        <v>3.16309994194048E-3</v>
      </c>
      <c r="Y54" s="4">
        <f t="shared" si="7"/>
        <v>0.3880967372935778</v>
      </c>
      <c r="Z54" s="4">
        <f t="shared" si="8"/>
        <v>8.6735445147128401E-3</v>
      </c>
    </row>
    <row r="55" spans="1:26" ht="15.75" customHeight="1" x14ac:dyDescent="0.25">
      <c r="A55" s="2" t="str">
        <f>'Raw Data'!A55</f>
        <v>Rab - Rab_Apo</v>
      </c>
      <c r="B55" s="2">
        <f>'Raw Data'!B55</f>
        <v>91</v>
      </c>
      <c r="C55" s="2">
        <f>'Raw Data'!C55</f>
        <v>118</v>
      </c>
      <c r="D55" s="2" t="str">
        <f>'Raw Data'!D55</f>
        <v>YDIAKHLTYENVERWLKELRDHADSNIV</v>
      </c>
      <c r="F55" s="3">
        <f>'Raw Data'!J55</f>
        <v>1.8859999999999999</v>
      </c>
      <c r="G55" s="3">
        <f>'Raw Data'!P55</f>
        <v>2.024</v>
      </c>
      <c r="H55" s="3">
        <f>'Raw Data'!V55</f>
        <v>2.024</v>
      </c>
      <c r="I55" s="3">
        <f>'Raw Data'!AB55</f>
        <v>3.2970000000000002</v>
      </c>
      <c r="J55" s="3">
        <f>'Raw Data'!AH55</f>
        <v>3.4289999999999998</v>
      </c>
      <c r="K55" s="3">
        <f>'Raw Data'!AN55</f>
        <v>3.7269999999999999</v>
      </c>
      <c r="L55" s="3">
        <f>'Raw Data'!AT55</f>
        <v>6.9539999999999997</v>
      </c>
      <c r="M55" s="3">
        <f>'Raw Data'!AZ55</f>
        <v>7.2469999999999999</v>
      </c>
      <c r="N55" s="3">
        <f>'Raw Data'!BF55</f>
        <v>7.548</v>
      </c>
      <c r="P55" s="4">
        <f t="shared" si="0"/>
        <v>1.7579533612084905E-2</v>
      </c>
      <c r="Q55" s="4">
        <f t="shared" si="1"/>
        <v>1.8849724263749732E-2</v>
      </c>
      <c r="R55" s="4">
        <f t="shared" si="2"/>
        <v>5.6075987360738972E-3</v>
      </c>
      <c r="T55" s="4">
        <f t="shared" si="3"/>
        <v>5.8845615899102456E-2</v>
      </c>
      <c r="U55" s="4">
        <f t="shared" si="4"/>
        <v>1.994962717141566E-2</v>
      </c>
      <c r="V55" s="4">
        <f t="shared" si="5"/>
        <v>1.2068733086852084E-2</v>
      </c>
      <c r="X55" s="4">
        <f t="shared" si="6"/>
        <v>1.3817528970787783E-2</v>
      </c>
      <c r="Y55" s="4">
        <f t="shared" si="7"/>
        <v>0.25226934779112747</v>
      </c>
      <c r="Z55" s="4">
        <f t="shared" si="8"/>
        <v>9.1725135820749891E-3</v>
      </c>
    </row>
    <row r="56" spans="1:26" ht="15.75" customHeight="1" x14ac:dyDescent="0.25">
      <c r="A56" s="2" t="str">
        <f>'Raw Data'!A56</f>
        <v>Rab - Rab_Apo</v>
      </c>
      <c r="B56" s="2">
        <f>'Raw Data'!B56</f>
        <v>91</v>
      </c>
      <c r="C56" s="2">
        <f>'Raw Data'!C56</f>
        <v>118</v>
      </c>
      <c r="D56" s="2" t="str">
        <f>'Raw Data'!D56</f>
        <v>YDIAKHLTYENVERWLKELRDHADSNIV</v>
      </c>
      <c r="F56" s="3">
        <f>'Raw Data'!J56</f>
        <v>1.877</v>
      </c>
      <c r="G56" s="3">
        <f>'Raw Data'!P56</f>
        <v>2.016</v>
      </c>
      <c r="H56" s="3">
        <f>'Raw Data'!V56</f>
        <v>2.0209999999999999</v>
      </c>
      <c r="I56" s="3">
        <f>'Raw Data'!AB56</f>
        <v>3.3220000000000001</v>
      </c>
      <c r="J56" s="3">
        <f>'Raw Data'!AH56</f>
        <v>3.4009999999999998</v>
      </c>
      <c r="K56" s="3">
        <f>'Raw Data'!AN56</f>
        <v>3.7360000000000002</v>
      </c>
      <c r="L56" s="3">
        <f>'Raw Data'!AT56</f>
        <v>6.9390000000000001</v>
      </c>
      <c r="M56" s="3">
        <f>'Raw Data'!AZ56</f>
        <v>7.2389999999999999</v>
      </c>
      <c r="N56" s="3">
        <f>'Raw Data'!BF56</f>
        <v>7.5279999999999996</v>
      </c>
      <c r="P56" s="4">
        <f t="shared" si="0"/>
        <v>2.1568634917174406E-2</v>
      </c>
      <c r="Q56" s="4">
        <f t="shared" si="1"/>
        <v>1.8105112641312489E-2</v>
      </c>
      <c r="R56" s="4">
        <f t="shared" si="2"/>
        <v>5.4957352977953212E-3</v>
      </c>
      <c r="T56" s="4">
        <f t="shared" si="3"/>
        <v>7.9907914716215889E-2</v>
      </c>
      <c r="U56" s="4">
        <f t="shared" si="4"/>
        <v>1.7690469646192846E-2</v>
      </c>
      <c r="V56" s="4">
        <f t="shared" si="5"/>
        <v>1.1289788204193702E-2</v>
      </c>
      <c r="X56" s="4">
        <f t="shared" si="6"/>
        <v>8.1842346516837854E-3</v>
      </c>
      <c r="Y56" s="4">
        <f t="shared" si="7"/>
        <v>0.35087181482564922</v>
      </c>
      <c r="Z56" s="4">
        <f t="shared" si="8"/>
        <v>1.0014470492825958E-2</v>
      </c>
    </row>
    <row r="57" spans="1:26" ht="15.75" customHeight="1" x14ac:dyDescent="0.25">
      <c r="A57" s="2" t="str">
        <f>'Raw Data'!A57</f>
        <v>Rab - Rab_Apo</v>
      </c>
      <c r="B57" s="2">
        <f>'Raw Data'!B57</f>
        <v>91</v>
      </c>
      <c r="C57" s="2">
        <f>'Raw Data'!C57</f>
        <v>119</v>
      </c>
      <c r="D57" s="2" t="str">
        <f>'Raw Data'!D57</f>
        <v>YDIAKHLTYENVERWLKELRDHADSNIVI</v>
      </c>
      <c r="F57" s="3">
        <f>'Raw Data'!J57</f>
        <v>2.323</v>
      </c>
      <c r="G57" s="3">
        <f>'Raw Data'!P57</f>
        <v>2.4649999999999999</v>
      </c>
      <c r="H57" s="3">
        <f>'Raw Data'!V57</f>
        <v>2.476</v>
      </c>
      <c r="I57" s="3">
        <f>'Raw Data'!AB57</f>
        <v>4.0090000000000003</v>
      </c>
      <c r="J57" s="3">
        <f>'Raw Data'!AH57</f>
        <v>4.1529999999999996</v>
      </c>
      <c r="K57" s="3">
        <f>'Raw Data'!AN57</f>
        <v>4.4489999999999998</v>
      </c>
      <c r="L57" s="3">
        <f>'Raw Data'!AT57</f>
        <v>8.1639999999999997</v>
      </c>
      <c r="M57" s="3">
        <f>'Raw Data'!AZ57</f>
        <v>8.4860000000000007</v>
      </c>
      <c r="N57" s="3">
        <f>'Raw Data'!BF57</f>
        <v>8.84</v>
      </c>
      <c r="P57" s="4">
        <f t="shared" si="0"/>
        <v>1.2501786901588506E-2</v>
      </c>
      <c r="Q57" s="4">
        <f t="shared" si="1"/>
        <v>8.3566297874751554E-3</v>
      </c>
      <c r="R57" s="4">
        <f t="shared" si="2"/>
        <v>5.3695734530195141E-3</v>
      </c>
      <c r="T57" s="4">
        <f t="shared" si="3"/>
        <v>6.9151891018761721E-2</v>
      </c>
      <c r="U57" s="4">
        <f t="shared" si="4"/>
        <v>1.0108597584736704E-2</v>
      </c>
      <c r="V57" s="4">
        <f t="shared" si="5"/>
        <v>1.4263971134436259E-2</v>
      </c>
      <c r="X57" s="4">
        <f t="shared" si="6"/>
        <v>2.4053718954961581E-4</v>
      </c>
      <c r="Y57" s="4">
        <f t="shared" si="7"/>
        <v>5.350598378233979E-2</v>
      </c>
      <c r="Z57" s="4">
        <f t="shared" si="8"/>
        <v>5.7881902108308531E-3</v>
      </c>
    </row>
    <row r="58" spans="1:26" ht="15.75" customHeight="1" x14ac:dyDescent="0.25">
      <c r="A58" s="2" t="str">
        <f>'Raw Data'!A58</f>
        <v>Rab - Rab_Apo</v>
      </c>
      <c r="B58" s="2">
        <f>'Raw Data'!B58</f>
        <v>91</v>
      </c>
      <c r="C58" s="2">
        <f>'Raw Data'!C58</f>
        <v>119</v>
      </c>
      <c r="D58" s="2" t="str">
        <f>'Raw Data'!D58</f>
        <v>YDIAKHLTYENVERWLKELRDHADSNIVI</v>
      </c>
      <c r="F58" s="3">
        <f>'Raw Data'!J58</f>
        <v>2.2309999999999999</v>
      </c>
      <c r="G58" s="3">
        <f>'Raw Data'!P58</f>
        <v>2.3330000000000002</v>
      </c>
      <c r="H58" s="3">
        <f>'Raw Data'!V58</f>
        <v>2.4119999999999999</v>
      </c>
      <c r="I58" s="3">
        <f>'Raw Data'!AB58</f>
        <v>3.8969999999999998</v>
      </c>
      <c r="J58" s="3">
        <f>'Raw Data'!AH58</f>
        <v>4.0609999999999999</v>
      </c>
      <c r="K58" s="3">
        <f>'Raw Data'!AN58</f>
        <v>4.3520000000000003</v>
      </c>
      <c r="L58" s="3">
        <f>'Raw Data'!AT58</f>
        <v>8.0169999999999995</v>
      </c>
      <c r="M58" s="3">
        <f>'Raw Data'!AZ58</f>
        <v>8.3960000000000008</v>
      </c>
      <c r="N58" s="3">
        <f>'Raw Data'!BF58</f>
        <v>8.7149999999999999</v>
      </c>
      <c r="P58" s="4">
        <f t="shared" si="0"/>
        <v>1.3025915826285686E-2</v>
      </c>
      <c r="Q58" s="4">
        <f t="shared" si="1"/>
        <v>9.0121584272923588E-3</v>
      </c>
      <c r="R58" s="4">
        <f t="shared" si="2"/>
        <v>4.7119549144420915E-3</v>
      </c>
      <c r="T58" s="4">
        <f t="shared" si="3"/>
        <v>5.6987481058127128E-2</v>
      </c>
      <c r="U58" s="4">
        <f t="shared" si="4"/>
        <v>1.2196613908894276E-2</v>
      </c>
      <c r="V58" s="4">
        <f t="shared" si="5"/>
        <v>1.6274002219418677E-2</v>
      </c>
      <c r="X58" s="4">
        <f t="shared" si="6"/>
        <v>8.6059986291394134E-4</v>
      </c>
      <c r="Y58" s="4">
        <f t="shared" si="7"/>
        <v>3.3559346485760429E-2</v>
      </c>
      <c r="Z58" s="4">
        <f t="shared" si="8"/>
        <v>2.8805246446911761E-3</v>
      </c>
    </row>
    <row r="59" spans="1:26" ht="15.75" customHeight="1" x14ac:dyDescent="0.25">
      <c r="A59" s="2" t="str">
        <f>'Raw Data'!A59</f>
        <v>Rab - Rab_Apo</v>
      </c>
      <c r="B59" s="2">
        <f>'Raw Data'!B59</f>
        <v>91</v>
      </c>
      <c r="C59" s="2">
        <f>'Raw Data'!C59</f>
        <v>119</v>
      </c>
      <c r="D59" s="2" t="str">
        <f>'Raw Data'!D59</f>
        <v>YDIAKHLTYENVERWLKELRDHADSNIVI</v>
      </c>
      <c r="F59" s="3">
        <f>'Raw Data'!J59</f>
        <v>2.2160000000000002</v>
      </c>
      <c r="G59" s="3">
        <f>'Raw Data'!P59</f>
        <v>2.36</v>
      </c>
      <c r="H59" s="3">
        <f>'Raw Data'!V59</f>
        <v>2.4020000000000001</v>
      </c>
      <c r="I59" s="3">
        <f>'Raw Data'!AB59</f>
        <v>3.9540000000000002</v>
      </c>
      <c r="J59" s="3">
        <f>'Raw Data'!AH59</f>
        <v>4.0650000000000004</v>
      </c>
      <c r="K59" s="3">
        <f>'Raw Data'!AN59</f>
        <v>4.4080000000000004</v>
      </c>
      <c r="L59" s="3">
        <f>'Raw Data'!AT59</f>
        <v>8.0510000000000002</v>
      </c>
      <c r="M59" s="3">
        <f>'Raw Data'!AZ59</f>
        <v>8.4329999999999998</v>
      </c>
      <c r="N59" s="3">
        <f>'Raw Data'!BF59</f>
        <v>8.7159999999999993</v>
      </c>
      <c r="P59" s="4">
        <f t="shared" si="0"/>
        <v>1.7987963081976248E-2</v>
      </c>
      <c r="Q59" s="4">
        <f t="shared" si="1"/>
        <v>1.0179605356595721E-2</v>
      </c>
      <c r="R59" s="4">
        <f t="shared" si="2"/>
        <v>4.1174463421457747E-3</v>
      </c>
      <c r="T59" s="4">
        <f t="shared" si="3"/>
        <v>8.2683443750999661E-2</v>
      </c>
      <c r="U59" s="4">
        <f t="shared" si="4"/>
        <v>1.4988678091593308E-2</v>
      </c>
      <c r="V59" s="4">
        <f t="shared" si="5"/>
        <v>1.4721260461700808E-2</v>
      </c>
      <c r="X59" s="4">
        <f t="shared" si="6"/>
        <v>2.5774768775548642E-4</v>
      </c>
      <c r="Y59" s="4">
        <f t="shared" si="7"/>
        <v>3.8860017294956146E-2</v>
      </c>
      <c r="Z59" s="4">
        <f t="shared" si="8"/>
        <v>2.4944095967354379E-3</v>
      </c>
    </row>
    <row r="60" spans="1:26" ht="15.75" customHeight="1" x14ac:dyDescent="0.25">
      <c r="A60" s="2" t="str">
        <f>'Raw Data'!A60</f>
        <v>Rab - Rab_Apo</v>
      </c>
      <c r="B60" s="2">
        <f>'Raw Data'!B60</f>
        <v>101</v>
      </c>
      <c r="C60" s="2">
        <f>'Raw Data'!C60</f>
        <v>108</v>
      </c>
      <c r="D60" s="2" t="str">
        <f>'Raw Data'!D60</f>
        <v>NVERWLKE</v>
      </c>
      <c r="F60" s="3">
        <f>'Raw Data'!J60</f>
        <v>0.20899999999999999</v>
      </c>
      <c r="G60" s="3">
        <f>'Raw Data'!P60</f>
        <v>0.20100000000000001</v>
      </c>
      <c r="H60" s="3">
        <f>'Raw Data'!V60</f>
        <v>0.41799999999999998</v>
      </c>
      <c r="I60" s="3">
        <f>'Raw Data'!AB60</f>
        <v>0.83099999999999996</v>
      </c>
      <c r="J60" s="3">
        <f>'Raw Data'!AH60</f>
        <v>0.91100000000000003</v>
      </c>
      <c r="K60" s="3">
        <f>'Raw Data'!AN60</f>
        <v>0.85299999999999998</v>
      </c>
      <c r="L60" s="3">
        <f>'Raw Data'!AT60</f>
        <v>1.5720000000000001</v>
      </c>
      <c r="M60" s="3">
        <f>'Raw Data'!AZ60</f>
        <v>1.599</v>
      </c>
      <c r="N60" s="3">
        <f>'Raw Data'!BF60</f>
        <v>1.6180000000000001</v>
      </c>
      <c r="P60" s="4">
        <f t="shared" si="0"/>
        <v>0.24840410513050928</v>
      </c>
      <c r="Q60" s="4">
        <f t="shared" si="1"/>
        <v>0.30846715807822161</v>
      </c>
      <c r="R60" s="4">
        <f t="shared" si="2"/>
        <v>2.9660468387046904E-2</v>
      </c>
      <c r="T60" s="4">
        <f t="shared" si="3"/>
        <v>0.43960669985798578</v>
      </c>
      <c r="U60" s="4">
        <f t="shared" si="4"/>
        <v>8.2258379421423274E-3</v>
      </c>
      <c r="V60" s="4">
        <f t="shared" si="5"/>
        <v>4.1611076317817304E-2</v>
      </c>
      <c r="X60" s="4">
        <f t="shared" si="6"/>
        <v>0.10268552198153012</v>
      </c>
      <c r="Y60" s="4">
        <f t="shared" si="7"/>
        <v>0.14798160012515277</v>
      </c>
      <c r="Z60" s="4">
        <f t="shared" si="8"/>
        <v>0.72443495473775066</v>
      </c>
    </row>
    <row r="61" spans="1:26" ht="15.75" customHeight="1" x14ac:dyDescent="0.25">
      <c r="A61" s="2" t="str">
        <f>'Raw Data'!A61</f>
        <v>Rab - Rab_Apo</v>
      </c>
      <c r="B61" s="2">
        <f>'Raw Data'!B61</f>
        <v>101</v>
      </c>
      <c r="C61" s="2">
        <f>'Raw Data'!C61</f>
        <v>116</v>
      </c>
      <c r="D61" s="2" t="str">
        <f>'Raw Data'!D61</f>
        <v>NVERWLKELRDHADSN</v>
      </c>
      <c r="F61" s="3">
        <f>'Raw Data'!J61</f>
        <v>1.2330000000000001</v>
      </c>
      <c r="G61" s="3">
        <f>'Raw Data'!P61</f>
        <v>1.262</v>
      </c>
      <c r="H61" s="3">
        <f>'Raw Data'!V61</f>
        <v>1.3089999999999999</v>
      </c>
      <c r="I61" s="3">
        <f>'Raw Data'!AB61</f>
        <v>1.8580000000000001</v>
      </c>
      <c r="J61" s="3">
        <f>'Raw Data'!AH61</f>
        <v>1.9970000000000001</v>
      </c>
      <c r="K61" s="3">
        <f>'Raw Data'!AN61</f>
        <v>2.1419999999999999</v>
      </c>
      <c r="L61" s="3">
        <f>'Raw Data'!AT61</f>
        <v>3.1669999999999998</v>
      </c>
      <c r="M61" s="3">
        <f>'Raw Data'!AZ61</f>
        <v>3.1259999999999999</v>
      </c>
      <c r="N61" s="3">
        <f>'Raw Data'!BF61</f>
        <v>3.2909999999999999</v>
      </c>
      <c r="P61" s="4">
        <f t="shared" si="0"/>
        <v>2.28760019369209E-3</v>
      </c>
      <c r="Q61" s="4">
        <f t="shared" si="1"/>
        <v>5.1095518970254751E-2</v>
      </c>
      <c r="R61" s="4">
        <f t="shared" si="2"/>
        <v>8.7907715002077929E-3</v>
      </c>
      <c r="T61" s="4">
        <f t="shared" si="3"/>
        <v>9.8151952944701398E-3</v>
      </c>
      <c r="U61" s="4">
        <f t="shared" si="4"/>
        <v>5.1699857071271352E-2</v>
      </c>
      <c r="V61" s="4">
        <f t="shared" si="5"/>
        <v>6.067379866612041E-2</v>
      </c>
      <c r="X61" s="4">
        <f t="shared" si="6"/>
        <v>4.7499018085458908E-3</v>
      </c>
      <c r="Y61" s="4">
        <f t="shared" si="7"/>
        <v>0.46587232261075739</v>
      </c>
      <c r="Z61" s="4">
        <f t="shared" si="8"/>
        <v>8.5128708069742723E-2</v>
      </c>
    </row>
    <row r="62" spans="1:26" ht="15.75" customHeight="1" x14ac:dyDescent="0.25">
      <c r="A62" s="2" t="str">
        <f>'Raw Data'!A62</f>
        <v>Rab - Rab_Apo</v>
      </c>
      <c r="B62" s="2">
        <f>'Raw Data'!B62</f>
        <v>101</v>
      </c>
      <c r="C62" s="2">
        <f>'Raw Data'!C62</f>
        <v>116</v>
      </c>
      <c r="D62" s="2" t="str">
        <f>'Raw Data'!D62</f>
        <v>NVERWLKELRDHADSN</v>
      </c>
      <c r="F62" s="3">
        <f>'Raw Data'!J62</f>
        <v>1.2290000000000001</v>
      </c>
      <c r="G62" s="3">
        <f>'Raw Data'!P62</f>
        <v>1.2549999999999999</v>
      </c>
      <c r="H62" s="3">
        <f>'Raw Data'!V62</f>
        <v>1.1970000000000001</v>
      </c>
      <c r="I62" s="3">
        <f>'Raw Data'!AB62</f>
        <v>1.863</v>
      </c>
      <c r="J62" s="3">
        <f>'Raw Data'!AH62</f>
        <v>1.9490000000000001</v>
      </c>
      <c r="K62" s="3">
        <f>'Raw Data'!AN62</f>
        <v>2.1019999999999999</v>
      </c>
      <c r="L62" s="3">
        <f>'Raw Data'!AT62</f>
        <v>3.1419999999999999</v>
      </c>
      <c r="M62" s="3">
        <f>'Raw Data'!AZ62</f>
        <v>3.105</v>
      </c>
      <c r="N62" s="3">
        <f>'Raw Data'!BF62</f>
        <v>3.2650000000000001</v>
      </c>
      <c r="P62" s="4">
        <f t="shared" si="0"/>
        <v>1.088106822230542E-3</v>
      </c>
      <c r="Q62" s="4">
        <f t="shared" si="1"/>
        <v>3.3593952571907539E-2</v>
      </c>
      <c r="R62" s="4">
        <f t="shared" si="2"/>
        <v>8.096763507192805E-3</v>
      </c>
      <c r="T62" s="4">
        <f t="shared" si="3"/>
        <v>1.738525855178712E-2</v>
      </c>
      <c r="U62" s="4">
        <f t="shared" si="4"/>
        <v>4.9638467970585222E-2</v>
      </c>
      <c r="V62" s="4">
        <f t="shared" si="5"/>
        <v>7.9908626504854571E-2</v>
      </c>
      <c r="X62" s="4">
        <f t="shared" si="6"/>
        <v>7.1017924723114001E-3</v>
      </c>
      <c r="Y62" s="4">
        <f t="shared" si="7"/>
        <v>0.20450011854616865</v>
      </c>
      <c r="Z62" s="4">
        <f t="shared" si="8"/>
        <v>5.3344596236932398E-2</v>
      </c>
    </row>
    <row r="63" spans="1:26" ht="15.75" customHeight="1" x14ac:dyDescent="0.25">
      <c r="A63" s="2" t="str">
        <f>'Raw Data'!A63</f>
        <v>Rab - Rab_Apo</v>
      </c>
      <c r="B63" s="2">
        <f>'Raw Data'!B63</f>
        <v>101</v>
      </c>
      <c r="C63" s="2">
        <f>'Raw Data'!C63</f>
        <v>117</v>
      </c>
      <c r="D63" s="2" t="str">
        <f>'Raw Data'!D63</f>
        <v>NVERWLKELRDHADSNI</v>
      </c>
      <c r="F63" s="3">
        <f>'Raw Data'!J63</f>
        <v>1.5109999999999999</v>
      </c>
      <c r="G63" s="3">
        <f>'Raw Data'!P63</f>
        <v>1.5820000000000001</v>
      </c>
      <c r="H63" s="3">
        <f>'Raw Data'!V63</f>
        <v>1.548</v>
      </c>
      <c r="I63" s="3">
        <f>'Raw Data'!AB63</f>
        <v>2.42</v>
      </c>
      <c r="J63" s="3">
        <f>'Raw Data'!AH63</f>
        <v>2.5089999999999999</v>
      </c>
      <c r="K63" s="3">
        <f>'Raw Data'!AN63</f>
        <v>2.835</v>
      </c>
      <c r="L63" s="3">
        <f>'Raw Data'!AT63</f>
        <v>4.17</v>
      </c>
      <c r="M63" s="3">
        <f>'Raw Data'!AZ63</f>
        <v>4.29</v>
      </c>
      <c r="N63" s="3">
        <f>'Raw Data'!BF63</f>
        <v>4.3860000000000001</v>
      </c>
      <c r="P63" s="4">
        <f t="shared" si="0"/>
        <v>1.6346376591360055E-3</v>
      </c>
      <c r="Q63" s="4">
        <f t="shared" si="1"/>
        <v>2.20979926427637E-2</v>
      </c>
      <c r="R63" s="4">
        <f t="shared" si="2"/>
        <v>6.9996041108228444E-4</v>
      </c>
      <c r="T63" s="4">
        <f t="shared" si="3"/>
        <v>5.5905942464084715E-2</v>
      </c>
      <c r="U63" s="4">
        <f t="shared" si="4"/>
        <v>6.2752189508879938E-2</v>
      </c>
      <c r="V63" s="4">
        <f t="shared" si="5"/>
        <v>0.28644543752732926</v>
      </c>
      <c r="X63" s="4">
        <f t="shared" si="6"/>
        <v>4.7791311778360426E-3</v>
      </c>
      <c r="Y63" s="4">
        <f t="shared" si="7"/>
        <v>4.0883042531035495E-3</v>
      </c>
      <c r="Z63" s="4">
        <f t="shared" si="8"/>
        <v>1.5490000597949728E-3</v>
      </c>
    </row>
    <row r="64" spans="1:26" ht="15.75" customHeight="1" x14ac:dyDescent="0.25">
      <c r="A64" s="2" t="str">
        <f>'Raw Data'!A64</f>
        <v>Rab - Rab_Apo</v>
      </c>
      <c r="B64" s="2">
        <f>'Raw Data'!B64</f>
        <v>101</v>
      </c>
      <c r="C64" s="2">
        <f>'Raw Data'!C64</f>
        <v>117</v>
      </c>
      <c r="D64" s="2" t="str">
        <f>'Raw Data'!D64</f>
        <v>NVERWLKELRDHADSNI</v>
      </c>
      <c r="F64" s="3">
        <f>'Raw Data'!J64</f>
        <v>1.474</v>
      </c>
      <c r="G64" s="3">
        <f>'Raw Data'!P64</f>
        <v>1.5269999999999999</v>
      </c>
      <c r="H64" s="3">
        <f>'Raw Data'!V64</f>
        <v>1.52</v>
      </c>
      <c r="I64" s="3">
        <f>'Raw Data'!AB64</f>
        <v>2.3879999999999999</v>
      </c>
      <c r="J64" s="3">
        <f>'Raw Data'!AH64</f>
        <v>2.46</v>
      </c>
      <c r="K64" s="3">
        <f>'Raw Data'!AN64</f>
        <v>2.806</v>
      </c>
      <c r="L64" s="3">
        <f>'Raw Data'!AT64</f>
        <v>4.0780000000000003</v>
      </c>
      <c r="M64" s="3">
        <f>'Raw Data'!AZ64</f>
        <v>4.2169999999999996</v>
      </c>
      <c r="N64" s="3">
        <f>'Raw Data'!BF64</f>
        <v>4.5309999999999997</v>
      </c>
      <c r="P64" s="4">
        <f t="shared" si="0"/>
        <v>2.8156262576327487E-2</v>
      </c>
      <c r="Q64" s="4">
        <f t="shared" si="1"/>
        <v>4.3206786220059044E-2</v>
      </c>
      <c r="R64" s="4">
        <f t="shared" si="2"/>
        <v>1.2504725766669323E-2</v>
      </c>
      <c r="T64" s="4">
        <f t="shared" si="3"/>
        <v>3.710956487115176E-2</v>
      </c>
      <c r="U64" s="4">
        <f t="shared" si="4"/>
        <v>7.8438937375523127E-2</v>
      </c>
      <c r="V64" s="4">
        <f t="shared" si="5"/>
        <v>0.70647293978228665</v>
      </c>
      <c r="X64" s="4">
        <f t="shared" si="6"/>
        <v>7.1728762889150963E-2</v>
      </c>
      <c r="Y64" s="4">
        <f t="shared" si="7"/>
        <v>1.224793151628717E-3</v>
      </c>
      <c r="Z64" s="4">
        <f t="shared" si="8"/>
        <v>7.5986438977634846E-3</v>
      </c>
    </row>
    <row r="65" spans="1:26" ht="15.75" customHeight="1" x14ac:dyDescent="0.25">
      <c r="A65" s="2" t="str">
        <f>'Raw Data'!A65</f>
        <v>Rab - Rab_Apo</v>
      </c>
      <c r="B65" s="2">
        <f>'Raw Data'!B65</f>
        <v>101</v>
      </c>
      <c r="C65" s="2">
        <f>'Raw Data'!C65</f>
        <v>117</v>
      </c>
      <c r="D65" s="2" t="str">
        <f>'Raw Data'!D65</f>
        <v>NVERWLKELRDHADSNI</v>
      </c>
      <c r="F65" s="3">
        <f>'Raw Data'!J65</f>
        <v>1.526</v>
      </c>
      <c r="G65" s="3">
        <f>'Raw Data'!P65</f>
        <v>1.5780000000000001</v>
      </c>
      <c r="H65" s="3">
        <f>'Raw Data'!V65</f>
        <v>1.587</v>
      </c>
      <c r="I65" s="3">
        <f>'Raw Data'!AB65</f>
        <v>2.4670000000000001</v>
      </c>
      <c r="J65" s="3">
        <f>'Raw Data'!AH65</f>
        <v>2.5680000000000001</v>
      </c>
      <c r="K65" s="3">
        <f>'Raw Data'!AN65</f>
        <v>2.8570000000000002</v>
      </c>
      <c r="L65" s="3">
        <f>'Raw Data'!AT65</f>
        <v>4.1580000000000004</v>
      </c>
      <c r="M65" s="3">
        <f>'Raw Data'!AZ65</f>
        <v>4.3550000000000004</v>
      </c>
      <c r="N65" s="3">
        <f>'Raw Data'!BF65</f>
        <v>4.5209999999999999</v>
      </c>
      <c r="P65" s="4">
        <f t="shared" si="0"/>
        <v>5.2531677308373988E-4</v>
      </c>
      <c r="Q65" s="4">
        <f t="shared" si="1"/>
        <v>3.0239835794676581E-2</v>
      </c>
      <c r="R65" s="4">
        <f t="shared" si="2"/>
        <v>4.7214270133540638E-3</v>
      </c>
      <c r="T65" s="4">
        <f t="shared" si="3"/>
        <v>2.3159787499341333E-2</v>
      </c>
      <c r="U65" s="4">
        <f t="shared" si="4"/>
        <v>5.1323624247873532E-2</v>
      </c>
      <c r="V65" s="4">
        <f t="shared" si="5"/>
        <v>0.36798908650392059</v>
      </c>
      <c r="X65" s="4">
        <f t="shared" si="6"/>
        <v>7.4678908470214812E-3</v>
      </c>
      <c r="Y65" s="4">
        <f t="shared" si="7"/>
        <v>1.6647759215318938E-3</v>
      </c>
      <c r="Z65" s="4">
        <f t="shared" si="8"/>
        <v>7.6713029276656037E-3</v>
      </c>
    </row>
    <row r="66" spans="1:26" ht="15.75" customHeight="1" x14ac:dyDescent="0.25">
      <c r="A66" s="2" t="str">
        <f>'Raw Data'!A66</f>
        <v>Rab - Rab_Apo</v>
      </c>
      <c r="B66" s="2">
        <f>'Raw Data'!B66</f>
        <v>103</v>
      </c>
      <c r="C66" s="2">
        <f>'Raw Data'!C66</f>
        <v>116</v>
      </c>
      <c r="D66" s="2" t="str">
        <f>'Raw Data'!D66</f>
        <v>ERWLKELRDHADSN</v>
      </c>
      <c r="F66" s="3">
        <f>'Raw Data'!J66</f>
        <v>1.0980000000000001</v>
      </c>
      <c r="G66" s="3">
        <f>'Raw Data'!P66</f>
        <v>1.0780000000000001</v>
      </c>
      <c r="H66" s="3">
        <f>'Raw Data'!V66</f>
        <v>1.0720000000000001</v>
      </c>
      <c r="I66" s="3">
        <f>'Raw Data'!AB66</f>
        <v>1.2949999999999999</v>
      </c>
      <c r="J66" s="3">
        <f>'Raw Data'!AH66</f>
        <v>1.3140000000000001</v>
      </c>
      <c r="K66" s="3">
        <f>'Raw Data'!AN66</f>
        <v>1.31</v>
      </c>
      <c r="L66" s="3">
        <f>'Raw Data'!AT66</f>
        <v>1.7190000000000001</v>
      </c>
      <c r="M66" s="3">
        <f>'Raw Data'!AZ66</f>
        <v>1.714</v>
      </c>
      <c r="N66" s="3">
        <f>'Raw Data'!BF66</f>
        <v>1.776</v>
      </c>
      <c r="P66" s="4">
        <f t="shared" si="0"/>
        <v>1.1548350678547764E-3</v>
      </c>
      <c r="Q66" s="4">
        <f t="shared" si="1"/>
        <v>9.6774270595001814E-3</v>
      </c>
      <c r="R66" s="4">
        <f t="shared" si="2"/>
        <v>2.3454453406639657E-4</v>
      </c>
      <c r="T66" s="4">
        <f t="shared" si="3"/>
        <v>0.57730543120015432</v>
      </c>
      <c r="U66" s="4">
        <f t="shared" si="4"/>
        <v>1.4103315109985963E-5</v>
      </c>
      <c r="V66" s="4">
        <f t="shared" si="5"/>
        <v>1.4229855523730474E-3</v>
      </c>
      <c r="X66" s="4">
        <f t="shared" si="6"/>
        <v>0.10094173281444675</v>
      </c>
      <c r="Y66" s="4">
        <f t="shared" si="7"/>
        <v>0.85256455543590526</v>
      </c>
      <c r="Z66" s="4">
        <f t="shared" si="8"/>
        <v>2.7134966227449378E-3</v>
      </c>
    </row>
    <row r="67" spans="1:26" ht="15.75" customHeight="1" x14ac:dyDescent="0.25">
      <c r="A67" s="2" t="str">
        <f>'Raw Data'!A67</f>
        <v>Rab - Rab_Apo</v>
      </c>
      <c r="B67" s="2">
        <f>'Raw Data'!B67</f>
        <v>106</v>
      </c>
      <c r="C67" s="2">
        <f>'Raw Data'!C67</f>
        <v>116</v>
      </c>
      <c r="D67" s="2" t="str">
        <f>'Raw Data'!D67</f>
        <v>LKELRDHADSN</v>
      </c>
      <c r="F67" s="3">
        <f>'Raw Data'!J67</f>
        <v>1.1299999999999999</v>
      </c>
      <c r="G67" s="3">
        <f>'Raw Data'!P67</f>
        <v>1.135</v>
      </c>
      <c r="H67" s="3">
        <f>'Raw Data'!V67</f>
        <v>1.077</v>
      </c>
      <c r="I67" s="3">
        <f>'Raw Data'!AB67</f>
        <v>1.194</v>
      </c>
      <c r="J67" s="3">
        <f>'Raw Data'!AH67</f>
        <v>1.252</v>
      </c>
      <c r="K67" s="3">
        <f>'Raw Data'!AN67</f>
        <v>1.3180000000000001</v>
      </c>
      <c r="L67" s="3">
        <f>'Raw Data'!AT67</f>
        <v>1.5469999999999999</v>
      </c>
      <c r="M67" s="3">
        <f>'Raw Data'!AZ67</f>
        <v>1.601</v>
      </c>
      <c r="N67" s="3">
        <f>'Raw Data'!BF67</f>
        <v>1.5780000000000001</v>
      </c>
      <c r="P67" s="4">
        <f t="shared" si="0"/>
        <v>4.5889296345675446E-3</v>
      </c>
      <c r="Q67" s="4">
        <f t="shared" si="1"/>
        <v>3.5002430316636926E-2</v>
      </c>
      <c r="R67" s="4">
        <f t="shared" si="2"/>
        <v>1.771446194183841E-2</v>
      </c>
      <c r="T67" s="4">
        <f t="shared" si="3"/>
        <v>0.51724282576682545</v>
      </c>
      <c r="U67" s="4">
        <f t="shared" si="4"/>
        <v>0.1329329230577394</v>
      </c>
      <c r="V67" s="4">
        <f t="shared" si="5"/>
        <v>6.7904360915099202E-2</v>
      </c>
      <c r="X67" s="4">
        <f t="shared" si="6"/>
        <v>9.1281682665329627E-4</v>
      </c>
      <c r="Y67" s="4">
        <f t="shared" si="7"/>
        <v>5.1694961397333913E-2</v>
      </c>
      <c r="Z67" s="4">
        <f t="shared" si="8"/>
        <v>4.990513213344179E-2</v>
      </c>
    </row>
    <row r="68" spans="1:26" ht="15.75" customHeight="1" x14ac:dyDescent="0.25">
      <c r="A68" s="2" t="str">
        <f>'Raw Data'!A68</f>
        <v>Rab - Rab_Apo</v>
      </c>
      <c r="B68" s="2">
        <f>'Raw Data'!B68</f>
        <v>106</v>
      </c>
      <c r="C68" s="2">
        <f>'Raw Data'!C68</f>
        <v>117</v>
      </c>
      <c r="D68" s="2" t="str">
        <f>'Raw Data'!D68</f>
        <v>LKELRDHADSNI</v>
      </c>
      <c r="F68" s="3">
        <f>'Raw Data'!J68</f>
        <v>1.159</v>
      </c>
      <c r="G68" s="3">
        <f>'Raw Data'!P68</f>
        <v>1.2210000000000001</v>
      </c>
      <c r="H68" s="3">
        <f>'Raw Data'!V68</f>
        <v>1.1759999999999999</v>
      </c>
      <c r="I68" s="3">
        <f>'Raw Data'!AB68</f>
        <v>1.5569999999999999</v>
      </c>
      <c r="J68" s="3">
        <f>'Raw Data'!AH68</f>
        <v>1.5349999999999999</v>
      </c>
      <c r="K68" s="3">
        <f>'Raw Data'!AN68</f>
        <v>1.6120000000000001</v>
      </c>
      <c r="L68" s="3">
        <f>'Raw Data'!AT68</f>
        <v>2.1019999999999999</v>
      </c>
      <c r="M68" s="3">
        <f>'Raw Data'!AZ68</f>
        <v>2.1720000000000002</v>
      </c>
      <c r="N68" s="3">
        <f>'Raw Data'!BF68</f>
        <v>2.262</v>
      </c>
      <c r="P68" s="4">
        <f t="shared" ref="P68:P104" si="9">TTEST(F68:H68,F170:H170,2,3)</f>
        <v>1.4650220146446612E-3</v>
      </c>
      <c r="Q68" s="4">
        <f t="shared" ref="Q68:Q104" si="10">TTEST(I68:K68,I170:K170,2,3)</f>
        <v>1.7294751595752354E-4</v>
      </c>
      <c r="R68" s="4">
        <f t="shared" ref="R68:R104" si="11">TTEST(L68:N68,L170:N170,2,3)</f>
        <v>2.7297177980268282E-3</v>
      </c>
      <c r="T68" s="4">
        <f t="shared" ref="T68:T104" si="12">TTEST(F68:H68,F272:H272,2,3)</f>
        <v>9.6644607829816223E-2</v>
      </c>
      <c r="U68" s="4">
        <f t="shared" ref="U68:U104" si="13">TTEST(I68:K68,I272:K272,2,3)</f>
        <v>6.474990514686946E-4</v>
      </c>
      <c r="V68" s="4">
        <f t="shared" ref="V68:V104" si="14">TTEST(L68:N68,L272:N272,2,3)</f>
        <v>0.76241693603863436</v>
      </c>
      <c r="X68" s="4">
        <f t="shared" ref="X68:X104" si="15">TTEST(F170:H170,F272:H272,2,3)</f>
        <v>2.0541572647881919E-2</v>
      </c>
      <c r="Y68" s="4">
        <f t="shared" ref="Y68:Y104" si="16">TTEST(I170:K170,I272:K272,2,3)</f>
        <v>5.5856492716311887E-3</v>
      </c>
      <c r="Z68" s="4">
        <f t="shared" ref="Z68:Z104" si="17">TTEST(L170:N170,L272:N272,2,3)</f>
        <v>4.6656370996607836E-4</v>
      </c>
    </row>
    <row r="69" spans="1:26" ht="15.75" customHeight="1" x14ac:dyDescent="0.25">
      <c r="A69" s="2" t="str">
        <f>'Raw Data'!A69</f>
        <v>Rab - Rab_Apo</v>
      </c>
      <c r="B69" s="2">
        <f>'Raw Data'!B69</f>
        <v>107</v>
      </c>
      <c r="C69" s="2">
        <f>'Raw Data'!C69</f>
        <v>117</v>
      </c>
      <c r="D69" s="2" t="str">
        <f>'Raw Data'!D69</f>
        <v>KELRDHADSNI</v>
      </c>
      <c r="F69" s="3">
        <f>'Raw Data'!J69</f>
        <v>1.1299999999999999</v>
      </c>
      <c r="G69" s="3">
        <f>'Raw Data'!P69</f>
        <v>1.135</v>
      </c>
      <c r="H69" s="3">
        <f>'Raw Data'!V69</f>
        <v>1.077</v>
      </c>
      <c r="I69" s="3">
        <f>'Raw Data'!AB69</f>
        <v>1.194</v>
      </c>
      <c r="J69" s="3">
        <f>'Raw Data'!AH69</f>
        <v>1.252</v>
      </c>
      <c r="K69" s="3">
        <f>'Raw Data'!AN69</f>
        <v>1.3180000000000001</v>
      </c>
      <c r="L69" s="3">
        <f>'Raw Data'!AT69</f>
        <v>1.5469999999999999</v>
      </c>
      <c r="M69" s="3">
        <f>'Raw Data'!AZ69</f>
        <v>1.601</v>
      </c>
      <c r="N69" s="3">
        <f>'Raw Data'!BF69</f>
        <v>1.5780000000000001</v>
      </c>
      <c r="P69" s="4">
        <f t="shared" si="9"/>
        <v>4.5889296345675446E-3</v>
      </c>
      <c r="Q69" s="4">
        <f t="shared" si="10"/>
        <v>3.5002430316636926E-2</v>
      </c>
      <c r="R69" s="4">
        <f t="shared" si="11"/>
        <v>1.771446194183841E-2</v>
      </c>
      <c r="T69" s="4">
        <f t="shared" si="12"/>
        <v>0.51724282576682545</v>
      </c>
      <c r="U69" s="4">
        <f t="shared" si="13"/>
        <v>0.1329329230577394</v>
      </c>
      <c r="V69" s="4">
        <f t="shared" si="14"/>
        <v>6.7904360915099202E-2</v>
      </c>
      <c r="X69" s="4">
        <f t="shared" si="15"/>
        <v>9.1281682665329627E-4</v>
      </c>
      <c r="Y69" s="4">
        <f t="shared" si="16"/>
        <v>5.1694961397333913E-2</v>
      </c>
      <c r="Z69" s="4">
        <f t="shared" si="17"/>
        <v>4.990513213344179E-2</v>
      </c>
    </row>
    <row r="70" spans="1:26" ht="15.75" customHeight="1" x14ac:dyDescent="0.25">
      <c r="A70" s="2" t="str">
        <f>'Raw Data'!A70</f>
        <v>Rab - Rab_Apo</v>
      </c>
      <c r="B70" s="2">
        <f>'Raw Data'!B70</f>
        <v>109</v>
      </c>
      <c r="C70" s="2">
        <f>'Raw Data'!C70</f>
        <v>116</v>
      </c>
      <c r="D70" s="2" t="str">
        <f>'Raw Data'!D70</f>
        <v>LRDHADSN</v>
      </c>
      <c r="F70" s="3">
        <f>'Raw Data'!J70</f>
        <v>1.2569999999999999</v>
      </c>
      <c r="G70" s="3">
        <f>'Raw Data'!P70</f>
        <v>1.2310000000000001</v>
      </c>
      <c r="H70" s="3">
        <f>'Raw Data'!V70</f>
        <v>1.123</v>
      </c>
      <c r="I70" s="3">
        <f>'Raw Data'!AB70</f>
        <v>1.3180000000000001</v>
      </c>
      <c r="J70" s="3">
        <f>'Raw Data'!AH70</f>
        <v>1.363</v>
      </c>
      <c r="K70" s="3">
        <f>'Raw Data'!AN70</f>
        <v>1.4419999999999999</v>
      </c>
      <c r="L70" s="3">
        <f>'Raw Data'!AT70</f>
        <v>1.7090000000000001</v>
      </c>
      <c r="M70" s="3">
        <f>'Raw Data'!AZ70</f>
        <v>1.6839999999999999</v>
      </c>
      <c r="N70" s="3">
        <f>'Raw Data'!BF70</f>
        <v>1.639</v>
      </c>
      <c r="P70" s="4">
        <f t="shared" si="9"/>
        <v>5.5347288624541649E-2</v>
      </c>
      <c r="Q70" s="4">
        <f t="shared" si="10"/>
        <v>4.2587446424474706E-2</v>
      </c>
      <c r="R70" s="4">
        <f t="shared" si="11"/>
        <v>1.4394636059231816E-3</v>
      </c>
      <c r="T70" s="4">
        <f t="shared" si="12"/>
        <v>0.51698331735342284</v>
      </c>
      <c r="U70" s="4">
        <f t="shared" si="13"/>
        <v>0.14316100942345611</v>
      </c>
      <c r="V70" s="4">
        <f t="shared" si="14"/>
        <v>6.1472811939619426E-2</v>
      </c>
      <c r="X70" s="4">
        <f t="shared" si="15"/>
        <v>4.5885588802378361E-3</v>
      </c>
      <c r="Y70" s="4">
        <f t="shared" si="16"/>
        <v>0.13273734095592671</v>
      </c>
      <c r="Z70" s="4">
        <f t="shared" si="17"/>
        <v>8.4174314293594989E-3</v>
      </c>
    </row>
    <row r="71" spans="1:26" ht="15.75" customHeight="1" x14ac:dyDescent="0.25">
      <c r="A71" s="2" t="str">
        <f>'Raw Data'!A71</f>
        <v>Rab - Rab_Apo</v>
      </c>
      <c r="B71" s="2">
        <f>'Raw Data'!B71</f>
        <v>109</v>
      </c>
      <c r="C71" s="2">
        <f>'Raw Data'!C71</f>
        <v>117</v>
      </c>
      <c r="D71" s="2" t="str">
        <f>'Raw Data'!D71</f>
        <v>LRDHADSNI</v>
      </c>
      <c r="F71" s="3">
        <f>'Raw Data'!J71</f>
        <v>1.403</v>
      </c>
      <c r="G71" s="3">
        <f>'Raw Data'!P71</f>
        <v>1.214</v>
      </c>
      <c r="H71" s="3">
        <f>'Raw Data'!V71</f>
        <v>1.1679999999999999</v>
      </c>
      <c r="I71" s="3">
        <f>'Raw Data'!AB71</f>
        <v>1.5609999999999999</v>
      </c>
      <c r="J71" s="3">
        <f>'Raw Data'!AH71</f>
        <v>1.619</v>
      </c>
      <c r="K71" s="3">
        <f>'Raw Data'!AN71</f>
        <v>1.722</v>
      </c>
      <c r="L71" s="3">
        <f>'Raw Data'!AT71</f>
        <v>2.1869999999999998</v>
      </c>
      <c r="M71" s="3">
        <f>'Raw Data'!AZ71</f>
        <v>2.29</v>
      </c>
      <c r="N71" s="3">
        <f>'Raw Data'!BF71</f>
        <v>2.33</v>
      </c>
      <c r="P71" s="4">
        <f t="shared" si="9"/>
        <v>6.0492098042090679E-2</v>
      </c>
      <c r="Q71" s="4">
        <f t="shared" si="10"/>
        <v>6.6498041393593544E-3</v>
      </c>
      <c r="R71" s="4">
        <f t="shared" si="11"/>
        <v>3.3003735836676022E-3</v>
      </c>
      <c r="T71" s="4">
        <f t="shared" si="12"/>
        <v>0.47012645457274438</v>
      </c>
      <c r="U71" s="4">
        <f t="shared" si="13"/>
        <v>2.7883924509054872E-2</v>
      </c>
      <c r="V71" s="4">
        <f t="shared" si="14"/>
        <v>0.80118240790250439</v>
      </c>
      <c r="X71" s="4">
        <f t="shared" si="15"/>
        <v>6.7594500363862755E-4</v>
      </c>
      <c r="Y71" s="4">
        <f t="shared" si="16"/>
        <v>1.041121858199226E-3</v>
      </c>
      <c r="Z71" s="4">
        <f t="shared" si="17"/>
        <v>6.149940488466898E-5</v>
      </c>
    </row>
    <row r="72" spans="1:26" ht="15.75" customHeight="1" x14ac:dyDescent="0.25">
      <c r="A72" s="2" t="str">
        <f>'Raw Data'!A72</f>
        <v>Rab - Rab_Apo</v>
      </c>
      <c r="B72" s="2">
        <f>'Raw Data'!B72</f>
        <v>120</v>
      </c>
      <c r="C72" s="2">
        <f>'Raw Data'!C72</f>
        <v>138</v>
      </c>
      <c r="D72" s="2" t="str">
        <f>'Raw Data'!D72</f>
        <v>MLVGNKSDLRHLRAVPTDE</v>
      </c>
      <c r="F72" s="3">
        <f>'Raw Data'!J72</f>
        <v>1.3149999999999999</v>
      </c>
      <c r="G72" s="3">
        <f>'Raw Data'!P72</f>
        <v>1.3169999999999999</v>
      </c>
      <c r="H72" s="3">
        <f>'Raw Data'!V72</f>
        <v>1.42</v>
      </c>
      <c r="I72" s="3">
        <f>'Raw Data'!AB72</f>
        <v>2.738</v>
      </c>
      <c r="J72" s="3">
        <f>'Raw Data'!AH72</f>
        <v>2.7549999999999999</v>
      </c>
      <c r="K72" s="3">
        <f>'Raw Data'!AN72</f>
        <v>2.8250000000000002</v>
      </c>
      <c r="L72" s="3">
        <f>'Raw Data'!AT72</f>
        <v>3.8180000000000001</v>
      </c>
      <c r="M72" s="3">
        <f>'Raw Data'!AZ72</f>
        <v>3.9910000000000001</v>
      </c>
      <c r="N72" s="3">
        <f>'Raw Data'!BF72</f>
        <v>4.0149999999999997</v>
      </c>
      <c r="P72" s="4">
        <f t="shared" si="9"/>
        <v>0.31313738398292179</v>
      </c>
      <c r="Q72" s="4">
        <f t="shared" si="10"/>
        <v>9.8457432793687141E-2</v>
      </c>
      <c r="R72" s="4">
        <f t="shared" si="11"/>
        <v>0.58376139742458866</v>
      </c>
      <c r="T72" s="4">
        <f t="shared" si="12"/>
        <v>0.28977151084647723</v>
      </c>
      <c r="U72" s="4">
        <f t="shared" si="13"/>
        <v>9.4293598304213272E-2</v>
      </c>
      <c r="V72" s="4">
        <f t="shared" si="14"/>
        <v>0.83553413843707647</v>
      </c>
      <c r="X72" s="4">
        <f t="shared" si="15"/>
        <v>0.88614543233612852</v>
      </c>
      <c r="Y72" s="4">
        <f t="shared" si="16"/>
        <v>0.68129379890991904</v>
      </c>
      <c r="Z72" s="4">
        <f t="shared" si="17"/>
        <v>0.62030733499118795</v>
      </c>
    </row>
    <row r="73" spans="1:26" ht="15.75" customHeight="1" x14ac:dyDescent="0.25">
      <c r="A73" s="2" t="str">
        <f>'Raw Data'!A73</f>
        <v>Rab - Rab_Apo</v>
      </c>
      <c r="B73" s="2">
        <f>'Raw Data'!B73</f>
        <v>121</v>
      </c>
      <c r="C73" s="2">
        <f>'Raw Data'!C73</f>
        <v>138</v>
      </c>
      <c r="D73" s="2" t="str">
        <f>'Raw Data'!D73</f>
        <v>LVGNKSDLRHLRAVPTDE</v>
      </c>
      <c r="F73" s="3">
        <f>'Raw Data'!J73</f>
        <v>1.3089999999999999</v>
      </c>
      <c r="G73" s="3">
        <f>'Raw Data'!P73</f>
        <v>1.341</v>
      </c>
      <c r="H73" s="3">
        <f>'Raw Data'!V73</f>
        <v>1.413</v>
      </c>
      <c r="I73" s="3">
        <f>'Raw Data'!AB73</f>
        <v>2.7650000000000001</v>
      </c>
      <c r="J73" s="3">
        <f>'Raw Data'!AH73</f>
        <v>2.843</v>
      </c>
      <c r="K73" s="3">
        <f>'Raw Data'!AN73</f>
        <v>2.8559999999999999</v>
      </c>
      <c r="L73" s="3">
        <f>'Raw Data'!AT73</f>
        <v>3.863</v>
      </c>
      <c r="M73" s="3">
        <f>'Raw Data'!AZ73</f>
        <v>4.0140000000000002</v>
      </c>
      <c r="N73" s="3">
        <f>'Raw Data'!BF73</f>
        <v>4.1529999999999996</v>
      </c>
      <c r="P73" s="4">
        <f t="shared" si="9"/>
        <v>0.56681312896060254</v>
      </c>
      <c r="Q73" s="4">
        <f t="shared" si="10"/>
        <v>0.37845156943482461</v>
      </c>
      <c r="R73" s="4">
        <f t="shared" si="11"/>
        <v>0.72584757288483126</v>
      </c>
      <c r="T73" s="4">
        <f t="shared" si="12"/>
        <v>0.26752385029017173</v>
      </c>
      <c r="U73" s="4">
        <f t="shared" si="13"/>
        <v>4.0752231425226625E-2</v>
      </c>
      <c r="V73" s="4">
        <f t="shared" si="14"/>
        <v>0.71485646323929464</v>
      </c>
      <c r="X73" s="4">
        <f t="shared" si="15"/>
        <v>0.6655369874414474</v>
      </c>
      <c r="Y73" s="4">
        <f t="shared" si="16"/>
        <v>0.27905551737342743</v>
      </c>
      <c r="Z73" s="4">
        <f t="shared" si="17"/>
        <v>0.94226418117795685</v>
      </c>
    </row>
    <row r="74" spans="1:26" ht="15.75" customHeight="1" x14ac:dyDescent="0.25">
      <c r="A74" s="2" t="str">
        <f>'Raw Data'!A74</f>
        <v>Rab - Rab_Apo</v>
      </c>
      <c r="B74" s="2">
        <f>'Raw Data'!B74</f>
        <v>121</v>
      </c>
      <c r="C74" s="2">
        <f>'Raw Data'!C74</f>
        <v>138</v>
      </c>
      <c r="D74" s="2" t="str">
        <f>'Raw Data'!D74</f>
        <v>LVGNKSDLRHLRAVPTDE</v>
      </c>
      <c r="F74" s="3">
        <f>'Raw Data'!J74</f>
        <v>1.32</v>
      </c>
      <c r="G74" s="3">
        <f>'Raw Data'!P74</f>
        <v>1.325</v>
      </c>
      <c r="H74" s="3">
        <f>'Raw Data'!V74</f>
        <v>1.4590000000000001</v>
      </c>
      <c r="I74" s="3">
        <f>'Raw Data'!AB74</f>
        <v>2.8029999999999999</v>
      </c>
      <c r="J74" s="3">
        <f>'Raw Data'!AH74</f>
        <v>2.8479999999999999</v>
      </c>
      <c r="K74" s="3">
        <f>'Raw Data'!AN74</f>
        <v>2.8650000000000002</v>
      </c>
      <c r="L74" s="3">
        <f>'Raw Data'!AT74</f>
        <v>3.847</v>
      </c>
      <c r="M74" s="3">
        <f>'Raw Data'!AZ74</f>
        <v>3.9929999999999999</v>
      </c>
      <c r="N74" s="3">
        <f>'Raw Data'!BF74</f>
        <v>4.1749999999999998</v>
      </c>
      <c r="P74" s="4">
        <f t="shared" si="9"/>
        <v>0.6611576177021059</v>
      </c>
      <c r="Q74" s="4">
        <f t="shared" si="10"/>
        <v>0.47860882557663564</v>
      </c>
      <c r="R74" s="4">
        <f t="shared" si="11"/>
        <v>0.89650559911240402</v>
      </c>
      <c r="T74" s="4">
        <f t="shared" si="12"/>
        <v>0.39461090519997516</v>
      </c>
      <c r="U74" s="4">
        <f t="shared" si="13"/>
        <v>8.3136162394729096E-3</v>
      </c>
      <c r="V74" s="4">
        <f t="shared" si="14"/>
        <v>0.79640516701626263</v>
      </c>
      <c r="X74" s="4">
        <f t="shared" si="15"/>
        <v>0.56938528144879419</v>
      </c>
      <c r="Y74" s="4">
        <f t="shared" si="16"/>
        <v>0.15809482212545356</v>
      </c>
      <c r="Z74" s="4">
        <f t="shared" si="17"/>
        <v>0.74380263104188704</v>
      </c>
    </row>
    <row r="75" spans="1:26" ht="15.75" customHeight="1" x14ac:dyDescent="0.25">
      <c r="A75" s="2" t="str">
        <f>'Raw Data'!A75</f>
        <v>Rab - Rab_Apo</v>
      </c>
      <c r="B75" s="2">
        <f>'Raw Data'!B75</f>
        <v>121</v>
      </c>
      <c r="C75" s="2">
        <f>'Raw Data'!C75</f>
        <v>138</v>
      </c>
      <c r="D75" s="2" t="str">
        <f>'Raw Data'!D75</f>
        <v>LVGNKSDLRHLRAVPTDE</v>
      </c>
      <c r="F75" s="3">
        <f>'Raw Data'!J75</f>
        <v>1.319</v>
      </c>
      <c r="G75" s="3">
        <f>'Raw Data'!P75</f>
        <v>1.3160000000000001</v>
      </c>
      <c r="H75" s="3">
        <f>'Raw Data'!V75</f>
        <v>1.4590000000000001</v>
      </c>
      <c r="I75" s="3">
        <f>'Raw Data'!AB75</f>
        <v>2.7850000000000001</v>
      </c>
      <c r="J75" s="3">
        <f>'Raw Data'!AH75</f>
        <v>2.839</v>
      </c>
      <c r="K75" s="3">
        <f>'Raw Data'!AN75</f>
        <v>2.8650000000000002</v>
      </c>
      <c r="L75" s="3">
        <f>'Raw Data'!AT75</f>
        <v>3.863</v>
      </c>
      <c r="M75" s="3">
        <f>'Raw Data'!AZ75</f>
        <v>4.0170000000000003</v>
      </c>
      <c r="N75" s="3">
        <f>'Raw Data'!BF75</f>
        <v>4.1890000000000001</v>
      </c>
      <c r="P75" s="4">
        <f t="shared" si="9"/>
        <v>0.73723619667268814</v>
      </c>
      <c r="Q75" s="4">
        <f t="shared" si="10"/>
        <v>0.42821643290603567</v>
      </c>
      <c r="R75" s="4">
        <f t="shared" si="11"/>
        <v>0.84207185994319511</v>
      </c>
      <c r="T75" s="4">
        <f t="shared" si="12"/>
        <v>0.47200659468067674</v>
      </c>
      <c r="U75" s="4">
        <f t="shared" si="13"/>
        <v>3.1591519345884944E-2</v>
      </c>
      <c r="V75" s="4">
        <f t="shared" si="14"/>
        <v>0.90369831103154319</v>
      </c>
      <c r="X75" s="4">
        <f t="shared" si="15"/>
        <v>0.67492399307046091</v>
      </c>
      <c r="Y75" s="4">
        <f t="shared" si="16"/>
        <v>0.23318436563548794</v>
      </c>
      <c r="Z75" s="4">
        <f t="shared" si="17"/>
        <v>0.87424288736595646</v>
      </c>
    </row>
    <row r="76" spans="1:26" ht="15.75" customHeight="1" x14ac:dyDescent="0.25">
      <c r="A76" s="2" t="str">
        <f>'Raw Data'!A76</f>
        <v>Rab - Rab_Apo</v>
      </c>
      <c r="B76" s="2">
        <f>'Raw Data'!B76</f>
        <v>121</v>
      </c>
      <c r="C76" s="2">
        <f>'Raw Data'!C76</f>
        <v>141</v>
      </c>
      <c r="D76" s="2" t="str">
        <f>'Raw Data'!D76</f>
        <v>LVGNKSDLRHLRAVPTDEARA</v>
      </c>
      <c r="F76" s="3">
        <f>'Raw Data'!J76</f>
        <v>1.32</v>
      </c>
      <c r="G76" s="3">
        <f>'Raw Data'!P76</f>
        <v>1.298</v>
      </c>
      <c r="H76" s="3">
        <f>'Raw Data'!V76</f>
        <v>1.423</v>
      </c>
      <c r="I76" s="3">
        <f>'Raw Data'!AB76</f>
        <v>2.7330000000000001</v>
      </c>
      <c r="J76" s="3">
        <f>'Raw Data'!AH76</f>
        <v>2.81</v>
      </c>
      <c r="K76" s="3">
        <f>'Raw Data'!AN76</f>
        <v>2.8410000000000002</v>
      </c>
      <c r="L76" s="3">
        <f>'Raw Data'!AT76</f>
        <v>3.7709999999999999</v>
      </c>
      <c r="M76" s="3">
        <f>'Raw Data'!AZ76</f>
        <v>4.0090000000000003</v>
      </c>
      <c r="N76" s="3">
        <f>'Raw Data'!BF76</f>
        <v>4.1790000000000003</v>
      </c>
      <c r="P76" s="4">
        <f t="shared" si="9"/>
        <v>0.31998377107320586</v>
      </c>
      <c r="Q76" s="4">
        <f t="shared" si="10"/>
        <v>0.17216354683717491</v>
      </c>
      <c r="R76" s="4">
        <f t="shared" si="11"/>
        <v>0.99206535506600158</v>
      </c>
      <c r="T76" s="4">
        <f t="shared" si="12"/>
        <v>0.12290699036099054</v>
      </c>
      <c r="U76" s="4">
        <f t="shared" si="13"/>
        <v>5.4855007841865623E-2</v>
      </c>
      <c r="V76" s="4">
        <f t="shared" si="14"/>
        <v>0.99236773434816727</v>
      </c>
      <c r="X76" s="4">
        <f t="shared" si="15"/>
        <v>0.31053294364437439</v>
      </c>
      <c r="Y76" s="4">
        <f t="shared" si="16"/>
        <v>0.21640344737011136</v>
      </c>
      <c r="Z76" s="4">
        <f t="shared" si="17"/>
        <v>0.95979851761200319</v>
      </c>
    </row>
    <row r="77" spans="1:26" ht="15.75" customHeight="1" x14ac:dyDescent="0.25">
      <c r="A77" s="2" t="str">
        <f>'Raw Data'!A77</f>
        <v>Rab - Rab_Apo</v>
      </c>
      <c r="B77" s="2">
        <f>'Raw Data'!B77</f>
        <v>121</v>
      </c>
      <c r="C77" s="2">
        <f>'Raw Data'!C77</f>
        <v>141</v>
      </c>
      <c r="D77" s="2" t="str">
        <f>'Raw Data'!D77</f>
        <v>LVGNKSDLRHLRAVPTDEARA</v>
      </c>
      <c r="F77" s="3">
        <f>'Raw Data'!J77</f>
        <v>1.236</v>
      </c>
      <c r="G77" s="3">
        <f>'Raw Data'!P77</f>
        <v>1.25</v>
      </c>
      <c r="H77" s="3">
        <f>'Raw Data'!V77</f>
        <v>1.4079999999999999</v>
      </c>
      <c r="I77" s="3">
        <f>'Raw Data'!AB77</f>
        <v>2.7229999999999999</v>
      </c>
      <c r="J77" s="3">
        <f>'Raw Data'!AH77</f>
        <v>2.79</v>
      </c>
      <c r="K77" s="3">
        <f>'Raw Data'!AN77</f>
        <v>2.7970000000000002</v>
      </c>
      <c r="L77" s="3">
        <f>'Raw Data'!AT77</f>
        <v>3.802</v>
      </c>
      <c r="M77" s="3">
        <f>'Raw Data'!AZ77</f>
        <v>3.9769999999999999</v>
      </c>
      <c r="N77" s="3">
        <f>'Raw Data'!BF77</f>
        <v>4.133</v>
      </c>
      <c r="P77" s="4">
        <f t="shared" si="9"/>
        <v>0.90338926690948851</v>
      </c>
      <c r="Q77" s="4">
        <f t="shared" si="10"/>
        <v>0.86280256261400401</v>
      </c>
      <c r="R77" s="4">
        <f t="shared" si="11"/>
        <v>0.96819459055654178</v>
      </c>
      <c r="T77" s="4">
        <f t="shared" si="12"/>
        <v>0.8472810905636019</v>
      </c>
      <c r="U77" s="4">
        <f t="shared" si="13"/>
        <v>0.10605403607938042</v>
      </c>
      <c r="V77" s="4">
        <f t="shared" si="14"/>
        <v>0.78289417446147791</v>
      </c>
      <c r="X77" s="4">
        <f t="shared" si="15"/>
        <v>0.94128403343129641</v>
      </c>
      <c r="Y77" s="4">
        <f t="shared" si="16"/>
        <v>0.23471208275340488</v>
      </c>
      <c r="Z77" s="4">
        <f t="shared" si="17"/>
        <v>0.64460415868085852</v>
      </c>
    </row>
    <row r="78" spans="1:26" ht="15.75" customHeight="1" x14ac:dyDescent="0.25">
      <c r="A78" s="2" t="str">
        <f>'Raw Data'!A78</f>
        <v>Rab - Rab_Apo</v>
      </c>
      <c r="B78" s="2">
        <f>'Raw Data'!B78</f>
        <v>121</v>
      </c>
      <c r="C78" s="2">
        <f>'Raw Data'!C78</f>
        <v>141</v>
      </c>
      <c r="D78" s="2" t="str">
        <f>'Raw Data'!D78</f>
        <v>LVGNKSDLRHLRAVPTDEARA</v>
      </c>
      <c r="F78" s="3">
        <f>'Raw Data'!J78</f>
        <v>1.25</v>
      </c>
      <c r="G78" s="3">
        <f>'Raw Data'!P78</f>
        <v>1.266</v>
      </c>
      <c r="H78" s="3">
        <f>'Raw Data'!V78</f>
        <v>1.431</v>
      </c>
      <c r="I78" s="3">
        <f>'Raw Data'!AB78</f>
        <v>2.746</v>
      </c>
      <c r="J78" s="3">
        <f>'Raw Data'!AH78</f>
        <v>2.7959999999999998</v>
      </c>
      <c r="K78" s="3">
        <f>'Raw Data'!AN78</f>
        <v>2.8149999999999999</v>
      </c>
      <c r="L78" s="3">
        <f>'Raw Data'!AT78</f>
        <v>3.798</v>
      </c>
      <c r="M78" s="3">
        <f>'Raw Data'!AZ78</f>
        <v>3.976</v>
      </c>
      <c r="N78" s="3">
        <f>'Raw Data'!BF78</f>
        <v>4.1630000000000003</v>
      </c>
      <c r="P78" s="4">
        <f t="shared" si="9"/>
        <v>0.97557856067188842</v>
      </c>
      <c r="Q78" s="4">
        <f t="shared" si="10"/>
        <v>0.39679377404800298</v>
      </c>
      <c r="R78" s="4">
        <f t="shared" si="11"/>
        <v>0.88679212016145925</v>
      </c>
      <c r="T78" s="4">
        <f t="shared" si="12"/>
        <v>0.91712031249473314</v>
      </c>
      <c r="U78" s="4">
        <f t="shared" si="13"/>
        <v>3.5070661808203743E-2</v>
      </c>
      <c r="V78" s="4">
        <f t="shared" si="14"/>
        <v>0.89854942775457292</v>
      </c>
      <c r="X78" s="4">
        <f t="shared" si="15"/>
        <v>0.9267184159484827</v>
      </c>
      <c r="Y78" s="4">
        <f t="shared" si="16"/>
        <v>0.56266016105186067</v>
      </c>
      <c r="Z78" s="4">
        <f t="shared" si="17"/>
        <v>0.58969987963921533</v>
      </c>
    </row>
    <row r="79" spans="1:26" ht="15.75" customHeight="1" x14ac:dyDescent="0.25">
      <c r="A79" s="2" t="str">
        <f>'Raw Data'!A79</f>
        <v>Rab - Rab_Apo</v>
      </c>
      <c r="B79" s="2">
        <f>'Raw Data'!B79</f>
        <v>121</v>
      </c>
      <c r="C79" s="2">
        <f>'Raw Data'!C79</f>
        <v>150</v>
      </c>
      <c r="D79" s="2" t="str">
        <f>'Raw Data'!D79</f>
        <v>LVGNKSDLRHLRAVPTDEARAFAEKNGLSF</v>
      </c>
      <c r="F79" s="3">
        <f>'Raw Data'!J79</f>
        <v>1.645</v>
      </c>
      <c r="G79" s="3">
        <f>'Raw Data'!P79</f>
        <v>1.657</v>
      </c>
      <c r="H79" s="3">
        <f>'Raw Data'!V79</f>
        <v>1.748</v>
      </c>
      <c r="I79" s="3">
        <f>'Raw Data'!AB79</f>
        <v>3.7810000000000001</v>
      </c>
      <c r="J79" s="3">
        <f>'Raw Data'!AH79</f>
        <v>3.94</v>
      </c>
      <c r="K79" s="3">
        <f>'Raw Data'!AN79</f>
        <v>4.1070000000000002</v>
      </c>
      <c r="L79" s="3">
        <f>'Raw Data'!AT79</f>
        <v>5.4169999999999998</v>
      </c>
      <c r="M79" s="3">
        <f>'Raw Data'!AZ79</f>
        <v>5.3280000000000003</v>
      </c>
      <c r="N79" s="3">
        <f>'Raw Data'!BF79</f>
        <v>5.5270000000000001</v>
      </c>
      <c r="P79" s="4">
        <f t="shared" si="9"/>
        <v>0.3052681950875083</v>
      </c>
      <c r="Q79" s="4">
        <f t="shared" si="10"/>
        <v>0.29163557362840342</v>
      </c>
      <c r="R79" s="4">
        <f t="shared" si="11"/>
        <v>0.5074064408426826</v>
      </c>
      <c r="T79" s="4">
        <f t="shared" si="12"/>
        <v>0.12124413123364153</v>
      </c>
      <c r="U79" s="4">
        <f t="shared" si="13"/>
        <v>0.23021149182783707</v>
      </c>
      <c r="V79" s="4">
        <f t="shared" si="14"/>
        <v>0.91442028241490347</v>
      </c>
      <c r="X79" s="4">
        <f t="shared" si="15"/>
        <v>0.96153060309309857</v>
      </c>
      <c r="Y79" s="4">
        <f t="shared" si="16"/>
        <v>0.75997131123634731</v>
      </c>
      <c r="Z79" s="4">
        <f t="shared" si="17"/>
        <v>0.60175975589068931</v>
      </c>
    </row>
    <row r="80" spans="1:26" ht="15.75" customHeight="1" x14ac:dyDescent="0.25">
      <c r="A80" s="2" t="str">
        <f>'Raw Data'!A80</f>
        <v>Rab - Rab_Apo</v>
      </c>
      <c r="B80" s="2">
        <f>'Raw Data'!B80</f>
        <v>122</v>
      </c>
      <c r="C80" s="2">
        <f>'Raw Data'!C80</f>
        <v>138</v>
      </c>
      <c r="D80" s="2" t="str">
        <f>'Raw Data'!D80</f>
        <v>VGNKSDLRHLRAVPTDE</v>
      </c>
      <c r="F80" s="3">
        <f>'Raw Data'!J80</f>
        <v>1.2729999999999999</v>
      </c>
      <c r="G80" s="3">
        <f>'Raw Data'!P80</f>
        <v>1.335</v>
      </c>
      <c r="H80" s="3">
        <f>'Raw Data'!V80</f>
        <v>1.411</v>
      </c>
      <c r="I80" s="3">
        <f>'Raw Data'!AB80</f>
        <v>2.758</v>
      </c>
      <c r="J80" s="3">
        <f>'Raw Data'!AH80</f>
        <v>2.7879999999999998</v>
      </c>
      <c r="K80" s="3">
        <f>'Raw Data'!AN80</f>
        <v>2.7759999999999998</v>
      </c>
      <c r="L80" s="3">
        <f>'Raw Data'!AT80</f>
        <v>3.8290000000000002</v>
      </c>
      <c r="M80" s="3">
        <f>'Raw Data'!AZ80</f>
        <v>3.9460000000000002</v>
      </c>
      <c r="N80" s="3">
        <f>'Raw Data'!BF80</f>
        <v>4.093</v>
      </c>
      <c r="P80" s="4">
        <f t="shared" si="9"/>
        <v>0.99565291011425394</v>
      </c>
      <c r="Q80" s="4">
        <f t="shared" si="10"/>
        <v>0.8721351906778394</v>
      </c>
      <c r="R80" s="4">
        <f t="shared" si="11"/>
        <v>0.64878523154446366</v>
      </c>
      <c r="T80" s="4">
        <f t="shared" si="12"/>
        <v>0.20840305323554686</v>
      </c>
      <c r="U80" s="4">
        <f t="shared" si="13"/>
        <v>1.5528729799840912E-2</v>
      </c>
      <c r="V80" s="4">
        <f t="shared" si="14"/>
        <v>0.84876721285151024</v>
      </c>
      <c r="X80" s="4">
        <f t="shared" si="15"/>
        <v>0.21911469942242481</v>
      </c>
      <c r="Y80" s="4">
        <f t="shared" si="16"/>
        <v>8.7390636538875216E-2</v>
      </c>
      <c r="Z80" s="4">
        <f t="shared" si="17"/>
        <v>0.67491530826331214</v>
      </c>
    </row>
    <row r="81" spans="1:26" ht="15.75" customHeight="1" x14ac:dyDescent="0.25">
      <c r="A81" s="2" t="str">
        <f>'Raw Data'!A81</f>
        <v>Rab - Rab_Apo</v>
      </c>
      <c r="B81" s="2">
        <f>'Raw Data'!B81</f>
        <v>122</v>
      </c>
      <c r="C81" s="2">
        <f>'Raw Data'!C81</f>
        <v>138</v>
      </c>
      <c r="D81" s="2" t="str">
        <f>'Raw Data'!D81</f>
        <v>VGNKSDLRHLRAVPTDE</v>
      </c>
      <c r="F81" s="3">
        <f>'Raw Data'!J81</f>
        <v>1.3129999999999999</v>
      </c>
      <c r="G81" s="3">
        <f>'Raw Data'!P81</f>
        <v>1.323</v>
      </c>
      <c r="H81" s="3">
        <f>'Raw Data'!V81</f>
        <v>1.452</v>
      </c>
      <c r="I81" s="3">
        <f>'Raw Data'!AB81</f>
        <v>2.706</v>
      </c>
      <c r="J81" s="3">
        <f>'Raw Data'!AH81</f>
        <v>2.8210000000000002</v>
      </c>
      <c r="K81" s="3">
        <f>'Raw Data'!AN81</f>
        <v>2.8239999999999998</v>
      </c>
      <c r="L81" s="3">
        <f>'Raw Data'!AT81</f>
        <v>3.7490000000000001</v>
      </c>
      <c r="M81" s="3">
        <f>'Raw Data'!AZ81</f>
        <v>3.819</v>
      </c>
      <c r="N81" s="3">
        <f>'Raw Data'!BF81</f>
        <v>3.9580000000000002</v>
      </c>
      <c r="P81" s="4">
        <f t="shared" si="9"/>
        <v>0.87031248839376041</v>
      </c>
      <c r="Q81" s="4">
        <f t="shared" si="10"/>
        <v>0.80887589081297795</v>
      </c>
      <c r="R81" s="4">
        <f t="shared" si="11"/>
        <v>0.84199672491465638</v>
      </c>
      <c r="T81" s="4">
        <f t="shared" si="12"/>
        <v>0.35229704035117088</v>
      </c>
      <c r="U81" s="4">
        <f t="shared" si="13"/>
        <v>0.29265500836019664</v>
      </c>
      <c r="V81" s="4">
        <f t="shared" si="14"/>
        <v>0.68056500870923942</v>
      </c>
      <c r="X81" s="4">
        <f t="shared" si="15"/>
        <v>0.2357342573174333</v>
      </c>
      <c r="Y81" s="4">
        <f t="shared" si="16"/>
        <v>0.22790503703717341</v>
      </c>
      <c r="Z81" s="4">
        <f t="shared" si="17"/>
        <v>0.54703259926021586</v>
      </c>
    </row>
    <row r="82" spans="1:26" ht="15.75" customHeight="1" x14ac:dyDescent="0.25">
      <c r="A82" s="2" t="str">
        <f>'Raw Data'!A82</f>
        <v>Rab - Rab_Apo</v>
      </c>
      <c r="B82" s="2">
        <f>'Raw Data'!B82</f>
        <v>122</v>
      </c>
      <c r="C82" s="2">
        <f>'Raw Data'!C82</f>
        <v>141</v>
      </c>
      <c r="D82" s="2" t="str">
        <f>'Raw Data'!D82</f>
        <v>VGNKSDLRHLRAVPTDEARA</v>
      </c>
      <c r="F82" s="3">
        <f>'Raw Data'!J82</f>
        <v>1.2569999999999999</v>
      </c>
      <c r="G82" s="3">
        <f>'Raw Data'!P82</f>
        <v>1.2589999999999999</v>
      </c>
      <c r="H82" s="3">
        <f>'Raw Data'!V82</f>
        <v>1.4139999999999999</v>
      </c>
      <c r="I82" s="3">
        <f>'Raw Data'!AB82</f>
        <v>2.7269999999999999</v>
      </c>
      <c r="J82" s="3">
        <f>'Raw Data'!AH82</f>
        <v>2.8330000000000002</v>
      </c>
      <c r="K82" s="3">
        <f>'Raw Data'!AN82</f>
        <v>2.8380000000000001</v>
      </c>
      <c r="L82" s="3">
        <f>'Raw Data'!AT82</f>
        <v>3.778</v>
      </c>
      <c r="M82" s="3">
        <f>'Raw Data'!AZ82</f>
        <v>3.9729999999999999</v>
      </c>
      <c r="N82" s="3">
        <f>'Raw Data'!BF82</f>
        <v>4.1189999999999998</v>
      </c>
      <c r="P82" s="4">
        <f t="shared" si="9"/>
        <v>0.97560256421968272</v>
      </c>
      <c r="Q82" s="4">
        <f t="shared" si="10"/>
        <v>0.57454130913420243</v>
      </c>
      <c r="R82" s="4">
        <f t="shared" si="11"/>
        <v>0.66591788373508876</v>
      </c>
      <c r="T82" s="4">
        <f t="shared" si="12"/>
        <v>0.73621054895902727</v>
      </c>
      <c r="U82" s="4">
        <f t="shared" si="13"/>
        <v>8.3234081220440528E-2</v>
      </c>
      <c r="V82" s="4">
        <f t="shared" si="14"/>
        <v>0.53393461696753619</v>
      </c>
      <c r="X82" s="4">
        <f t="shared" si="15"/>
        <v>0.58889015157246805</v>
      </c>
      <c r="Y82" s="4">
        <f t="shared" si="16"/>
        <v>0.13147148669181233</v>
      </c>
      <c r="Z82" s="4">
        <f t="shared" si="17"/>
        <v>0.69347196925396359</v>
      </c>
    </row>
    <row r="83" spans="1:26" ht="15.75" customHeight="1" x14ac:dyDescent="0.25">
      <c r="A83" s="2" t="str">
        <f>'Raw Data'!A83</f>
        <v>Rab - Rab_Apo</v>
      </c>
      <c r="B83" s="2">
        <f>'Raw Data'!B83</f>
        <v>139</v>
      </c>
      <c r="C83" s="2">
        <f>'Raw Data'!C83</f>
        <v>150</v>
      </c>
      <c r="D83" s="2" t="str">
        <f>'Raw Data'!D83</f>
        <v>ARAFAEKNGLSF</v>
      </c>
      <c r="F83" s="3">
        <f>'Raw Data'!J83</f>
        <v>0.69799999999999995</v>
      </c>
      <c r="G83" s="3">
        <f>'Raw Data'!P83</f>
        <v>0.65600000000000003</v>
      </c>
      <c r="H83" s="3">
        <f>'Raw Data'!V83</f>
        <v>0.65600000000000003</v>
      </c>
      <c r="I83" s="3">
        <f>'Raw Data'!AB83</f>
        <v>1.383</v>
      </c>
      <c r="J83" s="3">
        <f>'Raw Data'!AH83</f>
        <v>1.3939999999999999</v>
      </c>
      <c r="K83" s="3">
        <f>'Raw Data'!AN83</f>
        <v>1.4650000000000001</v>
      </c>
      <c r="L83" s="3">
        <f>'Raw Data'!AT83</f>
        <v>1.8129999999999999</v>
      </c>
      <c r="M83" s="3">
        <f>'Raw Data'!AZ83</f>
        <v>1.835</v>
      </c>
      <c r="N83" s="3">
        <f>'Raw Data'!BF83</f>
        <v>1.925</v>
      </c>
      <c r="P83" s="4">
        <f t="shared" si="9"/>
        <v>2.2989324247508461E-3</v>
      </c>
      <c r="Q83" s="4">
        <f t="shared" si="10"/>
        <v>0.42291341845750846</v>
      </c>
      <c r="R83" s="4">
        <f t="shared" si="11"/>
        <v>0.31859844831928252</v>
      </c>
      <c r="T83" s="4">
        <f t="shared" si="12"/>
        <v>4.8614403463835007E-3</v>
      </c>
      <c r="U83" s="4">
        <f t="shared" si="13"/>
        <v>0.84977770401733121</v>
      </c>
      <c r="V83" s="4">
        <f t="shared" si="14"/>
        <v>0.43752295806803349</v>
      </c>
      <c r="X83" s="4">
        <f t="shared" si="15"/>
        <v>7.8264236315347582E-2</v>
      </c>
      <c r="Y83" s="4">
        <f t="shared" si="16"/>
        <v>0.41245484062282967</v>
      </c>
      <c r="Z83" s="4">
        <f t="shared" si="17"/>
        <v>0.45539343614086114</v>
      </c>
    </row>
    <row r="84" spans="1:26" ht="15.75" customHeight="1" x14ac:dyDescent="0.25">
      <c r="A84" s="2" t="str">
        <f>'Raw Data'!A84</f>
        <v>Rab - Rab_Apo</v>
      </c>
      <c r="B84" s="2">
        <f>'Raw Data'!B84</f>
        <v>142</v>
      </c>
      <c r="C84" s="2">
        <f>'Raw Data'!C84</f>
        <v>149</v>
      </c>
      <c r="D84" s="2" t="str">
        <f>'Raw Data'!D84</f>
        <v>FAEKNGLS</v>
      </c>
      <c r="F84" s="3">
        <f>'Raw Data'!J84</f>
        <v>0.39100000000000001</v>
      </c>
      <c r="G84" s="3">
        <f>'Raw Data'!P84</f>
        <v>0.35299999999999998</v>
      </c>
      <c r="H84" s="3">
        <f>'Raw Data'!V84</f>
        <v>0.41499999999999998</v>
      </c>
      <c r="I84" s="3">
        <f>'Raw Data'!AB84</f>
        <v>0.78100000000000003</v>
      </c>
      <c r="J84" s="3">
        <f>'Raw Data'!AH84</f>
        <v>0.8</v>
      </c>
      <c r="K84" s="3">
        <f>'Raw Data'!AN84</f>
        <v>0.82199999999999995</v>
      </c>
      <c r="L84" s="3">
        <f>'Raw Data'!AT84</f>
        <v>1.0640000000000001</v>
      </c>
      <c r="M84" s="3">
        <f>'Raw Data'!AZ84</f>
        <v>1.171</v>
      </c>
      <c r="N84" s="3">
        <f>'Raw Data'!BF84</f>
        <v>1.1419999999999999</v>
      </c>
      <c r="P84" s="4">
        <f t="shared" si="9"/>
        <v>3.7701124981500266E-2</v>
      </c>
      <c r="Q84" s="4">
        <f t="shared" si="10"/>
        <v>5.5836417712781833E-2</v>
      </c>
      <c r="R84" s="4">
        <f t="shared" si="11"/>
        <v>0.44324508782741834</v>
      </c>
      <c r="T84" s="4">
        <f t="shared" si="12"/>
        <v>0.97543632752144105</v>
      </c>
      <c r="U84" s="4">
        <f t="shared" si="13"/>
        <v>0.44194054091763241</v>
      </c>
      <c r="V84" s="4">
        <f t="shared" si="14"/>
        <v>0.75491786066322697</v>
      </c>
      <c r="X84" s="4">
        <f t="shared" si="15"/>
        <v>2.2122160898749468E-3</v>
      </c>
      <c r="Y84" s="4">
        <f t="shared" si="16"/>
        <v>0.14088111368336381</v>
      </c>
      <c r="Z84" s="4">
        <f t="shared" si="17"/>
        <v>2.6673385618308287E-2</v>
      </c>
    </row>
    <row r="85" spans="1:26" ht="15.75" customHeight="1" x14ac:dyDescent="0.25">
      <c r="A85" s="2" t="str">
        <f>'Raw Data'!A85</f>
        <v>Rab - Rab_Apo</v>
      </c>
      <c r="B85" s="2">
        <f>'Raw Data'!B85</f>
        <v>142</v>
      </c>
      <c r="C85" s="2">
        <f>'Raw Data'!C85</f>
        <v>149</v>
      </c>
      <c r="D85" s="2" t="str">
        <f>'Raw Data'!D85</f>
        <v>FAEKNGLS</v>
      </c>
      <c r="F85" s="3">
        <f>'Raw Data'!J85</f>
        <v>0.4</v>
      </c>
      <c r="G85" s="3">
        <f>'Raw Data'!P85</f>
        <v>0.38500000000000001</v>
      </c>
      <c r="H85" s="3">
        <f>'Raw Data'!V85</f>
        <v>0.42799999999999999</v>
      </c>
      <c r="I85" s="3">
        <f>'Raw Data'!AB85</f>
        <v>0.78900000000000003</v>
      </c>
      <c r="J85" s="3">
        <f>'Raw Data'!AH85</f>
        <v>0.79500000000000004</v>
      </c>
      <c r="K85" s="3">
        <f>'Raw Data'!AN85</f>
        <v>0.82699999999999996</v>
      </c>
      <c r="L85" s="3">
        <f>'Raw Data'!AT85</f>
        <v>1.0740000000000001</v>
      </c>
      <c r="M85" s="3">
        <f>'Raw Data'!AZ85</f>
        <v>1.1240000000000001</v>
      </c>
      <c r="N85" s="3">
        <f>'Raw Data'!BF85</f>
        <v>1.133</v>
      </c>
      <c r="P85" s="4">
        <f t="shared" si="9"/>
        <v>6.2880816633473407E-3</v>
      </c>
      <c r="Q85" s="4">
        <f t="shared" si="10"/>
        <v>0.15673091164453037</v>
      </c>
      <c r="R85" s="4">
        <f t="shared" si="11"/>
        <v>0.24489150723633793</v>
      </c>
      <c r="T85" s="4">
        <f t="shared" si="12"/>
        <v>0.76599599498568061</v>
      </c>
      <c r="U85" s="4">
        <f t="shared" si="13"/>
        <v>0.86545163108708634</v>
      </c>
      <c r="V85" s="4">
        <f t="shared" si="14"/>
        <v>0.28222503952783951</v>
      </c>
      <c r="X85" s="4">
        <f t="shared" si="15"/>
        <v>9.9245559139902583E-3</v>
      </c>
      <c r="Y85" s="4">
        <f t="shared" si="16"/>
        <v>0.23224283427363443</v>
      </c>
      <c r="Z85" s="4">
        <f t="shared" si="17"/>
        <v>8.9020905868251194E-3</v>
      </c>
    </row>
    <row r="86" spans="1:26" ht="15.75" customHeight="1" x14ac:dyDescent="0.25">
      <c r="A86" s="2" t="str">
        <f>'Raw Data'!A86</f>
        <v>Rab - Rab_Apo</v>
      </c>
      <c r="B86" s="2">
        <f>'Raw Data'!B86</f>
        <v>142</v>
      </c>
      <c r="C86" s="2">
        <f>'Raw Data'!C86</f>
        <v>150</v>
      </c>
      <c r="D86" s="2" t="str">
        <f>'Raw Data'!D86</f>
        <v>FAEKNGLSF</v>
      </c>
      <c r="F86" s="3">
        <f>'Raw Data'!J86</f>
        <v>0.63300000000000001</v>
      </c>
      <c r="G86" s="3">
        <f>'Raw Data'!P86</f>
        <v>0.59899999999999998</v>
      </c>
      <c r="H86" s="3">
        <f>'Raw Data'!V86</f>
        <v>0.622</v>
      </c>
      <c r="I86" s="3">
        <f>'Raw Data'!AB86</f>
        <v>1.409</v>
      </c>
      <c r="J86" s="3">
        <f>'Raw Data'!AH86</f>
        <v>1.4570000000000001</v>
      </c>
      <c r="K86" s="3">
        <f>'Raw Data'!AN86</f>
        <v>1.4990000000000001</v>
      </c>
      <c r="L86" s="3">
        <f>'Raw Data'!AT86</f>
        <v>1.835</v>
      </c>
      <c r="M86" s="3">
        <f>'Raw Data'!AZ86</f>
        <v>1.845</v>
      </c>
      <c r="N86" s="3">
        <f>'Raw Data'!BF86</f>
        <v>1.883</v>
      </c>
      <c r="P86" s="4">
        <f t="shared" si="9"/>
        <v>7.2939882174768154E-4</v>
      </c>
      <c r="Q86" s="4">
        <f t="shared" si="10"/>
        <v>8.2521474286372451E-2</v>
      </c>
      <c r="R86" s="4">
        <f t="shared" si="11"/>
        <v>0.65120606096124378</v>
      </c>
      <c r="T86" s="4">
        <f t="shared" si="12"/>
        <v>3.6406985856960142E-3</v>
      </c>
      <c r="U86" s="4">
        <f t="shared" si="13"/>
        <v>0.38513854800749486</v>
      </c>
      <c r="V86" s="4">
        <f t="shared" si="14"/>
        <v>0.11274456842901337</v>
      </c>
      <c r="X86" s="4">
        <f t="shared" si="15"/>
        <v>6.5802904989393472E-3</v>
      </c>
      <c r="Y86" s="4">
        <f t="shared" si="16"/>
        <v>0.1675725646429102</v>
      </c>
      <c r="Z86" s="4">
        <f t="shared" si="17"/>
        <v>0.31908088184593741</v>
      </c>
    </row>
    <row r="87" spans="1:26" ht="15.75" customHeight="1" x14ac:dyDescent="0.25">
      <c r="A87" s="2" t="str">
        <f>'Raw Data'!A87</f>
        <v>Rab - Rab_Apo</v>
      </c>
      <c r="B87" s="2">
        <f>'Raw Data'!B87</f>
        <v>150</v>
      </c>
      <c r="C87" s="2">
        <f>'Raw Data'!C87</f>
        <v>156</v>
      </c>
      <c r="D87" s="2" t="str">
        <f>'Raw Data'!D87</f>
        <v>FIETSAL</v>
      </c>
      <c r="F87" s="3">
        <f>'Raw Data'!J87</f>
        <v>6.3E-2</v>
      </c>
      <c r="G87" s="3">
        <f>'Raw Data'!P87</f>
        <v>0.08</v>
      </c>
      <c r="H87" s="3">
        <f>'Raw Data'!V87</f>
        <v>9.8000000000000004E-2</v>
      </c>
      <c r="I87" s="3">
        <f>'Raw Data'!AB87</f>
        <v>0.107</v>
      </c>
      <c r="J87" s="3">
        <f>'Raw Data'!AH87</f>
        <v>9.1999999999999998E-2</v>
      </c>
      <c r="K87" s="3">
        <f>'Raw Data'!AN87</f>
        <v>9.7000000000000003E-2</v>
      </c>
      <c r="L87" s="3">
        <f>'Raw Data'!AT87</f>
        <v>0.224</v>
      </c>
      <c r="M87" s="3">
        <f>'Raw Data'!AZ87</f>
        <v>0.23499999999999999</v>
      </c>
      <c r="N87" s="3">
        <f>'Raw Data'!BF87</f>
        <v>0.247</v>
      </c>
      <c r="P87" s="4">
        <f t="shared" si="9"/>
        <v>0.79480568778936123</v>
      </c>
      <c r="Q87" s="4">
        <f t="shared" si="10"/>
        <v>0.33035985478710239</v>
      </c>
      <c r="R87" s="4">
        <f t="shared" si="11"/>
        <v>0.5632205416264271</v>
      </c>
      <c r="T87" s="4">
        <f t="shared" si="12"/>
        <v>0.6956849609942628</v>
      </c>
      <c r="U87" s="4">
        <f t="shared" si="13"/>
        <v>0.94974875117217472</v>
      </c>
      <c r="V87" s="4">
        <f t="shared" si="14"/>
        <v>0.61210987100380654</v>
      </c>
      <c r="X87" s="4">
        <f t="shared" si="15"/>
        <v>0.98046199456201777</v>
      </c>
      <c r="Y87" s="4">
        <f t="shared" si="16"/>
        <v>0.12268908236732499</v>
      </c>
      <c r="Z87" s="4">
        <f t="shared" si="17"/>
        <v>0.48482209045080199</v>
      </c>
    </row>
    <row r="88" spans="1:26" ht="15.75" customHeight="1" x14ac:dyDescent="0.25">
      <c r="A88" s="2" t="str">
        <f>'Raw Data'!A88</f>
        <v>Rab - Rab_Apo</v>
      </c>
      <c r="B88" s="2">
        <f>'Raw Data'!B88</f>
        <v>157</v>
      </c>
      <c r="C88" s="2">
        <f>'Raw Data'!C88</f>
        <v>162</v>
      </c>
      <c r="D88" s="2" t="str">
        <f>'Raw Data'!D88</f>
        <v>DSTNVE</v>
      </c>
      <c r="F88" s="3">
        <f>'Raw Data'!J88</f>
        <v>0.71599999999999997</v>
      </c>
      <c r="G88" s="3">
        <f>'Raw Data'!P88</f>
        <v>0.70699999999999996</v>
      </c>
      <c r="H88" s="3">
        <f>'Raw Data'!V88</f>
        <v>0.73299999999999998</v>
      </c>
      <c r="I88" s="3">
        <f>'Raw Data'!AB88</f>
        <v>1.139</v>
      </c>
      <c r="J88" s="3">
        <f>'Raw Data'!AH88</f>
        <v>1.1950000000000001</v>
      </c>
      <c r="K88" s="3">
        <f>'Raw Data'!AN88</f>
        <v>1.266</v>
      </c>
      <c r="L88" s="3">
        <f>'Raw Data'!AT88</f>
        <v>1.7969999999999999</v>
      </c>
      <c r="M88" s="3">
        <f>'Raw Data'!AZ88</f>
        <v>1.873</v>
      </c>
      <c r="N88" s="3">
        <f>'Raw Data'!BF88</f>
        <v>1.875</v>
      </c>
      <c r="P88" s="4">
        <f t="shared" si="9"/>
        <v>6.6197584449792235E-2</v>
      </c>
      <c r="Q88" s="4">
        <f t="shared" si="10"/>
        <v>0.49886451664828096</v>
      </c>
      <c r="R88" s="4">
        <f t="shared" si="11"/>
        <v>9.933236384433651E-2</v>
      </c>
      <c r="T88" s="4">
        <f t="shared" si="12"/>
        <v>0.66590167532666844</v>
      </c>
      <c r="U88" s="4">
        <f t="shared" si="13"/>
        <v>0.67330326916406325</v>
      </c>
      <c r="V88" s="4">
        <f t="shared" si="14"/>
        <v>0.33272026237572305</v>
      </c>
      <c r="X88" s="4">
        <f t="shared" si="15"/>
        <v>4.9942069851321103E-2</v>
      </c>
      <c r="Y88" s="4">
        <f t="shared" si="16"/>
        <v>0.56016246790483659</v>
      </c>
      <c r="Z88" s="4">
        <f t="shared" si="17"/>
        <v>0.21756285993214985</v>
      </c>
    </row>
    <row r="89" spans="1:26" ht="15.75" customHeight="1" x14ac:dyDescent="0.25">
      <c r="A89" s="2" t="str">
        <f>'Raw Data'!A89</f>
        <v>Rab - Rab_Apo</v>
      </c>
      <c r="B89" s="2">
        <f>'Raw Data'!B89</f>
        <v>157</v>
      </c>
      <c r="C89" s="2">
        <f>'Raw Data'!C89</f>
        <v>164</v>
      </c>
      <c r="D89" s="2" t="str">
        <f>'Raw Data'!D89</f>
        <v>DSTNVEAA</v>
      </c>
      <c r="F89" s="3">
        <f>'Raw Data'!J89</f>
        <v>0.93600000000000005</v>
      </c>
      <c r="G89" s="3">
        <f>'Raw Data'!P89</f>
        <v>0.92500000000000004</v>
      </c>
      <c r="H89" s="3">
        <f>'Raw Data'!V89</f>
        <v>0.91900000000000004</v>
      </c>
      <c r="I89" s="3">
        <f>'Raw Data'!AB89</f>
        <v>1.75</v>
      </c>
      <c r="J89" s="3">
        <f>'Raw Data'!AH89</f>
        <v>1.8240000000000001</v>
      </c>
      <c r="K89" s="3">
        <f>'Raw Data'!AN89</f>
        <v>1.927</v>
      </c>
      <c r="L89" s="3">
        <f>'Raw Data'!AT89</f>
        <v>2.5350000000000001</v>
      </c>
      <c r="M89" s="3">
        <f>'Raw Data'!AZ89</f>
        <v>2.629</v>
      </c>
      <c r="N89" s="3">
        <f>'Raw Data'!BF89</f>
        <v>2.677</v>
      </c>
      <c r="P89" s="4">
        <f t="shared" si="9"/>
        <v>6.3401732150546272E-2</v>
      </c>
      <c r="Q89" s="4">
        <f t="shared" si="10"/>
        <v>0.36607395126256254</v>
      </c>
      <c r="R89" s="4">
        <f t="shared" si="11"/>
        <v>0.25740311326503063</v>
      </c>
      <c r="T89" s="4">
        <f t="shared" si="12"/>
        <v>0.48301006003904473</v>
      </c>
      <c r="U89" s="4">
        <f t="shared" si="13"/>
        <v>0.59049822221286496</v>
      </c>
      <c r="V89" s="4">
        <f t="shared" si="14"/>
        <v>0.53694480853710713</v>
      </c>
      <c r="X89" s="4">
        <f t="shared" si="15"/>
        <v>8.4308810290871533E-2</v>
      </c>
      <c r="Y89" s="4">
        <f t="shared" si="16"/>
        <v>0.50882051485188406</v>
      </c>
      <c r="Z89" s="4">
        <f t="shared" si="17"/>
        <v>0.38264408736035699</v>
      </c>
    </row>
    <row r="90" spans="1:26" ht="15.75" customHeight="1" x14ac:dyDescent="0.25">
      <c r="A90" s="2" t="str">
        <f>'Raw Data'!A90</f>
        <v>Rab - Rab_Apo</v>
      </c>
      <c r="B90" s="2">
        <f>'Raw Data'!B90</f>
        <v>165</v>
      </c>
      <c r="C90" s="2">
        <f>'Raw Data'!C90</f>
        <v>169</v>
      </c>
      <c r="D90" s="2" t="str">
        <f>'Raw Data'!D90</f>
        <v>FQTIL</v>
      </c>
      <c r="F90" s="3">
        <f>'Raw Data'!J90</f>
        <v>8.0000000000000002E-3</v>
      </c>
      <c r="G90" s="3">
        <f>'Raw Data'!P90</f>
        <v>8.0000000000000002E-3</v>
      </c>
      <c r="H90" s="3">
        <f>'Raw Data'!V90</f>
        <v>1.7999999999999999E-2</v>
      </c>
      <c r="I90" s="3">
        <f>'Raw Data'!AB90</f>
        <v>1.4999999999999999E-2</v>
      </c>
      <c r="J90" s="3">
        <f>'Raw Data'!AH90</f>
        <v>2.5000000000000001E-2</v>
      </c>
      <c r="K90" s="3">
        <f>'Raw Data'!AN90</f>
        <v>1.4999999999999999E-2</v>
      </c>
      <c r="L90" s="3">
        <f>'Raw Data'!AT90</f>
        <v>6.2E-2</v>
      </c>
      <c r="M90" s="3">
        <f>'Raw Data'!AZ90</f>
        <v>7.9000000000000001E-2</v>
      </c>
      <c r="N90" s="3">
        <f>'Raw Data'!BF90</f>
        <v>7.8E-2</v>
      </c>
      <c r="P90" s="4">
        <f t="shared" si="9"/>
        <v>0.79904785696090852</v>
      </c>
      <c r="Q90" s="4">
        <f t="shared" si="10"/>
        <v>0.80730600193948943</v>
      </c>
      <c r="R90" s="4">
        <f t="shared" si="11"/>
        <v>6.2192617093624586E-2</v>
      </c>
      <c r="T90" s="4">
        <f t="shared" si="12"/>
        <v>7.5421820346183124E-2</v>
      </c>
      <c r="U90" s="4">
        <f t="shared" si="13"/>
        <v>0.62402694454661045</v>
      </c>
      <c r="V90" s="4">
        <f t="shared" si="14"/>
        <v>0.20986510526043972</v>
      </c>
      <c r="X90" s="4">
        <f t="shared" si="15"/>
        <v>0.56017255330076365</v>
      </c>
      <c r="Y90" s="4">
        <f t="shared" si="16"/>
        <v>0.56956033013527507</v>
      </c>
      <c r="Z90" s="4">
        <f t="shared" si="17"/>
        <v>0.41245546573959074</v>
      </c>
    </row>
    <row r="91" spans="1:26" ht="15.75" customHeight="1" x14ac:dyDescent="0.25">
      <c r="A91" s="2" t="str">
        <f>'Raw Data'!A91</f>
        <v>Rab - Rab_Apo</v>
      </c>
      <c r="B91" s="2">
        <f>'Raw Data'!B91</f>
        <v>166</v>
      </c>
      <c r="C91" s="2">
        <f>'Raw Data'!C91</f>
        <v>171</v>
      </c>
      <c r="D91" s="2" t="str">
        <f>'Raw Data'!D91</f>
        <v>QTILTE</v>
      </c>
      <c r="F91" s="3">
        <f>'Raw Data'!J91</f>
        <v>3.3000000000000002E-2</v>
      </c>
      <c r="G91" s="3">
        <f>'Raw Data'!P91</f>
        <v>4.2999999999999997E-2</v>
      </c>
      <c r="H91" s="3">
        <f>'Raw Data'!V91</f>
        <v>2.1000000000000001E-2</v>
      </c>
      <c r="I91" s="3">
        <f>'Raw Data'!AB91</f>
        <v>0.05</v>
      </c>
      <c r="J91" s="3">
        <f>'Raw Data'!AH91</f>
        <v>5.2999999999999999E-2</v>
      </c>
      <c r="K91" s="3">
        <f>'Raw Data'!AN91</f>
        <v>4.4999999999999998E-2</v>
      </c>
      <c r="L91" s="3">
        <f>'Raw Data'!AT91</f>
        <v>6.6000000000000003E-2</v>
      </c>
      <c r="M91" s="3">
        <f>'Raw Data'!AZ91</f>
        <v>9.0999999999999998E-2</v>
      </c>
      <c r="N91" s="3">
        <f>'Raw Data'!BF91</f>
        <v>5.6000000000000001E-2</v>
      </c>
      <c r="P91" s="4">
        <f t="shared" si="9"/>
        <v>0.78905127177902623</v>
      </c>
      <c r="Q91" s="4">
        <f t="shared" si="10"/>
        <v>0.77141344158418068</v>
      </c>
      <c r="R91" s="4">
        <f t="shared" si="11"/>
        <v>0.39130093228530372</v>
      </c>
      <c r="T91" s="4">
        <f t="shared" si="12"/>
        <v>0.36854196259911015</v>
      </c>
      <c r="U91" s="4">
        <f t="shared" si="13"/>
        <v>0.14910239244863932</v>
      </c>
      <c r="V91" s="4">
        <f t="shared" si="14"/>
        <v>0.72813534777957456</v>
      </c>
      <c r="X91" s="4">
        <f t="shared" si="15"/>
        <v>0.59993582594810135</v>
      </c>
      <c r="Y91" s="4">
        <f t="shared" si="16"/>
        <v>0.16633160485693702</v>
      </c>
      <c r="Z91" s="4">
        <f t="shared" si="17"/>
        <v>0.38308628941400413</v>
      </c>
    </row>
    <row r="92" spans="1:26" ht="15.75" customHeight="1" x14ac:dyDescent="0.25">
      <c r="A92" s="2" t="str">
        <f>'Raw Data'!A92</f>
        <v>Rab - Rab_Apo</v>
      </c>
      <c r="B92" s="2">
        <f>'Raw Data'!B92</f>
        <v>170</v>
      </c>
      <c r="C92" s="2">
        <f>'Raw Data'!C92</f>
        <v>183</v>
      </c>
      <c r="D92" s="2" t="str">
        <f>'Raw Data'!D92</f>
        <v>TEIYRIVSQKQMSD</v>
      </c>
      <c r="F92" s="3">
        <f>'Raw Data'!J92</f>
        <v>4.1449999999999996</v>
      </c>
      <c r="G92" s="3">
        <f>'Raw Data'!P92</f>
        <v>4.1680000000000001</v>
      </c>
      <c r="H92" s="3">
        <f>'Raw Data'!V92</f>
        <v>4.1269999999999998</v>
      </c>
      <c r="I92" s="3">
        <f>'Raw Data'!AB92</f>
        <v>4.609</v>
      </c>
      <c r="J92" s="3">
        <f>'Raw Data'!AH92</f>
        <v>4.6559999999999997</v>
      </c>
      <c r="K92" s="3">
        <f>'Raw Data'!AN92</f>
        <v>4.718</v>
      </c>
      <c r="L92" s="3">
        <f>'Raw Data'!AT92</f>
        <v>4.9690000000000003</v>
      </c>
      <c r="M92" s="3">
        <f>'Raw Data'!AZ92</f>
        <v>5.0839999999999996</v>
      </c>
      <c r="N92" s="3">
        <f>'Raw Data'!BF92</f>
        <v>5.15</v>
      </c>
      <c r="P92" s="4">
        <f t="shared" si="9"/>
        <v>1.4579938140431688E-4</v>
      </c>
      <c r="Q92" s="4">
        <f t="shared" si="10"/>
        <v>9.1359377131397426E-4</v>
      </c>
      <c r="R92" s="4">
        <f t="shared" si="11"/>
        <v>4.3608752416327057E-2</v>
      </c>
      <c r="T92" s="4">
        <f t="shared" si="12"/>
        <v>0.27944350778096899</v>
      </c>
      <c r="U92" s="4">
        <f t="shared" si="13"/>
        <v>0.20425580188505521</v>
      </c>
      <c r="V92" s="4">
        <f t="shared" si="14"/>
        <v>0.82153437081666136</v>
      </c>
      <c r="X92" s="4">
        <f t="shared" si="15"/>
        <v>4.6684157597819124E-2</v>
      </c>
      <c r="Y92" s="4">
        <f t="shared" si="16"/>
        <v>2.3241960929500601E-3</v>
      </c>
      <c r="Z92" s="4">
        <f t="shared" si="17"/>
        <v>3.8760637929223086E-5</v>
      </c>
    </row>
    <row r="93" spans="1:26" ht="15.75" customHeight="1" x14ac:dyDescent="0.25">
      <c r="A93" s="2" t="str">
        <f>'Raw Data'!A93</f>
        <v>Rab - Rab_Apo</v>
      </c>
      <c r="B93" s="2">
        <f>'Raw Data'!B93</f>
        <v>170</v>
      </c>
      <c r="C93" s="2">
        <f>'Raw Data'!C93</f>
        <v>193</v>
      </c>
      <c r="D93" s="2" t="str">
        <f>'Raw Data'!D93</f>
        <v>TEIYRIVSQKQMSDRRENDMSPSN</v>
      </c>
      <c r="F93" s="3">
        <f>'Raw Data'!J93</f>
        <v>8.0960000000000001</v>
      </c>
      <c r="G93" s="3">
        <f>'Raw Data'!P93</f>
        <v>8.1460000000000008</v>
      </c>
      <c r="H93" s="3">
        <f>'Raw Data'!V93</f>
        <v>8.3640000000000008</v>
      </c>
      <c r="I93" s="3">
        <f>'Raw Data'!AB93</f>
        <v>8.4369999999999994</v>
      </c>
      <c r="J93" s="3">
        <f>'Raw Data'!AH93</f>
        <v>8.484</v>
      </c>
      <c r="K93" s="3">
        <f>'Raw Data'!AN93</f>
        <v>8.5169999999999995</v>
      </c>
      <c r="L93" s="3">
        <f>'Raw Data'!AT93</f>
        <v>8.6639999999999997</v>
      </c>
      <c r="M93" s="3">
        <f>'Raw Data'!AZ93</f>
        <v>9.0310000000000006</v>
      </c>
      <c r="N93" s="3">
        <f>'Raw Data'!BF93</f>
        <v>9.2829999999999995</v>
      </c>
      <c r="P93" s="4">
        <f t="shared" si="9"/>
        <v>4.6784736309361571E-2</v>
      </c>
      <c r="Q93" s="4">
        <f t="shared" si="10"/>
        <v>0.21941790154964952</v>
      </c>
      <c r="R93" s="4">
        <f t="shared" si="11"/>
        <v>0.62814687493241439</v>
      </c>
      <c r="T93" s="4">
        <f t="shared" si="12"/>
        <v>0.15862630747671877</v>
      </c>
      <c r="U93" s="4">
        <f t="shared" si="13"/>
        <v>8.5703276826029143E-3</v>
      </c>
      <c r="V93" s="4">
        <f t="shared" si="14"/>
        <v>0.49513007551263793</v>
      </c>
      <c r="X93" s="4">
        <f t="shared" si="15"/>
        <v>0.86039597470289586</v>
      </c>
      <c r="Y93" s="4">
        <f t="shared" si="16"/>
        <v>0.7531498590996567</v>
      </c>
      <c r="Z93" s="4">
        <f t="shared" si="17"/>
        <v>0.75577102346845793</v>
      </c>
    </row>
    <row r="94" spans="1:26" ht="15.75" customHeight="1" x14ac:dyDescent="0.25">
      <c r="A94" s="2" t="str">
        <f>'Raw Data'!A94</f>
        <v>Rab - Rab_Apo</v>
      </c>
      <c r="B94" s="2">
        <f>'Raw Data'!B94</f>
        <v>170</v>
      </c>
      <c r="C94" s="2">
        <f>'Raw Data'!C94</f>
        <v>193</v>
      </c>
      <c r="D94" s="2" t="str">
        <f>'Raw Data'!D94</f>
        <v>TEIYRIVSQKQMSDRRENDMSPSN</v>
      </c>
      <c r="F94" s="3">
        <f>'Raw Data'!J94</f>
        <v>8.0649999999999995</v>
      </c>
      <c r="G94" s="3">
        <f>'Raw Data'!P94</f>
        <v>8.0869999999999997</v>
      </c>
      <c r="H94" s="3">
        <f>'Raw Data'!V94</f>
        <v>8.3770000000000007</v>
      </c>
      <c r="I94" s="3">
        <f>'Raw Data'!AB94</f>
        <v>8.4600000000000009</v>
      </c>
      <c r="J94" s="3">
        <f>'Raw Data'!AH94</f>
        <v>8.5649999999999995</v>
      </c>
      <c r="K94" s="3">
        <f>'Raw Data'!AN94</f>
        <v>8.5739999999999998</v>
      </c>
      <c r="L94" s="3">
        <f>'Raw Data'!AT94</f>
        <v>8.6980000000000004</v>
      </c>
      <c r="M94" s="3">
        <f>'Raw Data'!AZ94</f>
        <v>8.9939999999999998</v>
      </c>
      <c r="N94" s="3">
        <f>'Raw Data'!BF94</f>
        <v>9.26</v>
      </c>
      <c r="P94" s="4">
        <f t="shared" si="9"/>
        <v>8.5332640372270618E-2</v>
      </c>
      <c r="Q94" s="4">
        <f t="shared" si="10"/>
        <v>1.8149747520001674E-2</v>
      </c>
      <c r="R94" s="4">
        <f t="shared" si="11"/>
        <v>0.21183495010330813</v>
      </c>
      <c r="T94" s="4">
        <f t="shared" si="12"/>
        <v>0.41150699343371122</v>
      </c>
      <c r="U94" s="4">
        <f t="shared" si="13"/>
        <v>3.9673765492516826E-2</v>
      </c>
      <c r="V94" s="4">
        <f t="shared" si="14"/>
        <v>0.49778391727351845</v>
      </c>
      <c r="X94" s="4">
        <f t="shared" si="15"/>
        <v>0.36156546872486561</v>
      </c>
      <c r="Y94" s="4">
        <f t="shared" si="16"/>
        <v>7.4643471042216261E-2</v>
      </c>
      <c r="Z94" s="4">
        <f t="shared" si="17"/>
        <v>0.34040516998506792</v>
      </c>
    </row>
    <row r="95" spans="1:26" ht="15.75" customHeight="1" x14ac:dyDescent="0.25">
      <c r="A95" s="2" t="str">
        <f>'Raw Data'!A95</f>
        <v>Rab - Rab_Apo</v>
      </c>
      <c r="B95" s="2">
        <f>'Raw Data'!B95</f>
        <v>170</v>
      </c>
      <c r="C95" s="2">
        <f>'Raw Data'!C95</f>
        <v>212</v>
      </c>
      <c r="D95" s="2" t="str">
        <f>'Raw Data'!D95</f>
        <v>TEIYRIVSQKQMSDRRENDMSPSNNVVPIHVPPTTENKPKVQC</v>
      </c>
      <c r="F95" s="3">
        <f>'Raw Data'!J95</f>
        <v>17.338000000000001</v>
      </c>
      <c r="G95" s="3">
        <f>'Raw Data'!P95</f>
        <v>17.477</v>
      </c>
      <c r="H95" s="3">
        <f>'Raw Data'!V95</f>
        <v>17.663</v>
      </c>
      <c r="I95" s="3">
        <f>'Raw Data'!AB95</f>
        <v>17.588999999999999</v>
      </c>
      <c r="J95" s="3">
        <f>'Raw Data'!AH95</f>
        <v>17.934999999999999</v>
      </c>
      <c r="K95" s="3">
        <f>'Raw Data'!AN95</f>
        <v>17.936</v>
      </c>
      <c r="L95" s="3">
        <f>'Raw Data'!AT95</f>
        <v>17.792999999999999</v>
      </c>
      <c r="M95" s="3">
        <f>'Raw Data'!AZ95</f>
        <v>18.423999999999999</v>
      </c>
      <c r="N95" s="3">
        <f>'Raw Data'!BF95</f>
        <v>18.681000000000001</v>
      </c>
      <c r="P95" s="4">
        <f t="shared" si="9"/>
        <v>3.2125860439982466E-2</v>
      </c>
      <c r="Q95" s="4">
        <f t="shared" si="10"/>
        <v>0.12194498901819201</v>
      </c>
      <c r="R95" s="4">
        <f t="shared" si="11"/>
        <v>0.30436039664510689</v>
      </c>
      <c r="T95" s="4">
        <f t="shared" si="12"/>
        <v>0.20359577234046128</v>
      </c>
      <c r="U95" s="4">
        <f t="shared" si="13"/>
        <v>7.7374873038525221E-2</v>
      </c>
      <c r="V95" s="4">
        <f t="shared" si="14"/>
        <v>0.61502025337494148</v>
      </c>
      <c r="X95" s="4">
        <f t="shared" si="15"/>
        <v>0.9224607067140268</v>
      </c>
      <c r="Y95" s="4">
        <f t="shared" si="16"/>
        <v>0.99342860516068976</v>
      </c>
      <c r="Z95" s="4">
        <f t="shared" si="17"/>
        <v>0.22714253086166258</v>
      </c>
    </row>
    <row r="96" spans="1:26" ht="15.75" customHeight="1" x14ac:dyDescent="0.25">
      <c r="A96" s="2" t="str">
        <f>'Raw Data'!A96</f>
        <v>Rab - Rab_Apo</v>
      </c>
      <c r="B96" s="2">
        <f>'Raw Data'!B96</f>
        <v>170</v>
      </c>
      <c r="C96" s="2">
        <f>'Raw Data'!C96</f>
        <v>212</v>
      </c>
      <c r="D96" s="2" t="str">
        <f>'Raw Data'!D96</f>
        <v>TEIYRIVSQKQMSDRRENDMSPSNNVVPIHVPPTTENKPKVQC</v>
      </c>
      <c r="F96" s="3">
        <f>'Raw Data'!J96</f>
        <v>17.311</v>
      </c>
      <c r="G96" s="3">
        <f>'Raw Data'!P96</f>
        <v>17.442</v>
      </c>
      <c r="H96" s="3">
        <f>'Raw Data'!V96</f>
        <v>17.702000000000002</v>
      </c>
      <c r="I96" s="3">
        <f>'Raw Data'!AB96</f>
        <v>17.678000000000001</v>
      </c>
      <c r="J96" s="3">
        <f>'Raw Data'!AH96</f>
        <v>17.919</v>
      </c>
      <c r="K96" s="3">
        <f>'Raw Data'!AN96</f>
        <v>17.907</v>
      </c>
      <c r="L96" s="3">
        <f>'Raw Data'!AT96</f>
        <v>17.82</v>
      </c>
      <c r="M96" s="3">
        <f>'Raw Data'!AZ96</f>
        <v>18.396000000000001</v>
      </c>
      <c r="N96" s="3">
        <f>'Raw Data'!BF96</f>
        <v>18.777000000000001</v>
      </c>
      <c r="P96" s="4">
        <f t="shared" si="9"/>
        <v>4.9634060553258787E-2</v>
      </c>
      <c r="Q96" s="4">
        <f t="shared" si="10"/>
        <v>9.3261004849317181E-2</v>
      </c>
      <c r="R96" s="4">
        <f t="shared" si="11"/>
        <v>0.33246783056498785</v>
      </c>
      <c r="T96" s="4">
        <f t="shared" si="12"/>
        <v>0.19808677875204309</v>
      </c>
      <c r="U96" s="4">
        <f t="shared" si="13"/>
        <v>5.1133404539971575E-2</v>
      </c>
      <c r="V96" s="4">
        <f t="shared" si="14"/>
        <v>0.57317846651531168</v>
      </c>
      <c r="X96" s="4">
        <f t="shared" si="15"/>
        <v>0.85870023118056626</v>
      </c>
      <c r="Y96" s="4">
        <f t="shared" si="16"/>
        <v>0.85223760372938639</v>
      </c>
      <c r="Z96" s="4">
        <f t="shared" si="17"/>
        <v>0.33124792496492733</v>
      </c>
    </row>
    <row r="97" spans="1:26" ht="15.75" customHeight="1" x14ac:dyDescent="0.25">
      <c r="A97" s="2" t="str">
        <f>'Raw Data'!A97</f>
        <v>Rab - Rab_Apo</v>
      </c>
      <c r="B97" s="2">
        <f>'Raw Data'!B97</f>
        <v>172</v>
      </c>
      <c r="C97" s="2">
        <f>'Raw Data'!C97</f>
        <v>183</v>
      </c>
      <c r="D97" s="2" t="str">
        <f>'Raw Data'!D97</f>
        <v>IYRIVSQKQMSD</v>
      </c>
      <c r="F97" s="3">
        <f>'Raw Data'!J97</f>
        <v>4.2510000000000003</v>
      </c>
      <c r="G97" s="3">
        <f>'Raw Data'!P97</f>
        <v>4.282</v>
      </c>
      <c r="H97" s="3">
        <f>'Raw Data'!V97</f>
        <v>4.1109999999999998</v>
      </c>
      <c r="I97" s="3">
        <f>'Raw Data'!AB97</f>
        <v>4.5570000000000004</v>
      </c>
      <c r="J97" s="3">
        <f>'Raw Data'!AH97</f>
        <v>4.5149999999999997</v>
      </c>
      <c r="K97" s="3">
        <f>'Raw Data'!AN97</f>
        <v>4.5880000000000001</v>
      </c>
      <c r="L97" s="3">
        <f>'Raw Data'!AT97</f>
        <v>4.9809999999999999</v>
      </c>
      <c r="M97" s="3">
        <f>'Raw Data'!AZ97</f>
        <v>5.09</v>
      </c>
      <c r="N97" s="3">
        <f>'Raw Data'!BF97</f>
        <v>5.2969999999999997</v>
      </c>
      <c r="P97" s="4">
        <f t="shared" si="9"/>
        <v>2.3305967620894534E-2</v>
      </c>
      <c r="Q97" s="4">
        <f t="shared" si="10"/>
        <v>5.005255094026193E-4</v>
      </c>
      <c r="R97" s="4">
        <f t="shared" si="11"/>
        <v>5.137959617158866E-2</v>
      </c>
      <c r="T97" s="4">
        <f t="shared" si="12"/>
        <v>2.84115433078145E-2</v>
      </c>
      <c r="U97" s="4">
        <f t="shared" si="13"/>
        <v>4.7095153980991908E-3</v>
      </c>
      <c r="V97" s="4">
        <f t="shared" si="14"/>
        <v>0.47914540096829422</v>
      </c>
      <c r="X97" s="4">
        <f t="shared" si="15"/>
        <v>0.65973149805179554</v>
      </c>
      <c r="Y97" s="4">
        <f t="shared" si="16"/>
        <v>2.8874363401073279E-3</v>
      </c>
      <c r="Z97" s="4">
        <f t="shared" si="17"/>
        <v>5.7909536714805566E-2</v>
      </c>
    </row>
    <row r="98" spans="1:26" ht="15.75" customHeight="1" x14ac:dyDescent="0.25">
      <c r="A98" s="2" t="str">
        <f>'Raw Data'!A98</f>
        <v>Rab - Rab_Apo</v>
      </c>
      <c r="B98" s="2">
        <f>'Raw Data'!B98</f>
        <v>172</v>
      </c>
      <c r="C98" s="2">
        <f>'Raw Data'!C98</f>
        <v>212</v>
      </c>
      <c r="D98" s="2" t="str">
        <f>'Raw Data'!D98</f>
        <v>IYRIVSQKQMSDRRENDMSPSNNVVPIHVPPTTENKPKVQC</v>
      </c>
      <c r="F98" s="3">
        <f>'Raw Data'!J98</f>
        <v>12.154</v>
      </c>
      <c r="G98" s="3">
        <f>'Raw Data'!P98</f>
        <v>12.331</v>
      </c>
      <c r="H98" s="3">
        <f>'Raw Data'!V98</f>
        <v>12.670999999999999</v>
      </c>
      <c r="I98" s="3">
        <f>'Raw Data'!AB98</f>
        <v>11.856</v>
      </c>
      <c r="J98" s="3">
        <f>'Raw Data'!AH98</f>
        <v>12.022</v>
      </c>
      <c r="K98" s="3">
        <f>'Raw Data'!AN98</f>
        <v>12.151</v>
      </c>
      <c r="L98" s="3">
        <f>'Raw Data'!AT98</f>
        <v>12.468</v>
      </c>
      <c r="M98" s="3">
        <f>'Raw Data'!AZ98</f>
        <v>12.898</v>
      </c>
      <c r="N98" s="3">
        <f>'Raw Data'!BF98</f>
        <v>13.361000000000001</v>
      </c>
      <c r="P98" s="4">
        <f t="shared" si="9"/>
        <v>0.21682472206005282</v>
      </c>
      <c r="Q98" s="4">
        <f t="shared" si="10"/>
        <v>9.0029811647796762E-3</v>
      </c>
      <c r="R98" s="4">
        <f t="shared" si="11"/>
        <v>0.68115630331617671</v>
      </c>
      <c r="T98" s="4">
        <f t="shared" si="12"/>
        <v>0.17172610344990655</v>
      </c>
      <c r="U98" s="4">
        <f t="shared" si="13"/>
        <v>0.78023950107534812</v>
      </c>
      <c r="V98" s="4">
        <f t="shared" si="14"/>
        <v>0.4107787694628241</v>
      </c>
      <c r="X98" s="4">
        <f t="shared" si="15"/>
        <v>0.46701351300277727</v>
      </c>
      <c r="Y98" s="4">
        <f t="shared" si="16"/>
        <v>2.8219953987026109E-2</v>
      </c>
      <c r="Z98" s="4">
        <f t="shared" si="17"/>
        <v>0.60137479625191015</v>
      </c>
    </row>
    <row r="99" spans="1:26" ht="15.75" customHeight="1" x14ac:dyDescent="0.25">
      <c r="A99" s="2" t="str">
        <f>'Raw Data'!A99</f>
        <v>Rab - Rab_Apo</v>
      </c>
      <c r="B99" s="2">
        <f>'Raw Data'!B99</f>
        <v>173</v>
      </c>
      <c r="C99" s="2">
        <f>'Raw Data'!C99</f>
        <v>183</v>
      </c>
      <c r="D99" s="2" t="str">
        <f>'Raw Data'!D99</f>
        <v>YRIVSQKQMSD</v>
      </c>
      <c r="F99" s="3">
        <f>'Raw Data'!J99</f>
        <v>4.2850000000000001</v>
      </c>
      <c r="G99" s="3">
        <f>'Raw Data'!P99</f>
        <v>4.2119999999999997</v>
      </c>
      <c r="H99" s="3">
        <f>'Raw Data'!V99</f>
        <v>3.952</v>
      </c>
      <c r="I99" s="3">
        <f>'Raw Data'!AB99</f>
        <v>4.5720000000000001</v>
      </c>
      <c r="J99" s="3">
        <f>'Raw Data'!AH99</f>
        <v>4.5880000000000001</v>
      </c>
      <c r="K99" s="3">
        <f>'Raw Data'!AN99</f>
        <v>4.72</v>
      </c>
      <c r="L99" s="3">
        <f>'Raw Data'!AT99</f>
        <v>4.9850000000000003</v>
      </c>
      <c r="M99" s="3">
        <f>'Raw Data'!AZ99</f>
        <v>5.0940000000000003</v>
      </c>
      <c r="N99" s="3">
        <f>'Raw Data'!BF99</f>
        <v>5.2629999999999999</v>
      </c>
      <c r="P99" s="4">
        <f t="shared" si="9"/>
        <v>0.33182041799199213</v>
      </c>
      <c r="Q99" s="4">
        <f t="shared" si="10"/>
        <v>9.953359265739703E-3</v>
      </c>
      <c r="R99" s="4">
        <f t="shared" si="11"/>
        <v>8.1407132672043289E-2</v>
      </c>
      <c r="T99" s="4">
        <f t="shared" si="12"/>
        <v>0.50311420575340771</v>
      </c>
      <c r="U99" s="4">
        <f t="shared" si="13"/>
        <v>0.81971474788651955</v>
      </c>
      <c r="V99" s="4">
        <f t="shared" si="14"/>
        <v>0.71999691598990689</v>
      </c>
      <c r="X99" s="4">
        <f t="shared" si="15"/>
        <v>4.2057982852377412E-2</v>
      </c>
      <c r="Y99" s="4">
        <f t="shared" si="16"/>
        <v>2.4708327481410041E-3</v>
      </c>
      <c r="Z99" s="4">
        <f t="shared" si="17"/>
        <v>3.0182791541681981E-2</v>
      </c>
    </row>
    <row r="100" spans="1:26" ht="15.75" customHeight="1" x14ac:dyDescent="0.25">
      <c r="A100" s="2" t="str">
        <f>'Raw Data'!A100</f>
        <v>Rab - Rab_Apo</v>
      </c>
      <c r="B100" s="2">
        <f>'Raw Data'!B100</f>
        <v>173</v>
      </c>
      <c r="C100" s="2">
        <f>'Raw Data'!C100</f>
        <v>193</v>
      </c>
      <c r="D100" s="2" t="str">
        <f>'Raw Data'!D100</f>
        <v>YRIVSQKQMSDRRENDMSPSN</v>
      </c>
      <c r="F100" s="3">
        <f>'Raw Data'!J100</f>
        <v>8.16</v>
      </c>
      <c r="G100" s="3">
        <f>'Raw Data'!P100</f>
        <v>8.2469999999999999</v>
      </c>
      <c r="H100" s="3">
        <f>'Raw Data'!V100</f>
        <v>8.093</v>
      </c>
      <c r="I100" s="3">
        <f>'Raw Data'!AB100</f>
        <v>8.4130000000000003</v>
      </c>
      <c r="J100" s="3">
        <f>'Raw Data'!AH100</f>
        <v>8.5730000000000004</v>
      </c>
      <c r="K100" s="3">
        <f>'Raw Data'!AN100</f>
        <v>8.484</v>
      </c>
      <c r="L100" s="3">
        <f>'Raw Data'!AT100</f>
        <v>8.6519999999999992</v>
      </c>
      <c r="M100" s="3">
        <f>'Raw Data'!AZ100</f>
        <v>9.0839999999999996</v>
      </c>
      <c r="N100" s="3">
        <f>'Raw Data'!BF100</f>
        <v>9.2170000000000005</v>
      </c>
      <c r="P100" s="4">
        <f t="shared" si="9"/>
        <v>0.22419432190347702</v>
      </c>
      <c r="Q100" s="4">
        <f t="shared" si="10"/>
        <v>1.3034029857145345E-2</v>
      </c>
      <c r="R100" s="4">
        <f t="shared" si="11"/>
        <v>0.33816382060274314</v>
      </c>
      <c r="T100" s="4">
        <f t="shared" si="12"/>
        <v>0.85778600491038248</v>
      </c>
      <c r="U100" s="4">
        <f t="shared" si="13"/>
        <v>0.11150965025532115</v>
      </c>
      <c r="V100" s="4">
        <f t="shared" si="14"/>
        <v>0.7889821110929216</v>
      </c>
      <c r="X100" s="4">
        <f t="shared" si="15"/>
        <v>0.38809596536910124</v>
      </c>
      <c r="Y100" s="4">
        <f t="shared" si="16"/>
        <v>0.10584787331339754</v>
      </c>
      <c r="Z100" s="4">
        <f t="shared" si="17"/>
        <v>0.16617118905064496</v>
      </c>
    </row>
    <row r="101" spans="1:26" ht="15.75" customHeight="1" x14ac:dyDescent="0.25">
      <c r="A101" s="2" t="str">
        <f>'Raw Data'!A101</f>
        <v>Rab - Rab_Apo</v>
      </c>
      <c r="B101" s="2">
        <f>'Raw Data'!B101</f>
        <v>173</v>
      </c>
      <c r="C101" s="2">
        <f>'Raw Data'!C101</f>
        <v>211</v>
      </c>
      <c r="D101" s="2" t="str">
        <f>'Raw Data'!D101</f>
        <v>YRIVSQKQMSDRRENDMSPSNNVVPIHVPPTTENKPKVQ</v>
      </c>
      <c r="F101" s="3">
        <f>'Raw Data'!J101</f>
        <v>16.655999999999999</v>
      </c>
      <c r="G101" s="3">
        <f>'Raw Data'!P101</f>
        <v>16.771000000000001</v>
      </c>
      <c r="H101" s="3">
        <f>'Raw Data'!V101</f>
        <v>17.466000000000001</v>
      </c>
      <c r="I101" s="3">
        <f>'Raw Data'!AB101</f>
        <v>16.731000000000002</v>
      </c>
      <c r="J101" s="3">
        <f>'Raw Data'!AH101</f>
        <v>17.190000000000001</v>
      </c>
      <c r="K101" s="3">
        <f>'Raw Data'!AN101</f>
        <v>16.960999999999999</v>
      </c>
      <c r="L101" s="3">
        <f>'Raw Data'!AT101</f>
        <v>16.959</v>
      </c>
      <c r="M101" s="3">
        <f>'Raw Data'!AZ101</f>
        <v>17.478999999999999</v>
      </c>
      <c r="N101" s="3">
        <f>'Raw Data'!BF101</f>
        <v>18.420000000000002</v>
      </c>
      <c r="P101" s="4">
        <f t="shared" si="9"/>
        <v>0.50048694683886963</v>
      </c>
      <c r="Q101" s="4">
        <f t="shared" si="10"/>
        <v>0.45343690237991874</v>
      </c>
      <c r="R101" s="4">
        <f t="shared" si="11"/>
        <v>0.93296030313715383</v>
      </c>
      <c r="T101" s="4">
        <f t="shared" si="12"/>
        <v>0.16481425080274886</v>
      </c>
      <c r="U101" s="4">
        <f t="shared" si="13"/>
        <v>7.8053846872448179E-2</v>
      </c>
      <c r="V101" s="4">
        <f t="shared" si="14"/>
        <v>0.58860139562858438</v>
      </c>
      <c r="X101" s="4">
        <f t="shared" si="15"/>
        <v>0.25487265543112869</v>
      </c>
      <c r="Y101" s="4">
        <f t="shared" si="16"/>
        <v>8.5687828436424775E-3</v>
      </c>
      <c r="Z101" s="4">
        <f t="shared" si="17"/>
        <v>0.44647940006803122</v>
      </c>
    </row>
    <row r="102" spans="1:26" ht="15.75" customHeight="1" x14ac:dyDescent="0.25">
      <c r="A102" s="2" t="str">
        <f>'Raw Data'!A102</f>
        <v>Rab - Rab_Apo</v>
      </c>
      <c r="B102" s="2">
        <f>'Raw Data'!B102</f>
        <v>173</v>
      </c>
      <c r="C102" s="2">
        <f>'Raw Data'!C102</f>
        <v>212</v>
      </c>
      <c r="D102" s="2" t="str">
        <f>'Raw Data'!D102</f>
        <v>YRIVSQKQMSDRRENDMSPSNNVVPIHVPPTTENKPKVQC</v>
      </c>
      <c r="F102" s="3">
        <f>'Raw Data'!J102</f>
        <v>17.440000000000001</v>
      </c>
      <c r="G102" s="3">
        <f>'Raw Data'!P102</f>
        <v>17.513000000000002</v>
      </c>
      <c r="H102" s="3">
        <f>'Raw Data'!V102</f>
        <v>18.137</v>
      </c>
      <c r="I102" s="3">
        <f>'Raw Data'!AB102</f>
        <v>17.449000000000002</v>
      </c>
      <c r="J102" s="3">
        <f>'Raw Data'!AH102</f>
        <v>17.907</v>
      </c>
      <c r="K102" s="3">
        <f>'Raw Data'!AN102</f>
        <v>17.779</v>
      </c>
      <c r="L102" s="3">
        <f>'Raw Data'!AT102</f>
        <v>17.873000000000001</v>
      </c>
      <c r="M102" s="3">
        <f>'Raw Data'!AZ102</f>
        <v>18.283000000000001</v>
      </c>
      <c r="N102" s="3">
        <f>'Raw Data'!BF102</f>
        <v>19.244</v>
      </c>
      <c r="P102" s="4">
        <f t="shared" si="9"/>
        <v>0.3741061595641666</v>
      </c>
      <c r="Q102" s="4">
        <f t="shared" si="10"/>
        <v>0.49180440205282949</v>
      </c>
      <c r="R102" s="4">
        <f t="shared" si="11"/>
        <v>0.45415449139136921</v>
      </c>
      <c r="T102" s="4">
        <f t="shared" si="12"/>
        <v>0.20282633329988578</v>
      </c>
      <c r="U102" s="4">
        <f t="shared" si="13"/>
        <v>0.27232895168532062</v>
      </c>
      <c r="V102" s="4">
        <f t="shared" si="14"/>
        <v>0.51936197056780298</v>
      </c>
      <c r="X102" s="4">
        <f t="shared" si="15"/>
        <v>0.41126727505279137</v>
      </c>
      <c r="Y102" s="4">
        <f t="shared" si="16"/>
        <v>0.58548576700688715</v>
      </c>
      <c r="Z102" s="4">
        <f t="shared" si="17"/>
        <v>0.70892292945437418</v>
      </c>
    </row>
    <row r="103" spans="1:26" ht="15.75" customHeight="1" x14ac:dyDescent="0.25">
      <c r="A103" s="2" t="str">
        <f>'Raw Data'!A103</f>
        <v>Rab - Rab_Apo</v>
      </c>
      <c r="B103" s="2">
        <f>'Raw Data'!B103</f>
        <v>173</v>
      </c>
      <c r="C103" s="2">
        <f>'Raw Data'!C103</f>
        <v>212</v>
      </c>
      <c r="D103" s="2" t="str">
        <f>'Raw Data'!D103</f>
        <v>YRIVSQKQMSDRRENDMSPSNNVVPIHVPPTTENKPKVQC</v>
      </c>
      <c r="F103" s="3">
        <f>'Raw Data'!J103</f>
        <v>17.529</v>
      </c>
      <c r="G103" s="3">
        <f>'Raw Data'!P103</f>
        <v>17.771999999999998</v>
      </c>
      <c r="H103" s="3">
        <f>'Raw Data'!V103</f>
        <v>18.442</v>
      </c>
      <c r="I103" s="3">
        <f>'Raw Data'!AB103</f>
        <v>17.989999999999998</v>
      </c>
      <c r="J103" s="3">
        <f>'Raw Data'!AH103</f>
        <v>18.053999999999998</v>
      </c>
      <c r="K103" s="3">
        <f>'Raw Data'!AN103</f>
        <v>18.282</v>
      </c>
      <c r="L103" s="3">
        <f>'Raw Data'!AT103</f>
        <v>17.896000000000001</v>
      </c>
      <c r="M103" s="3">
        <f>'Raw Data'!AZ103</f>
        <v>19.361999999999998</v>
      </c>
      <c r="N103" s="3">
        <f>'Raw Data'!BF103</f>
        <v>19.199000000000002</v>
      </c>
      <c r="P103" s="4">
        <f t="shared" si="9"/>
        <v>0.20027845611993456</v>
      </c>
      <c r="Q103" s="4">
        <f t="shared" si="10"/>
        <v>3.2041468171679438E-2</v>
      </c>
      <c r="R103" s="4">
        <f t="shared" si="11"/>
        <v>0.23056857396781924</v>
      </c>
      <c r="T103" s="4">
        <f t="shared" si="12"/>
        <v>0.18859099577460031</v>
      </c>
      <c r="U103" s="4">
        <f t="shared" si="13"/>
        <v>3.4687531073826064E-2</v>
      </c>
      <c r="V103" s="4">
        <f t="shared" si="14"/>
        <v>0.35318687788655456</v>
      </c>
      <c r="X103" s="4">
        <f t="shared" si="15"/>
        <v>0.83814811969105985</v>
      </c>
      <c r="Y103" s="4">
        <f t="shared" si="16"/>
        <v>0.31298434805531816</v>
      </c>
      <c r="Z103" s="4">
        <f t="shared" si="17"/>
        <v>0.3142284344433548</v>
      </c>
    </row>
    <row r="104" spans="1:26" ht="15.75" customHeight="1" x14ac:dyDescent="0.25">
      <c r="A104" s="2" t="str">
        <f>'Raw Data'!A104</f>
        <v>Rab - Rab_Apo</v>
      </c>
      <c r="B104" s="2">
        <f>'Raw Data'!B104</f>
        <v>184</v>
      </c>
      <c r="C104" s="2">
        <f>'Raw Data'!C104</f>
        <v>212</v>
      </c>
      <c r="D104" s="2" t="str">
        <f>'Raw Data'!D104</f>
        <v>RRENDMSPSNNVVPIHVPPTTENKPKVQC</v>
      </c>
      <c r="F104" s="3">
        <f>'Raw Data'!J104</f>
        <v>13.836</v>
      </c>
      <c r="G104" s="3">
        <f>'Raw Data'!P104</f>
        <v>13.89</v>
      </c>
      <c r="H104" s="3">
        <f>'Raw Data'!V104</f>
        <v>12.776</v>
      </c>
      <c r="I104" s="3">
        <f>'Raw Data'!AB104</f>
        <v>13.670999999999999</v>
      </c>
      <c r="J104" s="3">
        <f>'Raw Data'!AH104</f>
        <v>13.888</v>
      </c>
      <c r="K104" s="3">
        <f>'Raw Data'!AN104</f>
        <v>13.75</v>
      </c>
      <c r="L104" s="3">
        <f>'Raw Data'!AT104</f>
        <v>13.614000000000001</v>
      </c>
      <c r="M104" s="3">
        <f>'Raw Data'!AZ104</f>
        <v>14.053000000000001</v>
      </c>
      <c r="N104" s="3">
        <f>'Raw Data'!BF104</f>
        <v>14.587999999999999</v>
      </c>
      <c r="P104" s="4">
        <f t="shared" si="9"/>
        <v>0.56800140571584445</v>
      </c>
      <c r="Q104" s="4">
        <f t="shared" si="10"/>
        <v>0.58771010103017474</v>
      </c>
      <c r="R104" s="4">
        <f t="shared" si="11"/>
        <v>0.53749822384959067</v>
      </c>
      <c r="T104" s="4">
        <f t="shared" si="12"/>
        <v>0.91989749630209561</v>
      </c>
      <c r="U104" s="4">
        <f t="shared" si="13"/>
        <v>1.0835683457387807E-2</v>
      </c>
      <c r="V104" s="4">
        <f t="shared" si="14"/>
        <v>0.24599541306225983</v>
      </c>
      <c r="X104" s="4">
        <f t="shared" si="15"/>
        <v>0.16745883481018858</v>
      </c>
      <c r="Y104" s="4">
        <f t="shared" si="16"/>
        <v>3.3605824416679734E-3</v>
      </c>
      <c r="Z104" s="4">
        <f t="shared" si="17"/>
        <v>4.5785876924225512E-2</v>
      </c>
    </row>
    <row r="105" spans="1:26" ht="15.75" customHeight="1" x14ac:dyDescent="0.25">
      <c r="A105" s="30" t="str">
        <f>'Raw Data'!A105</f>
        <v>WDR - Rab-WDR</v>
      </c>
      <c r="B105" s="30">
        <f>'Raw Data'!B105</f>
        <v>-2</v>
      </c>
      <c r="C105" s="30">
        <f>'Raw Data'!C105</f>
        <v>7</v>
      </c>
      <c r="D105" s="30" t="str">
        <f>'Raw Data'!D105</f>
        <v>GSHMGTRDDE</v>
      </c>
      <c r="E105" s="29"/>
      <c r="F105" s="36">
        <f>'Raw Data'!J105</f>
        <v>2.5339999999999998</v>
      </c>
      <c r="G105" s="36">
        <f>'Raw Data'!P105</f>
        <v>2.4049999999999998</v>
      </c>
      <c r="H105" s="36">
        <f>'Raw Data'!V105</f>
        <v>2.5009999999999999</v>
      </c>
      <c r="I105" s="36">
        <f>'Raw Data'!AB105</f>
        <v>2.5059999999999998</v>
      </c>
      <c r="J105" s="36">
        <f>'Raw Data'!AH105</f>
        <v>2.4140000000000001</v>
      </c>
      <c r="K105" s="36">
        <f>'Raw Data'!AN105</f>
        <v>2.4780000000000002</v>
      </c>
      <c r="L105" s="36">
        <f>'Raw Data'!AT105</f>
        <v>2.419</v>
      </c>
      <c r="M105" s="36">
        <f>'Raw Data'!AZ105</f>
        <v>2.492</v>
      </c>
      <c r="N105" s="36">
        <f>'Raw Data'!BF105</f>
        <v>2.641</v>
      </c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 x14ac:dyDescent="0.25">
      <c r="A106" s="2" t="str">
        <f>'Raw Data'!A106</f>
        <v>WDR - Rab-WDR</v>
      </c>
      <c r="B106" s="2">
        <f>'Raw Data'!B106</f>
        <v>-2</v>
      </c>
      <c r="C106" s="2">
        <f>'Raw Data'!C106</f>
        <v>8</v>
      </c>
      <c r="D106" s="2" t="str">
        <f>'Raw Data'!D106</f>
        <v>GSHMGTRDDEY</v>
      </c>
      <c r="F106" s="3">
        <f>'Raw Data'!J106</f>
        <v>2.681</v>
      </c>
      <c r="G106" s="3">
        <f>'Raw Data'!P106</f>
        <v>2.6280000000000001</v>
      </c>
      <c r="H106" s="3">
        <f>'Raw Data'!V106</f>
        <v>2.6480000000000001</v>
      </c>
      <c r="I106" s="3">
        <f>'Raw Data'!AB106</f>
        <v>2.7069999999999999</v>
      </c>
      <c r="J106" s="3">
        <f>'Raw Data'!AH106</f>
        <v>2.6520000000000001</v>
      </c>
      <c r="K106" s="3">
        <f>'Raw Data'!AN106</f>
        <v>2.7149999999999999</v>
      </c>
      <c r="L106" s="3">
        <f>'Raw Data'!AT106</f>
        <v>2.6640000000000001</v>
      </c>
      <c r="M106" s="3">
        <f>'Raw Data'!AZ106</f>
        <v>2.7559999999999998</v>
      </c>
      <c r="N106" s="3">
        <f>'Raw Data'!BF106</f>
        <v>2.8050000000000002</v>
      </c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 x14ac:dyDescent="0.25">
      <c r="A107" s="2" t="str">
        <f>'Raw Data'!A107</f>
        <v>WDR - Rab-WDR</v>
      </c>
      <c r="B107" s="2">
        <f>'Raw Data'!B107</f>
        <v>-2</v>
      </c>
      <c r="C107" s="2">
        <f>'Raw Data'!C107</f>
        <v>9</v>
      </c>
      <c r="D107" s="2" t="str">
        <f>'Raw Data'!D107</f>
        <v>GSHMGTRDDEYD</v>
      </c>
      <c r="F107" s="3">
        <f>'Raw Data'!J107</f>
        <v>2.7269999999999999</v>
      </c>
      <c r="G107" s="3">
        <f>'Raw Data'!P107</f>
        <v>2.7109999999999999</v>
      </c>
      <c r="H107" s="3">
        <f>'Raw Data'!V107</f>
        <v>2.7429999999999999</v>
      </c>
      <c r="I107" s="3">
        <f>'Raw Data'!AB107</f>
        <v>2.9470000000000001</v>
      </c>
      <c r="J107" s="3">
        <f>'Raw Data'!AH107</f>
        <v>2.93</v>
      </c>
      <c r="K107" s="3">
        <f>'Raw Data'!AN107</f>
        <v>2.9670000000000001</v>
      </c>
      <c r="L107" s="3">
        <f>'Raw Data'!AT107</f>
        <v>2.9750000000000001</v>
      </c>
      <c r="M107" s="3">
        <f>'Raw Data'!AZ107</f>
        <v>3.0289999999999999</v>
      </c>
      <c r="N107" s="3">
        <f>'Raw Data'!BF107</f>
        <v>3.0979999999999999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 x14ac:dyDescent="0.25">
      <c r="A108" s="2" t="str">
        <f>'Raw Data'!A108</f>
        <v>WDR - Rab-WDR</v>
      </c>
      <c r="B108" s="2">
        <f>'Raw Data'!B108</f>
        <v>-2</v>
      </c>
      <c r="C108" s="2">
        <f>'Raw Data'!C108</f>
        <v>11</v>
      </c>
      <c r="D108" s="2" t="str">
        <f>'Raw Data'!D108</f>
        <v>GSHMGTRDDEYDYL</v>
      </c>
      <c r="F108" s="3">
        <f>'Raw Data'!J108</f>
        <v>1.9119999999999999</v>
      </c>
      <c r="G108" s="3">
        <f>'Raw Data'!P108</f>
        <v>1.9630000000000001</v>
      </c>
      <c r="H108" s="3">
        <f>'Raw Data'!V108</f>
        <v>1.9630000000000001</v>
      </c>
      <c r="I108" s="3">
        <f>'Raw Data'!AB108</f>
        <v>2.915</v>
      </c>
      <c r="J108" s="3">
        <f>'Raw Data'!AH108</f>
        <v>2.7440000000000002</v>
      </c>
      <c r="K108" s="3">
        <f>'Raw Data'!AN108</f>
        <v>2.7309999999999999</v>
      </c>
      <c r="L108" s="3">
        <f>'Raw Data'!AT108</f>
        <v>3.6779999999999999</v>
      </c>
      <c r="M108" s="3">
        <f>'Raw Data'!AZ108</f>
        <v>3.7290000000000001</v>
      </c>
      <c r="N108" s="3">
        <f>'Raw Data'!BF108</f>
        <v>3.72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 x14ac:dyDescent="0.25">
      <c r="A109" s="2" t="str">
        <f>'Raw Data'!A109</f>
        <v>WDR - Rab-WDR</v>
      </c>
      <c r="B109" s="2">
        <f>'Raw Data'!B109</f>
        <v>-2</v>
      </c>
      <c r="C109" s="2">
        <f>'Raw Data'!C109</f>
        <v>27</v>
      </c>
      <c r="D109" s="2" t="str">
        <f>'Raw Data'!D109</f>
        <v>GSHMGTRDDEYDYLFKVVLIGDSGVGKSNL</v>
      </c>
      <c r="F109" s="3">
        <f>'Raw Data'!J109</f>
        <v>1.5980000000000001</v>
      </c>
      <c r="G109" s="3">
        <f>'Raw Data'!P109</f>
        <v>1.6779999999999999</v>
      </c>
      <c r="H109" s="3">
        <f>'Raw Data'!V109</f>
        <v>1.6439999999999999</v>
      </c>
      <c r="I109" s="3">
        <f>'Raw Data'!AB109</f>
        <v>2.786</v>
      </c>
      <c r="J109" s="3">
        <f>'Raw Data'!AH109</f>
        <v>2.673</v>
      </c>
      <c r="K109" s="3">
        <f>'Raw Data'!AN109</f>
        <v>2.7330000000000001</v>
      </c>
      <c r="L109" s="3">
        <f>'Raw Data'!AT109</f>
        <v>4.1559999999999997</v>
      </c>
      <c r="M109" s="3">
        <f>'Raw Data'!AZ109</f>
        <v>4.1509999999999998</v>
      </c>
      <c r="N109" s="3">
        <f>'Raw Data'!BF109</f>
        <v>4.1710000000000003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 x14ac:dyDescent="0.25">
      <c r="A110" s="2" t="str">
        <f>'Raw Data'!A110</f>
        <v>WDR - Rab-WDR</v>
      </c>
      <c r="B110" s="2">
        <f>'Raw Data'!B110</f>
        <v>12</v>
      </c>
      <c r="C110" s="2">
        <f>'Raw Data'!C110</f>
        <v>16</v>
      </c>
      <c r="D110" s="2" t="str">
        <f>'Raw Data'!D110</f>
        <v>FKVVL</v>
      </c>
      <c r="F110" s="3">
        <f>'Raw Data'!J110</f>
        <v>8.9999999999999993E-3</v>
      </c>
      <c r="G110" s="3">
        <f>'Raw Data'!P110</f>
        <v>7.0000000000000001E-3</v>
      </c>
      <c r="H110" s="3">
        <f>'Raw Data'!V110</f>
        <v>1.4999999999999999E-2</v>
      </c>
      <c r="I110" s="3">
        <f>'Raw Data'!AB110</f>
        <v>0.02</v>
      </c>
      <c r="J110" s="3">
        <f>'Raw Data'!AH110</f>
        <v>1.6E-2</v>
      </c>
      <c r="K110" s="3">
        <f>'Raw Data'!AN110</f>
        <v>1.9E-2</v>
      </c>
      <c r="L110" s="3">
        <f>'Raw Data'!AT110</f>
        <v>1.0999999999999999E-2</v>
      </c>
      <c r="M110" s="3">
        <f>'Raw Data'!AZ110</f>
        <v>3.7999999999999999E-2</v>
      </c>
      <c r="N110" s="3">
        <f>'Raw Data'!BF110</f>
        <v>3.7999999999999999E-2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 x14ac:dyDescent="0.25">
      <c r="A111" s="2" t="str">
        <f>'Raw Data'!A111</f>
        <v>WDR - Rab-WDR</v>
      </c>
      <c r="B111" s="2">
        <f>'Raw Data'!B111</f>
        <v>12</v>
      </c>
      <c r="C111" s="2">
        <f>'Raw Data'!C111</f>
        <v>27</v>
      </c>
      <c r="D111" s="2" t="str">
        <f>'Raw Data'!D111</f>
        <v>FKVVLIGDSGVGKSNL</v>
      </c>
      <c r="F111" s="3">
        <f>'Raw Data'!J111</f>
        <v>0.20699999999999999</v>
      </c>
      <c r="G111" s="3">
        <f>'Raw Data'!P111</f>
        <v>0.27100000000000002</v>
      </c>
      <c r="H111" s="3">
        <f>'Raw Data'!V111</f>
        <v>0.246</v>
      </c>
      <c r="I111" s="3">
        <f>'Raw Data'!AB111</f>
        <v>0.34599999999999997</v>
      </c>
      <c r="J111" s="3">
        <f>'Raw Data'!AH111</f>
        <v>0.41899999999999998</v>
      </c>
      <c r="K111" s="3">
        <f>'Raw Data'!AN111</f>
        <v>0.39200000000000002</v>
      </c>
      <c r="L111" s="3">
        <f>'Raw Data'!AT111</f>
        <v>0.65600000000000003</v>
      </c>
      <c r="M111" s="3">
        <f>'Raw Data'!AZ111</f>
        <v>0.72699999999999998</v>
      </c>
      <c r="N111" s="3">
        <f>'Raw Data'!BF111</f>
        <v>0.73199999999999998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 x14ac:dyDescent="0.25">
      <c r="A112" s="2" t="str">
        <f>'Raw Data'!A112</f>
        <v>WDR - Rab-WDR</v>
      </c>
      <c r="B112" s="2">
        <f>'Raw Data'!B112</f>
        <v>17</v>
      </c>
      <c r="C112" s="2">
        <f>'Raw Data'!C112</f>
        <v>27</v>
      </c>
      <c r="D112" s="2" t="str">
        <f>'Raw Data'!D112</f>
        <v>IGDSGVGKSNL</v>
      </c>
      <c r="F112" s="3">
        <f>'Raw Data'!J112</f>
        <v>0.19500000000000001</v>
      </c>
      <c r="G112" s="3">
        <f>'Raw Data'!P112</f>
        <v>0.255</v>
      </c>
      <c r="H112" s="3">
        <f>'Raw Data'!V112</f>
        <v>0.217</v>
      </c>
      <c r="I112" s="3">
        <f>'Raw Data'!AB112</f>
        <v>0.39600000000000002</v>
      </c>
      <c r="J112" s="3">
        <f>'Raw Data'!AH112</f>
        <v>0.379</v>
      </c>
      <c r="K112" s="3">
        <f>'Raw Data'!AN112</f>
        <v>0.378</v>
      </c>
      <c r="L112" s="3">
        <f>'Raw Data'!AT112</f>
        <v>0.58599999999999997</v>
      </c>
      <c r="M112" s="3">
        <f>'Raw Data'!AZ112</f>
        <v>0.57599999999999996</v>
      </c>
      <c r="N112" s="3">
        <f>'Raw Data'!BF112</f>
        <v>0.59799999999999998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 x14ac:dyDescent="0.25">
      <c r="A113" s="2" t="str">
        <f>'Raw Data'!A113</f>
        <v>WDR - Rab-WDR</v>
      </c>
      <c r="B113" s="2">
        <f>'Raw Data'!B113</f>
        <v>17</v>
      </c>
      <c r="C113" s="2">
        <f>'Raw Data'!C113</f>
        <v>27</v>
      </c>
      <c r="D113" s="2" t="str">
        <f>'Raw Data'!D113</f>
        <v>IGDSGVGKSNL</v>
      </c>
      <c r="F113" s="3">
        <f>'Raw Data'!J113</f>
        <v>0.184</v>
      </c>
      <c r="G113" s="3">
        <f>'Raw Data'!P113</f>
        <v>0.2</v>
      </c>
      <c r="H113" s="3">
        <f>'Raw Data'!V113</f>
        <v>0.193</v>
      </c>
      <c r="I113" s="3">
        <f>'Raw Data'!AB113</f>
        <v>0.38300000000000001</v>
      </c>
      <c r="J113" s="3">
        <f>'Raw Data'!AH113</f>
        <v>0.35299999999999998</v>
      </c>
      <c r="K113" s="3">
        <f>'Raw Data'!AN113</f>
        <v>0.35299999999999998</v>
      </c>
      <c r="L113" s="3">
        <f>'Raw Data'!AT113</f>
        <v>0.56399999999999995</v>
      </c>
      <c r="M113" s="3">
        <f>'Raw Data'!AZ113</f>
        <v>0.59699999999999998</v>
      </c>
      <c r="N113" s="3">
        <f>'Raw Data'!BF113</f>
        <v>0.58699999999999997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 x14ac:dyDescent="0.25">
      <c r="A114" s="2" t="str">
        <f>'Raw Data'!A114</f>
        <v>WDR - Rab-WDR</v>
      </c>
      <c r="B114" s="2">
        <f>'Raw Data'!B114</f>
        <v>17</v>
      </c>
      <c r="C114" s="2">
        <f>'Raw Data'!C114</f>
        <v>28</v>
      </c>
      <c r="D114" s="2" t="str">
        <f>'Raw Data'!D114</f>
        <v>IGDSGVGKSNLL</v>
      </c>
      <c r="F114" s="3">
        <f>'Raw Data'!J114</f>
        <v>0.184</v>
      </c>
      <c r="G114" s="3">
        <f>'Raw Data'!P114</f>
        <v>0.17899999999999999</v>
      </c>
      <c r="H114" s="3">
        <f>'Raw Data'!V114</f>
        <v>0.20200000000000001</v>
      </c>
      <c r="I114" s="3">
        <f>'Raw Data'!AB114</f>
        <v>0.30599999999999999</v>
      </c>
      <c r="J114" s="3">
        <f>'Raw Data'!AH114</f>
        <v>0.27400000000000002</v>
      </c>
      <c r="K114" s="3">
        <f>'Raw Data'!AN114</f>
        <v>0.28499999999999998</v>
      </c>
      <c r="L114" s="3">
        <f>'Raw Data'!AT114</f>
        <v>0.46600000000000003</v>
      </c>
      <c r="M114" s="3">
        <f>'Raw Data'!AZ114</f>
        <v>0.44800000000000001</v>
      </c>
      <c r="N114" s="3">
        <f>'Raw Data'!BF114</f>
        <v>0.45100000000000001</v>
      </c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 x14ac:dyDescent="0.25">
      <c r="A115" s="2" t="str">
        <f>'Raw Data'!A115</f>
        <v>WDR - Rab-WDR</v>
      </c>
      <c r="B115" s="2">
        <f>'Raw Data'!B115</f>
        <v>28</v>
      </c>
      <c r="C115" s="2">
        <f>'Raw Data'!C115</f>
        <v>36</v>
      </c>
      <c r="D115" s="2" t="str">
        <f>'Raw Data'!D115</f>
        <v>LSRFTRNEF</v>
      </c>
      <c r="F115" s="3">
        <f>'Raw Data'!J115</f>
        <v>0.55900000000000005</v>
      </c>
      <c r="G115" s="3">
        <f>'Raw Data'!P115</f>
        <v>0.55500000000000005</v>
      </c>
      <c r="H115" s="3">
        <f>'Raw Data'!V115</f>
        <v>0.59399999999999997</v>
      </c>
      <c r="I115" s="3">
        <f>'Raw Data'!AB115</f>
        <v>1.18</v>
      </c>
      <c r="J115" s="3">
        <f>'Raw Data'!AH115</f>
        <v>1.1359999999999999</v>
      </c>
      <c r="K115" s="3">
        <f>'Raw Data'!AN115</f>
        <v>1.1459999999999999</v>
      </c>
      <c r="L115" s="3">
        <f>'Raw Data'!AT115</f>
        <v>1.7849999999999999</v>
      </c>
      <c r="M115" s="3">
        <f>'Raw Data'!AZ115</f>
        <v>1.782</v>
      </c>
      <c r="N115" s="3">
        <f>'Raw Data'!BF115</f>
        <v>1.792</v>
      </c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 x14ac:dyDescent="0.25">
      <c r="A116" s="2" t="str">
        <f>'Raw Data'!A116</f>
        <v>WDR - Rab-WDR</v>
      </c>
      <c r="B116" s="2">
        <f>'Raw Data'!B116</f>
        <v>37</v>
      </c>
      <c r="C116" s="2">
        <f>'Raw Data'!C116</f>
        <v>47</v>
      </c>
      <c r="D116" s="2" t="str">
        <f>'Raw Data'!D116</f>
        <v>NLESKSTIGVE</v>
      </c>
      <c r="F116" s="3">
        <f>'Raw Data'!J116</f>
        <v>3.46</v>
      </c>
      <c r="G116" s="3">
        <f>'Raw Data'!P116</f>
        <v>3.5430000000000001</v>
      </c>
      <c r="H116" s="3">
        <f>'Raw Data'!V116</f>
        <v>3.5110000000000001</v>
      </c>
      <c r="I116" s="3">
        <f>'Raw Data'!AB116</f>
        <v>4.6500000000000004</v>
      </c>
      <c r="J116" s="3">
        <f>'Raw Data'!AH116</f>
        <v>4.4630000000000001</v>
      </c>
      <c r="K116" s="3">
        <f>'Raw Data'!AN116</f>
        <v>4.5670000000000002</v>
      </c>
      <c r="L116" s="3">
        <f>'Raw Data'!AT116</f>
        <v>5.9370000000000003</v>
      </c>
      <c r="M116" s="3">
        <f>'Raw Data'!AZ116</f>
        <v>5.9390000000000001</v>
      </c>
      <c r="N116" s="3">
        <f>'Raw Data'!BF116</f>
        <v>5.8630000000000004</v>
      </c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 x14ac:dyDescent="0.25">
      <c r="A117" s="2" t="str">
        <f>'Raw Data'!A117</f>
        <v>WDR - Rab-WDR</v>
      </c>
      <c r="B117" s="2">
        <f>'Raw Data'!B117</f>
        <v>39</v>
      </c>
      <c r="C117" s="2">
        <f>'Raw Data'!C117</f>
        <v>47</v>
      </c>
      <c r="D117" s="2" t="str">
        <f>'Raw Data'!D117</f>
        <v>ESKSTIGVE</v>
      </c>
      <c r="F117" s="3">
        <f>'Raw Data'!J117</f>
        <v>1.7769999999999999</v>
      </c>
      <c r="G117" s="3">
        <f>'Raw Data'!P117</f>
        <v>1.839</v>
      </c>
      <c r="H117" s="3">
        <f>'Raw Data'!V117</f>
        <v>1.82</v>
      </c>
      <c r="I117" s="3">
        <f>'Raw Data'!AB117</f>
        <v>2.8069999999999999</v>
      </c>
      <c r="J117" s="3">
        <f>'Raw Data'!AH117</f>
        <v>2.6680000000000001</v>
      </c>
      <c r="K117" s="3">
        <f>'Raw Data'!AN117</f>
        <v>2.726</v>
      </c>
      <c r="L117" s="3">
        <f>'Raw Data'!AT117</f>
        <v>3.988</v>
      </c>
      <c r="M117" s="3">
        <f>'Raw Data'!AZ117</f>
        <v>4.0289999999999999</v>
      </c>
      <c r="N117" s="3">
        <f>'Raw Data'!BF117</f>
        <v>4.0019999999999998</v>
      </c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 x14ac:dyDescent="0.25">
      <c r="A118" s="2" t="str">
        <f>'Raw Data'!A118</f>
        <v>WDR - Rab-WDR</v>
      </c>
      <c r="B118" s="2">
        <f>'Raw Data'!B118</f>
        <v>39</v>
      </c>
      <c r="C118" s="2">
        <f>'Raw Data'!C118</f>
        <v>48</v>
      </c>
      <c r="D118" s="2" t="str">
        <f>'Raw Data'!D118</f>
        <v>ESKSTIGVEF</v>
      </c>
      <c r="F118" s="3">
        <f>'Raw Data'!J118</f>
        <v>1.6180000000000001</v>
      </c>
      <c r="G118" s="3">
        <f>'Raw Data'!P118</f>
        <v>1.734</v>
      </c>
      <c r="H118" s="3">
        <f>'Raw Data'!V118</f>
        <v>1.7250000000000001</v>
      </c>
      <c r="I118" s="3">
        <f>'Raw Data'!AB118</f>
        <v>2.738</v>
      </c>
      <c r="J118" s="3">
        <f>'Raw Data'!AH118</f>
        <v>2.605</v>
      </c>
      <c r="K118" s="3">
        <f>'Raw Data'!AN118</f>
        <v>2.5939999999999999</v>
      </c>
      <c r="L118" s="3">
        <f>'Raw Data'!AT118</f>
        <v>4.1449999999999996</v>
      </c>
      <c r="M118" s="3">
        <f>'Raw Data'!AZ118</f>
        <v>4.2069999999999999</v>
      </c>
      <c r="N118" s="3">
        <f>'Raw Data'!BF118</f>
        <v>4.2350000000000003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 x14ac:dyDescent="0.25">
      <c r="A119" s="2" t="str">
        <f>'Raw Data'!A119</f>
        <v>WDR - Rab-WDR</v>
      </c>
      <c r="B119" s="2">
        <f>'Raw Data'!B119</f>
        <v>48</v>
      </c>
      <c r="C119" s="2">
        <f>'Raw Data'!C119</f>
        <v>64</v>
      </c>
      <c r="D119" s="2" t="str">
        <f>'Raw Data'!D119</f>
        <v>FATRSIQVDGKTIKAQI</v>
      </c>
      <c r="F119" s="3">
        <f>'Raw Data'!J119</f>
        <v>2.3849999999999998</v>
      </c>
      <c r="G119" s="3">
        <f>'Raw Data'!P119</f>
        <v>2.4359999999999999</v>
      </c>
      <c r="H119" s="3">
        <f>'Raw Data'!V119</f>
        <v>2.4420000000000002</v>
      </c>
      <c r="I119" s="3">
        <f>'Raw Data'!AB119</f>
        <v>3.5030000000000001</v>
      </c>
      <c r="J119" s="3">
        <f>'Raw Data'!AH119</f>
        <v>3.3570000000000002</v>
      </c>
      <c r="K119" s="3">
        <f>'Raw Data'!AN119</f>
        <v>3.4340000000000002</v>
      </c>
      <c r="L119" s="3">
        <f>'Raw Data'!AT119</f>
        <v>4.3929999999999998</v>
      </c>
      <c r="M119" s="3">
        <f>'Raw Data'!AZ119</f>
        <v>4.524</v>
      </c>
      <c r="N119" s="3">
        <f>'Raw Data'!BF119</f>
        <v>4.4969999999999999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 x14ac:dyDescent="0.25">
      <c r="A120" s="2" t="str">
        <f>'Raw Data'!A120</f>
        <v>WDR - Rab-WDR</v>
      </c>
      <c r="B120" s="2">
        <f>'Raw Data'!B120</f>
        <v>48</v>
      </c>
      <c r="C120" s="2">
        <f>'Raw Data'!C120</f>
        <v>69</v>
      </c>
      <c r="D120" s="2" t="str">
        <f>'Raw Data'!D120</f>
        <v>FATRSIQVDGKTIKAQIWDTAG</v>
      </c>
      <c r="F120" s="3">
        <f>'Raw Data'!J120</f>
        <v>2.0950000000000002</v>
      </c>
      <c r="G120" s="3">
        <f>'Raw Data'!P120</f>
        <v>2.1549999999999998</v>
      </c>
      <c r="H120" s="3">
        <f>'Raw Data'!V120</f>
        <v>2.2080000000000002</v>
      </c>
      <c r="I120" s="3">
        <f>'Raw Data'!AB120</f>
        <v>3.282</v>
      </c>
      <c r="J120" s="3">
        <f>'Raw Data'!AH120</f>
        <v>3.1339999999999999</v>
      </c>
      <c r="K120" s="3">
        <f>'Raw Data'!AN120</f>
        <v>3.1309999999999998</v>
      </c>
      <c r="L120" s="3">
        <f>'Raw Data'!AT120</f>
        <v>4.7409999999999997</v>
      </c>
      <c r="M120" s="3">
        <f>'Raw Data'!AZ120</f>
        <v>4.8</v>
      </c>
      <c r="N120" s="3">
        <f>'Raw Data'!BF120</f>
        <v>4.8879999999999999</v>
      </c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 x14ac:dyDescent="0.25">
      <c r="A121" s="2" t="str">
        <f>'Raw Data'!A121</f>
        <v>WDR - Rab-WDR</v>
      </c>
      <c r="B121" s="2">
        <f>'Raw Data'!B121</f>
        <v>48</v>
      </c>
      <c r="C121" s="2">
        <f>'Raw Data'!C121</f>
        <v>70</v>
      </c>
      <c r="D121" s="2" t="str">
        <f>'Raw Data'!D121</f>
        <v>FATRSIQVDGKTIKAQIWDTAGL</v>
      </c>
      <c r="F121" s="3">
        <f>'Raw Data'!J121</f>
        <v>2.0230000000000001</v>
      </c>
      <c r="G121" s="3">
        <f>'Raw Data'!P121</f>
        <v>2.0619999999999998</v>
      </c>
      <c r="H121" s="3">
        <f>'Raw Data'!V121</f>
        <v>2.0539999999999998</v>
      </c>
      <c r="I121" s="3">
        <f>'Raw Data'!AB121</f>
        <v>3.2919999999999998</v>
      </c>
      <c r="J121" s="3">
        <f>'Raw Data'!AH121</f>
        <v>3.137</v>
      </c>
      <c r="K121" s="3">
        <f>'Raw Data'!AN121</f>
        <v>3.1429999999999998</v>
      </c>
      <c r="L121" s="3">
        <f>'Raw Data'!AT121</f>
        <v>5.3730000000000002</v>
      </c>
      <c r="M121" s="3">
        <f>'Raw Data'!AZ121</f>
        <v>5.4029999999999996</v>
      </c>
      <c r="N121" s="3">
        <f>'Raw Data'!BF121</f>
        <v>5.5789999999999997</v>
      </c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 x14ac:dyDescent="0.25">
      <c r="A122" s="2" t="str">
        <f>'Raw Data'!A122</f>
        <v>WDR - Rab-WDR</v>
      </c>
      <c r="B122" s="2">
        <f>'Raw Data'!B122</f>
        <v>48</v>
      </c>
      <c r="C122" s="2">
        <f>'Raw Data'!C122</f>
        <v>70</v>
      </c>
      <c r="D122" s="2" t="str">
        <f>'Raw Data'!D122</f>
        <v>FATRSIQVDGKTIKAQIWDTAGL</v>
      </c>
      <c r="F122" s="3">
        <f>'Raw Data'!J122</f>
        <v>1.97</v>
      </c>
      <c r="G122" s="3">
        <f>'Raw Data'!P122</f>
        <v>2.0739999999999998</v>
      </c>
      <c r="H122" s="3">
        <f>'Raw Data'!V122</f>
        <v>2.0379999999999998</v>
      </c>
      <c r="I122" s="3">
        <f>'Raw Data'!AB122</f>
        <v>3.2410000000000001</v>
      </c>
      <c r="J122" s="3">
        <f>'Raw Data'!AH122</f>
        <v>3.0950000000000002</v>
      </c>
      <c r="K122" s="3">
        <f>'Raw Data'!AN122</f>
        <v>3.105</v>
      </c>
      <c r="L122" s="3">
        <f>'Raw Data'!AT122</f>
        <v>5.3630000000000004</v>
      </c>
      <c r="M122" s="3">
        <f>'Raw Data'!AZ122</f>
        <v>5.3680000000000003</v>
      </c>
      <c r="N122" s="3">
        <f>'Raw Data'!BF122</f>
        <v>5.5069999999999997</v>
      </c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 x14ac:dyDescent="0.25">
      <c r="A123" s="2" t="str">
        <f>'Raw Data'!A123</f>
        <v>WDR - Rab-WDR</v>
      </c>
      <c r="B123" s="2">
        <f>'Raw Data'!B123</f>
        <v>48</v>
      </c>
      <c r="C123" s="2">
        <f>'Raw Data'!C123</f>
        <v>70</v>
      </c>
      <c r="D123" s="2" t="str">
        <f>'Raw Data'!D123</f>
        <v>FATRSIQVDGKTIKAQIWDTAGL</v>
      </c>
      <c r="F123" s="3">
        <f>'Raw Data'!J123</f>
        <v>1.9470000000000001</v>
      </c>
      <c r="G123" s="3">
        <f>'Raw Data'!P123</f>
        <v>1.9850000000000001</v>
      </c>
      <c r="H123" s="3">
        <f>'Raw Data'!V123</f>
        <v>1.9990000000000001</v>
      </c>
      <c r="I123" s="3">
        <f>'Raw Data'!AB123</f>
        <v>3.2170000000000001</v>
      </c>
      <c r="J123" s="3">
        <f>'Raw Data'!AH123</f>
        <v>3.0739999999999998</v>
      </c>
      <c r="K123" s="3">
        <f>'Raw Data'!AN123</f>
        <v>3.1</v>
      </c>
      <c r="L123" s="3">
        <f>'Raw Data'!AT123</f>
        <v>5.3280000000000003</v>
      </c>
      <c r="M123" s="3">
        <f>'Raw Data'!AZ123</f>
        <v>5.3049999999999997</v>
      </c>
      <c r="N123" s="3">
        <f>'Raw Data'!BF123</f>
        <v>5.48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 x14ac:dyDescent="0.25">
      <c r="A124" s="2" t="str">
        <f>'Raw Data'!A124</f>
        <v>WDR - Rab-WDR</v>
      </c>
      <c r="B124" s="2">
        <f>'Raw Data'!B124</f>
        <v>48</v>
      </c>
      <c r="C124" s="2">
        <f>'Raw Data'!C124</f>
        <v>79</v>
      </c>
      <c r="D124" s="2" t="str">
        <f>'Raw Data'!D124</f>
        <v>FATRSIQVDGKTIKAQIWDTAGLERYRAITSA</v>
      </c>
      <c r="F124" s="3">
        <f>'Raw Data'!J124</f>
        <v>5.2329999999999997</v>
      </c>
      <c r="G124" s="3">
        <f>'Raw Data'!P124</f>
        <v>5.3869999999999996</v>
      </c>
      <c r="H124" s="3">
        <f>'Raw Data'!V124</f>
        <v>5.3689999999999998</v>
      </c>
      <c r="I124" s="3">
        <f>'Raw Data'!AB124</f>
        <v>7.8460000000000001</v>
      </c>
      <c r="J124" s="3">
        <f>'Raw Data'!AH124</f>
        <v>7.444</v>
      </c>
      <c r="K124" s="3">
        <f>'Raw Data'!AN124</f>
        <v>7.5010000000000003</v>
      </c>
      <c r="L124" s="3">
        <f>'Raw Data'!AT124</f>
        <v>11.782999999999999</v>
      </c>
      <c r="M124" s="3">
        <f>'Raw Data'!AZ124</f>
        <v>11.96</v>
      </c>
      <c r="N124" s="3">
        <f>'Raw Data'!BF124</f>
        <v>12.265000000000001</v>
      </c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 x14ac:dyDescent="0.25">
      <c r="A125" s="2" t="str">
        <f>'Raw Data'!A125</f>
        <v>WDR - Rab-WDR</v>
      </c>
      <c r="B125" s="2">
        <f>'Raw Data'!B125</f>
        <v>49</v>
      </c>
      <c r="C125" s="2">
        <f>'Raw Data'!C125</f>
        <v>64</v>
      </c>
      <c r="D125" s="2" t="str">
        <f>'Raw Data'!D125</f>
        <v>ATRSIQVDGKTIKAQI</v>
      </c>
      <c r="F125" s="3">
        <f>'Raw Data'!J125</f>
        <v>2.2919999999999998</v>
      </c>
      <c r="G125" s="3">
        <f>'Raw Data'!P125</f>
        <v>2.3620000000000001</v>
      </c>
      <c r="H125" s="3">
        <f>'Raw Data'!V125</f>
        <v>2.3479999999999999</v>
      </c>
      <c r="I125" s="3">
        <f>'Raw Data'!AB125</f>
        <v>3.39</v>
      </c>
      <c r="J125" s="3">
        <f>'Raw Data'!AH125</f>
        <v>3.2410000000000001</v>
      </c>
      <c r="K125" s="3">
        <f>'Raw Data'!AN125</f>
        <v>3.375</v>
      </c>
      <c r="L125" s="3">
        <f>'Raw Data'!AT125</f>
        <v>4.048</v>
      </c>
      <c r="M125" s="3">
        <f>'Raw Data'!AZ125</f>
        <v>4.0190000000000001</v>
      </c>
      <c r="N125" s="3">
        <f>'Raw Data'!BF125</f>
        <v>3.992</v>
      </c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 x14ac:dyDescent="0.25">
      <c r="A126" s="2" t="str">
        <f>'Raw Data'!A126</f>
        <v>WDR - Rab-WDR</v>
      </c>
      <c r="B126" s="2">
        <f>'Raw Data'!B126</f>
        <v>49</v>
      </c>
      <c r="C126" s="2">
        <f>'Raw Data'!C126</f>
        <v>69</v>
      </c>
      <c r="D126" s="2" t="str">
        <f>'Raw Data'!D126</f>
        <v>ATRSIQVDGKTIKAQIWDTAG</v>
      </c>
      <c r="F126" s="3">
        <f>'Raw Data'!J126</f>
        <v>2.1339999999999999</v>
      </c>
      <c r="G126" s="3">
        <f>'Raw Data'!P126</f>
        <v>2.1930000000000001</v>
      </c>
      <c r="H126" s="3">
        <f>'Raw Data'!V126</f>
        <v>2.226</v>
      </c>
      <c r="I126" s="3">
        <f>'Raw Data'!AB126</f>
        <v>3.3250000000000002</v>
      </c>
      <c r="J126" s="3">
        <f>'Raw Data'!AH126</f>
        <v>3.1349999999999998</v>
      </c>
      <c r="K126" s="3">
        <f>'Raw Data'!AN126</f>
        <v>3.1419999999999999</v>
      </c>
      <c r="L126" s="3">
        <f>'Raw Data'!AT126</f>
        <v>4.54</v>
      </c>
      <c r="M126" s="3">
        <f>'Raw Data'!AZ126</f>
        <v>4.625</v>
      </c>
      <c r="N126" s="3">
        <f>'Raw Data'!BF126</f>
        <v>4.67</v>
      </c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 x14ac:dyDescent="0.25">
      <c r="A127" s="2" t="str">
        <f>'Raw Data'!A127</f>
        <v>WDR - Rab-WDR</v>
      </c>
      <c r="B127" s="2">
        <f>'Raw Data'!B127</f>
        <v>49</v>
      </c>
      <c r="C127" s="2">
        <f>'Raw Data'!C127</f>
        <v>70</v>
      </c>
      <c r="D127" s="2" t="str">
        <f>'Raw Data'!D127</f>
        <v>ATRSIQVDGKTIKAQIWDTAGL</v>
      </c>
      <c r="F127" s="3">
        <f>'Raw Data'!J127</f>
        <v>1.954</v>
      </c>
      <c r="G127" s="3">
        <f>'Raw Data'!P127</f>
        <v>2.0129999999999999</v>
      </c>
      <c r="H127" s="3">
        <f>'Raw Data'!V127</f>
        <v>2.016</v>
      </c>
      <c r="I127" s="3">
        <f>'Raw Data'!AB127</f>
        <v>3.2010000000000001</v>
      </c>
      <c r="J127" s="3">
        <f>'Raw Data'!AH127</f>
        <v>3.0510000000000002</v>
      </c>
      <c r="K127" s="3">
        <f>'Raw Data'!AN127</f>
        <v>3.0539999999999998</v>
      </c>
      <c r="L127" s="3">
        <f>'Raw Data'!AT127</f>
        <v>5.0910000000000002</v>
      </c>
      <c r="M127" s="3">
        <f>'Raw Data'!AZ127</f>
        <v>5.14</v>
      </c>
      <c r="N127" s="3">
        <f>'Raw Data'!BF127</f>
        <v>5.27</v>
      </c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 x14ac:dyDescent="0.25">
      <c r="A128" s="2" t="str">
        <f>'Raw Data'!A128</f>
        <v>WDR - Rab-WDR</v>
      </c>
      <c r="B128" s="2">
        <f>'Raw Data'!B128</f>
        <v>49</v>
      </c>
      <c r="C128" s="2">
        <f>'Raw Data'!C128</f>
        <v>70</v>
      </c>
      <c r="D128" s="2" t="str">
        <f>'Raw Data'!D128</f>
        <v>ATRSIQVDGKTIKAQIWDTAGL</v>
      </c>
      <c r="F128" s="3">
        <f>'Raw Data'!J128</f>
        <v>1.907</v>
      </c>
      <c r="G128" s="3">
        <f>'Raw Data'!P128</f>
        <v>1.96</v>
      </c>
      <c r="H128" s="3">
        <f>'Raw Data'!V128</f>
        <v>1.9710000000000001</v>
      </c>
      <c r="I128" s="3">
        <f>'Raw Data'!AB128</f>
        <v>3.1349999999999998</v>
      </c>
      <c r="J128" s="3">
        <f>'Raw Data'!AH128</f>
        <v>2.968</v>
      </c>
      <c r="K128" s="3">
        <f>'Raw Data'!AN128</f>
        <v>2.9670000000000001</v>
      </c>
      <c r="L128" s="3">
        <f>'Raw Data'!AT128</f>
        <v>5.0179999999999998</v>
      </c>
      <c r="M128" s="3">
        <f>'Raw Data'!AZ128</f>
        <v>5.0579999999999998</v>
      </c>
      <c r="N128" s="3">
        <f>'Raw Data'!BF128</f>
        <v>5.1769999999999996</v>
      </c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 x14ac:dyDescent="0.25">
      <c r="A129" s="2" t="str">
        <f>'Raw Data'!A129</f>
        <v>WDR - Rab-WDR</v>
      </c>
      <c r="B129" s="2">
        <f>'Raw Data'!B129</f>
        <v>49</v>
      </c>
      <c r="C129" s="2">
        <f>'Raw Data'!C129</f>
        <v>79</v>
      </c>
      <c r="D129" s="2" t="str">
        <f>'Raw Data'!D129</f>
        <v>ATRSIQVDGKTIKAQIWDTAGLERYRAITSA</v>
      </c>
      <c r="F129" s="3">
        <f>'Raw Data'!J129</f>
        <v>5.1120000000000001</v>
      </c>
      <c r="G129" s="3">
        <f>'Raw Data'!P129</f>
        <v>5.2910000000000004</v>
      </c>
      <c r="H129" s="3">
        <f>'Raw Data'!V129</f>
        <v>5.2560000000000002</v>
      </c>
      <c r="I129" s="3">
        <f>'Raw Data'!AB129</f>
        <v>7.7249999999999996</v>
      </c>
      <c r="J129" s="3">
        <f>'Raw Data'!AH129</f>
        <v>7.3769999999999998</v>
      </c>
      <c r="K129" s="3">
        <f>'Raw Data'!AN129</f>
        <v>7.3979999999999997</v>
      </c>
      <c r="L129" s="3">
        <f>'Raw Data'!AT129</f>
        <v>11.64</v>
      </c>
      <c r="M129" s="3">
        <f>'Raw Data'!AZ129</f>
        <v>11.79</v>
      </c>
      <c r="N129" s="3">
        <f>'Raw Data'!BF129</f>
        <v>12.026</v>
      </c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25">
      <c r="A130" s="2" t="str">
        <f>'Raw Data'!A130</f>
        <v>WDR - Rab-WDR</v>
      </c>
      <c r="B130" s="2">
        <f>'Raw Data'!B130</f>
        <v>49</v>
      </c>
      <c r="C130" s="2">
        <f>'Raw Data'!C130</f>
        <v>79</v>
      </c>
      <c r="D130" s="2" t="str">
        <f>'Raw Data'!D130</f>
        <v>ATRSIQVDGKTIKAQIWDTAGLERYRAITSA</v>
      </c>
      <c r="F130" s="3">
        <f>'Raw Data'!J130</f>
        <v>5.165</v>
      </c>
      <c r="G130" s="3">
        <f>'Raw Data'!P130</f>
        <v>5.3159999999999998</v>
      </c>
      <c r="H130" s="3">
        <f>'Raw Data'!V130</f>
        <v>5.4370000000000003</v>
      </c>
      <c r="I130" s="3">
        <f>'Raw Data'!AB130</f>
        <v>7.9409999999999998</v>
      </c>
      <c r="J130" s="3">
        <f>'Raw Data'!AH130</f>
        <v>7.3860000000000001</v>
      </c>
      <c r="K130" s="3">
        <f>'Raw Data'!AN130</f>
        <v>7.4630000000000001</v>
      </c>
      <c r="L130" s="3">
        <f>'Raw Data'!AT130</f>
        <v>11.67</v>
      </c>
      <c r="M130" s="3">
        <f>'Raw Data'!AZ130</f>
        <v>11.788</v>
      </c>
      <c r="N130" s="3">
        <f>'Raw Data'!BF130</f>
        <v>12.103999999999999</v>
      </c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 x14ac:dyDescent="0.25">
      <c r="A131" s="2" t="str">
        <f>'Raw Data'!A131</f>
        <v>WDR - Rab-WDR</v>
      </c>
      <c r="B131" s="2">
        <f>'Raw Data'!B131</f>
        <v>49</v>
      </c>
      <c r="C131" s="2">
        <f>'Raw Data'!C131</f>
        <v>79</v>
      </c>
      <c r="D131" s="2" t="str">
        <f>'Raw Data'!D131</f>
        <v>ATRSIQVDGKTIKAQIWDTAGLERYRAITSA</v>
      </c>
      <c r="F131" s="3">
        <f>'Raw Data'!J131</f>
        <v>5.1509999999999998</v>
      </c>
      <c r="G131" s="3">
        <f>'Raw Data'!P131</f>
        <v>5.3019999999999996</v>
      </c>
      <c r="H131" s="3">
        <f>'Raw Data'!V131</f>
        <v>5.3369999999999997</v>
      </c>
      <c r="I131" s="3">
        <f>'Raw Data'!AB131</f>
        <v>7.8040000000000003</v>
      </c>
      <c r="J131" s="3">
        <f>'Raw Data'!AH131</f>
        <v>7.3810000000000002</v>
      </c>
      <c r="K131" s="3">
        <f>'Raw Data'!AN131</f>
        <v>7.3789999999999996</v>
      </c>
      <c r="L131" s="3">
        <f>'Raw Data'!AT131</f>
        <v>11.621</v>
      </c>
      <c r="M131" s="3">
        <f>'Raw Data'!AZ131</f>
        <v>11.782</v>
      </c>
      <c r="N131" s="3">
        <f>'Raw Data'!BF131</f>
        <v>12.101000000000001</v>
      </c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 x14ac:dyDescent="0.25">
      <c r="A132" s="2" t="str">
        <f>'Raw Data'!A132</f>
        <v>WDR - Rab-WDR</v>
      </c>
      <c r="B132" s="2">
        <f>'Raw Data'!B132</f>
        <v>71</v>
      </c>
      <c r="C132" s="2">
        <f>'Raw Data'!C132</f>
        <v>79</v>
      </c>
      <c r="D132" s="2" t="str">
        <f>'Raw Data'!D132</f>
        <v>ERYRAITSA</v>
      </c>
      <c r="F132" s="3">
        <f>'Raw Data'!J132</f>
        <v>2.327</v>
      </c>
      <c r="G132" s="3">
        <f>'Raw Data'!P132</f>
        <v>2.3559999999999999</v>
      </c>
      <c r="H132" s="3">
        <f>'Raw Data'!V132</f>
        <v>2.3679999999999999</v>
      </c>
      <c r="I132" s="3">
        <f>'Raw Data'!AB132</f>
        <v>3.1760000000000002</v>
      </c>
      <c r="J132" s="3">
        <f>'Raw Data'!AH132</f>
        <v>2.9780000000000002</v>
      </c>
      <c r="K132" s="3">
        <f>'Raw Data'!AN132</f>
        <v>3.0449999999999999</v>
      </c>
      <c r="L132" s="3">
        <f>'Raw Data'!AT132</f>
        <v>5.1539999999999999</v>
      </c>
      <c r="M132" s="3">
        <f>'Raw Data'!AZ132</f>
        <v>5.2309999999999999</v>
      </c>
      <c r="N132" s="3">
        <f>'Raw Data'!BF132</f>
        <v>5.2210000000000001</v>
      </c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 x14ac:dyDescent="0.25">
      <c r="A133" s="2" t="str">
        <f>'Raw Data'!A133</f>
        <v>WDR - Rab-WDR</v>
      </c>
      <c r="B133" s="2">
        <f>'Raw Data'!B133</f>
        <v>80</v>
      </c>
      <c r="C133" s="2">
        <f>'Raw Data'!C133</f>
        <v>88</v>
      </c>
      <c r="D133" s="2" t="str">
        <f>'Raw Data'!D133</f>
        <v>YYRGAVGAL</v>
      </c>
      <c r="F133" s="3">
        <f>'Raw Data'!J133</f>
        <v>0.85699999999999998</v>
      </c>
      <c r="G133" s="3">
        <f>'Raw Data'!P133</f>
        <v>0.874</v>
      </c>
      <c r="H133" s="3">
        <f>'Raw Data'!V133</f>
        <v>0.877</v>
      </c>
      <c r="I133" s="3">
        <f>'Raw Data'!AB133</f>
        <v>0.95299999999999996</v>
      </c>
      <c r="J133" s="3">
        <f>'Raw Data'!AH133</f>
        <v>0.90600000000000003</v>
      </c>
      <c r="K133" s="3">
        <f>'Raw Data'!AN133</f>
        <v>0.91</v>
      </c>
      <c r="L133" s="3">
        <f>'Raw Data'!AT133</f>
        <v>1.323</v>
      </c>
      <c r="M133" s="3">
        <f>'Raw Data'!AZ133</f>
        <v>1.371</v>
      </c>
      <c r="N133" s="3">
        <f>'Raw Data'!BF133</f>
        <v>1.355</v>
      </c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 x14ac:dyDescent="0.25">
      <c r="A134" s="2" t="str">
        <f>'Raw Data'!A134</f>
        <v>WDR - Rab-WDR</v>
      </c>
      <c r="B134" s="2">
        <f>'Raw Data'!B134</f>
        <v>80</v>
      </c>
      <c r="C134" s="2">
        <f>'Raw Data'!C134</f>
        <v>88</v>
      </c>
      <c r="D134" s="2" t="str">
        <f>'Raw Data'!D134</f>
        <v>YYRGAVGAL</v>
      </c>
      <c r="F134" s="3">
        <f>'Raw Data'!J134</f>
        <v>0.86399999999999999</v>
      </c>
      <c r="G134" s="3">
        <f>'Raw Data'!P134</f>
        <v>0.89</v>
      </c>
      <c r="H134" s="3">
        <f>'Raw Data'!V134</f>
        <v>0.89200000000000002</v>
      </c>
      <c r="I134" s="3">
        <f>'Raw Data'!AB134</f>
        <v>0.96699999999999997</v>
      </c>
      <c r="J134" s="3">
        <f>'Raw Data'!AH134</f>
        <v>0.94</v>
      </c>
      <c r="K134" s="3">
        <f>'Raw Data'!AN134</f>
        <v>0.93600000000000005</v>
      </c>
      <c r="L134" s="3">
        <f>'Raw Data'!AT134</f>
        <v>1.3939999999999999</v>
      </c>
      <c r="M134" s="3">
        <f>'Raw Data'!AZ134</f>
        <v>1.4059999999999999</v>
      </c>
      <c r="N134" s="3">
        <f>'Raw Data'!BF134</f>
        <v>1.345</v>
      </c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 x14ac:dyDescent="0.25">
      <c r="A135" s="2" t="str">
        <f>'Raw Data'!A135</f>
        <v>WDR - Rab-WDR</v>
      </c>
      <c r="B135" s="2">
        <f>'Raw Data'!B135</f>
        <v>80</v>
      </c>
      <c r="C135" s="2">
        <f>'Raw Data'!C135</f>
        <v>89</v>
      </c>
      <c r="D135" s="2" t="str">
        <f>'Raw Data'!D135</f>
        <v>YYRGAVGALL</v>
      </c>
      <c r="F135" s="3">
        <f>'Raw Data'!J135</f>
        <v>0.80200000000000005</v>
      </c>
      <c r="G135" s="3">
        <f>'Raw Data'!P135</f>
        <v>0.80900000000000005</v>
      </c>
      <c r="H135" s="3">
        <f>'Raw Data'!V135</f>
        <v>0.80500000000000005</v>
      </c>
      <c r="I135" s="3">
        <f>'Raw Data'!AB135</f>
        <v>1.01</v>
      </c>
      <c r="J135" s="3">
        <f>'Raw Data'!AH135</f>
        <v>0.84799999999999998</v>
      </c>
      <c r="K135" s="3">
        <f>'Raw Data'!AN135</f>
        <v>0.88200000000000001</v>
      </c>
      <c r="L135" s="3">
        <f>'Raw Data'!AT135</f>
        <v>1.25</v>
      </c>
      <c r="M135" s="3">
        <f>'Raw Data'!AZ135</f>
        <v>1.26</v>
      </c>
      <c r="N135" s="3">
        <f>'Raw Data'!BF135</f>
        <v>1.2809999999999999</v>
      </c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 x14ac:dyDescent="0.25">
      <c r="A136" s="2" t="str">
        <f>'Raw Data'!A136</f>
        <v>WDR - Rab-WDR</v>
      </c>
      <c r="B136" s="2">
        <f>'Raw Data'!B136</f>
        <v>89</v>
      </c>
      <c r="C136" s="2">
        <f>'Raw Data'!C136</f>
        <v>100</v>
      </c>
      <c r="D136" s="2" t="str">
        <f>'Raw Data'!D136</f>
        <v>LVYDIAKHLTYE</v>
      </c>
      <c r="F136" s="3">
        <f>'Raw Data'!J136</f>
        <v>0.876</v>
      </c>
      <c r="G136" s="3">
        <f>'Raw Data'!P136</f>
        <v>0.90400000000000003</v>
      </c>
      <c r="H136" s="3">
        <f>'Raw Data'!V136</f>
        <v>0.91100000000000003</v>
      </c>
      <c r="I136" s="3">
        <f>'Raw Data'!AB136</f>
        <v>0.97199999999999998</v>
      </c>
      <c r="J136" s="3">
        <f>'Raw Data'!AH136</f>
        <v>0.99199999999999999</v>
      </c>
      <c r="K136" s="3">
        <f>'Raw Data'!AN136</f>
        <v>0.92700000000000005</v>
      </c>
      <c r="L136" s="3">
        <f>'Raw Data'!AT136</f>
        <v>1.7909999999999999</v>
      </c>
      <c r="M136" s="3">
        <f>'Raw Data'!AZ136</f>
        <v>1.831</v>
      </c>
      <c r="N136" s="3">
        <f>'Raw Data'!BF136</f>
        <v>1.84</v>
      </c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 x14ac:dyDescent="0.25">
      <c r="A137" s="2" t="str">
        <f>'Raw Data'!A137</f>
        <v>WDR - Rab-WDR</v>
      </c>
      <c r="B137" s="2">
        <f>'Raw Data'!B137</f>
        <v>89</v>
      </c>
      <c r="C137" s="2">
        <f>'Raw Data'!C137</f>
        <v>100</v>
      </c>
      <c r="D137" s="2" t="str">
        <f>'Raw Data'!D137</f>
        <v>LVYDIAKHLTYE</v>
      </c>
      <c r="F137" s="3">
        <f>'Raw Data'!J137</f>
        <v>0.876</v>
      </c>
      <c r="G137" s="3">
        <f>'Raw Data'!P137</f>
        <v>0.89800000000000002</v>
      </c>
      <c r="H137" s="3">
        <f>'Raw Data'!V137</f>
        <v>0.89700000000000002</v>
      </c>
      <c r="I137" s="3">
        <f>'Raw Data'!AB137</f>
        <v>0.98899999999999999</v>
      </c>
      <c r="J137" s="3">
        <f>'Raw Data'!AH137</f>
        <v>0.96599999999999997</v>
      </c>
      <c r="K137" s="3">
        <f>'Raw Data'!AN137</f>
        <v>0.94599999999999995</v>
      </c>
      <c r="L137" s="3">
        <f>'Raw Data'!AT137</f>
        <v>1.7769999999999999</v>
      </c>
      <c r="M137" s="3">
        <f>'Raw Data'!AZ137</f>
        <v>1.8080000000000001</v>
      </c>
      <c r="N137" s="3">
        <f>'Raw Data'!BF137</f>
        <v>1.855</v>
      </c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 x14ac:dyDescent="0.25">
      <c r="A138" s="2" t="str">
        <f>'Raw Data'!A138</f>
        <v>WDR - Rab-WDR</v>
      </c>
      <c r="B138" s="2">
        <f>'Raw Data'!B138</f>
        <v>89</v>
      </c>
      <c r="C138" s="2">
        <f>'Raw Data'!C138</f>
        <v>102</v>
      </c>
      <c r="D138" s="2" t="str">
        <f>'Raw Data'!D138</f>
        <v>LVYDIAKHLTYENV</v>
      </c>
      <c r="F138" s="3">
        <f>'Raw Data'!J138</f>
        <v>0.89900000000000002</v>
      </c>
      <c r="G138" s="3">
        <f>'Raw Data'!P138</f>
        <v>0.90200000000000002</v>
      </c>
      <c r="H138" s="3">
        <f>'Raw Data'!V138</f>
        <v>0.91900000000000004</v>
      </c>
      <c r="I138" s="3">
        <f>'Raw Data'!AB138</f>
        <v>0.97</v>
      </c>
      <c r="J138" s="3">
        <f>'Raw Data'!AH138</f>
        <v>0.94899999999999995</v>
      </c>
      <c r="K138" s="3">
        <f>'Raw Data'!AN138</f>
        <v>0.98599999999999999</v>
      </c>
      <c r="L138" s="3">
        <f>'Raw Data'!AT138</f>
        <v>1.8839999999999999</v>
      </c>
      <c r="M138" s="3">
        <f>'Raw Data'!AZ138</f>
        <v>1.9319999999999999</v>
      </c>
      <c r="N138" s="3">
        <f>'Raw Data'!BF138</f>
        <v>1.962</v>
      </c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25">
      <c r="A139" s="2" t="str">
        <f>'Raw Data'!A139</f>
        <v>WDR - Rab-WDR</v>
      </c>
      <c r="B139" s="2">
        <f>'Raw Data'!B139</f>
        <v>89</v>
      </c>
      <c r="C139" s="2">
        <f>'Raw Data'!C139</f>
        <v>108</v>
      </c>
      <c r="D139" s="2" t="str">
        <f>'Raw Data'!D139</f>
        <v>LVYDIAKHLTYENVERWLKE</v>
      </c>
      <c r="F139" s="3">
        <f>'Raw Data'!J139</f>
        <v>0.90800000000000003</v>
      </c>
      <c r="G139" s="3">
        <f>'Raw Data'!P139</f>
        <v>0.876</v>
      </c>
      <c r="H139" s="3">
        <f>'Raw Data'!V139</f>
        <v>0.873</v>
      </c>
      <c r="I139" s="3">
        <f>'Raw Data'!AB139</f>
        <v>1.7090000000000001</v>
      </c>
      <c r="J139" s="3">
        <f>'Raw Data'!AH139</f>
        <v>1.633</v>
      </c>
      <c r="K139" s="3">
        <f>'Raw Data'!AN139</f>
        <v>1.661</v>
      </c>
      <c r="L139" s="3">
        <f>'Raw Data'!AT139</f>
        <v>3.5270000000000001</v>
      </c>
      <c r="M139" s="3">
        <f>'Raw Data'!AZ139</f>
        <v>3.5470000000000002</v>
      </c>
      <c r="N139" s="3">
        <f>'Raw Data'!BF139</f>
        <v>3.6019999999999999</v>
      </c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25">
      <c r="A140" s="2" t="str">
        <f>'Raw Data'!A140</f>
        <v>WDR - Rab-WDR</v>
      </c>
      <c r="B140" s="2">
        <f>'Raw Data'!B140</f>
        <v>89</v>
      </c>
      <c r="C140" s="2">
        <f>'Raw Data'!C140</f>
        <v>116</v>
      </c>
      <c r="D140" s="2" t="str">
        <f>'Raw Data'!D140</f>
        <v>LVYDIAKHLTYENVERWLKELRDHADSN</v>
      </c>
      <c r="F140" s="3">
        <f>'Raw Data'!J140</f>
        <v>1.673</v>
      </c>
      <c r="G140" s="3">
        <f>'Raw Data'!P140</f>
        <v>1.6950000000000001</v>
      </c>
      <c r="H140" s="3">
        <f>'Raw Data'!V140</f>
        <v>1.7050000000000001</v>
      </c>
      <c r="I140" s="3">
        <f>'Raw Data'!AB140</f>
        <v>2.7549999999999999</v>
      </c>
      <c r="J140" s="3">
        <f>'Raw Data'!AH140</f>
        <v>2.6219999999999999</v>
      </c>
      <c r="K140" s="3">
        <f>'Raw Data'!AN140</f>
        <v>2.6680000000000001</v>
      </c>
      <c r="L140" s="3">
        <f>'Raw Data'!AT140</f>
        <v>5.0369999999999999</v>
      </c>
      <c r="M140" s="3">
        <f>'Raw Data'!AZ140</f>
        <v>5.0259999999999998</v>
      </c>
      <c r="N140" s="3">
        <f>'Raw Data'!BF140</f>
        <v>5.0810000000000004</v>
      </c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25">
      <c r="A141" s="2" t="str">
        <f>'Raw Data'!A141</f>
        <v>WDR - Rab-WDR</v>
      </c>
      <c r="B141" s="2">
        <f>'Raw Data'!B141</f>
        <v>89</v>
      </c>
      <c r="C141" s="2">
        <f>'Raw Data'!C141</f>
        <v>116</v>
      </c>
      <c r="D141" s="2" t="str">
        <f>'Raw Data'!D141</f>
        <v>LVYDIAKHLTYENVERWLKELRDHADSN</v>
      </c>
      <c r="F141" s="3">
        <f>'Raw Data'!J141</f>
        <v>1.657</v>
      </c>
      <c r="G141" s="3">
        <f>'Raw Data'!P141</f>
        <v>1.6779999999999999</v>
      </c>
      <c r="H141" s="3">
        <f>'Raw Data'!V141</f>
        <v>1.67</v>
      </c>
      <c r="I141" s="3">
        <f>'Raw Data'!AB141</f>
        <v>2.7549999999999999</v>
      </c>
      <c r="J141" s="3">
        <f>'Raw Data'!AH141</f>
        <v>2.625</v>
      </c>
      <c r="K141" s="3">
        <f>'Raw Data'!AN141</f>
        <v>2.7120000000000002</v>
      </c>
      <c r="L141" s="3">
        <f>'Raw Data'!AT141</f>
        <v>5.0380000000000003</v>
      </c>
      <c r="M141" s="3">
        <f>'Raw Data'!AZ141</f>
        <v>5.04</v>
      </c>
      <c r="N141" s="3">
        <f>'Raw Data'!BF141</f>
        <v>5.0389999999999997</v>
      </c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25">
      <c r="A142" s="2" t="str">
        <f>'Raw Data'!A142</f>
        <v>WDR - Rab-WDR</v>
      </c>
      <c r="B142" s="2">
        <f>'Raw Data'!B142</f>
        <v>89</v>
      </c>
      <c r="C142" s="2">
        <f>'Raw Data'!C142</f>
        <v>116</v>
      </c>
      <c r="D142" s="2" t="str">
        <f>'Raw Data'!D142</f>
        <v>LVYDIAKHLTYENVERWLKELRDHADSN</v>
      </c>
      <c r="F142" s="3">
        <f>'Raw Data'!J142</f>
        <v>1.651</v>
      </c>
      <c r="G142" s="3">
        <f>'Raw Data'!P142</f>
        <v>1.69</v>
      </c>
      <c r="H142" s="3">
        <f>'Raw Data'!V142</f>
        <v>1.649</v>
      </c>
      <c r="I142" s="3">
        <f>'Raw Data'!AB142</f>
        <v>2.7519999999999998</v>
      </c>
      <c r="J142" s="3">
        <f>'Raw Data'!AH142</f>
        <v>2.6110000000000002</v>
      </c>
      <c r="K142" s="3">
        <f>'Raw Data'!AN142</f>
        <v>2.6429999999999998</v>
      </c>
      <c r="L142" s="3">
        <f>'Raw Data'!AT142</f>
        <v>5.0090000000000003</v>
      </c>
      <c r="M142" s="3">
        <f>'Raw Data'!AZ142</f>
        <v>5.0389999999999997</v>
      </c>
      <c r="N142" s="3">
        <f>'Raw Data'!BF142</f>
        <v>5.07</v>
      </c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25">
      <c r="A143" s="2" t="str">
        <f>'Raw Data'!A143</f>
        <v>WDR - Rab-WDR</v>
      </c>
      <c r="B143" s="2">
        <f>'Raw Data'!B143</f>
        <v>89</v>
      </c>
      <c r="C143" s="2">
        <f>'Raw Data'!C143</f>
        <v>116</v>
      </c>
      <c r="D143" s="2" t="str">
        <f>'Raw Data'!D143</f>
        <v>LVYDIAKHLTYENVERWLKELRDHADSN</v>
      </c>
      <c r="F143" s="3">
        <f>'Raw Data'!J143</f>
        <v>1.655</v>
      </c>
      <c r="G143" s="3">
        <f>'Raw Data'!P143</f>
        <v>1.6559999999999999</v>
      </c>
      <c r="H143" s="3">
        <f>'Raw Data'!V143</f>
        <v>1.6619999999999999</v>
      </c>
      <c r="I143" s="3">
        <f>'Raw Data'!AB143</f>
        <v>2.7389999999999999</v>
      </c>
      <c r="J143" s="3">
        <f>'Raw Data'!AH143</f>
        <v>2.6230000000000002</v>
      </c>
      <c r="K143" s="3">
        <f>'Raw Data'!AN143</f>
        <v>2.661</v>
      </c>
      <c r="L143" s="3">
        <f>'Raw Data'!AT143</f>
        <v>5.008</v>
      </c>
      <c r="M143" s="3">
        <f>'Raw Data'!AZ143</f>
        <v>5.01</v>
      </c>
      <c r="N143" s="3">
        <f>'Raw Data'!BF143</f>
        <v>5.0359999999999996</v>
      </c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25">
      <c r="A144" s="2" t="str">
        <f>'Raw Data'!A144</f>
        <v>WDR - Rab-WDR</v>
      </c>
      <c r="B144" s="2">
        <f>'Raw Data'!B144</f>
        <v>89</v>
      </c>
      <c r="C144" s="2">
        <f>'Raw Data'!C144</f>
        <v>117</v>
      </c>
      <c r="D144" s="2" t="str">
        <f>'Raw Data'!D144</f>
        <v>LVYDIAKHLTYENVERWLKELRDHADSNI</v>
      </c>
      <c r="F144" s="3">
        <f>'Raw Data'!J144</f>
        <v>2.0019999999999998</v>
      </c>
      <c r="G144" s="3">
        <f>'Raw Data'!P144</f>
        <v>2.0259999999999998</v>
      </c>
      <c r="H144" s="3">
        <f>'Raw Data'!V144</f>
        <v>2.032</v>
      </c>
      <c r="I144" s="3">
        <f>'Raw Data'!AB144</f>
        <v>3.1789999999999998</v>
      </c>
      <c r="J144" s="3">
        <f>'Raw Data'!AH144</f>
        <v>3.0350000000000001</v>
      </c>
      <c r="K144" s="3">
        <f>'Raw Data'!AN144</f>
        <v>3.0920000000000001</v>
      </c>
      <c r="L144" s="3">
        <f>'Raw Data'!AT144</f>
        <v>5.8879999999999999</v>
      </c>
      <c r="M144" s="3">
        <f>'Raw Data'!AZ144</f>
        <v>5.9169999999999998</v>
      </c>
      <c r="N144" s="3">
        <f>'Raw Data'!BF144</f>
        <v>5.8680000000000003</v>
      </c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25">
      <c r="A145" s="2" t="str">
        <f>'Raw Data'!A145</f>
        <v>WDR - Rab-WDR</v>
      </c>
      <c r="B145" s="2">
        <f>'Raw Data'!B145</f>
        <v>89</v>
      </c>
      <c r="C145" s="2">
        <f>'Raw Data'!C145</f>
        <v>117</v>
      </c>
      <c r="D145" s="2" t="str">
        <f>'Raw Data'!D145</f>
        <v>LVYDIAKHLTYENVERWLKELRDHADSNI</v>
      </c>
      <c r="F145" s="3">
        <f>'Raw Data'!J145</f>
        <v>1.9550000000000001</v>
      </c>
      <c r="G145" s="3">
        <f>'Raw Data'!P145</f>
        <v>1.956</v>
      </c>
      <c r="H145" s="3">
        <f>'Raw Data'!V145</f>
        <v>2.0019999999999998</v>
      </c>
      <c r="I145" s="3">
        <f>'Raw Data'!AB145</f>
        <v>3.1080000000000001</v>
      </c>
      <c r="J145" s="3">
        <f>'Raw Data'!AH145</f>
        <v>2.9940000000000002</v>
      </c>
      <c r="K145" s="3">
        <f>'Raw Data'!AN145</f>
        <v>3.0139999999999998</v>
      </c>
      <c r="L145" s="3">
        <f>'Raw Data'!AT145</f>
        <v>5.8070000000000004</v>
      </c>
      <c r="M145" s="3">
        <f>'Raw Data'!AZ145</f>
        <v>5.8369999999999997</v>
      </c>
      <c r="N145" s="3">
        <f>'Raw Data'!BF145</f>
        <v>5.8159999999999998</v>
      </c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25">
      <c r="A146" s="2" t="str">
        <f>'Raw Data'!A146</f>
        <v>WDR - Rab-WDR</v>
      </c>
      <c r="B146" s="2">
        <f>'Raw Data'!B146</f>
        <v>89</v>
      </c>
      <c r="C146" s="2">
        <f>'Raw Data'!C146</f>
        <v>117</v>
      </c>
      <c r="D146" s="2" t="str">
        <f>'Raw Data'!D146</f>
        <v>LVYDIAKHLTYENVERWLKELRDHADSNI</v>
      </c>
      <c r="F146" s="3">
        <f>'Raw Data'!J146</f>
        <v>1.92</v>
      </c>
      <c r="G146" s="3">
        <f>'Raw Data'!P146</f>
        <v>1.893</v>
      </c>
      <c r="H146" s="3">
        <f>'Raw Data'!V146</f>
        <v>1.929</v>
      </c>
      <c r="I146" s="3">
        <f>'Raw Data'!AB146</f>
        <v>3.05</v>
      </c>
      <c r="J146" s="3">
        <f>'Raw Data'!AH146</f>
        <v>2.9119999999999999</v>
      </c>
      <c r="K146" s="3">
        <f>'Raw Data'!AN146</f>
        <v>2.9740000000000002</v>
      </c>
      <c r="L146" s="3">
        <f>'Raw Data'!AT146</f>
        <v>5.7809999999999997</v>
      </c>
      <c r="M146" s="3">
        <f>'Raw Data'!AZ146</f>
        <v>5.7830000000000004</v>
      </c>
      <c r="N146" s="3">
        <f>'Raw Data'!BF146</f>
        <v>5.673</v>
      </c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25">
      <c r="A147" s="2" t="str">
        <f>'Raw Data'!A147</f>
        <v>WDR - Rab-WDR</v>
      </c>
      <c r="B147" s="2">
        <f>'Raw Data'!B147</f>
        <v>90</v>
      </c>
      <c r="C147" s="2">
        <f>'Raw Data'!C147</f>
        <v>100</v>
      </c>
      <c r="D147" s="2" t="str">
        <f>'Raw Data'!D147</f>
        <v>VYDIAKHLTYE</v>
      </c>
      <c r="F147" s="3">
        <f>'Raw Data'!J147</f>
        <v>0.874</v>
      </c>
      <c r="G147" s="3">
        <f>'Raw Data'!P147</f>
        <v>0.87</v>
      </c>
      <c r="H147" s="3">
        <f>'Raw Data'!V147</f>
        <v>0.88800000000000001</v>
      </c>
      <c r="I147" s="3">
        <f>'Raw Data'!AB147</f>
        <v>0.99199999999999999</v>
      </c>
      <c r="J147" s="3">
        <f>'Raw Data'!AH147</f>
        <v>0.94</v>
      </c>
      <c r="K147" s="3">
        <f>'Raw Data'!AN147</f>
        <v>0.93100000000000005</v>
      </c>
      <c r="L147" s="3">
        <f>'Raw Data'!AT147</f>
        <v>1.7869999999999999</v>
      </c>
      <c r="M147" s="3">
        <f>'Raw Data'!AZ147</f>
        <v>1.83</v>
      </c>
      <c r="N147" s="3">
        <f>'Raw Data'!BF147</f>
        <v>1.802</v>
      </c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25">
      <c r="A148" s="2" t="str">
        <f>'Raw Data'!A148</f>
        <v>WDR - Rab-WDR</v>
      </c>
      <c r="B148" s="2">
        <f>'Raw Data'!B148</f>
        <v>90</v>
      </c>
      <c r="C148" s="2">
        <f>'Raw Data'!C148</f>
        <v>102</v>
      </c>
      <c r="D148" s="2" t="str">
        <f>'Raw Data'!D148</f>
        <v>VYDIAKHLTYENV</v>
      </c>
      <c r="F148" s="3">
        <f>'Raw Data'!J148</f>
        <v>0.89400000000000002</v>
      </c>
      <c r="G148" s="3">
        <f>'Raw Data'!P148</f>
        <v>0.88300000000000001</v>
      </c>
      <c r="H148" s="3">
        <f>'Raw Data'!V148</f>
        <v>0.92300000000000004</v>
      </c>
      <c r="I148" s="3">
        <f>'Raw Data'!AB148</f>
        <v>0.97699999999999998</v>
      </c>
      <c r="J148" s="3">
        <f>'Raw Data'!AH148</f>
        <v>0.97799999999999998</v>
      </c>
      <c r="K148" s="3">
        <f>'Raw Data'!AN148</f>
        <v>0.94099999999999995</v>
      </c>
      <c r="L148" s="3">
        <f>'Raw Data'!AT148</f>
        <v>1.7869999999999999</v>
      </c>
      <c r="M148" s="3">
        <f>'Raw Data'!AZ148</f>
        <v>1.92</v>
      </c>
      <c r="N148" s="3">
        <f>'Raw Data'!BF148</f>
        <v>1.8640000000000001</v>
      </c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25">
      <c r="A149" s="2" t="str">
        <f>'Raw Data'!A149</f>
        <v>WDR - Rab-WDR</v>
      </c>
      <c r="B149" s="2">
        <f>'Raw Data'!B149</f>
        <v>90</v>
      </c>
      <c r="C149" s="2">
        <f>'Raw Data'!C149</f>
        <v>116</v>
      </c>
      <c r="D149" s="2" t="str">
        <f>'Raw Data'!D149</f>
        <v>VYDIAKHLTYENVERWLKELRDHADSN</v>
      </c>
      <c r="F149" s="3">
        <f>'Raw Data'!J149</f>
        <v>1.583</v>
      </c>
      <c r="G149" s="3">
        <f>'Raw Data'!P149</f>
        <v>1.605</v>
      </c>
      <c r="H149" s="3">
        <f>'Raw Data'!V149</f>
        <v>1.599</v>
      </c>
      <c r="I149" s="3">
        <f>'Raw Data'!AB149</f>
        <v>2.6110000000000002</v>
      </c>
      <c r="J149" s="3">
        <f>'Raw Data'!AH149</f>
        <v>2.5270000000000001</v>
      </c>
      <c r="K149" s="3">
        <f>'Raw Data'!AN149</f>
        <v>2.5960000000000001</v>
      </c>
      <c r="L149" s="3">
        <f>'Raw Data'!AT149</f>
        <v>4.7949999999999999</v>
      </c>
      <c r="M149" s="3">
        <f>'Raw Data'!AZ149</f>
        <v>4.8440000000000003</v>
      </c>
      <c r="N149" s="3">
        <f>'Raw Data'!BF149</f>
        <v>4.9359999999999999</v>
      </c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25">
      <c r="A150" s="2" t="str">
        <f>'Raw Data'!A150</f>
        <v>WDR - Rab-WDR</v>
      </c>
      <c r="B150" s="2">
        <f>'Raw Data'!B150</f>
        <v>90</v>
      </c>
      <c r="C150" s="2">
        <f>'Raw Data'!C150</f>
        <v>116</v>
      </c>
      <c r="D150" s="2" t="str">
        <f>'Raw Data'!D150</f>
        <v>VYDIAKHLTYENVERWLKELRDHADSN</v>
      </c>
      <c r="F150" s="3">
        <f>'Raw Data'!J150</f>
        <v>1.595</v>
      </c>
      <c r="G150" s="3">
        <f>'Raw Data'!P150</f>
        <v>1.61</v>
      </c>
      <c r="H150" s="3">
        <f>'Raw Data'!V150</f>
        <v>1.603</v>
      </c>
      <c r="I150" s="3">
        <f>'Raw Data'!AB150</f>
        <v>2.6469999999999998</v>
      </c>
      <c r="J150" s="3">
        <f>'Raw Data'!AH150</f>
        <v>2.548</v>
      </c>
      <c r="K150" s="3">
        <f>'Raw Data'!AN150</f>
        <v>2.6059999999999999</v>
      </c>
      <c r="L150" s="3">
        <f>'Raw Data'!AT150</f>
        <v>4.8460000000000001</v>
      </c>
      <c r="M150" s="3">
        <f>'Raw Data'!AZ150</f>
        <v>4.8499999999999996</v>
      </c>
      <c r="N150" s="3">
        <f>'Raw Data'!BF150</f>
        <v>4.952</v>
      </c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25">
      <c r="A151" s="2" t="str">
        <f>'Raw Data'!A151</f>
        <v>WDR - Rab-WDR</v>
      </c>
      <c r="B151" s="2">
        <f>'Raw Data'!B151</f>
        <v>90</v>
      </c>
      <c r="C151" s="2">
        <f>'Raw Data'!C151</f>
        <v>117</v>
      </c>
      <c r="D151" s="2" t="str">
        <f>'Raw Data'!D151</f>
        <v>VYDIAKHLTYENVERWLKELRDHADSNI</v>
      </c>
      <c r="F151" s="3">
        <f>'Raw Data'!J151</f>
        <v>1.6</v>
      </c>
      <c r="G151" s="3">
        <f>'Raw Data'!P151</f>
        <v>1.6060000000000001</v>
      </c>
      <c r="H151" s="3">
        <f>'Raw Data'!V151</f>
        <v>1.607</v>
      </c>
      <c r="I151" s="3">
        <f>'Raw Data'!AB151</f>
        <v>2.669</v>
      </c>
      <c r="J151" s="3">
        <f>'Raw Data'!AH151</f>
        <v>2.5430000000000001</v>
      </c>
      <c r="K151" s="3">
        <f>'Raw Data'!AN151</f>
        <v>2.5950000000000002</v>
      </c>
      <c r="L151" s="3">
        <f>'Raw Data'!AT151</f>
        <v>4.8760000000000003</v>
      </c>
      <c r="M151" s="3">
        <f>'Raw Data'!AZ151</f>
        <v>4.8970000000000002</v>
      </c>
      <c r="N151" s="3">
        <f>'Raw Data'!BF151</f>
        <v>4.82</v>
      </c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25">
      <c r="A152" s="2" t="str">
        <f>'Raw Data'!A152</f>
        <v>WDR - Rab-WDR</v>
      </c>
      <c r="B152" s="2">
        <f>'Raw Data'!B152</f>
        <v>90</v>
      </c>
      <c r="C152" s="2">
        <f>'Raw Data'!C152</f>
        <v>117</v>
      </c>
      <c r="D152" s="2" t="str">
        <f>'Raw Data'!D152</f>
        <v>VYDIAKHLTYENVERWLKELRDHADSNI</v>
      </c>
      <c r="F152" s="3">
        <f>'Raw Data'!J152</f>
        <v>1.6080000000000001</v>
      </c>
      <c r="G152" s="3">
        <f>'Raw Data'!P152</f>
        <v>1.5980000000000001</v>
      </c>
      <c r="H152" s="3">
        <f>'Raw Data'!V152</f>
        <v>1.619</v>
      </c>
      <c r="I152" s="3">
        <f>'Raw Data'!AB152</f>
        <v>2.68</v>
      </c>
      <c r="J152" s="3">
        <f>'Raw Data'!AH152</f>
        <v>2.536</v>
      </c>
      <c r="K152" s="3">
        <f>'Raw Data'!AN152</f>
        <v>2.589</v>
      </c>
      <c r="L152" s="3">
        <f>'Raw Data'!AT152</f>
        <v>4.883</v>
      </c>
      <c r="M152" s="3">
        <f>'Raw Data'!AZ152</f>
        <v>4.875</v>
      </c>
      <c r="N152" s="3">
        <f>'Raw Data'!BF152</f>
        <v>4.88</v>
      </c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25">
      <c r="A153" s="2" t="str">
        <f>'Raw Data'!A153</f>
        <v>WDR - Rab-WDR</v>
      </c>
      <c r="B153" s="2">
        <f>'Raw Data'!B153</f>
        <v>90</v>
      </c>
      <c r="C153" s="2">
        <f>'Raw Data'!C153</f>
        <v>117</v>
      </c>
      <c r="D153" s="2" t="str">
        <f>'Raw Data'!D153</f>
        <v>VYDIAKHLTYENVERWLKELRDHADSNI</v>
      </c>
      <c r="F153" s="3">
        <f>'Raw Data'!J153</f>
        <v>1.579</v>
      </c>
      <c r="G153" s="3">
        <f>'Raw Data'!P153</f>
        <v>1.5960000000000001</v>
      </c>
      <c r="H153" s="3">
        <f>'Raw Data'!V153</f>
        <v>1.5960000000000001</v>
      </c>
      <c r="I153" s="3">
        <f>'Raw Data'!AB153</f>
        <v>2.65</v>
      </c>
      <c r="J153" s="3">
        <f>'Raw Data'!AH153</f>
        <v>2.5329999999999999</v>
      </c>
      <c r="K153" s="3">
        <f>'Raw Data'!AN153</f>
        <v>2.5659999999999998</v>
      </c>
      <c r="L153" s="3">
        <f>'Raw Data'!AT153</f>
        <v>4.8650000000000002</v>
      </c>
      <c r="M153" s="3">
        <f>'Raw Data'!AZ153</f>
        <v>4.9000000000000004</v>
      </c>
      <c r="N153" s="3">
        <f>'Raw Data'!BF153</f>
        <v>4.8250000000000002</v>
      </c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25">
      <c r="A154" s="2" t="str">
        <f>'Raw Data'!A154</f>
        <v>WDR - Rab-WDR</v>
      </c>
      <c r="B154" s="2">
        <f>'Raw Data'!B154</f>
        <v>90</v>
      </c>
      <c r="C154" s="2">
        <f>'Raw Data'!C154</f>
        <v>117</v>
      </c>
      <c r="D154" s="2" t="str">
        <f>'Raw Data'!D154</f>
        <v>VYDIAKHLTYENVERWLKELRDHADSNI</v>
      </c>
      <c r="F154" s="3">
        <f>'Raw Data'!J154</f>
        <v>1.609</v>
      </c>
      <c r="G154" s="3">
        <f>'Raw Data'!P154</f>
        <v>1.619</v>
      </c>
      <c r="H154" s="3">
        <f>'Raw Data'!V154</f>
        <v>1.595</v>
      </c>
      <c r="I154" s="3">
        <f>'Raw Data'!AB154</f>
        <v>2.6970000000000001</v>
      </c>
      <c r="J154" s="3">
        <f>'Raw Data'!AH154</f>
        <v>2.5270000000000001</v>
      </c>
      <c r="K154" s="3">
        <f>'Raw Data'!AN154</f>
        <v>2.5939999999999999</v>
      </c>
      <c r="L154" s="3">
        <f>'Raw Data'!AT154</f>
        <v>4.8120000000000003</v>
      </c>
      <c r="M154" s="3">
        <f>'Raw Data'!AZ154</f>
        <v>4.8630000000000004</v>
      </c>
      <c r="N154" s="3">
        <f>'Raw Data'!BF154</f>
        <v>4.8170000000000002</v>
      </c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25">
      <c r="A155" s="2" t="str">
        <f>'Raw Data'!A155</f>
        <v>WDR - Rab-WDR</v>
      </c>
      <c r="B155" s="2">
        <f>'Raw Data'!B155</f>
        <v>91</v>
      </c>
      <c r="C155" s="2">
        <f>'Raw Data'!C155</f>
        <v>118</v>
      </c>
      <c r="D155" s="2" t="str">
        <f>'Raw Data'!D155</f>
        <v>YDIAKHLTYENVERWLKELRDHADSNIV</v>
      </c>
      <c r="F155" s="3">
        <f>'Raw Data'!J155</f>
        <v>1.679</v>
      </c>
      <c r="G155" s="3">
        <f>'Raw Data'!P155</f>
        <v>1.69</v>
      </c>
      <c r="H155" s="3">
        <f>'Raw Data'!V155</f>
        <v>1.675</v>
      </c>
      <c r="I155" s="3">
        <f>'Raw Data'!AB155</f>
        <v>2.7549999999999999</v>
      </c>
      <c r="J155" s="3">
        <f>'Raw Data'!AH155</f>
        <v>2.613</v>
      </c>
      <c r="K155" s="3">
        <f>'Raw Data'!AN155</f>
        <v>2.6659999999999999</v>
      </c>
      <c r="L155" s="3">
        <f>'Raw Data'!AT155</f>
        <v>5.0389999999999997</v>
      </c>
      <c r="M155" s="3">
        <f>'Raw Data'!AZ155</f>
        <v>5.0469999999999997</v>
      </c>
      <c r="N155" s="3">
        <f>'Raw Data'!BF155</f>
        <v>5.077</v>
      </c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25">
      <c r="A156" s="2" t="str">
        <f>'Raw Data'!A156</f>
        <v>WDR - Rab-WDR</v>
      </c>
      <c r="B156" s="2">
        <f>'Raw Data'!B156</f>
        <v>91</v>
      </c>
      <c r="C156" s="2">
        <f>'Raw Data'!C156</f>
        <v>118</v>
      </c>
      <c r="D156" s="2" t="str">
        <f>'Raw Data'!D156</f>
        <v>YDIAKHLTYENVERWLKELRDHADSNIV</v>
      </c>
      <c r="F156" s="3">
        <f>'Raw Data'!J156</f>
        <v>1.6579999999999999</v>
      </c>
      <c r="G156" s="3">
        <f>'Raw Data'!P156</f>
        <v>1.7030000000000001</v>
      </c>
      <c r="H156" s="3">
        <f>'Raw Data'!V156</f>
        <v>1.665</v>
      </c>
      <c r="I156" s="3">
        <f>'Raw Data'!AB156</f>
        <v>2.7490000000000001</v>
      </c>
      <c r="J156" s="3">
        <f>'Raw Data'!AH156</f>
        <v>2.6379999999999999</v>
      </c>
      <c r="K156" s="3">
        <f>'Raw Data'!AN156</f>
        <v>2.7210000000000001</v>
      </c>
      <c r="L156" s="3">
        <f>'Raw Data'!AT156</f>
        <v>5.032</v>
      </c>
      <c r="M156" s="3">
        <f>'Raw Data'!AZ156</f>
        <v>5.069</v>
      </c>
      <c r="N156" s="3">
        <f>'Raw Data'!BF156</f>
        <v>5.0839999999999996</v>
      </c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25">
      <c r="A157" s="2" t="str">
        <f>'Raw Data'!A157</f>
        <v>WDR - Rab-WDR</v>
      </c>
      <c r="B157" s="2">
        <f>'Raw Data'!B157</f>
        <v>91</v>
      </c>
      <c r="C157" s="2">
        <f>'Raw Data'!C157</f>
        <v>118</v>
      </c>
      <c r="D157" s="2" t="str">
        <f>'Raw Data'!D157</f>
        <v>YDIAKHLTYENVERWLKELRDHADSNIV</v>
      </c>
      <c r="F157" s="3">
        <f>'Raw Data'!J157</f>
        <v>1.653</v>
      </c>
      <c r="G157" s="3">
        <f>'Raw Data'!P157</f>
        <v>1.6779999999999999</v>
      </c>
      <c r="H157" s="3">
        <f>'Raw Data'!V157</f>
        <v>1.651</v>
      </c>
      <c r="I157" s="3">
        <f>'Raw Data'!AB157</f>
        <v>2.7320000000000002</v>
      </c>
      <c r="J157" s="3">
        <f>'Raw Data'!AH157</f>
        <v>2.6269999999999998</v>
      </c>
      <c r="K157" s="3">
        <f>'Raw Data'!AN157</f>
        <v>2.657</v>
      </c>
      <c r="L157" s="3">
        <f>'Raw Data'!AT157</f>
        <v>5.0060000000000002</v>
      </c>
      <c r="M157" s="3">
        <f>'Raw Data'!AZ157</f>
        <v>5.056</v>
      </c>
      <c r="N157" s="3">
        <f>'Raw Data'!BF157</f>
        <v>5.0190000000000001</v>
      </c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25">
      <c r="A158" s="2" t="str">
        <f>'Raw Data'!A158</f>
        <v>WDR - Rab-WDR</v>
      </c>
      <c r="B158" s="2">
        <f>'Raw Data'!B158</f>
        <v>91</v>
      </c>
      <c r="C158" s="2">
        <f>'Raw Data'!C158</f>
        <v>118</v>
      </c>
      <c r="D158" s="2" t="str">
        <f>'Raw Data'!D158</f>
        <v>YDIAKHLTYENVERWLKELRDHADSNIV</v>
      </c>
      <c r="F158" s="3">
        <f>'Raw Data'!J158</f>
        <v>1.6559999999999999</v>
      </c>
      <c r="G158" s="3">
        <f>'Raw Data'!P158</f>
        <v>1.6559999999999999</v>
      </c>
      <c r="H158" s="3">
        <f>'Raw Data'!V158</f>
        <v>1.6679999999999999</v>
      </c>
      <c r="I158" s="3">
        <f>'Raw Data'!AB158</f>
        <v>2.7330000000000001</v>
      </c>
      <c r="J158" s="3">
        <f>'Raw Data'!AH158</f>
        <v>2.621</v>
      </c>
      <c r="K158" s="3">
        <f>'Raw Data'!AN158</f>
        <v>2.657</v>
      </c>
      <c r="L158" s="3">
        <f>'Raw Data'!AT158</f>
        <v>5.01</v>
      </c>
      <c r="M158" s="3">
        <f>'Raw Data'!AZ158</f>
        <v>4.9820000000000002</v>
      </c>
      <c r="N158" s="3">
        <f>'Raw Data'!BF158</f>
        <v>5.0330000000000004</v>
      </c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25">
      <c r="A159" s="2" t="str">
        <f>'Raw Data'!A159</f>
        <v>WDR - Rab-WDR</v>
      </c>
      <c r="B159" s="2">
        <f>'Raw Data'!B159</f>
        <v>91</v>
      </c>
      <c r="C159" s="2">
        <f>'Raw Data'!C159</f>
        <v>119</v>
      </c>
      <c r="D159" s="2" t="str">
        <f>'Raw Data'!D159</f>
        <v>YDIAKHLTYENVERWLKELRDHADSNIVI</v>
      </c>
      <c r="F159" s="3">
        <f>'Raw Data'!J159</f>
        <v>2.0019999999999998</v>
      </c>
      <c r="G159" s="3">
        <f>'Raw Data'!P159</f>
        <v>2.0259999999999998</v>
      </c>
      <c r="H159" s="3">
        <f>'Raw Data'!V159</f>
        <v>2.032</v>
      </c>
      <c r="I159" s="3">
        <f>'Raw Data'!AB159</f>
        <v>3.1789999999999998</v>
      </c>
      <c r="J159" s="3">
        <f>'Raw Data'!AH159</f>
        <v>3.0350000000000001</v>
      </c>
      <c r="K159" s="3">
        <f>'Raw Data'!AN159</f>
        <v>3.0920000000000001</v>
      </c>
      <c r="L159" s="3">
        <f>'Raw Data'!AT159</f>
        <v>5.8879999999999999</v>
      </c>
      <c r="M159" s="3">
        <f>'Raw Data'!AZ159</f>
        <v>5.9169999999999998</v>
      </c>
      <c r="N159" s="3">
        <f>'Raw Data'!BF159</f>
        <v>5.8680000000000003</v>
      </c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25">
      <c r="A160" s="2" t="str">
        <f>'Raw Data'!A160</f>
        <v>WDR - Rab-WDR</v>
      </c>
      <c r="B160" s="2">
        <f>'Raw Data'!B160</f>
        <v>91</v>
      </c>
      <c r="C160" s="2">
        <f>'Raw Data'!C160</f>
        <v>119</v>
      </c>
      <c r="D160" s="2" t="str">
        <f>'Raw Data'!D160</f>
        <v>YDIAKHLTYENVERWLKELRDHADSNIVI</v>
      </c>
      <c r="F160" s="3">
        <f>'Raw Data'!J160</f>
        <v>1.92</v>
      </c>
      <c r="G160" s="3">
        <f>'Raw Data'!P160</f>
        <v>1.893</v>
      </c>
      <c r="H160" s="3">
        <f>'Raw Data'!V160</f>
        <v>1.929</v>
      </c>
      <c r="I160" s="3">
        <f>'Raw Data'!AB160</f>
        <v>3.05</v>
      </c>
      <c r="J160" s="3">
        <f>'Raw Data'!AH160</f>
        <v>2.9119999999999999</v>
      </c>
      <c r="K160" s="3">
        <f>'Raw Data'!AN160</f>
        <v>2.9740000000000002</v>
      </c>
      <c r="L160" s="3">
        <f>'Raw Data'!AT160</f>
        <v>5.7809999999999997</v>
      </c>
      <c r="M160" s="3">
        <f>'Raw Data'!AZ160</f>
        <v>5.7830000000000004</v>
      </c>
      <c r="N160" s="3">
        <f>'Raw Data'!BF160</f>
        <v>5.673</v>
      </c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25">
      <c r="A161" s="2" t="str">
        <f>'Raw Data'!A161</f>
        <v>WDR - Rab-WDR</v>
      </c>
      <c r="B161" s="2">
        <f>'Raw Data'!B161</f>
        <v>91</v>
      </c>
      <c r="C161" s="2">
        <f>'Raw Data'!C161</f>
        <v>119</v>
      </c>
      <c r="D161" s="2" t="str">
        <f>'Raw Data'!D161</f>
        <v>YDIAKHLTYENVERWLKELRDHADSNIVI</v>
      </c>
      <c r="F161" s="3">
        <f>'Raw Data'!J161</f>
        <v>1.9390000000000001</v>
      </c>
      <c r="G161" s="3">
        <f>'Raw Data'!P161</f>
        <v>1.9319999999999999</v>
      </c>
      <c r="H161" s="3">
        <f>'Raw Data'!V161</f>
        <v>1.97</v>
      </c>
      <c r="I161" s="3">
        <f>'Raw Data'!AB161</f>
        <v>3.1139999999999999</v>
      </c>
      <c r="J161" s="3">
        <f>'Raw Data'!AH161</f>
        <v>2.9910000000000001</v>
      </c>
      <c r="K161" s="3">
        <f>'Raw Data'!AN161</f>
        <v>3</v>
      </c>
      <c r="L161" s="3">
        <f>'Raw Data'!AT161</f>
        <v>5.79</v>
      </c>
      <c r="M161" s="3">
        <f>'Raw Data'!AZ161</f>
        <v>5.8289999999999997</v>
      </c>
      <c r="N161" s="3">
        <f>'Raw Data'!BF161</f>
        <v>5.7009999999999996</v>
      </c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25">
      <c r="A162" s="2" t="str">
        <f>'Raw Data'!A162</f>
        <v>WDR - Rab-WDR</v>
      </c>
      <c r="B162" s="2">
        <f>'Raw Data'!B162</f>
        <v>101</v>
      </c>
      <c r="C162" s="2">
        <f>'Raw Data'!C162</f>
        <v>108</v>
      </c>
      <c r="D162" s="2" t="str">
        <f>'Raw Data'!D162</f>
        <v>NVERWLKE</v>
      </c>
      <c r="F162" s="3">
        <f>'Raw Data'!J162</f>
        <v>0.18</v>
      </c>
      <c r="G162" s="3">
        <f>'Raw Data'!P162</f>
        <v>0.159</v>
      </c>
      <c r="H162" s="3">
        <f>'Raw Data'!V162</f>
        <v>0.14699999999999999</v>
      </c>
      <c r="I162" s="3">
        <f>'Raw Data'!AB162</f>
        <v>0.88800000000000001</v>
      </c>
      <c r="J162" s="3">
        <f>'Raw Data'!AH162</f>
        <v>0.72699999999999998</v>
      </c>
      <c r="K162" s="3">
        <f>'Raw Data'!AN162</f>
        <v>0.78600000000000003</v>
      </c>
      <c r="L162" s="3">
        <f>'Raw Data'!AT162</f>
        <v>1.546</v>
      </c>
      <c r="M162" s="3">
        <f>'Raw Data'!AZ162</f>
        <v>1.5049999999999999</v>
      </c>
      <c r="N162" s="3">
        <f>'Raw Data'!BF162</f>
        <v>1.5469999999999999</v>
      </c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25">
      <c r="A163" s="2" t="str">
        <f>'Raw Data'!A163</f>
        <v>WDR - Rab-WDR</v>
      </c>
      <c r="B163" s="2">
        <f>'Raw Data'!B163</f>
        <v>101</v>
      </c>
      <c r="C163" s="2">
        <f>'Raw Data'!C163</f>
        <v>116</v>
      </c>
      <c r="D163" s="2" t="str">
        <f>'Raw Data'!D163</f>
        <v>NVERWLKELRDHADSN</v>
      </c>
      <c r="F163" s="3">
        <f>'Raw Data'!J163</f>
        <v>1.004</v>
      </c>
      <c r="G163" s="3">
        <f>'Raw Data'!P163</f>
        <v>1.0389999999999999</v>
      </c>
      <c r="H163" s="3">
        <f>'Raw Data'!V163</f>
        <v>1.0389999999999999</v>
      </c>
      <c r="I163" s="3">
        <f>'Raw Data'!AB163</f>
        <v>1.6679999999999999</v>
      </c>
      <c r="J163" s="3">
        <f>'Raw Data'!AH163</f>
        <v>1.65</v>
      </c>
      <c r="K163" s="3">
        <f>'Raw Data'!AN163</f>
        <v>1.6439999999999999</v>
      </c>
      <c r="L163" s="3">
        <f>'Raw Data'!AT163</f>
        <v>2.6970000000000001</v>
      </c>
      <c r="M163" s="3">
        <f>'Raw Data'!AZ163</f>
        <v>2.73</v>
      </c>
      <c r="N163" s="3">
        <f>'Raw Data'!BF163</f>
        <v>2.9089999999999998</v>
      </c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25">
      <c r="A164" s="2" t="str">
        <f>'Raw Data'!A164</f>
        <v>WDR - Rab-WDR</v>
      </c>
      <c r="B164" s="2">
        <f>'Raw Data'!B164</f>
        <v>101</v>
      </c>
      <c r="C164" s="2">
        <f>'Raw Data'!C164</f>
        <v>116</v>
      </c>
      <c r="D164" s="2" t="str">
        <f>'Raw Data'!D164</f>
        <v>NVERWLKELRDHADSN</v>
      </c>
      <c r="F164" s="3">
        <f>'Raw Data'!J164</f>
        <v>0.99199999999999999</v>
      </c>
      <c r="G164" s="3">
        <f>'Raw Data'!P164</f>
        <v>1.052</v>
      </c>
      <c r="H164" s="3">
        <f>'Raw Data'!V164</f>
        <v>1.026</v>
      </c>
      <c r="I164" s="3">
        <f>'Raw Data'!AB164</f>
        <v>1.6759999999999999</v>
      </c>
      <c r="J164" s="3">
        <f>'Raw Data'!AH164</f>
        <v>1.64</v>
      </c>
      <c r="K164" s="3">
        <f>'Raw Data'!AN164</f>
        <v>1.6060000000000001</v>
      </c>
      <c r="L164" s="3">
        <f>'Raw Data'!AT164</f>
        <v>2.669</v>
      </c>
      <c r="M164" s="3">
        <f>'Raw Data'!AZ164</f>
        <v>2.669</v>
      </c>
      <c r="N164" s="3">
        <f>'Raw Data'!BF164</f>
        <v>2.87</v>
      </c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25">
      <c r="A165" s="2" t="str">
        <f>'Raw Data'!A165</f>
        <v>WDR - Rab-WDR</v>
      </c>
      <c r="B165" s="2">
        <f>'Raw Data'!B165</f>
        <v>101</v>
      </c>
      <c r="C165" s="2">
        <f>'Raw Data'!C165</f>
        <v>117</v>
      </c>
      <c r="D165" s="2" t="str">
        <f>'Raw Data'!D165</f>
        <v>NVERWLKELRDHADSNI</v>
      </c>
      <c r="F165" s="3">
        <f>'Raw Data'!J165</f>
        <v>1.3069999999999999</v>
      </c>
      <c r="G165" s="3">
        <f>'Raw Data'!P165</f>
        <v>1.21</v>
      </c>
      <c r="H165" s="3">
        <f>'Raw Data'!V165</f>
        <v>1.252</v>
      </c>
      <c r="I165" s="3">
        <f>'Raw Data'!AB165</f>
        <v>1.752</v>
      </c>
      <c r="J165" s="3">
        <f>'Raw Data'!AH165</f>
        <v>1.752</v>
      </c>
      <c r="K165" s="3">
        <f>'Raw Data'!AN165</f>
        <v>1.758</v>
      </c>
      <c r="L165" s="3">
        <f>'Raw Data'!AT165</f>
        <v>3.3650000000000002</v>
      </c>
      <c r="M165" s="3">
        <f>'Raw Data'!AZ165</f>
        <v>3.331</v>
      </c>
      <c r="N165" s="3">
        <f>'Raw Data'!BF165</f>
        <v>3.46</v>
      </c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25">
      <c r="A166" s="2" t="str">
        <f>'Raw Data'!A166</f>
        <v>WDR - Rab-WDR</v>
      </c>
      <c r="B166" s="2">
        <f>'Raw Data'!B166</f>
        <v>101</v>
      </c>
      <c r="C166" s="2">
        <f>'Raw Data'!C166</f>
        <v>117</v>
      </c>
      <c r="D166" s="2" t="str">
        <f>'Raw Data'!D166</f>
        <v>NVERWLKELRDHADSNI</v>
      </c>
      <c r="F166" s="3">
        <f>'Raw Data'!J166</f>
        <v>1.1779999999999999</v>
      </c>
      <c r="G166" s="3">
        <f>'Raw Data'!P166</f>
        <v>1.274</v>
      </c>
      <c r="H166" s="3">
        <f>'Raw Data'!V166</f>
        <v>1.3460000000000001</v>
      </c>
      <c r="I166" s="3">
        <f>'Raw Data'!AB166</f>
        <v>1.974</v>
      </c>
      <c r="J166" s="3">
        <f>'Raw Data'!AH166</f>
        <v>1.9530000000000001</v>
      </c>
      <c r="K166" s="3">
        <f>'Raw Data'!AN166</f>
        <v>1.9410000000000001</v>
      </c>
      <c r="L166" s="3">
        <f>'Raw Data'!AT166</f>
        <v>3.4729999999999999</v>
      </c>
      <c r="M166" s="3">
        <f>'Raw Data'!AZ166</f>
        <v>3.3580000000000001</v>
      </c>
      <c r="N166" s="3">
        <f>'Raw Data'!BF166</f>
        <v>3.7109999999999999</v>
      </c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 x14ac:dyDescent="0.25">
      <c r="A167" s="2" t="str">
        <f>'Raw Data'!A167</f>
        <v>WDR - Rab-WDR</v>
      </c>
      <c r="B167" s="2">
        <f>'Raw Data'!B167</f>
        <v>101</v>
      </c>
      <c r="C167" s="2">
        <f>'Raw Data'!C167</f>
        <v>117</v>
      </c>
      <c r="D167" s="2" t="str">
        <f>'Raw Data'!D167</f>
        <v>NVERWLKELRDHADSNI</v>
      </c>
      <c r="F167" s="3">
        <f>'Raw Data'!J167</f>
        <v>1.26</v>
      </c>
      <c r="G167" s="3">
        <f>'Raw Data'!P167</f>
        <v>1.325</v>
      </c>
      <c r="H167" s="3">
        <f>'Raw Data'!V167</f>
        <v>1.29</v>
      </c>
      <c r="I167" s="3">
        <f>'Raw Data'!AB167</f>
        <v>1.9930000000000001</v>
      </c>
      <c r="J167" s="3">
        <f>'Raw Data'!AH167</f>
        <v>1.9690000000000001</v>
      </c>
      <c r="K167" s="3">
        <f>'Raw Data'!AN167</f>
        <v>1.974</v>
      </c>
      <c r="L167" s="3">
        <f>'Raw Data'!AT167</f>
        <v>3.4830000000000001</v>
      </c>
      <c r="M167" s="3">
        <f>'Raw Data'!AZ167</f>
        <v>3.42</v>
      </c>
      <c r="N167" s="3">
        <f>'Raw Data'!BF167</f>
        <v>3.72</v>
      </c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 x14ac:dyDescent="0.25">
      <c r="A168" s="2" t="str">
        <f>'Raw Data'!A168</f>
        <v>WDR - Rab-WDR</v>
      </c>
      <c r="B168" s="2">
        <f>'Raw Data'!B168</f>
        <v>103</v>
      </c>
      <c r="C168" s="2">
        <f>'Raw Data'!C168</f>
        <v>116</v>
      </c>
      <c r="D168" s="2" t="str">
        <f>'Raw Data'!D168</f>
        <v>ERWLKELRDHADSN</v>
      </c>
      <c r="F168" s="3">
        <f>'Raw Data'!J168</f>
        <v>0.90400000000000003</v>
      </c>
      <c r="G168" s="3">
        <f>'Raw Data'!P168</f>
        <v>0.94799999999999995</v>
      </c>
      <c r="H168" s="3">
        <f>'Raw Data'!V168</f>
        <v>0.92100000000000004</v>
      </c>
      <c r="I168" s="3">
        <f>'Raw Data'!AB168</f>
        <v>1.0860000000000001</v>
      </c>
      <c r="J168" s="3">
        <f>'Raw Data'!AH168</f>
        <v>1.073</v>
      </c>
      <c r="K168" s="3">
        <f>'Raw Data'!AN168</f>
        <v>1.149</v>
      </c>
      <c r="L168" s="3">
        <f>'Raw Data'!AT168</f>
        <v>1.4</v>
      </c>
      <c r="M168" s="3">
        <f>'Raw Data'!AZ168</f>
        <v>1.3919999999999999</v>
      </c>
      <c r="N168" s="3">
        <f>'Raw Data'!BF168</f>
        <v>1.353</v>
      </c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 x14ac:dyDescent="0.25">
      <c r="A169" s="2" t="str">
        <f>'Raw Data'!A169</f>
        <v>WDR - Rab-WDR</v>
      </c>
      <c r="B169" s="2">
        <f>'Raw Data'!B169</f>
        <v>106</v>
      </c>
      <c r="C169" s="2">
        <f>'Raw Data'!C169</f>
        <v>116</v>
      </c>
      <c r="D169" s="2" t="str">
        <f>'Raw Data'!D169</f>
        <v>LKELRDHADSN</v>
      </c>
      <c r="F169" s="3">
        <f>'Raw Data'!J169</f>
        <v>0.95299999999999996</v>
      </c>
      <c r="G169" s="3">
        <f>'Raw Data'!P169</f>
        <v>0.95</v>
      </c>
      <c r="H169" s="3">
        <f>'Raw Data'!V169</f>
        <v>0.98399999999999999</v>
      </c>
      <c r="I169" s="3">
        <f>'Raw Data'!AB169</f>
        <v>1.1399999999999999</v>
      </c>
      <c r="J169" s="3">
        <f>'Raw Data'!AH169</f>
        <v>1.077</v>
      </c>
      <c r="K169" s="3">
        <f>'Raw Data'!AN169</f>
        <v>1.1020000000000001</v>
      </c>
      <c r="L169" s="3">
        <f>'Raw Data'!AT169</f>
        <v>1.29</v>
      </c>
      <c r="M169" s="3">
        <f>'Raw Data'!AZ169</f>
        <v>1.35</v>
      </c>
      <c r="N169" s="3">
        <f>'Raw Data'!BF169</f>
        <v>1.423</v>
      </c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 x14ac:dyDescent="0.25">
      <c r="A170" s="2" t="str">
        <f>'Raw Data'!A170</f>
        <v>WDR - Rab-WDR</v>
      </c>
      <c r="B170" s="2">
        <f>'Raw Data'!B170</f>
        <v>106</v>
      </c>
      <c r="C170" s="2">
        <f>'Raw Data'!C170</f>
        <v>117</v>
      </c>
      <c r="D170" s="2" t="str">
        <f>'Raw Data'!D170</f>
        <v>LKELRDHADSNI</v>
      </c>
      <c r="F170" s="3">
        <f>'Raw Data'!J170</f>
        <v>0.93600000000000005</v>
      </c>
      <c r="G170" s="3">
        <f>'Raw Data'!P170</f>
        <v>0.96499999999999997</v>
      </c>
      <c r="H170" s="3">
        <f>'Raw Data'!V170</f>
        <v>0.96699999999999997</v>
      </c>
      <c r="I170" s="3">
        <f>'Raw Data'!AB170</f>
        <v>1.147</v>
      </c>
      <c r="J170" s="3">
        <f>'Raw Data'!AH170</f>
        <v>1.0940000000000001</v>
      </c>
      <c r="K170" s="3">
        <f>'Raw Data'!AN170</f>
        <v>1.143</v>
      </c>
      <c r="L170" s="3">
        <f>'Raw Data'!AT170</f>
        <v>1.7110000000000001</v>
      </c>
      <c r="M170" s="3">
        <f>'Raw Data'!AZ170</f>
        <v>1.728</v>
      </c>
      <c r="N170" s="3">
        <f>'Raw Data'!BF170</f>
        <v>1.65</v>
      </c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 x14ac:dyDescent="0.25">
      <c r="A171" s="2" t="str">
        <f>'Raw Data'!A171</f>
        <v>WDR - Rab-WDR</v>
      </c>
      <c r="B171" s="2">
        <f>'Raw Data'!B171</f>
        <v>107</v>
      </c>
      <c r="C171" s="2">
        <f>'Raw Data'!C171</f>
        <v>117</v>
      </c>
      <c r="D171" s="2" t="str">
        <f>'Raw Data'!D171</f>
        <v>KELRDHADSNI</v>
      </c>
      <c r="F171" s="3">
        <f>'Raw Data'!J171</f>
        <v>0.95299999999999996</v>
      </c>
      <c r="G171" s="3">
        <f>'Raw Data'!P171</f>
        <v>0.95</v>
      </c>
      <c r="H171" s="3">
        <f>'Raw Data'!V171</f>
        <v>0.98399999999999999</v>
      </c>
      <c r="I171" s="3">
        <f>'Raw Data'!AB171</f>
        <v>1.1399999999999999</v>
      </c>
      <c r="J171" s="3">
        <f>'Raw Data'!AH171</f>
        <v>1.077</v>
      </c>
      <c r="K171" s="3">
        <f>'Raw Data'!AN171</f>
        <v>1.1020000000000001</v>
      </c>
      <c r="L171" s="3">
        <f>'Raw Data'!AT171</f>
        <v>1.29</v>
      </c>
      <c r="M171" s="3">
        <f>'Raw Data'!AZ171</f>
        <v>1.35</v>
      </c>
      <c r="N171" s="3">
        <f>'Raw Data'!BF171</f>
        <v>1.423</v>
      </c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 x14ac:dyDescent="0.25">
      <c r="A172" s="2" t="str">
        <f>'Raw Data'!A172</f>
        <v>WDR - Rab-WDR</v>
      </c>
      <c r="B172" s="2">
        <f>'Raw Data'!B172</f>
        <v>109</v>
      </c>
      <c r="C172" s="2">
        <f>'Raw Data'!C172</f>
        <v>116</v>
      </c>
      <c r="D172" s="2" t="str">
        <f>'Raw Data'!D172</f>
        <v>LRDHADSN</v>
      </c>
      <c r="F172" s="3">
        <f>'Raw Data'!J172</f>
        <v>1.04</v>
      </c>
      <c r="G172" s="3">
        <f>'Raw Data'!P172</f>
        <v>1.034</v>
      </c>
      <c r="H172" s="3">
        <f>'Raw Data'!V172</f>
        <v>1.0369999999999999</v>
      </c>
      <c r="I172" s="3">
        <f>'Raw Data'!AB172</f>
        <v>1.28</v>
      </c>
      <c r="J172" s="3">
        <f>'Raw Data'!AH172</f>
        <v>1.204</v>
      </c>
      <c r="K172" s="3">
        <f>'Raw Data'!AN172</f>
        <v>1.23</v>
      </c>
      <c r="L172" s="3">
        <f>'Raw Data'!AT172</f>
        <v>1.4119999999999999</v>
      </c>
      <c r="M172" s="3">
        <f>'Raw Data'!AZ172</f>
        <v>1.472</v>
      </c>
      <c r="N172" s="3">
        <f>'Raw Data'!BF172</f>
        <v>1.4730000000000001</v>
      </c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 x14ac:dyDescent="0.25">
      <c r="A173" s="2" t="str">
        <f>'Raw Data'!A173</f>
        <v>WDR - Rab-WDR</v>
      </c>
      <c r="B173" s="2">
        <f>'Raw Data'!B173</f>
        <v>109</v>
      </c>
      <c r="C173" s="2">
        <f>'Raw Data'!C173</f>
        <v>117</v>
      </c>
      <c r="D173" s="2" t="str">
        <f>'Raw Data'!D173</f>
        <v>LRDHADSNI</v>
      </c>
      <c r="F173" s="3">
        <f>'Raw Data'!J173</f>
        <v>0.96599999999999997</v>
      </c>
      <c r="G173" s="3">
        <f>'Raw Data'!P173</f>
        <v>1.008</v>
      </c>
      <c r="H173" s="3">
        <f>'Raw Data'!V173</f>
        <v>1.014</v>
      </c>
      <c r="I173" s="3">
        <f>'Raw Data'!AB173</f>
        <v>1.222</v>
      </c>
      <c r="J173" s="3">
        <f>'Raw Data'!AH173</f>
        <v>1.171</v>
      </c>
      <c r="K173" s="3">
        <f>'Raw Data'!AN173</f>
        <v>1.1850000000000001</v>
      </c>
      <c r="L173" s="3">
        <f>'Raw Data'!AT173</f>
        <v>1.7769999999999999</v>
      </c>
      <c r="M173" s="3">
        <f>'Raw Data'!AZ173</f>
        <v>1.7889999999999999</v>
      </c>
      <c r="N173" s="3">
        <f>'Raw Data'!BF173</f>
        <v>1.835</v>
      </c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 x14ac:dyDescent="0.25">
      <c r="A174" s="2" t="str">
        <f>'Raw Data'!A174</f>
        <v>WDR - Rab-WDR</v>
      </c>
      <c r="B174" s="2">
        <f>'Raw Data'!B174</f>
        <v>120</v>
      </c>
      <c r="C174" s="2">
        <f>'Raw Data'!C174</f>
        <v>138</v>
      </c>
      <c r="D174" s="2" t="str">
        <f>'Raw Data'!D174</f>
        <v>MLVGNKSDLRHLRAVPTDE</v>
      </c>
      <c r="F174" s="3">
        <f>'Raw Data'!J174</f>
        <v>1.2350000000000001</v>
      </c>
      <c r="G174" s="3">
        <f>'Raw Data'!P174</f>
        <v>1.361</v>
      </c>
      <c r="H174" s="3">
        <f>'Raw Data'!V174</f>
        <v>1.2809999999999999</v>
      </c>
      <c r="I174" s="3">
        <f>'Raw Data'!AB174</f>
        <v>2.726</v>
      </c>
      <c r="J174" s="3">
        <f>'Raw Data'!AH174</f>
        <v>2.6230000000000002</v>
      </c>
      <c r="K174" s="3">
        <f>'Raw Data'!AN174</f>
        <v>2.7029999999999998</v>
      </c>
      <c r="L174" s="3">
        <f>'Raw Data'!AT174</f>
        <v>3.952</v>
      </c>
      <c r="M174" s="3">
        <f>'Raw Data'!AZ174</f>
        <v>3.8959999999999999</v>
      </c>
      <c r="N174" s="3">
        <f>'Raw Data'!BF174</f>
        <v>3.8490000000000002</v>
      </c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 x14ac:dyDescent="0.25">
      <c r="A175" s="2" t="str">
        <f>'Raw Data'!A175</f>
        <v>WDR - Rab-WDR</v>
      </c>
      <c r="B175" s="2">
        <f>'Raw Data'!B175</f>
        <v>121</v>
      </c>
      <c r="C175" s="2">
        <f>'Raw Data'!C175</f>
        <v>138</v>
      </c>
      <c r="D175" s="2" t="str">
        <f>'Raw Data'!D175</f>
        <v>LVGNKSDLRHLRAVPTDE</v>
      </c>
      <c r="F175" s="3">
        <f>'Raw Data'!J175</f>
        <v>1.2490000000000001</v>
      </c>
      <c r="G175" s="3">
        <f>'Raw Data'!P175</f>
        <v>1.3620000000000001</v>
      </c>
      <c r="H175" s="3">
        <f>'Raw Data'!V175</f>
        <v>1.361</v>
      </c>
      <c r="I175" s="3">
        <f>'Raw Data'!AB175</f>
        <v>2.84</v>
      </c>
      <c r="J175" s="3">
        <f>'Raw Data'!AH175</f>
        <v>2.7010000000000001</v>
      </c>
      <c r="K175" s="3">
        <f>'Raw Data'!AN175</f>
        <v>2.7749999999999999</v>
      </c>
      <c r="L175" s="3">
        <f>'Raw Data'!AT175</f>
        <v>3.9620000000000002</v>
      </c>
      <c r="M175" s="3">
        <f>'Raw Data'!AZ175</f>
        <v>4.0049999999999999</v>
      </c>
      <c r="N175" s="3">
        <f>'Raw Data'!BF175</f>
        <v>3.9609999999999999</v>
      </c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 x14ac:dyDescent="0.25">
      <c r="A176" s="2" t="str">
        <f>'Raw Data'!A176</f>
        <v>WDR - Rab-WDR</v>
      </c>
      <c r="B176" s="2">
        <f>'Raw Data'!B176</f>
        <v>121</v>
      </c>
      <c r="C176" s="2">
        <f>'Raw Data'!C176</f>
        <v>138</v>
      </c>
      <c r="D176" s="2" t="str">
        <f>'Raw Data'!D176</f>
        <v>LVGNKSDLRHLRAVPTDE</v>
      </c>
      <c r="F176" s="3">
        <f>'Raw Data'!J176</f>
        <v>1.2869999999999999</v>
      </c>
      <c r="G176" s="3">
        <f>'Raw Data'!P176</f>
        <v>1.395</v>
      </c>
      <c r="H176" s="3">
        <f>'Raw Data'!V176</f>
        <v>1.343</v>
      </c>
      <c r="I176" s="3">
        <f>'Raw Data'!AB176</f>
        <v>2.871</v>
      </c>
      <c r="J176" s="3">
        <f>'Raw Data'!AH176</f>
        <v>2.7320000000000002</v>
      </c>
      <c r="K176" s="3">
        <f>'Raw Data'!AN176</f>
        <v>2.8050000000000002</v>
      </c>
      <c r="L176" s="3">
        <f>'Raw Data'!AT176</f>
        <v>3.988</v>
      </c>
      <c r="M176" s="3">
        <f>'Raw Data'!AZ176</f>
        <v>4.0090000000000003</v>
      </c>
      <c r="N176" s="3">
        <f>'Raw Data'!BF176</f>
        <v>3.976</v>
      </c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 x14ac:dyDescent="0.25">
      <c r="A177" s="2" t="str">
        <f>'Raw Data'!A177</f>
        <v>WDR - Rab-WDR</v>
      </c>
      <c r="B177" s="2">
        <f>'Raw Data'!B177</f>
        <v>121</v>
      </c>
      <c r="C177" s="2">
        <f>'Raw Data'!C177</f>
        <v>138</v>
      </c>
      <c r="D177" s="2" t="str">
        <f>'Raw Data'!D177</f>
        <v>LVGNKSDLRHLRAVPTDE</v>
      </c>
      <c r="F177" s="3">
        <f>'Raw Data'!J177</f>
        <v>1.262</v>
      </c>
      <c r="G177" s="3">
        <f>'Raw Data'!P177</f>
        <v>1.385</v>
      </c>
      <c r="H177" s="3">
        <f>'Raw Data'!V177</f>
        <v>1.38</v>
      </c>
      <c r="I177" s="3">
        <f>'Raw Data'!AB177</f>
        <v>2.847</v>
      </c>
      <c r="J177" s="3">
        <f>'Raw Data'!AH177</f>
        <v>2.7210000000000001</v>
      </c>
      <c r="K177" s="3">
        <f>'Raw Data'!AN177</f>
        <v>2.8029999999999999</v>
      </c>
      <c r="L177" s="3">
        <f>'Raw Data'!AT177</f>
        <v>4.0049999999999999</v>
      </c>
      <c r="M177" s="3">
        <f>'Raw Data'!AZ177</f>
        <v>4.0129999999999999</v>
      </c>
      <c r="N177" s="3">
        <f>'Raw Data'!BF177</f>
        <v>3.9870000000000001</v>
      </c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 x14ac:dyDescent="0.25">
      <c r="A178" s="2" t="str">
        <f>'Raw Data'!A178</f>
        <v>WDR - Rab-WDR</v>
      </c>
      <c r="B178" s="2">
        <f>'Raw Data'!B178</f>
        <v>121</v>
      </c>
      <c r="C178" s="2">
        <f>'Raw Data'!C178</f>
        <v>141</v>
      </c>
      <c r="D178" s="2" t="str">
        <f>'Raw Data'!D178</f>
        <v>LVGNKSDLRHLRAVPTDEARA</v>
      </c>
      <c r="F178" s="3">
        <f>'Raw Data'!J178</f>
        <v>1.252</v>
      </c>
      <c r="G178" s="3">
        <f>'Raw Data'!P178</f>
        <v>1.3280000000000001</v>
      </c>
      <c r="H178" s="3">
        <f>'Raw Data'!V178</f>
        <v>1.304</v>
      </c>
      <c r="I178" s="3">
        <f>'Raw Data'!AB178</f>
        <v>2.7530000000000001</v>
      </c>
      <c r="J178" s="3">
        <f>'Raw Data'!AH178</f>
        <v>2.6720000000000002</v>
      </c>
      <c r="K178" s="3">
        <f>'Raw Data'!AN178</f>
        <v>2.75</v>
      </c>
      <c r="L178" s="3">
        <f>'Raw Data'!AT178</f>
        <v>3.956</v>
      </c>
      <c r="M178" s="3">
        <f>'Raw Data'!AZ178</f>
        <v>4.0019999999999998</v>
      </c>
      <c r="N178" s="3">
        <f>'Raw Data'!BF178</f>
        <v>3.9969999999999999</v>
      </c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 x14ac:dyDescent="0.25">
      <c r="A179" s="2" t="str">
        <f>'Raw Data'!A179</f>
        <v>WDR - Rab-WDR</v>
      </c>
      <c r="B179" s="2">
        <f>'Raw Data'!B179</f>
        <v>121</v>
      </c>
      <c r="C179" s="2">
        <f>'Raw Data'!C179</f>
        <v>141</v>
      </c>
      <c r="D179" s="2" t="str">
        <f>'Raw Data'!D179</f>
        <v>LVGNKSDLRHLRAVPTDEARA</v>
      </c>
      <c r="F179" s="3">
        <f>'Raw Data'!J179</f>
        <v>1.2050000000000001</v>
      </c>
      <c r="G179" s="3">
        <f>'Raw Data'!P179</f>
        <v>1.3320000000000001</v>
      </c>
      <c r="H179" s="3">
        <f>'Raw Data'!V179</f>
        <v>1.33</v>
      </c>
      <c r="I179" s="3">
        <f>'Raw Data'!AB179</f>
        <v>2.8140000000000001</v>
      </c>
      <c r="J179" s="3">
        <f>'Raw Data'!AH179</f>
        <v>2.6930000000000001</v>
      </c>
      <c r="K179" s="3">
        <f>'Raw Data'!AN179</f>
        <v>2.7789999999999999</v>
      </c>
      <c r="L179" s="3">
        <f>'Raw Data'!AT179</f>
        <v>3.9449999999999998</v>
      </c>
      <c r="M179" s="3">
        <f>'Raw Data'!AZ179</f>
        <v>3.984</v>
      </c>
      <c r="N179" s="3">
        <f>'Raw Data'!BF179</f>
        <v>3.996</v>
      </c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 x14ac:dyDescent="0.25">
      <c r="A180" s="2" t="str">
        <f>'Raw Data'!A180</f>
        <v>WDR - Rab-WDR</v>
      </c>
      <c r="B180" s="2">
        <f>'Raw Data'!B180</f>
        <v>121</v>
      </c>
      <c r="C180" s="2">
        <f>'Raw Data'!C180</f>
        <v>141</v>
      </c>
      <c r="D180" s="2" t="str">
        <f>'Raw Data'!D180</f>
        <v>LVGNKSDLRHLRAVPTDEARA</v>
      </c>
      <c r="F180" s="3">
        <f>'Raw Data'!J180</f>
        <v>1.2350000000000001</v>
      </c>
      <c r="G180" s="3">
        <f>'Raw Data'!P180</f>
        <v>1.36</v>
      </c>
      <c r="H180" s="3">
        <f>'Raw Data'!V180</f>
        <v>1.359</v>
      </c>
      <c r="I180" s="3">
        <f>'Raw Data'!AB180</f>
        <v>2.8039999999999998</v>
      </c>
      <c r="J180" s="3">
        <f>'Raw Data'!AH180</f>
        <v>2.6469999999999998</v>
      </c>
      <c r="K180" s="3">
        <f>'Raw Data'!AN180</f>
        <v>2.754</v>
      </c>
      <c r="L180" s="3">
        <f>'Raw Data'!AT180</f>
        <v>3.9510000000000001</v>
      </c>
      <c r="M180" s="3">
        <f>'Raw Data'!AZ180</f>
        <v>3.96</v>
      </c>
      <c r="N180" s="3">
        <f>'Raw Data'!BF180</f>
        <v>3.9750000000000001</v>
      </c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 x14ac:dyDescent="0.25">
      <c r="A181" s="2" t="str">
        <f>'Raw Data'!A181</f>
        <v>WDR - Rab-WDR</v>
      </c>
      <c r="B181" s="2">
        <f>'Raw Data'!B181</f>
        <v>121</v>
      </c>
      <c r="C181" s="2">
        <f>'Raw Data'!C181</f>
        <v>150</v>
      </c>
      <c r="D181" s="2" t="str">
        <f>'Raw Data'!D181</f>
        <v>LVGNKSDLRHLRAVPTDEARAFAEKNGLSF</v>
      </c>
      <c r="F181" s="3">
        <f>'Raw Data'!J181</f>
        <v>1.4530000000000001</v>
      </c>
      <c r="G181" s="3">
        <f>'Raw Data'!P181</f>
        <v>1.6379999999999999</v>
      </c>
      <c r="H181" s="3">
        <f>'Raw Data'!V181</f>
        <v>1.675</v>
      </c>
      <c r="I181" s="3">
        <f>'Raw Data'!AB181</f>
        <v>3.911</v>
      </c>
      <c r="J181" s="3">
        <f>'Raw Data'!AH181</f>
        <v>3.7589999999999999</v>
      </c>
      <c r="K181" s="3">
        <f>'Raw Data'!AN181</f>
        <v>3.7490000000000001</v>
      </c>
      <c r="L181" s="3">
        <f>'Raw Data'!AT181</f>
        <v>5.3630000000000004</v>
      </c>
      <c r="M181" s="3">
        <f>'Raw Data'!AZ181</f>
        <v>5.4770000000000003</v>
      </c>
      <c r="N181" s="3">
        <f>'Raw Data'!BF181</f>
        <v>5.665</v>
      </c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 x14ac:dyDescent="0.25">
      <c r="A182" s="2" t="str">
        <f>'Raw Data'!A182</f>
        <v>WDR - Rab-WDR</v>
      </c>
      <c r="B182" s="2">
        <f>'Raw Data'!B182</f>
        <v>122</v>
      </c>
      <c r="C182" s="2">
        <f>'Raw Data'!C182</f>
        <v>138</v>
      </c>
      <c r="D182" s="2" t="str">
        <f>'Raw Data'!D182</f>
        <v>VGNKSDLRHLRAVPTDE</v>
      </c>
      <c r="F182" s="3">
        <f>'Raw Data'!J182</f>
        <v>1.258</v>
      </c>
      <c r="G182" s="3">
        <f>'Raw Data'!P182</f>
        <v>1.391</v>
      </c>
      <c r="H182" s="3">
        <f>'Raw Data'!V182</f>
        <v>1.371</v>
      </c>
      <c r="I182" s="3">
        <f>'Raw Data'!AB182</f>
        <v>2.839</v>
      </c>
      <c r="J182" s="3">
        <f>'Raw Data'!AH182</f>
        <v>2.7149999999999999</v>
      </c>
      <c r="K182" s="3">
        <f>'Raw Data'!AN182</f>
        <v>2.7879999999999998</v>
      </c>
      <c r="L182" s="3">
        <f>'Raw Data'!AT182</f>
        <v>4.0010000000000003</v>
      </c>
      <c r="M182" s="3">
        <f>'Raw Data'!AZ182</f>
        <v>4.0119999999999996</v>
      </c>
      <c r="N182" s="3">
        <f>'Raw Data'!BF182</f>
        <v>3.9769999999999999</v>
      </c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 x14ac:dyDescent="0.25">
      <c r="A183" s="2" t="str">
        <f>'Raw Data'!A183</f>
        <v>WDR - Rab-WDR</v>
      </c>
      <c r="B183" s="2">
        <f>'Raw Data'!B183</f>
        <v>122</v>
      </c>
      <c r="C183" s="2">
        <f>'Raw Data'!C183</f>
        <v>138</v>
      </c>
      <c r="D183" s="2" t="str">
        <f>'Raw Data'!D183</f>
        <v>VGNKSDLRHLRAVPTDE</v>
      </c>
      <c r="F183" s="3">
        <f>'Raw Data'!J183</f>
        <v>1.3080000000000001</v>
      </c>
      <c r="G183" s="3">
        <f>'Raw Data'!P183</f>
        <v>1.41</v>
      </c>
      <c r="H183" s="3">
        <f>'Raw Data'!V183</f>
        <v>1.399</v>
      </c>
      <c r="I183" s="3">
        <f>'Raw Data'!AB183</f>
        <v>2.867</v>
      </c>
      <c r="J183" s="3">
        <f>'Raw Data'!AH183</f>
        <v>2.7240000000000002</v>
      </c>
      <c r="K183" s="3">
        <f>'Raw Data'!AN183</f>
        <v>2.8039999999999998</v>
      </c>
      <c r="L183" s="3">
        <f>'Raw Data'!AT183</f>
        <v>3.8650000000000002</v>
      </c>
      <c r="M183" s="3">
        <f>'Raw Data'!AZ183</f>
        <v>3.7480000000000002</v>
      </c>
      <c r="N183" s="3">
        <f>'Raw Data'!BF183</f>
        <v>3.8660000000000001</v>
      </c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 x14ac:dyDescent="0.25">
      <c r="A184" s="2" t="str">
        <f>'Raw Data'!A184</f>
        <v>WDR - Rab-WDR</v>
      </c>
      <c r="B184" s="2">
        <f>'Raw Data'!B184</f>
        <v>122</v>
      </c>
      <c r="C184" s="2">
        <f>'Raw Data'!C184</f>
        <v>141</v>
      </c>
      <c r="D184" s="2" t="str">
        <f>'Raw Data'!D184</f>
        <v>VGNKSDLRHLRAVPTDEARA</v>
      </c>
      <c r="F184" s="3">
        <f>'Raw Data'!J184</f>
        <v>1.2509999999999999</v>
      </c>
      <c r="G184" s="3">
        <f>'Raw Data'!P184</f>
        <v>1.3540000000000001</v>
      </c>
      <c r="H184" s="3">
        <f>'Raw Data'!V184</f>
        <v>1.331</v>
      </c>
      <c r="I184" s="3">
        <f>'Raw Data'!AB184</f>
        <v>2.8210000000000002</v>
      </c>
      <c r="J184" s="3">
        <f>'Raw Data'!AH184</f>
        <v>2.7050000000000001</v>
      </c>
      <c r="K184" s="3">
        <f>'Raw Data'!AN184</f>
        <v>2.7810000000000001</v>
      </c>
      <c r="L184" s="3">
        <f>'Raw Data'!AT184</f>
        <v>3.9569999999999999</v>
      </c>
      <c r="M184" s="3">
        <f>'Raw Data'!AZ184</f>
        <v>4.016</v>
      </c>
      <c r="N184" s="3">
        <f>'Raw Data'!BF184</f>
        <v>4.048</v>
      </c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 x14ac:dyDescent="0.25">
      <c r="A185" s="2" t="str">
        <f>'Raw Data'!A185</f>
        <v>WDR - Rab-WDR</v>
      </c>
      <c r="B185" s="2">
        <f>'Raw Data'!B185</f>
        <v>139</v>
      </c>
      <c r="C185" s="2">
        <f>'Raw Data'!C185</f>
        <v>150</v>
      </c>
      <c r="D185" s="2" t="str">
        <f>'Raw Data'!D185</f>
        <v>ARAFAEKNGLSF</v>
      </c>
      <c r="F185" s="3">
        <f>'Raw Data'!J185</f>
        <v>0.46100000000000002</v>
      </c>
      <c r="G185" s="3">
        <f>'Raw Data'!P185</f>
        <v>0.51200000000000001</v>
      </c>
      <c r="H185" s="3">
        <f>'Raw Data'!V185</f>
        <v>0.52</v>
      </c>
      <c r="I185" s="3">
        <f>'Raw Data'!AB185</f>
        <v>1.4330000000000001</v>
      </c>
      <c r="J185" s="3">
        <f>'Raw Data'!AH185</f>
        <v>1.349</v>
      </c>
      <c r="K185" s="3">
        <f>'Raw Data'!AN185</f>
        <v>1.3620000000000001</v>
      </c>
      <c r="L185" s="3">
        <f>'Raw Data'!AT185</f>
        <v>1.8759999999999999</v>
      </c>
      <c r="M185" s="3">
        <f>'Raw Data'!AZ185</f>
        <v>1.893</v>
      </c>
      <c r="N185" s="3">
        <f>'Raw Data'!BF185</f>
        <v>2.1320000000000001</v>
      </c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 x14ac:dyDescent="0.25">
      <c r="A186" s="2" t="str">
        <f>'Raw Data'!A186</f>
        <v>WDR - Rab-WDR</v>
      </c>
      <c r="B186" s="2">
        <f>'Raw Data'!B186</f>
        <v>142</v>
      </c>
      <c r="C186" s="2">
        <f>'Raw Data'!C186</f>
        <v>149</v>
      </c>
      <c r="D186" s="2" t="str">
        <f>'Raw Data'!D186</f>
        <v>FAEKNGLS</v>
      </c>
      <c r="F186" s="3">
        <f>'Raw Data'!J186</f>
        <v>0.3</v>
      </c>
      <c r="G186" s="3">
        <f>'Raw Data'!P186</f>
        <v>0.30199999999999999</v>
      </c>
      <c r="H186" s="3">
        <f>'Raw Data'!V186</f>
        <v>0.318</v>
      </c>
      <c r="I186" s="3">
        <f>'Raw Data'!AB186</f>
        <v>0.76500000000000001</v>
      </c>
      <c r="J186" s="3">
        <f>'Raw Data'!AH186</f>
        <v>0.751</v>
      </c>
      <c r="K186" s="3">
        <f>'Raw Data'!AN186</f>
        <v>0.75800000000000001</v>
      </c>
      <c r="L186" s="3">
        <f>'Raw Data'!AT186</f>
        <v>1.0920000000000001</v>
      </c>
      <c r="M186" s="3">
        <f>'Raw Data'!AZ186</f>
        <v>1.089</v>
      </c>
      <c r="N186" s="3">
        <f>'Raw Data'!BF186</f>
        <v>1.105</v>
      </c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 x14ac:dyDescent="0.25">
      <c r="A187" s="2" t="str">
        <f>'Raw Data'!A187</f>
        <v>WDR - Rab-WDR</v>
      </c>
      <c r="B187" s="2">
        <f>'Raw Data'!B187</f>
        <v>142</v>
      </c>
      <c r="C187" s="2">
        <f>'Raw Data'!C187</f>
        <v>149</v>
      </c>
      <c r="D187" s="2" t="str">
        <f>'Raw Data'!D187</f>
        <v>FAEKNGLS</v>
      </c>
      <c r="F187" s="3">
        <f>'Raw Data'!J187</f>
        <v>0.28599999999999998</v>
      </c>
      <c r="G187" s="3">
        <f>'Raw Data'!P187</f>
        <v>0.32200000000000001</v>
      </c>
      <c r="H187" s="3">
        <f>'Raw Data'!V187</f>
        <v>0.32500000000000001</v>
      </c>
      <c r="I187" s="3">
        <f>'Raw Data'!AB187</f>
        <v>0.78200000000000003</v>
      </c>
      <c r="J187" s="3">
        <f>'Raw Data'!AH187</f>
        <v>0.749</v>
      </c>
      <c r="K187" s="3">
        <f>'Raw Data'!AN187</f>
        <v>0.79</v>
      </c>
      <c r="L187" s="3">
        <f>'Raw Data'!AT187</f>
        <v>1.075</v>
      </c>
      <c r="M187" s="3">
        <f>'Raw Data'!AZ187</f>
        <v>1.069</v>
      </c>
      <c r="N187" s="3">
        <f>'Raw Data'!BF187</f>
        <v>1.0980000000000001</v>
      </c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 x14ac:dyDescent="0.25">
      <c r="A188" s="2" t="str">
        <f>'Raw Data'!A188</f>
        <v>WDR - Rab-WDR</v>
      </c>
      <c r="B188" s="2">
        <f>'Raw Data'!B188</f>
        <v>142</v>
      </c>
      <c r="C188" s="2">
        <f>'Raw Data'!C188</f>
        <v>150</v>
      </c>
      <c r="D188" s="2" t="str">
        <f>'Raw Data'!D188</f>
        <v>FAEKNGLSF</v>
      </c>
      <c r="F188" s="3">
        <f>'Raw Data'!J188</f>
        <v>0.41199999999999998</v>
      </c>
      <c r="G188" s="3">
        <f>'Raw Data'!P188</f>
        <v>0.46</v>
      </c>
      <c r="H188" s="3">
        <f>'Raw Data'!V188</f>
        <v>0.42899999999999999</v>
      </c>
      <c r="I188" s="3">
        <f>'Raw Data'!AB188</f>
        <v>1.4219999999999999</v>
      </c>
      <c r="J188" s="3">
        <f>'Raw Data'!AH188</f>
        <v>1.3260000000000001</v>
      </c>
      <c r="K188" s="3">
        <f>'Raw Data'!AN188</f>
        <v>1.3440000000000001</v>
      </c>
      <c r="L188" s="3">
        <f>'Raw Data'!AT188</f>
        <v>1.8440000000000001</v>
      </c>
      <c r="M188" s="3">
        <f>'Raw Data'!AZ188</f>
        <v>1.8460000000000001</v>
      </c>
      <c r="N188" s="3">
        <f>'Raw Data'!BF188</f>
        <v>1.913</v>
      </c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 x14ac:dyDescent="0.25">
      <c r="A189" s="2" t="str">
        <f>'Raw Data'!A189</f>
        <v>WDR - Rab-WDR</v>
      </c>
      <c r="B189" s="2">
        <f>'Raw Data'!B189</f>
        <v>150</v>
      </c>
      <c r="C189" s="2">
        <f>'Raw Data'!C189</f>
        <v>156</v>
      </c>
      <c r="D189" s="2" t="str">
        <f>'Raw Data'!D189</f>
        <v>FIETSAL</v>
      </c>
      <c r="F189" s="3">
        <f>'Raw Data'!J189</f>
        <v>8.5000000000000006E-2</v>
      </c>
      <c r="G189" s="3">
        <f>'Raw Data'!P189</f>
        <v>6.4000000000000001E-2</v>
      </c>
      <c r="H189" s="3">
        <f>'Raw Data'!V189</f>
        <v>0.105</v>
      </c>
      <c r="I189" s="3">
        <f>'Raw Data'!AB189</f>
        <v>0.10299999999999999</v>
      </c>
      <c r="J189" s="3">
        <f>'Raw Data'!AH189</f>
        <v>0.10199999999999999</v>
      </c>
      <c r="K189" s="3">
        <f>'Raw Data'!AN189</f>
        <v>0.108</v>
      </c>
      <c r="L189" s="3">
        <f>'Raw Data'!AT189</f>
        <v>0.23699999999999999</v>
      </c>
      <c r="M189" s="3">
        <f>'Raw Data'!AZ189</f>
        <v>0.218</v>
      </c>
      <c r="N189" s="3">
        <f>'Raw Data'!BF189</f>
        <v>0.308</v>
      </c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 x14ac:dyDescent="0.25">
      <c r="A190" s="2" t="str">
        <f>'Raw Data'!A190</f>
        <v>WDR - Rab-WDR</v>
      </c>
      <c r="B190" s="2">
        <f>'Raw Data'!B190</f>
        <v>157</v>
      </c>
      <c r="C190" s="2">
        <f>'Raw Data'!C190</f>
        <v>162</v>
      </c>
      <c r="D190" s="2" t="str">
        <f>'Raw Data'!D190</f>
        <v>DSTNVE</v>
      </c>
      <c r="F190" s="3">
        <f>'Raw Data'!J190</f>
        <v>0.68100000000000005</v>
      </c>
      <c r="G190" s="3">
        <f>'Raw Data'!P190</f>
        <v>0.69599999999999995</v>
      </c>
      <c r="H190" s="3">
        <f>'Raw Data'!V190</f>
        <v>0.70299999999999996</v>
      </c>
      <c r="I190" s="3">
        <f>'Raw Data'!AB190</f>
        <v>1.2070000000000001</v>
      </c>
      <c r="J190" s="3">
        <f>'Raw Data'!AH190</f>
        <v>1.1399999999999999</v>
      </c>
      <c r="K190" s="3">
        <f>'Raw Data'!AN190</f>
        <v>1.157</v>
      </c>
      <c r="L190" s="3">
        <f>'Raw Data'!AT190</f>
        <v>1.7170000000000001</v>
      </c>
      <c r="M190" s="3">
        <f>'Raw Data'!AZ190</f>
        <v>1.762</v>
      </c>
      <c r="N190" s="3">
        <f>'Raw Data'!BF190</f>
        <v>1.8169999999999999</v>
      </c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 x14ac:dyDescent="0.25">
      <c r="A191" s="2" t="str">
        <f>'Raw Data'!A191</f>
        <v>WDR - Rab-WDR</v>
      </c>
      <c r="B191" s="2">
        <f>'Raw Data'!B191</f>
        <v>157</v>
      </c>
      <c r="C191" s="2">
        <f>'Raw Data'!C191</f>
        <v>164</v>
      </c>
      <c r="D191" s="2" t="str">
        <f>'Raw Data'!D191</f>
        <v>DSTNVEAA</v>
      </c>
      <c r="F191" s="3">
        <f>'Raw Data'!J191</f>
        <v>0.80200000000000005</v>
      </c>
      <c r="G191" s="3">
        <f>'Raw Data'!P191</f>
        <v>0.88</v>
      </c>
      <c r="H191" s="3">
        <f>'Raw Data'!V191</f>
        <v>0.85199999999999998</v>
      </c>
      <c r="I191" s="3">
        <f>'Raw Data'!AB191</f>
        <v>1.8460000000000001</v>
      </c>
      <c r="J191" s="3">
        <f>'Raw Data'!AH191</f>
        <v>1.6830000000000001</v>
      </c>
      <c r="K191" s="3">
        <f>'Raw Data'!AN191</f>
        <v>1.7589999999999999</v>
      </c>
      <c r="L191" s="3">
        <f>'Raw Data'!AT191</f>
        <v>2.472</v>
      </c>
      <c r="M191" s="3">
        <f>'Raw Data'!AZ191</f>
        <v>2.5009999999999999</v>
      </c>
      <c r="N191" s="3">
        <f>'Raw Data'!BF191</f>
        <v>2.6219999999999999</v>
      </c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 x14ac:dyDescent="0.25">
      <c r="A192" s="2" t="str">
        <f>'Raw Data'!A192</f>
        <v>WDR - Rab-WDR</v>
      </c>
      <c r="B192" s="2">
        <f>'Raw Data'!B192</f>
        <v>165</v>
      </c>
      <c r="C192" s="2">
        <f>'Raw Data'!C192</f>
        <v>169</v>
      </c>
      <c r="D192" s="2" t="str">
        <f>'Raw Data'!D192</f>
        <v>FQTIL</v>
      </c>
      <c r="F192" s="3">
        <f>'Raw Data'!J192</f>
        <v>1E-3</v>
      </c>
      <c r="G192" s="3">
        <f>'Raw Data'!P192</f>
        <v>3.4000000000000002E-2</v>
      </c>
      <c r="H192" s="3">
        <f>'Raw Data'!V192</f>
        <v>8.0000000000000002E-3</v>
      </c>
      <c r="I192" s="3">
        <f>'Raw Data'!AB192</f>
        <v>8.9999999999999993E-3</v>
      </c>
      <c r="J192" s="3">
        <f>'Raw Data'!AH192</f>
        <v>1.4E-2</v>
      </c>
      <c r="K192" s="3">
        <f>'Raw Data'!AN192</f>
        <v>2.7E-2</v>
      </c>
      <c r="L192" s="3">
        <f>'Raw Data'!AT192</f>
        <v>4.8000000000000001E-2</v>
      </c>
      <c r="M192" s="3">
        <f>'Raw Data'!AZ192</f>
        <v>0.04</v>
      </c>
      <c r="N192" s="3">
        <f>'Raw Data'!BF192</f>
        <v>6.3E-2</v>
      </c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 x14ac:dyDescent="0.25">
      <c r="A193" s="2" t="str">
        <f>'Raw Data'!A193</f>
        <v>WDR - Rab-WDR</v>
      </c>
      <c r="B193" s="2">
        <f>'Raw Data'!B193</f>
        <v>166</v>
      </c>
      <c r="C193" s="2">
        <f>'Raw Data'!C193</f>
        <v>171</v>
      </c>
      <c r="D193" s="2" t="str">
        <f>'Raw Data'!D193</f>
        <v>QTILTE</v>
      </c>
      <c r="F193" s="3">
        <f>'Raw Data'!J193</f>
        <v>0.02</v>
      </c>
      <c r="G193" s="3">
        <f>'Raw Data'!P193</f>
        <v>2.7E-2</v>
      </c>
      <c r="H193" s="3">
        <f>'Raw Data'!V193</f>
        <v>6.3E-2</v>
      </c>
      <c r="I193" s="3">
        <f>'Raw Data'!AB193</f>
        <v>6.7000000000000004E-2</v>
      </c>
      <c r="J193" s="3">
        <f>'Raw Data'!AH193</f>
        <v>1.9E-2</v>
      </c>
      <c r="K193" s="3">
        <f>'Raw Data'!AN193</f>
        <v>4.8000000000000001E-2</v>
      </c>
      <c r="L193" s="3">
        <f>'Raw Data'!AT193</f>
        <v>0.06</v>
      </c>
      <c r="M193" s="3">
        <f>'Raw Data'!AZ193</f>
        <v>0.05</v>
      </c>
      <c r="N193" s="3">
        <f>'Raw Data'!BF193</f>
        <v>6.8000000000000005E-2</v>
      </c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 x14ac:dyDescent="0.25">
      <c r="A194" s="2" t="str">
        <f>'Raw Data'!A194</f>
        <v>WDR - Rab-WDR</v>
      </c>
      <c r="B194" s="2">
        <f>'Raw Data'!B194</f>
        <v>170</v>
      </c>
      <c r="C194" s="2">
        <f>'Raw Data'!C194</f>
        <v>183</v>
      </c>
      <c r="D194" s="2" t="str">
        <f>'Raw Data'!D194</f>
        <v>TEIYRIVSQKQMSD</v>
      </c>
      <c r="F194" s="3">
        <f>'Raw Data'!J194</f>
        <v>3.8340000000000001</v>
      </c>
      <c r="G194" s="3">
        <f>'Raw Data'!P194</f>
        <v>3.875</v>
      </c>
      <c r="H194" s="3">
        <f>'Raw Data'!V194</f>
        <v>3.88</v>
      </c>
      <c r="I194" s="3">
        <f>'Raw Data'!AB194</f>
        <v>4.266</v>
      </c>
      <c r="J194" s="3">
        <f>'Raw Data'!AH194</f>
        <v>4.1680000000000001</v>
      </c>
      <c r="K194" s="3">
        <f>'Raw Data'!AN194</f>
        <v>4.28</v>
      </c>
      <c r="L194" s="3">
        <f>'Raw Data'!AT194</f>
        <v>4.8499999999999996</v>
      </c>
      <c r="M194" s="3">
        <f>'Raw Data'!AZ194</f>
        <v>4.8220000000000001</v>
      </c>
      <c r="N194" s="3">
        <f>'Raw Data'!BF194</f>
        <v>4.8250000000000002</v>
      </c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 x14ac:dyDescent="0.25">
      <c r="A195" s="2" t="str">
        <f>'Raw Data'!A195</f>
        <v>WDR - Rab-WDR</v>
      </c>
      <c r="B195" s="2">
        <f>'Raw Data'!B195</f>
        <v>170</v>
      </c>
      <c r="C195" s="2">
        <f>'Raw Data'!C195</f>
        <v>193</v>
      </c>
      <c r="D195" s="2" t="str">
        <f>'Raw Data'!D195</f>
        <v>TEIYRIVSQKQMSDRRENDMSPSN</v>
      </c>
      <c r="F195" s="3">
        <f>'Raw Data'!J195</f>
        <v>7.8920000000000003</v>
      </c>
      <c r="G195" s="3">
        <f>'Raw Data'!P195</f>
        <v>7.8259999999999996</v>
      </c>
      <c r="H195" s="3">
        <f>'Raw Data'!V195</f>
        <v>7.9340000000000002</v>
      </c>
      <c r="I195" s="3">
        <f>'Raw Data'!AB195</f>
        <v>8.1709999999999994</v>
      </c>
      <c r="J195" s="3">
        <f>'Raw Data'!AH195</f>
        <v>7.94</v>
      </c>
      <c r="K195" s="3">
        <f>'Raw Data'!AN195</f>
        <v>8.4890000000000008</v>
      </c>
      <c r="L195" s="3">
        <f>'Raw Data'!AT195</f>
        <v>8.8870000000000005</v>
      </c>
      <c r="M195" s="3">
        <f>'Raw Data'!AZ195</f>
        <v>8.6980000000000004</v>
      </c>
      <c r="N195" s="3">
        <f>'Raw Data'!BF195</f>
        <v>9.06</v>
      </c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 x14ac:dyDescent="0.25">
      <c r="A196" s="2" t="str">
        <f>'Raw Data'!A196</f>
        <v>WDR - Rab-WDR</v>
      </c>
      <c r="B196" s="2">
        <f>'Raw Data'!B196</f>
        <v>170</v>
      </c>
      <c r="C196" s="2">
        <f>'Raw Data'!C196</f>
        <v>193</v>
      </c>
      <c r="D196" s="2" t="str">
        <f>'Raw Data'!D196</f>
        <v>TEIYRIVSQKQMSDRRENDMSPSN</v>
      </c>
      <c r="F196" s="3">
        <f>'Raw Data'!J196</f>
        <v>7.8719999999999999</v>
      </c>
      <c r="G196" s="3">
        <f>'Raw Data'!P196</f>
        <v>7.8319999999999999</v>
      </c>
      <c r="H196" s="3">
        <f>'Raw Data'!V196</f>
        <v>7.8780000000000001</v>
      </c>
      <c r="I196" s="3">
        <f>'Raw Data'!AB196</f>
        <v>8.141</v>
      </c>
      <c r="J196" s="3">
        <f>'Raw Data'!AH196</f>
        <v>7.9770000000000003</v>
      </c>
      <c r="K196" s="3">
        <f>'Raw Data'!AN196</f>
        <v>8.2390000000000008</v>
      </c>
      <c r="L196" s="3">
        <f>'Raw Data'!AT196</f>
        <v>8.81</v>
      </c>
      <c r="M196" s="3">
        <f>'Raw Data'!AZ196</f>
        <v>8.7140000000000004</v>
      </c>
      <c r="N196" s="3">
        <f>'Raw Data'!BF196</f>
        <v>8.5660000000000007</v>
      </c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 x14ac:dyDescent="0.25">
      <c r="A197" s="2" t="str">
        <f>'Raw Data'!A197</f>
        <v>WDR - Rab-WDR</v>
      </c>
      <c r="B197" s="2">
        <f>'Raw Data'!B197</f>
        <v>170</v>
      </c>
      <c r="C197" s="2">
        <f>'Raw Data'!C197</f>
        <v>212</v>
      </c>
      <c r="D197" s="2" t="str">
        <f>'Raw Data'!D197</f>
        <v>TEIYRIVSQKQMSDRRENDMSPSNNVVPIHVPPTTENKPKVQC</v>
      </c>
      <c r="F197" s="3">
        <f>'Raw Data'!J197</f>
        <v>17.044</v>
      </c>
      <c r="G197" s="3">
        <f>'Raw Data'!P197</f>
        <v>16.978000000000002</v>
      </c>
      <c r="H197" s="3">
        <f>'Raw Data'!V197</f>
        <v>17.045999999999999</v>
      </c>
      <c r="I197" s="3">
        <f>'Raw Data'!AB197</f>
        <v>17.515999999999998</v>
      </c>
      <c r="J197" s="3">
        <f>'Raw Data'!AH197</f>
        <v>17.146999999999998</v>
      </c>
      <c r="K197" s="3">
        <f>'Raw Data'!AN197</f>
        <v>17.655999999999999</v>
      </c>
      <c r="L197" s="3">
        <f>'Raw Data'!AT197</f>
        <v>18.134</v>
      </c>
      <c r="M197" s="3">
        <f>'Raw Data'!AZ197</f>
        <v>17.95</v>
      </c>
      <c r="N197" s="3">
        <f>'Raw Data'!BF197</f>
        <v>17.724</v>
      </c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 x14ac:dyDescent="0.25">
      <c r="A198" s="2" t="str">
        <f>'Raw Data'!A198</f>
        <v>WDR - Rab-WDR</v>
      </c>
      <c r="B198" s="2">
        <f>'Raw Data'!B198</f>
        <v>170</v>
      </c>
      <c r="C198" s="2">
        <f>'Raw Data'!C198</f>
        <v>212</v>
      </c>
      <c r="D198" s="2" t="str">
        <f>'Raw Data'!D198</f>
        <v>TEIYRIVSQKQMSDRRENDMSPSNNVVPIHVPPTTENKPKVQC</v>
      </c>
      <c r="F198" s="3">
        <f>'Raw Data'!J198</f>
        <v>17.001000000000001</v>
      </c>
      <c r="G198" s="3">
        <f>'Raw Data'!P198</f>
        <v>17.004999999999999</v>
      </c>
      <c r="H198" s="3">
        <f>'Raw Data'!V198</f>
        <v>17.113</v>
      </c>
      <c r="I198" s="3">
        <f>'Raw Data'!AB198</f>
        <v>17.475000000000001</v>
      </c>
      <c r="J198" s="3">
        <f>'Raw Data'!AH198</f>
        <v>17.143000000000001</v>
      </c>
      <c r="K198" s="3">
        <f>'Raw Data'!AN198</f>
        <v>17.655000000000001</v>
      </c>
      <c r="L198" s="3">
        <f>'Raw Data'!AT198</f>
        <v>18.158000000000001</v>
      </c>
      <c r="M198" s="3">
        <f>'Raw Data'!AZ198</f>
        <v>18.036999999999999</v>
      </c>
      <c r="N198" s="3">
        <f>'Raw Data'!BF198</f>
        <v>17.725000000000001</v>
      </c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 x14ac:dyDescent="0.25">
      <c r="A199" s="2" t="str">
        <f>'Raw Data'!A199</f>
        <v>WDR - Rab-WDR</v>
      </c>
      <c r="B199" s="2">
        <f>'Raw Data'!B199</f>
        <v>172</v>
      </c>
      <c r="C199" s="2">
        <f>'Raw Data'!C199</f>
        <v>183</v>
      </c>
      <c r="D199" s="2" t="str">
        <f>'Raw Data'!D199</f>
        <v>IYRIVSQKQMSD</v>
      </c>
      <c r="F199" s="3">
        <f>'Raw Data'!J199</f>
        <v>4.0110000000000001</v>
      </c>
      <c r="G199" s="3">
        <f>'Raw Data'!P199</f>
        <v>3.7730000000000001</v>
      </c>
      <c r="H199" s="3">
        <f>'Raw Data'!V199</f>
        <v>3.8980000000000001</v>
      </c>
      <c r="I199" s="3">
        <f>'Raw Data'!AB199</f>
        <v>4.1429999999999998</v>
      </c>
      <c r="J199" s="3">
        <f>'Raw Data'!AH199</f>
        <v>4.0640000000000001</v>
      </c>
      <c r="K199" s="3">
        <f>'Raw Data'!AN199</f>
        <v>4.16</v>
      </c>
      <c r="L199" s="3">
        <f>'Raw Data'!AT199</f>
        <v>4.8739999999999997</v>
      </c>
      <c r="M199" s="3">
        <f>'Raw Data'!AZ199</f>
        <v>4.8540000000000001</v>
      </c>
      <c r="N199" s="3">
        <f>'Raw Data'!BF199</f>
        <v>4.6420000000000003</v>
      </c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 x14ac:dyDescent="0.25">
      <c r="A200" s="2" t="str">
        <f>'Raw Data'!A200</f>
        <v>WDR - Rab-WDR</v>
      </c>
      <c r="B200" s="2">
        <f>'Raw Data'!B200</f>
        <v>172</v>
      </c>
      <c r="C200" s="2">
        <f>'Raw Data'!C200</f>
        <v>212</v>
      </c>
      <c r="D200" s="2" t="str">
        <f>'Raw Data'!D200</f>
        <v>IYRIVSQKQMSDRRENDMSPSNNVVPIHVPPTTENKPKVQC</v>
      </c>
      <c r="F200" s="3">
        <f>'Raw Data'!J200</f>
        <v>12.336</v>
      </c>
      <c r="G200" s="3">
        <f>'Raw Data'!P200</f>
        <v>11.867000000000001</v>
      </c>
      <c r="H200" s="3">
        <f>'Raw Data'!V200</f>
        <v>12.055</v>
      </c>
      <c r="I200" s="3">
        <f>'Raw Data'!AB200</f>
        <v>12.443</v>
      </c>
      <c r="J200" s="3">
        <f>'Raw Data'!AH200</f>
        <v>12.617000000000001</v>
      </c>
      <c r="K200" s="3">
        <f>'Raw Data'!AN200</f>
        <v>12.601000000000001</v>
      </c>
      <c r="L200" s="3">
        <f>'Raw Data'!AT200</f>
        <v>13.141</v>
      </c>
      <c r="M200" s="3">
        <f>'Raw Data'!AZ200</f>
        <v>12.673</v>
      </c>
      <c r="N200" s="3">
        <f>'Raw Data'!BF200</f>
        <v>12.481</v>
      </c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 x14ac:dyDescent="0.25">
      <c r="A201" s="2" t="str">
        <f>'Raw Data'!A201</f>
        <v>WDR - Rab-WDR</v>
      </c>
      <c r="B201" s="2">
        <f>'Raw Data'!B201</f>
        <v>173</v>
      </c>
      <c r="C201" s="2">
        <f>'Raw Data'!C201</f>
        <v>183</v>
      </c>
      <c r="D201" s="2" t="str">
        <f>'Raw Data'!D201</f>
        <v>YRIVSQKQMSD</v>
      </c>
      <c r="F201" s="3">
        <f>'Raw Data'!J201</f>
        <v>4.0270000000000001</v>
      </c>
      <c r="G201" s="3">
        <f>'Raw Data'!P201</f>
        <v>4.0140000000000002</v>
      </c>
      <c r="H201" s="3">
        <f>'Raw Data'!V201</f>
        <v>4.0229999999999997</v>
      </c>
      <c r="I201" s="3">
        <f>'Raw Data'!AB201</f>
        <v>4.3319999999999999</v>
      </c>
      <c r="J201" s="3">
        <f>'Raw Data'!AH201</f>
        <v>4.2649999999999997</v>
      </c>
      <c r="K201" s="3">
        <f>'Raw Data'!AN201</f>
        <v>4.335</v>
      </c>
      <c r="L201" s="3">
        <f>'Raw Data'!AT201</f>
        <v>4.8250000000000002</v>
      </c>
      <c r="M201" s="3">
        <f>'Raw Data'!AZ201</f>
        <v>4.8920000000000003</v>
      </c>
      <c r="N201" s="3">
        <f>'Raw Data'!BF201</f>
        <v>4.8659999999999997</v>
      </c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 x14ac:dyDescent="0.25">
      <c r="A202" s="2" t="str">
        <f>'Raw Data'!A202</f>
        <v>WDR - Rab-WDR</v>
      </c>
      <c r="B202" s="2">
        <f>'Raw Data'!B202</f>
        <v>173</v>
      </c>
      <c r="C202" s="2">
        <f>'Raw Data'!C202</f>
        <v>193</v>
      </c>
      <c r="D202" s="2" t="str">
        <f>'Raw Data'!D202</f>
        <v>YRIVSQKQMSDRRENDMSPSN</v>
      </c>
      <c r="F202" s="3">
        <f>'Raw Data'!J202</f>
        <v>8.0649999999999995</v>
      </c>
      <c r="G202" s="3">
        <f>'Raw Data'!P202</f>
        <v>8.0299999999999994</v>
      </c>
      <c r="H202" s="3">
        <f>'Raw Data'!V202</f>
        <v>8.1539999999999999</v>
      </c>
      <c r="I202" s="3">
        <f>'Raw Data'!AB202</f>
        <v>8.2850000000000001</v>
      </c>
      <c r="J202" s="3">
        <f>'Raw Data'!AH202</f>
        <v>8.1110000000000007</v>
      </c>
      <c r="K202" s="3">
        <f>'Raw Data'!AN202</f>
        <v>8.1969999999999992</v>
      </c>
      <c r="L202" s="3">
        <f>'Raw Data'!AT202</f>
        <v>8.7059999999999995</v>
      </c>
      <c r="M202" s="3">
        <f>'Raw Data'!AZ202</f>
        <v>8.8759999999999994</v>
      </c>
      <c r="N202" s="3">
        <f>'Raw Data'!BF202</f>
        <v>8.7319999999999993</v>
      </c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 x14ac:dyDescent="0.25">
      <c r="A203" s="2" t="str">
        <f>'Raw Data'!A203</f>
        <v>WDR - Rab-WDR</v>
      </c>
      <c r="B203" s="2">
        <f>'Raw Data'!B203</f>
        <v>173</v>
      </c>
      <c r="C203" s="2">
        <f>'Raw Data'!C203</f>
        <v>211</v>
      </c>
      <c r="D203" s="2" t="str">
        <f>'Raw Data'!D203</f>
        <v>YRIVSQKQMSDRRENDMSPSNNVVPIHVPPTTENKPKVQ</v>
      </c>
      <c r="F203" s="3">
        <f>'Raw Data'!J203</f>
        <v>16.75</v>
      </c>
      <c r="G203" s="3">
        <f>'Raw Data'!P203</f>
        <v>16.754999999999999</v>
      </c>
      <c r="H203" s="3">
        <f>'Raw Data'!V203</f>
        <v>16.768999999999998</v>
      </c>
      <c r="I203" s="3">
        <f>'Raw Data'!AB203</f>
        <v>17.082999999999998</v>
      </c>
      <c r="J203" s="3">
        <f>'Raw Data'!AH203</f>
        <v>16.960999999999999</v>
      </c>
      <c r="K203" s="3">
        <f>'Raw Data'!AN203</f>
        <v>17.23</v>
      </c>
      <c r="L203" s="3">
        <f>'Raw Data'!AT203</f>
        <v>17.379000000000001</v>
      </c>
      <c r="M203" s="3">
        <f>'Raw Data'!AZ203</f>
        <v>18.053999999999998</v>
      </c>
      <c r="N203" s="3">
        <f>'Raw Data'!BF203</f>
        <v>17.291</v>
      </c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 x14ac:dyDescent="0.25">
      <c r="A204" s="2" t="str">
        <f>'Raw Data'!A204</f>
        <v>WDR - Rab-WDR</v>
      </c>
      <c r="B204" s="2">
        <f>'Raw Data'!B204</f>
        <v>173</v>
      </c>
      <c r="C204" s="2">
        <f>'Raw Data'!C204</f>
        <v>212</v>
      </c>
      <c r="D204" s="2" t="str">
        <f>'Raw Data'!D204</f>
        <v>YRIVSQKQMSDRRENDMSPSNNVVPIHVPPTTENKPKVQC</v>
      </c>
      <c r="F204" s="3">
        <f>'Raw Data'!J204</f>
        <v>17.466000000000001</v>
      </c>
      <c r="G204" s="3">
        <f>'Raw Data'!P204</f>
        <v>17.423999999999999</v>
      </c>
      <c r="H204" s="3">
        <f>'Raw Data'!V204</f>
        <v>17.446999999999999</v>
      </c>
      <c r="I204" s="3">
        <f>'Raw Data'!AB204</f>
        <v>17.672000000000001</v>
      </c>
      <c r="J204" s="3">
        <f>'Raw Data'!AH204</f>
        <v>17.373000000000001</v>
      </c>
      <c r="K204" s="3">
        <f>'Raw Data'!AN204</f>
        <v>17.698</v>
      </c>
      <c r="L204" s="3">
        <f>'Raw Data'!AT204</f>
        <v>18.166</v>
      </c>
      <c r="M204" s="3">
        <f>'Raw Data'!AZ204</f>
        <v>18.231999999999999</v>
      </c>
      <c r="N204" s="3">
        <f>'Raw Data'!BF204</f>
        <v>17.87</v>
      </c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 x14ac:dyDescent="0.25">
      <c r="A205" s="2" t="str">
        <f>'Raw Data'!A205</f>
        <v>WDR - Rab-WDR</v>
      </c>
      <c r="B205" s="2">
        <f>'Raw Data'!B205</f>
        <v>173</v>
      </c>
      <c r="C205" s="2">
        <f>'Raw Data'!C205</f>
        <v>212</v>
      </c>
      <c r="D205" s="2" t="str">
        <f>'Raw Data'!D205</f>
        <v>YRIVSQKQMSDRRENDMSPSNNVVPIHVPPTTENKPKVQC</v>
      </c>
      <c r="F205" s="3">
        <f>'Raw Data'!J205</f>
        <v>17.395</v>
      </c>
      <c r="G205" s="3">
        <f>'Raw Data'!P205</f>
        <v>17.344000000000001</v>
      </c>
      <c r="H205" s="3">
        <f>'Raw Data'!V205</f>
        <v>17.471</v>
      </c>
      <c r="I205" s="3">
        <f>'Raw Data'!AB205</f>
        <v>17.559999999999999</v>
      </c>
      <c r="J205" s="3">
        <f>'Raw Data'!AH205</f>
        <v>17.341999999999999</v>
      </c>
      <c r="K205" s="3">
        <f>'Raw Data'!AN205</f>
        <v>17.794</v>
      </c>
      <c r="L205" s="3">
        <f>'Raw Data'!AT205</f>
        <v>18.256</v>
      </c>
      <c r="M205" s="3">
        <f>'Raw Data'!AZ205</f>
        <v>18.117999999999999</v>
      </c>
      <c r="N205" s="3">
        <f>'Raw Data'!BF205</f>
        <v>17.751999999999999</v>
      </c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 x14ac:dyDescent="0.25">
      <c r="A206" s="2" t="str">
        <f>'Raw Data'!A206</f>
        <v>WDR - Rab-WDR</v>
      </c>
      <c r="B206" s="2">
        <f>'Raw Data'!B206</f>
        <v>184</v>
      </c>
      <c r="C206" s="2">
        <f>'Raw Data'!C206</f>
        <v>212</v>
      </c>
      <c r="D206" s="2" t="str">
        <f>'Raw Data'!D206</f>
        <v>RRENDMSPSNNVVPIHVPPTTENKPKVQC</v>
      </c>
      <c r="F206" s="3">
        <f>'Raw Data'!J206</f>
        <v>13.750999999999999</v>
      </c>
      <c r="G206" s="3">
        <f>'Raw Data'!P206</f>
        <v>13.686999999999999</v>
      </c>
      <c r="H206" s="3">
        <f>'Raw Data'!V206</f>
        <v>13.802</v>
      </c>
      <c r="I206" s="3">
        <f>'Raw Data'!AB206</f>
        <v>13.851000000000001</v>
      </c>
      <c r="J206" s="3">
        <f>'Raw Data'!AH206</f>
        <v>13.738</v>
      </c>
      <c r="K206" s="3">
        <f>'Raw Data'!AN206</f>
        <v>13.853</v>
      </c>
      <c r="L206" s="3">
        <f>'Raw Data'!AT206</f>
        <v>13.903</v>
      </c>
      <c r="M206" s="3">
        <f>'Raw Data'!AZ206</f>
        <v>13.967000000000001</v>
      </c>
      <c r="N206" s="3">
        <f>'Raw Data'!BF206</f>
        <v>13.757</v>
      </c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 x14ac:dyDescent="0.25">
      <c r="A207" s="30" t="str">
        <f>'Raw Data'!A207</f>
        <v>Fip - Rab-Fip</v>
      </c>
      <c r="B207" s="30">
        <f>'Raw Data'!B207</f>
        <v>-2</v>
      </c>
      <c r="C207" s="30">
        <f>'Raw Data'!C207</f>
        <v>7</v>
      </c>
      <c r="D207" s="30" t="str">
        <f>'Raw Data'!D207</f>
        <v>GSHMGTRDDE</v>
      </c>
      <c r="E207" s="29"/>
      <c r="F207" s="36">
        <f>'Raw Data'!J207</f>
        <v>2.516</v>
      </c>
      <c r="G207" s="36">
        <f>'Raw Data'!P207</f>
        <v>2.4710000000000001</v>
      </c>
      <c r="H207" s="36">
        <f>'Raw Data'!V207</f>
        <v>2.5960000000000001</v>
      </c>
      <c r="I207" s="36">
        <f>'Raw Data'!AB207</f>
        <v>2.552</v>
      </c>
      <c r="J207" s="36">
        <f>'Raw Data'!AH207</f>
        <v>2.5369999999999999</v>
      </c>
      <c r="K207" s="36">
        <f>'Raw Data'!AN207</f>
        <v>2.58</v>
      </c>
      <c r="L207" s="36">
        <f>'Raw Data'!AT207</f>
        <v>2.593</v>
      </c>
      <c r="M207" s="36">
        <f>'Raw Data'!AZ207</f>
        <v>2.5369999999999999</v>
      </c>
      <c r="N207" s="36">
        <f>'Raw Data'!BF207</f>
        <v>2.673</v>
      </c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 x14ac:dyDescent="0.25">
      <c r="A208" s="2" t="str">
        <f>'Raw Data'!A208</f>
        <v>Fip - Rab-Fip</v>
      </c>
      <c r="B208" s="2">
        <f>'Raw Data'!B208</f>
        <v>-2</v>
      </c>
      <c r="C208" s="2">
        <f>'Raw Data'!C208</f>
        <v>8</v>
      </c>
      <c r="D208" s="2" t="str">
        <f>'Raw Data'!D208</f>
        <v>GSHMGTRDDEY</v>
      </c>
      <c r="F208" s="3">
        <f>'Raw Data'!J208</f>
        <v>2.5630000000000002</v>
      </c>
      <c r="G208" s="3">
        <f>'Raw Data'!P208</f>
        <v>2.54</v>
      </c>
      <c r="H208" s="3">
        <f>'Raw Data'!V208</f>
        <v>2.585</v>
      </c>
      <c r="I208" s="3">
        <f>'Raw Data'!AB208</f>
        <v>2.5920000000000001</v>
      </c>
      <c r="J208" s="3">
        <f>'Raw Data'!AH208</f>
        <v>2.7029999999999998</v>
      </c>
      <c r="K208" s="3">
        <f>'Raw Data'!AN208</f>
        <v>2.698</v>
      </c>
      <c r="L208" s="3">
        <f>'Raw Data'!AT208</f>
        <v>2.903</v>
      </c>
      <c r="M208" s="3">
        <f>'Raw Data'!AZ208</f>
        <v>2.7290000000000001</v>
      </c>
      <c r="N208" s="3">
        <f>'Raw Data'!BF208</f>
        <v>2.7250000000000001</v>
      </c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38" ht="15.75" customHeight="1" x14ac:dyDescent="0.25">
      <c r="A209" s="2" t="str">
        <f>'Raw Data'!A209</f>
        <v>Fip - Rab-Fip</v>
      </c>
      <c r="B209" s="2">
        <f>'Raw Data'!B209</f>
        <v>-2</v>
      </c>
      <c r="C209" s="2">
        <f>'Raw Data'!C209</f>
        <v>9</v>
      </c>
      <c r="D209" s="2" t="str">
        <f>'Raw Data'!D209</f>
        <v>GSHMGTRDDEYD</v>
      </c>
      <c r="F209" s="3">
        <f>'Raw Data'!J209</f>
        <v>2.5310000000000001</v>
      </c>
      <c r="G209" s="3">
        <f>'Raw Data'!P209</f>
        <v>2.5</v>
      </c>
      <c r="H209" s="3">
        <f>'Raw Data'!V209</f>
        <v>2.5670000000000002</v>
      </c>
      <c r="I209" s="3">
        <f>'Raw Data'!AB209</f>
        <v>2.8010000000000002</v>
      </c>
      <c r="J209" s="3">
        <f>'Raw Data'!AH209</f>
        <v>2.9089999999999998</v>
      </c>
      <c r="K209" s="3">
        <f>'Raw Data'!AN209</f>
        <v>2.9209999999999998</v>
      </c>
      <c r="L209" s="3">
        <f>'Raw Data'!AT209</f>
        <v>3.1469999999999998</v>
      </c>
      <c r="M209" s="3">
        <f>'Raw Data'!AZ209</f>
        <v>3</v>
      </c>
      <c r="N209" s="3">
        <f>'Raw Data'!BF209</f>
        <v>3.0369999999999999</v>
      </c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38" ht="15.75" customHeight="1" x14ac:dyDescent="0.25">
      <c r="A210" s="2" t="str">
        <f>'Raw Data'!A210</f>
        <v>Fip - Rab-Fip</v>
      </c>
      <c r="B210" s="2">
        <f>'Raw Data'!B210</f>
        <v>-2</v>
      </c>
      <c r="C210" s="2">
        <f>'Raw Data'!C210</f>
        <v>11</v>
      </c>
      <c r="D210" s="2" t="str">
        <f>'Raw Data'!D210</f>
        <v>GSHMGTRDDEYDYL</v>
      </c>
      <c r="F210" s="3">
        <f>'Raw Data'!J210</f>
        <v>2.0190000000000001</v>
      </c>
      <c r="G210" s="3">
        <f>'Raw Data'!P210</f>
        <v>1.9279999999999999</v>
      </c>
      <c r="H210" s="3">
        <f>'Raw Data'!V210</f>
        <v>2.0230000000000001</v>
      </c>
      <c r="I210" s="3">
        <f>'Raw Data'!AB210</f>
        <v>2.8359999999999999</v>
      </c>
      <c r="J210" s="3">
        <f>'Raw Data'!AH210</f>
        <v>2.8540000000000001</v>
      </c>
      <c r="K210" s="3">
        <f>'Raw Data'!AN210</f>
        <v>2.827</v>
      </c>
      <c r="L210" s="3">
        <f>'Raw Data'!AT210</f>
        <v>3.5670000000000002</v>
      </c>
      <c r="M210" s="3">
        <f>'Raw Data'!AZ210</f>
        <v>3.5470000000000002</v>
      </c>
      <c r="N210" s="3">
        <f>'Raw Data'!BF210</f>
        <v>3.57</v>
      </c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38" ht="15.75" customHeight="1" x14ac:dyDescent="0.25">
      <c r="A211" s="2" t="str">
        <f>'Raw Data'!A211</f>
        <v>Fip - Rab-Fip</v>
      </c>
      <c r="B211" s="2">
        <f>'Raw Data'!B211</f>
        <v>-2</v>
      </c>
      <c r="C211" s="2">
        <f>'Raw Data'!C211</f>
        <v>27</v>
      </c>
      <c r="D211" s="2" t="str">
        <f>'Raw Data'!D211</f>
        <v>GSHMGTRDDEYDYLFKVVLIGDSGVGKSNL</v>
      </c>
      <c r="F211" s="3">
        <f>'Raw Data'!J211</f>
        <v>1.931</v>
      </c>
      <c r="G211" s="3">
        <f>'Raw Data'!P211</f>
        <v>1.99</v>
      </c>
      <c r="H211" s="3">
        <f>'Raw Data'!V211</f>
        <v>1.9350000000000001</v>
      </c>
      <c r="I211" s="3">
        <f>'Raw Data'!AB211</f>
        <v>2.9470000000000001</v>
      </c>
      <c r="J211" s="3">
        <f>'Raw Data'!AH211</f>
        <v>3.097</v>
      </c>
      <c r="K211" s="3">
        <f>'Raw Data'!AN211</f>
        <v>3.1240000000000001</v>
      </c>
      <c r="L211" s="3">
        <f>'Raw Data'!AT211</f>
        <v>4.4829999999999997</v>
      </c>
      <c r="M211" s="3">
        <f>'Raw Data'!AZ211</f>
        <v>4.4859999999999998</v>
      </c>
      <c r="N211" s="3">
        <f>'Raw Data'!BF211</f>
        <v>4.4489999999999998</v>
      </c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38" ht="15.75" customHeight="1" x14ac:dyDescent="0.25">
      <c r="A212" s="2" t="str">
        <f>'Raw Data'!A212</f>
        <v>Fip - Rab-Fip</v>
      </c>
      <c r="B212" s="2">
        <f>'Raw Data'!B212</f>
        <v>12</v>
      </c>
      <c r="C212" s="2">
        <f>'Raw Data'!C212</f>
        <v>16</v>
      </c>
      <c r="D212" s="2" t="str">
        <f>'Raw Data'!D212</f>
        <v>FKVVL</v>
      </c>
      <c r="F212" s="3">
        <f>'Raw Data'!J212</f>
        <v>1.4E-2</v>
      </c>
      <c r="G212" s="3">
        <f>'Raw Data'!P212</f>
        <v>2.1000000000000001E-2</v>
      </c>
      <c r="H212" s="3">
        <f>'Raw Data'!V212</f>
        <v>2E-3</v>
      </c>
      <c r="I212" s="3">
        <f>'Raw Data'!AB212</f>
        <v>1.2E-2</v>
      </c>
      <c r="J212" s="3">
        <f>'Raw Data'!AH212</f>
        <v>4.8000000000000001E-2</v>
      </c>
      <c r="K212" s="3">
        <f>'Raw Data'!AN212</f>
        <v>0.02</v>
      </c>
      <c r="L212" s="3">
        <f>'Raw Data'!AT212</f>
        <v>1.7999999999999999E-2</v>
      </c>
      <c r="M212" s="3">
        <f>'Raw Data'!AZ212</f>
        <v>0.03</v>
      </c>
      <c r="N212" s="3">
        <f>'Raw Data'!BF212</f>
        <v>0.02</v>
      </c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38" ht="15.75" customHeight="1" x14ac:dyDescent="0.25">
      <c r="A213" s="2" t="str">
        <f>'Raw Data'!A213</f>
        <v>Fip - Rab-Fip</v>
      </c>
      <c r="B213" s="2">
        <f>'Raw Data'!B213</f>
        <v>12</v>
      </c>
      <c r="C213" s="2">
        <f>'Raw Data'!C213</f>
        <v>27</v>
      </c>
      <c r="D213" s="2" t="str">
        <f>'Raw Data'!D213</f>
        <v>FKVVLIGDSGVGKSNL</v>
      </c>
      <c r="F213" s="3">
        <f>'Raw Data'!J213</f>
        <v>0.23300000000000001</v>
      </c>
      <c r="G213" s="3">
        <f>'Raw Data'!P213</f>
        <v>0.28499999999999998</v>
      </c>
      <c r="H213" s="3">
        <f>'Raw Data'!V213</f>
        <v>0.29399999999999998</v>
      </c>
      <c r="I213" s="3">
        <f>'Raw Data'!AB213</f>
        <v>0.42499999999999999</v>
      </c>
      <c r="J213" s="3">
        <f>'Raw Data'!AH213</f>
        <v>0.45700000000000002</v>
      </c>
      <c r="K213" s="3">
        <f>'Raw Data'!AN213</f>
        <v>0.47799999999999998</v>
      </c>
      <c r="L213" s="3">
        <f>'Raw Data'!AT213</f>
        <v>0.626</v>
      </c>
      <c r="M213" s="3">
        <f>'Raw Data'!AZ213</f>
        <v>0.67500000000000004</v>
      </c>
      <c r="N213" s="3">
        <f>'Raw Data'!BF213</f>
        <v>0.67100000000000004</v>
      </c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38" ht="15.75" customHeight="1" x14ac:dyDescent="0.25">
      <c r="A214" s="2" t="str">
        <f>'Raw Data'!A214</f>
        <v>Fip - Rab-Fip</v>
      </c>
      <c r="B214" s="2">
        <f>'Raw Data'!B214</f>
        <v>17</v>
      </c>
      <c r="C214" s="2">
        <f>'Raw Data'!C214</f>
        <v>27</v>
      </c>
      <c r="D214" s="2" t="str">
        <f>'Raw Data'!D214</f>
        <v>IGDSGVGKSNL</v>
      </c>
      <c r="F214" s="3">
        <f>'Raw Data'!J214</f>
        <v>0.254</v>
      </c>
      <c r="G214" s="3">
        <f>'Raw Data'!P214</f>
        <v>0.23799999999999999</v>
      </c>
      <c r="H214" s="3">
        <f>'Raw Data'!V214</f>
        <v>0.25900000000000001</v>
      </c>
      <c r="I214" s="3">
        <f>'Raw Data'!AB214</f>
        <v>0.434</v>
      </c>
      <c r="J214" s="3">
        <f>'Raw Data'!AH214</f>
        <v>0.438</v>
      </c>
      <c r="K214" s="3">
        <f>'Raw Data'!AN214</f>
        <v>0.42199999999999999</v>
      </c>
      <c r="L214" s="3">
        <f>'Raw Data'!AT214</f>
        <v>0.55100000000000005</v>
      </c>
      <c r="M214" s="3">
        <f>'Raw Data'!AZ214</f>
        <v>0.56599999999999995</v>
      </c>
      <c r="N214" s="3">
        <f>'Raw Data'!BF214</f>
        <v>0.52400000000000002</v>
      </c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38" ht="15.75" customHeight="1" x14ac:dyDescent="0.25">
      <c r="A215" s="2" t="str">
        <f>'Raw Data'!A215</f>
        <v>Fip - Rab-Fip</v>
      </c>
      <c r="B215" s="2">
        <f>'Raw Data'!B215</f>
        <v>17</v>
      </c>
      <c r="C215" s="2">
        <f>'Raw Data'!C215</f>
        <v>27</v>
      </c>
      <c r="D215" s="2" t="str">
        <f>'Raw Data'!D215</f>
        <v>IGDSGVGKSNL</v>
      </c>
      <c r="F215" s="3">
        <f>'Raw Data'!J215</f>
        <v>0.251</v>
      </c>
      <c r="G215" s="3">
        <f>'Raw Data'!P215</f>
        <v>0.25900000000000001</v>
      </c>
      <c r="H215" s="3">
        <f>'Raw Data'!V215</f>
        <v>0.23300000000000001</v>
      </c>
      <c r="I215" s="3">
        <f>'Raw Data'!AB215</f>
        <v>0.45800000000000002</v>
      </c>
      <c r="J215" s="3">
        <f>'Raw Data'!AH215</f>
        <v>0.46600000000000003</v>
      </c>
      <c r="K215" s="3">
        <f>'Raw Data'!AN215</f>
        <v>0.439</v>
      </c>
      <c r="L215" s="3">
        <f>'Raw Data'!AT215</f>
        <v>0.56999999999999995</v>
      </c>
      <c r="M215" s="3">
        <f>'Raw Data'!AZ215</f>
        <v>0.54700000000000004</v>
      </c>
      <c r="N215" s="3">
        <f>'Raw Data'!BF215</f>
        <v>0.51800000000000002</v>
      </c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38" ht="15.75" customHeight="1" x14ac:dyDescent="0.25">
      <c r="A216" s="2" t="str">
        <f>'Raw Data'!A216</f>
        <v>Fip - Rab-Fip</v>
      </c>
      <c r="B216" s="2">
        <f>'Raw Data'!B216</f>
        <v>17</v>
      </c>
      <c r="C216" s="2">
        <f>'Raw Data'!C216</f>
        <v>28</v>
      </c>
      <c r="D216" s="2" t="str">
        <f>'Raw Data'!D216</f>
        <v>IGDSGVGKSNLL</v>
      </c>
      <c r="F216" s="3">
        <f>'Raw Data'!J216</f>
        <v>0.23300000000000001</v>
      </c>
      <c r="G216" s="3">
        <f>'Raw Data'!P216</f>
        <v>0.19800000000000001</v>
      </c>
      <c r="H216" s="3">
        <f>'Raw Data'!V216</f>
        <v>0.23599999999999999</v>
      </c>
      <c r="I216" s="3">
        <f>'Raw Data'!AB216</f>
        <v>0.309</v>
      </c>
      <c r="J216" s="3">
        <f>'Raw Data'!AH216</f>
        <v>0.374</v>
      </c>
      <c r="K216" s="3">
        <f>'Raw Data'!AN216</f>
        <v>0.33500000000000002</v>
      </c>
      <c r="L216" s="3">
        <f>'Raw Data'!AT216</f>
        <v>0.41099999999999998</v>
      </c>
      <c r="M216" s="3">
        <f>'Raw Data'!AZ216</f>
        <v>0.41</v>
      </c>
      <c r="N216" s="3">
        <f>'Raw Data'!BF216</f>
        <v>0.38</v>
      </c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38" ht="15.75" customHeight="1" x14ac:dyDescent="0.25">
      <c r="A217" s="2" t="str">
        <f>'Raw Data'!A217</f>
        <v>Fip - Rab-Fip</v>
      </c>
      <c r="B217" s="2">
        <f>'Raw Data'!B217</f>
        <v>28</v>
      </c>
      <c r="C217" s="2">
        <f>'Raw Data'!C217</f>
        <v>36</v>
      </c>
      <c r="D217" s="2" t="str">
        <f>'Raw Data'!D217</f>
        <v>LSRFTRNEF</v>
      </c>
      <c r="F217" s="3">
        <f>'Raw Data'!J217</f>
        <v>0.54900000000000004</v>
      </c>
      <c r="G217" s="3">
        <f>'Raw Data'!P217</f>
        <v>0.56299999999999994</v>
      </c>
      <c r="H217" s="3">
        <f>'Raw Data'!V217</f>
        <v>0.52</v>
      </c>
      <c r="I217" s="3">
        <f>'Raw Data'!AB217</f>
        <v>1.103</v>
      </c>
      <c r="J217" s="3">
        <f>'Raw Data'!AH217</f>
        <v>1.1240000000000001</v>
      </c>
      <c r="K217" s="3">
        <f>'Raw Data'!AN217</f>
        <v>1.1459999999999999</v>
      </c>
      <c r="L217" s="3">
        <f>'Raw Data'!AT217</f>
        <v>1.7929999999999999</v>
      </c>
      <c r="M217" s="3">
        <f>'Raw Data'!AZ217</f>
        <v>1.778</v>
      </c>
      <c r="N217" s="3">
        <f>'Raw Data'!BF217</f>
        <v>1.794</v>
      </c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38" ht="15.75" customHeight="1" x14ac:dyDescent="0.25">
      <c r="A218" s="2" t="str">
        <f>'Raw Data'!A218</f>
        <v>Fip - Rab-Fip</v>
      </c>
      <c r="B218" s="2">
        <f>'Raw Data'!B218</f>
        <v>37</v>
      </c>
      <c r="C218" s="2">
        <f>'Raw Data'!C218</f>
        <v>47</v>
      </c>
      <c r="D218" s="2" t="str">
        <f>'Raw Data'!D218</f>
        <v>NLESKSTIGVE</v>
      </c>
      <c r="F218" s="3">
        <f>'Raw Data'!J218</f>
        <v>3.2930000000000001</v>
      </c>
      <c r="G218" s="3">
        <f>'Raw Data'!P218</f>
        <v>3.2010000000000001</v>
      </c>
      <c r="H218" s="3">
        <f>'Raw Data'!V218</f>
        <v>3.3119999999999998</v>
      </c>
      <c r="I218" s="3">
        <f>'Raw Data'!AB218</f>
        <v>4.4619999999999997</v>
      </c>
      <c r="J218" s="3">
        <f>'Raw Data'!AH218</f>
        <v>4.51</v>
      </c>
      <c r="K218" s="3">
        <f>'Raw Data'!AN218</f>
        <v>4.4450000000000003</v>
      </c>
      <c r="L218" s="3">
        <f>'Raw Data'!AT218</f>
        <v>6.2380000000000004</v>
      </c>
      <c r="M218" s="3">
        <f>'Raw Data'!AZ218</f>
        <v>6.2859999999999996</v>
      </c>
      <c r="N218" s="3">
        <f>'Raw Data'!BF218</f>
        <v>6.133</v>
      </c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38" s="23" customFormat="1" ht="15.75" customHeight="1" x14ac:dyDescent="0.25">
      <c r="A219" s="31" t="str">
        <f>'Raw Data'!A219</f>
        <v>Fip - Rab-Fip</v>
      </c>
      <c r="B219" s="31">
        <f>'Raw Data'!B219</f>
        <v>39</v>
      </c>
      <c r="C219" s="31">
        <f>'Raw Data'!C219</f>
        <v>47</v>
      </c>
      <c r="D219" s="31" t="str">
        <f>'Raw Data'!D219</f>
        <v>ESKSTIGVE</v>
      </c>
      <c r="F219" s="33">
        <f>'Raw Data'!J219</f>
        <v>1.6339999999999999</v>
      </c>
      <c r="G219" s="33">
        <f>'Raw Data'!P219</f>
        <v>1.5249999999999999</v>
      </c>
      <c r="H219" s="33">
        <f>'Raw Data'!V219</f>
        <v>1.587</v>
      </c>
      <c r="I219" s="33">
        <f>'Raw Data'!AB219</f>
        <v>2.6640000000000001</v>
      </c>
      <c r="J219" s="33">
        <f>'Raw Data'!AH219</f>
        <v>2.6720000000000002</v>
      </c>
      <c r="K219" s="33">
        <f>'Raw Data'!AN219</f>
        <v>2.657</v>
      </c>
      <c r="L219" s="33">
        <f>'Raw Data'!AT219</f>
        <v>4.3730000000000002</v>
      </c>
      <c r="M219" s="33">
        <f>'Raw Data'!AZ219</f>
        <v>4.2679999999999998</v>
      </c>
      <c r="N219" s="33">
        <f>'Raw Data'!BF219</f>
        <v>4.2290000000000001</v>
      </c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</row>
    <row r="220" spans="1:38" ht="15.75" customHeight="1" x14ac:dyDescent="0.25">
      <c r="A220" s="2" t="str">
        <f>'Raw Data'!A220</f>
        <v>Fip - Rab-Fip</v>
      </c>
      <c r="B220" s="2">
        <f>'Raw Data'!B220</f>
        <v>39</v>
      </c>
      <c r="C220" s="2">
        <f>'Raw Data'!C220</f>
        <v>48</v>
      </c>
      <c r="D220" s="2" t="str">
        <f>'Raw Data'!D220</f>
        <v>ESKSTIGVEF</v>
      </c>
      <c r="F220" s="3">
        <f>'Raw Data'!J220</f>
        <v>1.4870000000000001</v>
      </c>
      <c r="G220" s="3">
        <f>'Raw Data'!P220</f>
        <v>1.45</v>
      </c>
      <c r="H220" s="3">
        <f>'Raw Data'!V220</f>
        <v>1.5129999999999999</v>
      </c>
      <c r="I220" s="3">
        <f>'Raw Data'!AB220</f>
        <v>2.6709999999999998</v>
      </c>
      <c r="J220" s="3">
        <f>'Raw Data'!AH220</f>
        <v>2.7240000000000002</v>
      </c>
      <c r="K220" s="3">
        <f>'Raw Data'!AN220</f>
        <v>2.625</v>
      </c>
      <c r="L220" s="3">
        <f>'Raw Data'!AT220</f>
        <v>4.4870000000000001</v>
      </c>
      <c r="M220" s="3">
        <f>'Raw Data'!AZ220</f>
        <v>4.3869999999999996</v>
      </c>
      <c r="N220" s="3">
        <f>'Raw Data'!BF220</f>
        <v>4.4039999999999999</v>
      </c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38" ht="15.75" customHeight="1" x14ac:dyDescent="0.25">
      <c r="A221" s="2" t="str">
        <f>'Raw Data'!A221</f>
        <v>Fip - Rab-Fip</v>
      </c>
      <c r="B221" s="2">
        <f>'Raw Data'!B221</f>
        <v>48</v>
      </c>
      <c r="C221" s="2">
        <f>'Raw Data'!C221</f>
        <v>64</v>
      </c>
      <c r="D221" s="2" t="str">
        <f>'Raw Data'!D221</f>
        <v>FATRSIQVDGKTIKAQI</v>
      </c>
      <c r="F221" s="3">
        <f>'Raw Data'!J221</f>
        <v>2.1930000000000001</v>
      </c>
      <c r="G221" s="3">
        <f>'Raw Data'!P221</f>
        <v>2.1160000000000001</v>
      </c>
      <c r="H221" s="3">
        <f>'Raw Data'!V221</f>
        <v>2.1970000000000001</v>
      </c>
      <c r="I221" s="3">
        <f>'Raw Data'!AB221</f>
        <v>3.125</v>
      </c>
      <c r="J221" s="3">
        <f>'Raw Data'!AH221</f>
        <v>3.145</v>
      </c>
      <c r="K221" s="3">
        <f>'Raw Data'!AN221</f>
        <v>3.12</v>
      </c>
      <c r="L221" s="3">
        <f>'Raw Data'!AT221</f>
        <v>4.4459999999999997</v>
      </c>
      <c r="M221" s="3">
        <f>'Raw Data'!AZ221</f>
        <v>4.49</v>
      </c>
      <c r="N221" s="3">
        <f>'Raw Data'!BF221</f>
        <v>4.4470000000000001</v>
      </c>
    </row>
    <row r="222" spans="1:38" ht="15.75" customHeight="1" x14ac:dyDescent="0.25">
      <c r="A222" s="2" t="str">
        <f>'Raw Data'!A222</f>
        <v>Fip - Rab-Fip</v>
      </c>
      <c r="B222" s="2">
        <f>'Raw Data'!B222</f>
        <v>48</v>
      </c>
      <c r="C222" s="2">
        <f>'Raw Data'!C222</f>
        <v>69</v>
      </c>
      <c r="D222" s="2" t="str">
        <f>'Raw Data'!D222</f>
        <v>FATRSIQVDGKTIKAQIWDTAG</v>
      </c>
      <c r="F222" s="3">
        <f>'Raw Data'!J222</f>
        <v>2.2440000000000002</v>
      </c>
      <c r="G222" s="3">
        <f>'Raw Data'!P222</f>
        <v>2.1749999999999998</v>
      </c>
      <c r="H222" s="3">
        <f>'Raw Data'!V222</f>
        <v>2.2200000000000002</v>
      </c>
      <c r="I222" s="3">
        <f>'Raw Data'!AB222</f>
        <v>3.4279999999999999</v>
      </c>
      <c r="J222" s="3">
        <f>'Raw Data'!AH222</f>
        <v>3.3879999999999999</v>
      </c>
      <c r="K222" s="3">
        <f>'Raw Data'!AN222</f>
        <v>3.3809999999999998</v>
      </c>
      <c r="L222" s="3">
        <f>'Raw Data'!AT222</f>
        <v>4.9139999999999997</v>
      </c>
      <c r="M222" s="3">
        <f>'Raw Data'!AZ222</f>
        <v>4.8040000000000003</v>
      </c>
      <c r="N222" s="3">
        <f>'Raw Data'!BF222</f>
        <v>4.9550000000000001</v>
      </c>
    </row>
    <row r="223" spans="1:38" ht="15.75" customHeight="1" x14ac:dyDescent="0.25">
      <c r="A223" s="2" t="str">
        <f>'Raw Data'!A223</f>
        <v>Fip - Rab-Fip</v>
      </c>
      <c r="B223" s="2">
        <f>'Raw Data'!B223</f>
        <v>48</v>
      </c>
      <c r="C223" s="2">
        <f>'Raw Data'!C223</f>
        <v>70</v>
      </c>
      <c r="D223" s="2" t="str">
        <f>'Raw Data'!D223</f>
        <v>FATRSIQVDGKTIKAQIWDTAGL</v>
      </c>
      <c r="F223" s="3">
        <f>'Raw Data'!J223</f>
        <v>2.2160000000000002</v>
      </c>
      <c r="G223" s="3">
        <f>'Raw Data'!P223</f>
        <v>2.145</v>
      </c>
      <c r="H223" s="3">
        <f>'Raw Data'!V223</f>
        <v>2.1890000000000001</v>
      </c>
      <c r="I223" s="3">
        <f>'Raw Data'!AB223</f>
        <v>3.7010000000000001</v>
      </c>
      <c r="J223" s="3">
        <f>'Raw Data'!AH223</f>
        <v>3.7109999999999999</v>
      </c>
      <c r="K223" s="3">
        <f>'Raw Data'!AN223</f>
        <v>3.6949999999999998</v>
      </c>
      <c r="L223" s="3">
        <f>'Raw Data'!AT223</f>
        <v>5.7030000000000003</v>
      </c>
      <c r="M223" s="3">
        <f>'Raw Data'!AZ223</f>
        <v>5.5430000000000001</v>
      </c>
      <c r="N223" s="3">
        <f>'Raw Data'!BF223</f>
        <v>5.681</v>
      </c>
    </row>
    <row r="224" spans="1:38" ht="15.75" customHeight="1" x14ac:dyDescent="0.25">
      <c r="A224" s="2" t="str">
        <f>'Raw Data'!A224</f>
        <v>Fip - Rab-Fip</v>
      </c>
      <c r="B224" s="2">
        <f>'Raw Data'!B224</f>
        <v>48</v>
      </c>
      <c r="C224" s="2">
        <f>'Raw Data'!C224</f>
        <v>70</v>
      </c>
      <c r="D224" s="2" t="str">
        <f>'Raw Data'!D224</f>
        <v>FATRSIQVDGKTIKAQIWDTAGL</v>
      </c>
      <c r="F224" s="3">
        <f>'Raw Data'!J224</f>
        <v>2.2189999999999999</v>
      </c>
      <c r="G224" s="3">
        <f>'Raw Data'!P224</f>
        <v>2.169</v>
      </c>
      <c r="H224" s="3">
        <f>'Raw Data'!V224</f>
        <v>2.194</v>
      </c>
      <c r="I224" s="3">
        <f>'Raw Data'!AB224</f>
        <v>3.6890000000000001</v>
      </c>
      <c r="J224" s="3">
        <f>'Raw Data'!AH224</f>
        <v>3.7280000000000002</v>
      </c>
      <c r="K224" s="3">
        <f>'Raw Data'!AN224</f>
        <v>3.7189999999999999</v>
      </c>
      <c r="L224" s="3">
        <f>'Raw Data'!AT224</f>
        <v>5.6760000000000002</v>
      </c>
      <c r="M224" s="3">
        <f>'Raw Data'!AZ224</f>
        <v>5.4859999999999998</v>
      </c>
      <c r="N224" s="3">
        <f>'Raw Data'!BF224</f>
        <v>5.6710000000000003</v>
      </c>
    </row>
    <row r="225" spans="1:14" ht="15.75" customHeight="1" x14ac:dyDescent="0.25">
      <c r="A225" s="2" t="str">
        <f>'Raw Data'!A225</f>
        <v>Fip - Rab-Fip</v>
      </c>
      <c r="B225" s="2">
        <f>'Raw Data'!B225</f>
        <v>48</v>
      </c>
      <c r="C225" s="2">
        <f>'Raw Data'!C225</f>
        <v>70</v>
      </c>
      <c r="D225" s="2" t="str">
        <f>'Raw Data'!D225</f>
        <v>FATRSIQVDGKTIKAQIWDTAGL</v>
      </c>
      <c r="F225" s="3">
        <f>'Raw Data'!J225</f>
        <v>2.1869999999999998</v>
      </c>
      <c r="G225" s="3">
        <f>'Raw Data'!P225</f>
        <v>2.0990000000000002</v>
      </c>
      <c r="H225" s="3">
        <f>'Raw Data'!V225</f>
        <v>2.1549999999999998</v>
      </c>
      <c r="I225" s="3">
        <f>'Raw Data'!AB225</f>
        <v>3.62</v>
      </c>
      <c r="J225" s="3">
        <f>'Raw Data'!AH225</f>
        <v>3.6669999999999998</v>
      </c>
      <c r="K225" s="3">
        <f>'Raw Data'!AN225</f>
        <v>3.645</v>
      </c>
      <c r="L225" s="3">
        <f>'Raw Data'!AT225</f>
        <v>5.6189999999999998</v>
      </c>
      <c r="M225" s="3">
        <f>'Raw Data'!AZ225</f>
        <v>5.4980000000000002</v>
      </c>
      <c r="N225" s="3">
        <f>'Raw Data'!BF225</f>
        <v>5.6390000000000002</v>
      </c>
    </row>
    <row r="226" spans="1:14" ht="15.75" customHeight="1" x14ac:dyDescent="0.25">
      <c r="A226" s="2" t="str">
        <f>'Raw Data'!A226</f>
        <v>Fip - Rab-Fip</v>
      </c>
      <c r="B226" s="2">
        <f>'Raw Data'!B226</f>
        <v>48</v>
      </c>
      <c r="C226" s="2">
        <f>'Raw Data'!C226</f>
        <v>79</v>
      </c>
      <c r="D226" s="2" t="str">
        <f>'Raw Data'!D226</f>
        <v>FATRSIQVDGKTIKAQIWDTAGLERYRAITSA</v>
      </c>
      <c r="F226" s="3">
        <f>'Raw Data'!J226</f>
        <v>7.4950000000000001</v>
      </c>
      <c r="G226" s="3">
        <f>'Raw Data'!P226</f>
        <v>7.2270000000000003</v>
      </c>
      <c r="H226" s="3">
        <f>'Raw Data'!V226</f>
        <v>7.4589999999999996</v>
      </c>
      <c r="I226" s="3">
        <f>'Raw Data'!AB226</f>
        <v>10.406000000000001</v>
      </c>
      <c r="J226" s="3">
        <f>'Raw Data'!AH226</f>
        <v>10.596</v>
      </c>
      <c r="K226" s="3">
        <f>'Raw Data'!AN226</f>
        <v>10.587999999999999</v>
      </c>
      <c r="L226" s="3">
        <f>'Raw Data'!AT226</f>
        <v>12.553000000000001</v>
      </c>
      <c r="M226" s="3">
        <f>'Raw Data'!AZ226</f>
        <v>12.397</v>
      </c>
      <c r="N226" s="3">
        <f>'Raw Data'!BF226</f>
        <v>12.619</v>
      </c>
    </row>
    <row r="227" spans="1:14" ht="15.75" customHeight="1" x14ac:dyDescent="0.25">
      <c r="A227" s="2" t="str">
        <f>'Raw Data'!A227</f>
        <v>Fip - Rab-Fip</v>
      </c>
      <c r="B227" s="2">
        <f>'Raw Data'!B227</f>
        <v>49</v>
      </c>
      <c r="C227" s="2">
        <f>'Raw Data'!C227</f>
        <v>64</v>
      </c>
      <c r="D227" s="2" t="str">
        <f>'Raw Data'!D227</f>
        <v>ATRSIQVDGKTIKAQI</v>
      </c>
      <c r="F227" s="3">
        <f>'Raw Data'!J227</f>
        <v>2.246</v>
      </c>
      <c r="G227" s="3">
        <f>'Raw Data'!P227</f>
        <v>2.1309999999999998</v>
      </c>
      <c r="H227" s="3">
        <f>'Raw Data'!V227</f>
        <v>2.2599999999999998</v>
      </c>
      <c r="I227" s="3">
        <f>'Raw Data'!AB227</f>
        <v>3.0619999999999998</v>
      </c>
      <c r="J227" s="3">
        <f>'Raw Data'!AH227</f>
        <v>3.1080000000000001</v>
      </c>
      <c r="K227" s="3">
        <f>'Raw Data'!AN227</f>
        <v>3.0590000000000002</v>
      </c>
      <c r="L227" s="3">
        <f>'Raw Data'!AT227</f>
        <v>3.9510000000000001</v>
      </c>
      <c r="M227" s="3">
        <f>'Raw Data'!AZ227</f>
        <v>3.9910000000000001</v>
      </c>
      <c r="N227" s="3">
        <f>'Raw Data'!BF227</f>
        <v>3.9649999999999999</v>
      </c>
    </row>
    <row r="228" spans="1:14" ht="15.75" customHeight="1" x14ac:dyDescent="0.25">
      <c r="A228" s="2" t="str">
        <f>'Raw Data'!A228</f>
        <v>Fip - Rab-Fip</v>
      </c>
      <c r="B228" s="2">
        <f>'Raw Data'!B228</f>
        <v>49</v>
      </c>
      <c r="C228" s="2">
        <f>'Raw Data'!C228</f>
        <v>69</v>
      </c>
      <c r="D228" s="2" t="str">
        <f>'Raw Data'!D228</f>
        <v>ATRSIQVDGKTIKAQIWDTAG</v>
      </c>
      <c r="F228" s="3">
        <f>'Raw Data'!J228</f>
        <v>2.2309999999999999</v>
      </c>
      <c r="G228" s="3">
        <f>'Raw Data'!P228</f>
        <v>2.14</v>
      </c>
      <c r="H228" s="3">
        <f>'Raw Data'!V228</f>
        <v>2.2410000000000001</v>
      </c>
      <c r="I228" s="3">
        <f>'Raw Data'!AB228</f>
        <v>3.3940000000000001</v>
      </c>
      <c r="J228" s="3">
        <f>'Raw Data'!AH228</f>
        <v>3.4220000000000002</v>
      </c>
      <c r="K228" s="3">
        <f>'Raw Data'!AN228</f>
        <v>3.3860000000000001</v>
      </c>
      <c r="L228" s="3">
        <f>'Raw Data'!AT228</f>
        <v>4.6459999999999999</v>
      </c>
      <c r="M228" s="3">
        <f>'Raw Data'!AZ228</f>
        <v>4.6230000000000002</v>
      </c>
      <c r="N228" s="3">
        <f>'Raw Data'!BF228</f>
        <v>4.5860000000000003</v>
      </c>
    </row>
    <row r="229" spans="1:14" ht="15.75" customHeight="1" x14ac:dyDescent="0.25">
      <c r="A229" s="2" t="str">
        <f>'Raw Data'!A229</f>
        <v>Fip - Rab-Fip</v>
      </c>
      <c r="B229" s="2">
        <f>'Raw Data'!B229</f>
        <v>49</v>
      </c>
      <c r="C229" s="2">
        <f>'Raw Data'!C229</f>
        <v>70</v>
      </c>
      <c r="D229" s="2" t="str">
        <f>'Raw Data'!D229</f>
        <v>ATRSIQVDGKTIKAQIWDTAGL</v>
      </c>
      <c r="F229" s="3">
        <f>'Raw Data'!J229</f>
        <v>2.173</v>
      </c>
      <c r="G229" s="3">
        <f>'Raw Data'!P229</f>
        <v>2.1160000000000001</v>
      </c>
      <c r="H229" s="3">
        <f>'Raw Data'!V229</f>
        <v>2.1629999999999998</v>
      </c>
      <c r="I229" s="3">
        <f>'Raw Data'!AB229</f>
        <v>3.6259999999999999</v>
      </c>
      <c r="J229" s="3">
        <f>'Raw Data'!AH229</f>
        <v>3.6280000000000001</v>
      </c>
      <c r="K229" s="3">
        <f>'Raw Data'!AN229</f>
        <v>3.6379999999999999</v>
      </c>
      <c r="L229" s="3">
        <f>'Raw Data'!AT229</f>
        <v>5.3419999999999996</v>
      </c>
      <c r="M229" s="3">
        <f>'Raw Data'!AZ229</f>
        <v>5.2380000000000004</v>
      </c>
      <c r="N229" s="3">
        <f>'Raw Data'!BF229</f>
        <v>5.3440000000000003</v>
      </c>
    </row>
    <row r="230" spans="1:14" ht="15.75" customHeight="1" x14ac:dyDescent="0.25">
      <c r="A230" s="2" t="str">
        <f>'Raw Data'!A230</f>
        <v>Fip - Rab-Fip</v>
      </c>
      <c r="B230" s="2">
        <f>'Raw Data'!B230</f>
        <v>49</v>
      </c>
      <c r="C230" s="2">
        <f>'Raw Data'!C230</f>
        <v>70</v>
      </c>
      <c r="D230" s="2" t="str">
        <f>'Raw Data'!D230</f>
        <v>ATRSIQVDGKTIKAQIWDTAGL</v>
      </c>
      <c r="F230" s="3">
        <f>'Raw Data'!J230</f>
        <v>2.1379999999999999</v>
      </c>
      <c r="G230" s="3">
        <f>'Raw Data'!P230</f>
        <v>2.0569999999999999</v>
      </c>
      <c r="H230" s="3">
        <f>'Raw Data'!V230</f>
        <v>2.117</v>
      </c>
      <c r="I230" s="3">
        <f>'Raw Data'!AB230</f>
        <v>3.528</v>
      </c>
      <c r="J230" s="3">
        <f>'Raw Data'!AH230</f>
        <v>3.5779999999999998</v>
      </c>
      <c r="K230" s="3">
        <f>'Raw Data'!AN230</f>
        <v>3.569</v>
      </c>
      <c r="L230" s="3">
        <f>'Raw Data'!AT230</f>
        <v>5.2649999999999997</v>
      </c>
      <c r="M230" s="3">
        <f>'Raw Data'!AZ230</f>
        <v>5.1680000000000001</v>
      </c>
      <c r="N230" s="3">
        <f>'Raw Data'!BF230</f>
        <v>5.266</v>
      </c>
    </row>
    <row r="231" spans="1:14" ht="15.75" customHeight="1" x14ac:dyDescent="0.25">
      <c r="A231" s="2" t="str">
        <f>'Raw Data'!A231</f>
        <v>Fip - Rab-Fip</v>
      </c>
      <c r="B231" s="2">
        <f>'Raw Data'!B231</f>
        <v>49</v>
      </c>
      <c r="C231" s="2">
        <f>'Raw Data'!C231</f>
        <v>79</v>
      </c>
      <c r="D231" s="2" t="str">
        <f>'Raw Data'!D231</f>
        <v>ATRSIQVDGKTIKAQIWDTAGLERYRAITSA</v>
      </c>
      <c r="F231" s="3">
        <f>'Raw Data'!J231</f>
        <v>7.39</v>
      </c>
      <c r="G231" s="3">
        <f>'Raw Data'!P231</f>
        <v>7.2590000000000003</v>
      </c>
      <c r="H231" s="3">
        <f>'Raw Data'!V231</f>
        <v>7.4729999999999999</v>
      </c>
      <c r="I231" s="3">
        <f>'Raw Data'!AB231</f>
        <v>10.343999999999999</v>
      </c>
      <c r="J231" s="3">
        <f>'Raw Data'!AH231</f>
        <v>10.445</v>
      </c>
      <c r="K231" s="3">
        <f>'Raw Data'!AN231</f>
        <v>10.454000000000001</v>
      </c>
      <c r="L231" s="3">
        <f>'Raw Data'!AT231</f>
        <v>12.342000000000001</v>
      </c>
      <c r="M231" s="3">
        <f>'Raw Data'!AZ231</f>
        <v>12.141</v>
      </c>
      <c r="N231" s="3">
        <f>'Raw Data'!BF231</f>
        <v>12.324999999999999</v>
      </c>
    </row>
    <row r="232" spans="1:14" ht="15.75" customHeight="1" x14ac:dyDescent="0.25">
      <c r="A232" s="2" t="str">
        <f>'Raw Data'!A232</f>
        <v>Fip - Rab-Fip</v>
      </c>
      <c r="B232" s="2">
        <f>'Raw Data'!B232</f>
        <v>49</v>
      </c>
      <c r="C232" s="2">
        <f>'Raw Data'!C232</f>
        <v>79</v>
      </c>
      <c r="D232" s="2" t="str">
        <f>'Raw Data'!D232</f>
        <v>ATRSIQVDGKTIKAQIWDTAGLERYRAITSA</v>
      </c>
      <c r="F232" s="3">
        <f>'Raw Data'!J232</f>
        <v>7.48</v>
      </c>
      <c r="G232" s="3">
        <f>'Raw Data'!P232</f>
        <v>7.31</v>
      </c>
      <c r="H232" s="3">
        <f>'Raw Data'!V232</f>
        <v>7.5110000000000001</v>
      </c>
      <c r="I232" s="3">
        <f>'Raw Data'!AB232</f>
        <v>10.388</v>
      </c>
      <c r="J232" s="3">
        <f>'Raw Data'!AH232</f>
        <v>10.494</v>
      </c>
      <c r="K232" s="3">
        <f>'Raw Data'!AN232</f>
        <v>10.503</v>
      </c>
      <c r="L232" s="3">
        <f>'Raw Data'!AT232</f>
        <v>12.407</v>
      </c>
      <c r="M232" s="3">
        <f>'Raw Data'!AZ232</f>
        <v>12.151</v>
      </c>
      <c r="N232" s="3">
        <f>'Raw Data'!BF232</f>
        <v>12.317</v>
      </c>
    </row>
    <row r="233" spans="1:14" ht="15.75" customHeight="1" x14ac:dyDescent="0.25">
      <c r="A233" s="2" t="str">
        <f>'Raw Data'!A233</f>
        <v>Fip - Rab-Fip</v>
      </c>
      <c r="B233" s="2">
        <f>'Raw Data'!B233</f>
        <v>49</v>
      </c>
      <c r="C233" s="2">
        <f>'Raw Data'!C233</f>
        <v>79</v>
      </c>
      <c r="D233" s="2" t="str">
        <f>'Raw Data'!D233</f>
        <v>ATRSIQVDGKTIKAQIWDTAGLERYRAITSA</v>
      </c>
      <c r="F233" s="3">
        <f>'Raw Data'!J233</f>
        <v>7.4809999999999999</v>
      </c>
      <c r="G233" s="3">
        <f>'Raw Data'!P233</f>
        <v>7.2690000000000001</v>
      </c>
      <c r="H233" s="3">
        <f>'Raw Data'!V233</f>
        <v>7.5049999999999999</v>
      </c>
      <c r="I233" s="3">
        <f>'Raw Data'!AB233</f>
        <v>10.388</v>
      </c>
      <c r="J233" s="3">
        <f>'Raw Data'!AH233</f>
        <v>10.46</v>
      </c>
      <c r="K233" s="3">
        <f>'Raw Data'!AN233</f>
        <v>10.441000000000001</v>
      </c>
      <c r="L233" s="3">
        <f>'Raw Data'!AT233</f>
        <v>12.377000000000001</v>
      </c>
      <c r="M233" s="3">
        <f>'Raw Data'!AZ233</f>
        <v>12.16</v>
      </c>
      <c r="N233" s="3">
        <f>'Raw Data'!BF233</f>
        <v>12.358000000000001</v>
      </c>
    </row>
    <row r="234" spans="1:14" ht="15.75" customHeight="1" x14ac:dyDescent="0.25">
      <c r="A234" s="2" t="str">
        <f>'Raw Data'!A234</f>
        <v>Fip - Rab-Fip</v>
      </c>
      <c r="B234" s="2">
        <f>'Raw Data'!B234</f>
        <v>71</v>
      </c>
      <c r="C234" s="2">
        <f>'Raw Data'!C234</f>
        <v>79</v>
      </c>
      <c r="D234" s="2" t="str">
        <f>'Raw Data'!D234</f>
        <v>ERYRAITSA</v>
      </c>
      <c r="F234" s="3">
        <f>'Raw Data'!J234</f>
        <v>3.927</v>
      </c>
      <c r="G234" s="3">
        <f>'Raw Data'!P234</f>
        <v>3.758</v>
      </c>
      <c r="H234" s="3">
        <f>'Raw Data'!V234</f>
        <v>3.8969999999999998</v>
      </c>
      <c r="I234" s="3">
        <f>'Raw Data'!AB234</f>
        <v>5.2430000000000003</v>
      </c>
      <c r="J234" s="3">
        <f>'Raw Data'!AH234</f>
        <v>5.3920000000000003</v>
      </c>
      <c r="K234" s="3">
        <f>'Raw Data'!AN234</f>
        <v>5.3079999999999998</v>
      </c>
      <c r="L234" s="3">
        <f>'Raw Data'!AT234</f>
        <v>5.6829999999999998</v>
      </c>
      <c r="M234" s="3">
        <f>'Raw Data'!AZ234</f>
        <v>5.5640000000000001</v>
      </c>
      <c r="N234" s="3">
        <f>'Raw Data'!BF234</f>
        <v>5.5449999999999999</v>
      </c>
    </row>
    <row r="235" spans="1:14" ht="15.75" customHeight="1" x14ac:dyDescent="0.25">
      <c r="A235" s="2" t="str">
        <f>'Raw Data'!A235</f>
        <v>Fip - Rab-Fip</v>
      </c>
      <c r="B235" s="2">
        <f>'Raw Data'!B235</f>
        <v>80</v>
      </c>
      <c r="C235" s="2">
        <f>'Raw Data'!C235</f>
        <v>88</v>
      </c>
      <c r="D235" s="2" t="str">
        <f>'Raw Data'!D235</f>
        <v>YYRGAVGAL</v>
      </c>
      <c r="F235" s="3">
        <f>'Raw Data'!J235</f>
        <v>0.872</v>
      </c>
      <c r="G235" s="3">
        <f>'Raw Data'!P235</f>
        <v>0.85399999999999998</v>
      </c>
      <c r="H235" s="3">
        <f>'Raw Data'!V235</f>
        <v>0.88200000000000001</v>
      </c>
      <c r="I235" s="3">
        <f>'Raw Data'!AB235</f>
        <v>0.90700000000000003</v>
      </c>
      <c r="J235" s="3">
        <f>'Raw Data'!AH235</f>
        <v>0.91400000000000003</v>
      </c>
      <c r="K235" s="3">
        <f>'Raw Data'!AN235</f>
        <v>0.93300000000000005</v>
      </c>
      <c r="L235" s="3">
        <f>'Raw Data'!AT235</f>
        <v>1.4350000000000001</v>
      </c>
      <c r="M235" s="3">
        <f>'Raw Data'!AZ235</f>
        <v>1.419</v>
      </c>
      <c r="N235" s="3">
        <f>'Raw Data'!BF235</f>
        <v>1.4219999999999999</v>
      </c>
    </row>
    <row r="236" spans="1:14" ht="15.75" customHeight="1" x14ac:dyDescent="0.25">
      <c r="A236" s="2" t="str">
        <f>'Raw Data'!A236</f>
        <v>Fip - Rab-Fip</v>
      </c>
      <c r="B236" s="2">
        <f>'Raw Data'!B236</f>
        <v>80</v>
      </c>
      <c r="C236" s="2">
        <f>'Raw Data'!C236</f>
        <v>88</v>
      </c>
      <c r="D236" s="2" t="str">
        <f>'Raw Data'!D236</f>
        <v>YYRGAVGAL</v>
      </c>
      <c r="F236" s="3">
        <f>'Raw Data'!J236</f>
        <v>0.874</v>
      </c>
      <c r="G236" s="3">
        <f>'Raw Data'!P236</f>
        <v>0.85699999999999998</v>
      </c>
      <c r="H236" s="3">
        <f>'Raw Data'!V236</f>
        <v>0.88900000000000001</v>
      </c>
      <c r="I236" s="3">
        <f>'Raw Data'!AB236</f>
        <v>0.91200000000000003</v>
      </c>
      <c r="J236" s="3">
        <f>'Raw Data'!AH236</f>
        <v>0.95599999999999996</v>
      </c>
      <c r="K236" s="3">
        <f>'Raw Data'!AN236</f>
        <v>0.93700000000000006</v>
      </c>
      <c r="L236" s="3">
        <f>'Raw Data'!AT236</f>
        <v>1.4390000000000001</v>
      </c>
      <c r="M236" s="3">
        <f>'Raw Data'!AZ236</f>
        <v>1.427</v>
      </c>
      <c r="N236" s="3">
        <f>'Raw Data'!BF236</f>
        <v>1.4470000000000001</v>
      </c>
    </row>
    <row r="237" spans="1:14" ht="15.75" customHeight="1" x14ac:dyDescent="0.25">
      <c r="A237" s="2" t="str">
        <f>'Raw Data'!A237</f>
        <v>Fip - Rab-Fip</v>
      </c>
      <c r="B237" s="2">
        <f>'Raw Data'!B237</f>
        <v>80</v>
      </c>
      <c r="C237" s="2">
        <f>'Raw Data'!C237</f>
        <v>89</v>
      </c>
      <c r="D237" s="2" t="str">
        <f>'Raw Data'!D237</f>
        <v>YYRGAVGALL</v>
      </c>
      <c r="F237" s="3">
        <f>'Raw Data'!J237</f>
        <v>0.84799999999999998</v>
      </c>
      <c r="G237" s="3">
        <f>'Raw Data'!P237</f>
        <v>0.91200000000000003</v>
      </c>
      <c r="H237" s="3">
        <f>'Raw Data'!V237</f>
        <v>0.98299999999999998</v>
      </c>
      <c r="I237" s="3">
        <f>'Raw Data'!AB237</f>
        <v>0.84799999999999998</v>
      </c>
      <c r="J237" s="3">
        <f>'Raw Data'!AH237</f>
        <v>0.95699999999999996</v>
      </c>
      <c r="K237" s="3">
        <f>'Raw Data'!AN237</f>
        <v>0.95</v>
      </c>
      <c r="L237" s="3">
        <f>'Raw Data'!AT237</f>
        <v>1.32</v>
      </c>
      <c r="M237" s="3">
        <f>'Raw Data'!AZ237</f>
        <v>1.2909999999999999</v>
      </c>
      <c r="N237" s="3">
        <f>'Raw Data'!BF237</f>
        <v>1.363</v>
      </c>
    </row>
    <row r="238" spans="1:14" ht="15.75" customHeight="1" x14ac:dyDescent="0.25">
      <c r="A238" s="2" t="str">
        <f>'Raw Data'!A238</f>
        <v>Fip - Rab-Fip</v>
      </c>
      <c r="B238" s="2">
        <f>'Raw Data'!B238</f>
        <v>89</v>
      </c>
      <c r="C238" s="2">
        <f>'Raw Data'!C238</f>
        <v>100</v>
      </c>
      <c r="D238" s="2" t="str">
        <f>'Raw Data'!D238</f>
        <v>LVYDIAKHLTYE</v>
      </c>
      <c r="F238" s="3">
        <f>'Raw Data'!J238</f>
        <v>0.90800000000000003</v>
      </c>
      <c r="G238" s="3">
        <f>'Raw Data'!P238</f>
        <v>0.85899999999999999</v>
      </c>
      <c r="H238" s="3">
        <f>'Raw Data'!V238</f>
        <v>1.0209999999999999</v>
      </c>
      <c r="I238" s="3">
        <f>'Raw Data'!AB238</f>
        <v>1.117</v>
      </c>
      <c r="J238" s="3">
        <f>'Raw Data'!AH238</f>
        <v>1.0449999999999999</v>
      </c>
      <c r="K238" s="3">
        <f>'Raw Data'!AN238</f>
        <v>1.113</v>
      </c>
      <c r="L238" s="3">
        <f>'Raw Data'!AT238</f>
        <v>2.5449999999999999</v>
      </c>
      <c r="M238" s="3">
        <f>'Raw Data'!AZ238</f>
        <v>2.4569999999999999</v>
      </c>
      <c r="N238" s="3">
        <f>'Raw Data'!BF238</f>
        <v>2.496</v>
      </c>
    </row>
    <row r="239" spans="1:14" ht="15.75" customHeight="1" x14ac:dyDescent="0.25">
      <c r="A239" s="2" t="str">
        <f>'Raw Data'!A239</f>
        <v>Fip - Rab-Fip</v>
      </c>
      <c r="B239" s="2">
        <f>'Raw Data'!B239</f>
        <v>89</v>
      </c>
      <c r="C239" s="2">
        <f>'Raw Data'!C239</f>
        <v>100</v>
      </c>
      <c r="D239" s="2" t="str">
        <f>'Raw Data'!D239</f>
        <v>LVYDIAKHLTYE</v>
      </c>
      <c r="F239" s="3">
        <f>'Raw Data'!J239</f>
        <v>0.90400000000000003</v>
      </c>
      <c r="G239" s="3">
        <f>'Raw Data'!P239</f>
        <v>0.88500000000000001</v>
      </c>
      <c r="H239" s="3">
        <f>'Raw Data'!V239</f>
        <v>0.92900000000000005</v>
      </c>
      <c r="I239" s="3">
        <f>'Raw Data'!AB239</f>
        <v>1.0840000000000001</v>
      </c>
      <c r="J239" s="3">
        <f>'Raw Data'!AH239</f>
        <v>1.081</v>
      </c>
      <c r="K239" s="3">
        <f>'Raw Data'!AN239</f>
        <v>1.07</v>
      </c>
      <c r="L239" s="3">
        <f>'Raw Data'!AT239</f>
        <v>2.5369999999999999</v>
      </c>
      <c r="M239" s="3">
        <f>'Raw Data'!AZ239</f>
        <v>2.4889999999999999</v>
      </c>
      <c r="N239" s="3">
        <f>'Raw Data'!BF239</f>
        <v>2.5459999999999998</v>
      </c>
    </row>
    <row r="240" spans="1:14" ht="15.75" customHeight="1" x14ac:dyDescent="0.25">
      <c r="A240" s="2" t="str">
        <f>'Raw Data'!A240</f>
        <v>Fip - Rab-Fip</v>
      </c>
      <c r="B240" s="2">
        <f>'Raw Data'!B240</f>
        <v>89</v>
      </c>
      <c r="C240" s="2">
        <f>'Raw Data'!C240</f>
        <v>102</v>
      </c>
      <c r="D240" s="2" t="str">
        <f>'Raw Data'!D240</f>
        <v>LVYDIAKHLTYENV</v>
      </c>
      <c r="F240" s="3">
        <f>'Raw Data'!J240</f>
        <v>0.91800000000000004</v>
      </c>
      <c r="G240" s="3">
        <f>'Raw Data'!P240</f>
        <v>0.93200000000000005</v>
      </c>
      <c r="H240" s="3">
        <f>'Raw Data'!V240</f>
        <v>0.92</v>
      </c>
      <c r="I240" s="3">
        <f>'Raw Data'!AB240</f>
        <v>1.0960000000000001</v>
      </c>
      <c r="J240" s="3">
        <f>'Raw Data'!AH240</f>
        <v>1.077</v>
      </c>
      <c r="K240" s="3">
        <f>'Raw Data'!AN240</f>
        <v>1.087</v>
      </c>
      <c r="L240" s="3">
        <f>'Raw Data'!AT240</f>
        <v>2.8370000000000002</v>
      </c>
      <c r="M240" s="3">
        <f>'Raw Data'!AZ240</f>
        <v>2.758</v>
      </c>
      <c r="N240" s="3">
        <f>'Raw Data'!BF240</f>
        <v>2.8119999999999998</v>
      </c>
    </row>
    <row r="241" spans="1:26" ht="15.75" customHeight="1" x14ac:dyDescent="0.25">
      <c r="A241" s="2" t="str">
        <f>'Raw Data'!A241</f>
        <v>Fip - Rab-Fip</v>
      </c>
      <c r="B241" s="2">
        <f>'Raw Data'!B241</f>
        <v>89</v>
      </c>
      <c r="C241" s="2">
        <f>'Raw Data'!C241</f>
        <v>108</v>
      </c>
      <c r="D241" s="2" t="str">
        <f>'Raw Data'!D241</f>
        <v>LVYDIAKHLTYENVERWLKE</v>
      </c>
      <c r="F241" s="3">
        <f>'Raw Data'!J241</f>
        <v>0.92</v>
      </c>
      <c r="G241" s="3">
        <f>'Raw Data'!P241</f>
        <v>0.91300000000000003</v>
      </c>
      <c r="H241" s="3">
        <f>'Raw Data'!V241</f>
        <v>0.89300000000000002</v>
      </c>
      <c r="I241" s="3">
        <f>'Raw Data'!AB241</f>
        <v>1.649</v>
      </c>
      <c r="J241" s="3">
        <f>'Raw Data'!AH241</f>
        <v>1.734</v>
      </c>
      <c r="K241" s="3">
        <f>'Raw Data'!AN241</f>
        <v>1.669</v>
      </c>
      <c r="L241" s="3">
        <f>'Raw Data'!AT241</f>
        <v>4.5339999999999998</v>
      </c>
      <c r="M241" s="3">
        <f>'Raw Data'!AZ241</f>
        <v>4.2939999999999996</v>
      </c>
      <c r="N241" s="3">
        <f>'Raw Data'!BF241</f>
        <v>4.42</v>
      </c>
    </row>
    <row r="242" spans="1:26" ht="15.75" customHeight="1" x14ac:dyDescent="0.25">
      <c r="A242" s="2" t="str">
        <f>'Raw Data'!A242</f>
        <v>Fip - Rab-Fip</v>
      </c>
      <c r="B242" s="2">
        <f>'Raw Data'!B242</f>
        <v>89</v>
      </c>
      <c r="C242" s="2">
        <f>'Raw Data'!C242</f>
        <v>116</v>
      </c>
      <c r="D242" s="2" t="str">
        <f>'Raw Data'!D242</f>
        <v>LVYDIAKHLTYENVERWLKELRDHADSN</v>
      </c>
      <c r="F242" s="3">
        <f>'Raw Data'!J242</f>
        <v>1.877</v>
      </c>
      <c r="G242" s="3">
        <f>'Raw Data'!P242</f>
        <v>1.85</v>
      </c>
      <c r="H242" s="3">
        <f>'Raw Data'!V242</f>
        <v>1.8149999999999999</v>
      </c>
      <c r="I242" s="3">
        <f>'Raw Data'!AB242</f>
        <v>2.7170000000000001</v>
      </c>
      <c r="J242" s="3">
        <f>'Raw Data'!AH242</f>
        <v>2.8290000000000002</v>
      </c>
      <c r="K242" s="3">
        <f>'Raw Data'!AN242</f>
        <v>2.7</v>
      </c>
      <c r="L242" s="3">
        <f>'Raw Data'!AT242</f>
        <v>6.5190000000000001</v>
      </c>
      <c r="M242" s="3">
        <f>'Raw Data'!AZ242</f>
        <v>6.1580000000000004</v>
      </c>
      <c r="N242" s="3">
        <f>'Raw Data'!BF242</f>
        <v>6.1539999999999999</v>
      </c>
    </row>
    <row r="243" spans="1:26" ht="15.75" customHeight="1" x14ac:dyDescent="0.25">
      <c r="A243" s="2" t="str">
        <f>'Raw Data'!A243</f>
        <v>Fip - Rab-Fip</v>
      </c>
      <c r="B243" s="2">
        <f>'Raw Data'!B243</f>
        <v>89</v>
      </c>
      <c r="C243" s="2">
        <f>'Raw Data'!C243</f>
        <v>116</v>
      </c>
      <c r="D243" s="2" t="str">
        <f>'Raw Data'!D243</f>
        <v>LVYDIAKHLTYENVERWLKELRDHADSN</v>
      </c>
      <c r="F243" s="3">
        <f>'Raw Data'!J243</f>
        <v>1.8939999999999999</v>
      </c>
      <c r="G243" s="3">
        <f>'Raw Data'!P243</f>
        <v>1.8340000000000001</v>
      </c>
      <c r="H243" s="3">
        <f>'Raw Data'!V243</f>
        <v>1.81</v>
      </c>
      <c r="I243" s="3">
        <f>'Raw Data'!AB243</f>
        <v>2.6920000000000002</v>
      </c>
      <c r="J243" s="3">
        <f>'Raw Data'!AH243</f>
        <v>2.8069999999999999</v>
      </c>
      <c r="K243" s="3">
        <f>'Raw Data'!AN243</f>
        <v>2.7330000000000001</v>
      </c>
      <c r="L243" s="3">
        <f>'Raw Data'!AT243</f>
        <v>6.5190000000000001</v>
      </c>
      <c r="M243" s="3">
        <f>'Raw Data'!AZ243</f>
        <v>6.133</v>
      </c>
      <c r="N243" s="3">
        <f>'Raw Data'!BF243</f>
        <v>6.1449999999999996</v>
      </c>
    </row>
    <row r="244" spans="1:26" ht="15.75" customHeight="1" x14ac:dyDescent="0.25">
      <c r="A244" s="2" t="str">
        <f>'Raw Data'!A244</f>
        <v>Fip - Rab-Fip</v>
      </c>
      <c r="B244" s="2">
        <f>'Raw Data'!B244</f>
        <v>89</v>
      </c>
      <c r="C244" s="2">
        <f>'Raw Data'!C244</f>
        <v>116</v>
      </c>
      <c r="D244" s="2" t="str">
        <f>'Raw Data'!D244</f>
        <v>LVYDIAKHLTYENVERWLKELRDHADSN</v>
      </c>
      <c r="F244" s="3">
        <f>'Raw Data'!J244</f>
        <v>1.883</v>
      </c>
      <c r="G244" s="3">
        <f>'Raw Data'!P244</f>
        <v>1.8180000000000001</v>
      </c>
      <c r="H244" s="3">
        <f>'Raw Data'!V244</f>
        <v>1.776</v>
      </c>
      <c r="I244" s="3">
        <f>'Raw Data'!AB244</f>
        <v>2.6779999999999999</v>
      </c>
      <c r="J244" s="3">
        <f>'Raw Data'!AH244</f>
        <v>2.8090000000000002</v>
      </c>
      <c r="K244" s="3">
        <f>'Raw Data'!AN244</f>
        <v>2.6779999999999999</v>
      </c>
      <c r="L244" s="3">
        <f>'Raw Data'!AT244</f>
        <v>6.4969999999999999</v>
      </c>
      <c r="M244" s="3">
        <f>'Raw Data'!AZ244</f>
        <v>6.1230000000000002</v>
      </c>
      <c r="N244" s="3">
        <f>'Raw Data'!BF244</f>
        <v>6.1420000000000003</v>
      </c>
    </row>
    <row r="245" spans="1:26" ht="15.75" customHeight="1" x14ac:dyDescent="0.25">
      <c r="A245" s="2" t="str">
        <f>'Raw Data'!A245</f>
        <v>Fip - Rab-Fip</v>
      </c>
      <c r="B245" s="2">
        <f>'Raw Data'!B245</f>
        <v>89</v>
      </c>
      <c r="C245" s="2">
        <f>'Raw Data'!C245</f>
        <v>116</v>
      </c>
      <c r="D245" s="2" t="str">
        <f>'Raw Data'!D245</f>
        <v>LVYDIAKHLTYENVERWLKELRDHADSN</v>
      </c>
      <c r="F245" s="3">
        <f>'Raw Data'!J245</f>
        <v>1.863</v>
      </c>
      <c r="G245" s="3">
        <f>'Raw Data'!P245</f>
        <v>1.8129999999999999</v>
      </c>
      <c r="H245" s="3">
        <f>'Raw Data'!V245</f>
        <v>1.8080000000000001</v>
      </c>
      <c r="I245" s="3">
        <f>'Raw Data'!AB245</f>
        <v>2.6949999999999998</v>
      </c>
      <c r="J245" s="3">
        <f>'Raw Data'!AH245</f>
        <v>2.786</v>
      </c>
      <c r="K245" s="3">
        <f>'Raw Data'!AN245</f>
        <v>2.6859999999999999</v>
      </c>
      <c r="L245" s="3">
        <f>'Raw Data'!AT245</f>
        <v>6.516</v>
      </c>
      <c r="M245" s="3">
        <f>'Raw Data'!AZ245</f>
        <v>6.109</v>
      </c>
      <c r="N245" s="3">
        <f>'Raw Data'!BF245</f>
        <v>6.1289999999999996</v>
      </c>
    </row>
    <row r="246" spans="1:26" ht="15.75" customHeight="1" x14ac:dyDescent="0.25">
      <c r="A246" s="2" t="str">
        <f>'Raw Data'!A246</f>
        <v>Fip - Rab-Fip</v>
      </c>
      <c r="B246" s="2">
        <f>'Raw Data'!B246</f>
        <v>89</v>
      </c>
      <c r="C246" s="2">
        <f>'Raw Data'!C246</f>
        <v>117</v>
      </c>
      <c r="D246" s="2" t="str">
        <f>'Raw Data'!D246</f>
        <v>LVYDIAKHLTYENVERWLKELRDHADSNI</v>
      </c>
      <c r="F246" s="3">
        <f>'Raw Data'!J246</f>
        <v>2.2810000000000001</v>
      </c>
      <c r="G246" s="3">
        <f>'Raw Data'!P246</f>
        <v>2.2429999999999999</v>
      </c>
      <c r="H246" s="3">
        <f>'Raw Data'!V246</f>
        <v>2.2410000000000001</v>
      </c>
      <c r="I246" s="3">
        <f>'Raw Data'!AB246</f>
        <v>3.2639999999999998</v>
      </c>
      <c r="J246" s="3">
        <f>'Raw Data'!AH246</f>
        <v>3.4119999999999999</v>
      </c>
      <c r="K246" s="3">
        <f>'Raw Data'!AN246</f>
        <v>3.2250000000000001</v>
      </c>
      <c r="L246" s="3">
        <f>'Raw Data'!AT246</f>
        <v>7.6529999999999996</v>
      </c>
      <c r="M246" s="3">
        <f>'Raw Data'!AZ246</f>
        <v>7.359</v>
      </c>
      <c r="N246" s="3">
        <f>'Raw Data'!BF246</f>
        <v>7.2430000000000003</v>
      </c>
    </row>
    <row r="247" spans="1:26" ht="15.75" customHeight="1" x14ac:dyDescent="0.25">
      <c r="A247" s="1" t="str">
        <f>'Raw Data'!A247</f>
        <v>Fip - Rab-Fip</v>
      </c>
      <c r="B247" s="1">
        <f>'Raw Data'!B247</f>
        <v>89</v>
      </c>
      <c r="C247" s="1">
        <f>'Raw Data'!C247</f>
        <v>117</v>
      </c>
      <c r="D247" s="1" t="str">
        <f>'Raw Data'!D247</f>
        <v>LVYDIAKHLTYENVERWLKELRDHADSNI</v>
      </c>
      <c r="E247" s="1"/>
      <c r="F247" s="3">
        <f>'Raw Data'!J247</f>
        <v>2.2069999999999999</v>
      </c>
      <c r="G247" s="3">
        <f>'Raw Data'!P247</f>
        <v>2.1560000000000001</v>
      </c>
      <c r="H247" s="3">
        <f>'Raw Data'!V247</f>
        <v>2.1659999999999999</v>
      </c>
      <c r="I247" s="3">
        <f>'Raw Data'!AB247</f>
        <v>3.19</v>
      </c>
      <c r="J247" s="3">
        <f>'Raw Data'!AH247</f>
        <v>3.3330000000000002</v>
      </c>
      <c r="K247" s="3">
        <f>'Raw Data'!AN247</f>
        <v>3.1709999999999998</v>
      </c>
      <c r="L247" s="3">
        <f>'Raw Data'!AT247</f>
        <v>7.5430000000000001</v>
      </c>
      <c r="M247" s="3">
        <f>'Raw Data'!AZ247</f>
        <v>7.2649999999999997</v>
      </c>
      <c r="N247" s="3">
        <f>'Raw Data'!BF247</f>
        <v>7.1849999999999996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2" t="str">
        <f>'Raw Data'!A248</f>
        <v>Fip - Rab-Fip</v>
      </c>
      <c r="B248" s="2">
        <f>'Raw Data'!B248</f>
        <v>89</v>
      </c>
      <c r="C248" s="2">
        <f>'Raw Data'!C248</f>
        <v>117</v>
      </c>
      <c r="D248" s="2" t="str">
        <f>'Raw Data'!D248</f>
        <v>LVYDIAKHLTYENVERWLKELRDHADSNI</v>
      </c>
      <c r="F248" s="3">
        <f>'Raw Data'!J248</f>
        <v>2.1680000000000001</v>
      </c>
      <c r="G248" s="3">
        <f>'Raw Data'!P248</f>
        <v>2.1259999999999999</v>
      </c>
      <c r="H248" s="3">
        <f>'Raw Data'!V248</f>
        <v>2.1120000000000001</v>
      </c>
      <c r="I248" s="3">
        <f>'Raw Data'!AB248</f>
        <v>3.157</v>
      </c>
      <c r="J248" s="3">
        <f>'Raw Data'!AH248</f>
        <v>3.28</v>
      </c>
      <c r="K248" s="3">
        <f>'Raw Data'!AN248</f>
        <v>3.1160000000000001</v>
      </c>
      <c r="L248" s="3">
        <f>'Raw Data'!AT248</f>
        <v>7.5129999999999999</v>
      </c>
      <c r="M248" s="3">
        <f>'Raw Data'!AZ248</f>
        <v>7.2229999999999999</v>
      </c>
      <c r="N248" s="3">
        <f>'Raw Data'!BF248</f>
        <v>7.133</v>
      </c>
    </row>
    <row r="249" spans="1:26" ht="15.75" customHeight="1" x14ac:dyDescent="0.25">
      <c r="A249" s="2" t="str">
        <f>'Raw Data'!A249</f>
        <v>Fip - Rab-Fip</v>
      </c>
      <c r="B249" s="2">
        <f>'Raw Data'!B249</f>
        <v>90</v>
      </c>
      <c r="C249" s="2">
        <f>'Raw Data'!C249</f>
        <v>100</v>
      </c>
      <c r="D249" s="2" t="str">
        <f>'Raw Data'!D249</f>
        <v>VYDIAKHLTYE</v>
      </c>
      <c r="F249" s="3">
        <f>'Raw Data'!J249</f>
        <v>0.88100000000000001</v>
      </c>
      <c r="G249" s="3">
        <f>'Raw Data'!P249</f>
        <v>0.83399999999999996</v>
      </c>
      <c r="H249" s="3">
        <f>'Raw Data'!V249</f>
        <v>0.92600000000000005</v>
      </c>
      <c r="I249" s="3">
        <f>'Raw Data'!AB249</f>
        <v>1.109</v>
      </c>
      <c r="J249" s="3">
        <f>'Raw Data'!AH249</f>
        <v>1.1160000000000001</v>
      </c>
      <c r="K249" s="3">
        <f>'Raw Data'!AN249</f>
        <v>1.1639999999999999</v>
      </c>
      <c r="L249" s="3">
        <f>'Raw Data'!AT249</f>
        <v>2.5859999999999999</v>
      </c>
      <c r="M249" s="3">
        <f>'Raw Data'!AZ249</f>
        <v>2.5569999999999999</v>
      </c>
      <c r="N249" s="3">
        <f>'Raw Data'!BF249</f>
        <v>2.5379999999999998</v>
      </c>
    </row>
    <row r="250" spans="1:26" ht="15.75" customHeight="1" x14ac:dyDescent="0.25">
      <c r="A250" s="2" t="str">
        <f>'Raw Data'!A250</f>
        <v>Fip - Rab-Fip</v>
      </c>
      <c r="B250" s="2">
        <f>'Raw Data'!B250</f>
        <v>90</v>
      </c>
      <c r="C250" s="2">
        <f>'Raw Data'!C250</f>
        <v>102</v>
      </c>
      <c r="D250" s="2" t="str">
        <f>'Raw Data'!D250</f>
        <v>VYDIAKHLTYENV</v>
      </c>
      <c r="F250" s="3">
        <f>'Raw Data'!J250</f>
        <v>0.85</v>
      </c>
      <c r="G250" s="3">
        <f>'Raw Data'!P250</f>
        <v>0.83599999999999997</v>
      </c>
      <c r="H250" s="3">
        <f>'Raw Data'!V250</f>
        <v>0.91100000000000003</v>
      </c>
      <c r="I250" s="3">
        <f>'Raw Data'!AB250</f>
        <v>1.0109999999999999</v>
      </c>
      <c r="J250" s="3">
        <f>'Raw Data'!AH250</f>
        <v>1.014</v>
      </c>
      <c r="K250" s="3">
        <f>'Raw Data'!AN250</f>
        <v>1.018</v>
      </c>
      <c r="L250" s="3">
        <f>'Raw Data'!AT250</f>
        <v>2.7389999999999999</v>
      </c>
      <c r="M250" s="3">
        <f>'Raw Data'!AZ250</f>
        <v>2.698</v>
      </c>
      <c r="N250" s="3">
        <f>'Raw Data'!BF250</f>
        <v>2.58</v>
      </c>
    </row>
    <row r="251" spans="1:26" ht="15.75" customHeight="1" x14ac:dyDescent="0.25">
      <c r="A251" s="2" t="str">
        <f>'Raw Data'!A251</f>
        <v>Fip - Rab-Fip</v>
      </c>
      <c r="B251" s="2">
        <f>'Raw Data'!B251</f>
        <v>90</v>
      </c>
      <c r="C251" s="2">
        <f>'Raw Data'!C251</f>
        <v>116</v>
      </c>
      <c r="D251" s="2" t="str">
        <f>'Raw Data'!D251</f>
        <v>VYDIAKHLTYENVERWLKELRDHADSN</v>
      </c>
      <c r="F251" s="3">
        <f>'Raw Data'!J251</f>
        <v>1.782</v>
      </c>
      <c r="G251" s="3">
        <f>'Raw Data'!P251</f>
        <v>1.7589999999999999</v>
      </c>
      <c r="H251" s="3">
        <f>'Raw Data'!V251</f>
        <v>1.7230000000000001</v>
      </c>
      <c r="I251" s="3">
        <f>'Raw Data'!AB251</f>
        <v>2.5990000000000002</v>
      </c>
      <c r="J251" s="3">
        <f>'Raw Data'!AH251</f>
        <v>2.69</v>
      </c>
      <c r="K251" s="3">
        <f>'Raw Data'!AN251</f>
        <v>2.6360000000000001</v>
      </c>
      <c r="L251" s="3">
        <f>'Raw Data'!AT251</f>
        <v>6.1820000000000004</v>
      </c>
      <c r="M251" s="3">
        <f>'Raw Data'!AZ251</f>
        <v>5.8209999999999997</v>
      </c>
      <c r="N251" s="3">
        <f>'Raw Data'!BF251</f>
        <v>5.9530000000000003</v>
      </c>
    </row>
    <row r="252" spans="1:26" ht="15.75" customHeight="1" x14ac:dyDescent="0.25">
      <c r="A252" s="2" t="str">
        <f>'Raw Data'!A252</f>
        <v>Fip - Rab-Fip</v>
      </c>
      <c r="B252" s="2">
        <f>'Raw Data'!B252</f>
        <v>90</v>
      </c>
      <c r="C252" s="2">
        <f>'Raw Data'!C252</f>
        <v>116</v>
      </c>
      <c r="D252" s="2" t="str">
        <f>'Raw Data'!D252</f>
        <v>VYDIAKHLTYENVERWLKELRDHADSN</v>
      </c>
      <c r="F252" s="3">
        <f>'Raw Data'!J252</f>
        <v>1.7949999999999999</v>
      </c>
      <c r="G252" s="3">
        <f>'Raw Data'!P252</f>
        <v>1.7390000000000001</v>
      </c>
      <c r="H252" s="3">
        <f>'Raw Data'!V252</f>
        <v>1.7270000000000001</v>
      </c>
      <c r="I252" s="3">
        <f>'Raw Data'!AB252</f>
        <v>2.6</v>
      </c>
      <c r="J252" s="3">
        <f>'Raw Data'!AH252</f>
        <v>2.6989999999999998</v>
      </c>
      <c r="K252" s="3">
        <f>'Raw Data'!AN252</f>
        <v>2.6280000000000001</v>
      </c>
      <c r="L252" s="3">
        <f>'Raw Data'!AT252</f>
        <v>6.2489999999999997</v>
      </c>
      <c r="M252" s="3">
        <f>'Raw Data'!AZ252</f>
        <v>5.8689999999999998</v>
      </c>
      <c r="N252" s="3">
        <f>'Raw Data'!BF252</f>
        <v>6.0039999999999996</v>
      </c>
    </row>
    <row r="253" spans="1:26" ht="15.75" customHeight="1" x14ac:dyDescent="0.25">
      <c r="A253" s="2" t="str">
        <f>'Raw Data'!A253</f>
        <v>Fip - Rab-Fip</v>
      </c>
      <c r="B253" s="2">
        <f>'Raw Data'!B253</f>
        <v>90</v>
      </c>
      <c r="C253" s="2">
        <f>'Raw Data'!C253</f>
        <v>117</v>
      </c>
      <c r="D253" s="2" t="str">
        <f>'Raw Data'!D253</f>
        <v>VYDIAKHLTYENVERWLKELRDHADSNI</v>
      </c>
      <c r="F253" s="3">
        <f>'Raw Data'!J253</f>
        <v>1.7989999999999999</v>
      </c>
      <c r="G253" s="3">
        <f>'Raw Data'!P253</f>
        <v>1.7609999999999999</v>
      </c>
      <c r="H253" s="3">
        <f>'Raw Data'!V253</f>
        <v>1.768</v>
      </c>
      <c r="I253" s="3">
        <f>'Raw Data'!AB253</f>
        <v>2.6259999999999999</v>
      </c>
      <c r="J253" s="3">
        <f>'Raw Data'!AH253</f>
        <v>2.746</v>
      </c>
      <c r="K253" s="3">
        <f>'Raw Data'!AN253</f>
        <v>2.6150000000000002</v>
      </c>
      <c r="L253" s="3">
        <f>'Raw Data'!AT253</f>
        <v>6.2530000000000001</v>
      </c>
      <c r="M253" s="3">
        <f>'Raw Data'!AZ253</f>
        <v>5.9530000000000003</v>
      </c>
      <c r="N253" s="3">
        <f>'Raw Data'!BF253</f>
        <v>5.9059999999999997</v>
      </c>
    </row>
    <row r="254" spans="1:26" ht="15.75" customHeight="1" x14ac:dyDescent="0.25">
      <c r="A254" s="2" t="str">
        <f>'Raw Data'!A254</f>
        <v>Fip - Rab-Fip</v>
      </c>
      <c r="B254" s="2">
        <f>'Raw Data'!B254</f>
        <v>90</v>
      </c>
      <c r="C254" s="2">
        <f>'Raw Data'!C254</f>
        <v>117</v>
      </c>
      <c r="D254" s="2" t="str">
        <f>'Raw Data'!D254</f>
        <v>VYDIAKHLTYENVERWLKELRDHADSNI</v>
      </c>
      <c r="F254" s="3">
        <f>'Raw Data'!J254</f>
        <v>1.819</v>
      </c>
      <c r="G254" s="3">
        <f>'Raw Data'!P254</f>
        <v>1.7490000000000001</v>
      </c>
      <c r="H254" s="3">
        <f>'Raw Data'!V254</f>
        <v>1.73</v>
      </c>
      <c r="I254" s="3">
        <f>'Raw Data'!AB254</f>
        <v>2.6280000000000001</v>
      </c>
      <c r="J254" s="3">
        <f>'Raw Data'!AH254</f>
        <v>2.7189999999999999</v>
      </c>
      <c r="K254" s="3">
        <f>'Raw Data'!AN254</f>
        <v>2.58</v>
      </c>
      <c r="L254" s="3">
        <f>'Raw Data'!AT254</f>
        <v>6.2610000000000001</v>
      </c>
      <c r="M254" s="3">
        <f>'Raw Data'!AZ254</f>
        <v>5.9160000000000004</v>
      </c>
      <c r="N254" s="3">
        <f>'Raw Data'!BF254</f>
        <v>5.8879999999999999</v>
      </c>
    </row>
    <row r="255" spans="1:26" ht="15.75" customHeight="1" x14ac:dyDescent="0.25">
      <c r="A255" s="2" t="str">
        <f>'Raw Data'!A255</f>
        <v>Fip - Rab-Fip</v>
      </c>
      <c r="B255" s="2">
        <f>'Raw Data'!B255</f>
        <v>90</v>
      </c>
      <c r="C255" s="2">
        <f>'Raw Data'!C255</f>
        <v>117</v>
      </c>
      <c r="D255" s="2" t="str">
        <f>'Raw Data'!D255</f>
        <v>VYDIAKHLTYENVERWLKELRDHADSNI</v>
      </c>
      <c r="F255" s="3">
        <f>'Raw Data'!J255</f>
        <v>1.784</v>
      </c>
      <c r="G255" s="3">
        <f>'Raw Data'!P255</f>
        <v>1.732</v>
      </c>
      <c r="H255" s="3">
        <f>'Raw Data'!V255</f>
        <v>1.732</v>
      </c>
      <c r="I255" s="3">
        <f>'Raw Data'!AB255</f>
        <v>2.6139999999999999</v>
      </c>
      <c r="J255" s="3">
        <f>'Raw Data'!AH255</f>
        <v>2.6829999999999998</v>
      </c>
      <c r="K255" s="3">
        <f>'Raw Data'!AN255</f>
        <v>2.58</v>
      </c>
      <c r="L255" s="3">
        <f>'Raw Data'!AT255</f>
        <v>6.2039999999999997</v>
      </c>
      <c r="M255" s="3">
        <f>'Raw Data'!AZ255</f>
        <v>5.8780000000000001</v>
      </c>
      <c r="N255" s="3">
        <f>'Raw Data'!BF255</f>
        <v>5.8339999999999996</v>
      </c>
    </row>
    <row r="256" spans="1:26" ht="15.75" customHeight="1" x14ac:dyDescent="0.25">
      <c r="A256" s="2" t="str">
        <f>'Raw Data'!A256</f>
        <v>Fip - Rab-Fip</v>
      </c>
      <c r="B256" s="2">
        <f>'Raw Data'!B256</f>
        <v>90</v>
      </c>
      <c r="C256" s="2">
        <f>'Raw Data'!C256</f>
        <v>117</v>
      </c>
      <c r="D256" s="2" t="str">
        <f>'Raw Data'!D256</f>
        <v>VYDIAKHLTYENVERWLKELRDHADSNI</v>
      </c>
      <c r="F256" s="3">
        <f>'Raw Data'!J256</f>
        <v>1.7769999999999999</v>
      </c>
      <c r="G256" s="3">
        <f>'Raw Data'!P256</f>
        <v>1.766</v>
      </c>
      <c r="H256" s="3">
        <f>'Raw Data'!V256</f>
        <v>1.694</v>
      </c>
      <c r="I256" s="3">
        <f>'Raw Data'!AB256</f>
        <v>2.5840000000000001</v>
      </c>
      <c r="J256" s="3">
        <f>'Raw Data'!AH256</f>
        <v>2.6989999999999998</v>
      </c>
      <c r="K256" s="3">
        <f>'Raw Data'!AN256</f>
        <v>2.5499999999999998</v>
      </c>
      <c r="L256" s="3">
        <f>'Raw Data'!AT256</f>
        <v>6.109</v>
      </c>
      <c r="M256" s="3">
        <f>'Raw Data'!AZ256</f>
        <v>5.8029999999999999</v>
      </c>
      <c r="N256" s="3">
        <f>'Raw Data'!BF256</f>
        <v>5.8140000000000001</v>
      </c>
    </row>
    <row r="257" spans="1:14" ht="15.75" customHeight="1" x14ac:dyDescent="0.25">
      <c r="A257" s="2" t="str">
        <f>'Raw Data'!A257</f>
        <v>Fip - Rab-Fip</v>
      </c>
      <c r="B257" s="2">
        <f>'Raw Data'!B257</f>
        <v>91</v>
      </c>
      <c r="C257" s="2">
        <f>'Raw Data'!C257</f>
        <v>118</v>
      </c>
      <c r="D257" s="2" t="str">
        <f>'Raw Data'!D257</f>
        <v>YDIAKHLTYENVERWLKELRDHADSNIV</v>
      </c>
      <c r="F257" s="3">
        <f>'Raw Data'!J257</f>
        <v>1.877</v>
      </c>
      <c r="G257" s="3">
        <f>'Raw Data'!P257</f>
        <v>1.849</v>
      </c>
      <c r="H257" s="3">
        <f>'Raw Data'!V257</f>
        <v>1.8080000000000001</v>
      </c>
      <c r="I257" s="3">
        <f>'Raw Data'!AB257</f>
        <v>2.7069999999999999</v>
      </c>
      <c r="J257" s="3">
        <f>'Raw Data'!AH257</f>
        <v>2.8170000000000002</v>
      </c>
      <c r="K257" s="3">
        <f>'Raw Data'!AN257</f>
        <v>2.7040000000000002</v>
      </c>
      <c r="L257" s="3">
        <f>'Raw Data'!AT257</f>
        <v>6.5140000000000002</v>
      </c>
      <c r="M257" s="3">
        <f>'Raw Data'!AZ257</f>
        <v>6.1559999999999997</v>
      </c>
      <c r="N257" s="3">
        <f>'Raw Data'!BF257</f>
        <v>6.16</v>
      </c>
    </row>
    <row r="258" spans="1:14" ht="15.75" customHeight="1" x14ac:dyDescent="0.25">
      <c r="A258" s="2" t="str">
        <f>'Raw Data'!A258</f>
        <v>Fip - Rab-Fip</v>
      </c>
      <c r="B258" s="2">
        <f>'Raw Data'!B258</f>
        <v>91</v>
      </c>
      <c r="C258" s="2">
        <f>'Raw Data'!C258</f>
        <v>118</v>
      </c>
      <c r="D258" s="2" t="str">
        <f>'Raw Data'!D258</f>
        <v>YDIAKHLTYENVERWLKELRDHADSNIV</v>
      </c>
      <c r="F258" s="3">
        <f>'Raw Data'!J258</f>
        <v>1.8740000000000001</v>
      </c>
      <c r="G258" s="3">
        <f>'Raw Data'!P258</f>
        <v>1.819</v>
      </c>
      <c r="H258" s="3">
        <f>'Raw Data'!V258</f>
        <v>1.8160000000000001</v>
      </c>
      <c r="I258" s="3">
        <f>'Raw Data'!AB258</f>
        <v>2.7080000000000002</v>
      </c>
      <c r="J258" s="3">
        <f>'Raw Data'!AH258</f>
        <v>2.8380000000000001</v>
      </c>
      <c r="K258" s="3">
        <f>'Raw Data'!AN258</f>
        <v>2.718</v>
      </c>
      <c r="L258" s="3">
        <f>'Raw Data'!AT258</f>
        <v>6.4960000000000004</v>
      </c>
      <c r="M258" s="3">
        <f>'Raw Data'!AZ258</f>
        <v>6.14</v>
      </c>
      <c r="N258" s="3">
        <f>'Raw Data'!BF258</f>
        <v>6.1440000000000001</v>
      </c>
    </row>
    <row r="259" spans="1:14" ht="15.75" customHeight="1" x14ac:dyDescent="0.25">
      <c r="A259" s="2" t="str">
        <f>'Raw Data'!A259</f>
        <v>Fip - Rab-Fip</v>
      </c>
      <c r="B259" s="2">
        <f>'Raw Data'!B259</f>
        <v>91</v>
      </c>
      <c r="C259" s="2">
        <f>'Raw Data'!C259</f>
        <v>118</v>
      </c>
      <c r="D259" s="2" t="str">
        <f>'Raw Data'!D259</f>
        <v>YDIAKHLTYENVERWLKELRDHADSNIV</v>
      </c>
      <c r="F259" s="3">
        <f>'Raw Data'!J259</f>
        <v>1.8680000000000001</v>
      </c>
      <c r="G259" s="3">
        <f>'Raw Data'!P259</f>
        <v>1.8220000000000001</v>
      </c>
      <c r="H259" s="3">
        <f>'Raw Data'!V259</f>
        <v>1.7829999999999999</v>
      </c>
      <c r="I259" s="3">
        <f>'Raw Data'!AB259</f>
        <v>2.6880000000000002</v>
      </c>
      <c r="J259" s="3">
        <f>'Raw Data'!AH259</f>
        <v>2.823</v>
      </c>
      <c r="K259" s="3">
        <f>'Raw Data'!AN259</f>
        <v>2.7149999999999999</v>
      </c>
      <c r="L259" s="3">
        <f>'Raw Data'!AT259</f>
        <v>6.5149999999999997</v>
      </c>
      <c r="M259" s="3">
        <f>'Raw Data'!AZ259</f>
        <v>6.141</v>
      </c>
      <c r="N259" s="3">
        <f>'Raw Data'!BF259</f>
        <v>6.1420000000000003</v>
      </c>
    </row>
    <row r="260" spans="1:14" ht="15.75" customHeight="1" x14ac:dyDescent="0.25">
      <c r="A260" s="2" t="str">
        <f>'Raw Data'!A260</f>
        <v>Fip - Rab-Fip</v>
      </c>
      <c r="B260" s="2">
        <f>'Raw Data'!B260</f>
        <v>91</v>
      </c>
      <c r="C260" s="2">
        <f>'Raw Data'!C260</f>
        <v>118</v>
      </c>
      <c r="D260" s="2" t="str">
        <f>'Raw Data'!D260</f>
        <v>YDIAKHLTYENVERWLKELRDHADSNIV</v>
      </c>
      <c r="F260" s="3">
        <f>'Raw Data'!J260</f>
        <v>1.86</v>
      </c>
      <c r="G260" s="3">
        <f>'Raw Data'!P260</f>
        <v>1.827</v>
      </c>
      <c r="H260" s="3">
        <f>'Raw Data'!V260</f>
        <v>1.7989999999999999</v>
      </c>
      <c r="I260" s="3">
        <f>'Raw Data'!AB260</f>
        <v>2.6789999999999998</v>
      </c>
      <c r="J260" s="3">
        <f>'Raw Data'!AH260</f>
        <v>2.823</v>
      </c>
      <c r="K260" s="3">
        <f>'Raw Data'!AN260</f>
        <v>2.6909999999999998</v>
      </c>
      <c r="L260" s="3">
        <f>'Raw Data'!AT260</f>
        <v>6.4969999999999999</v>
      </c>
      <c r="M260" s="3">
        <f>'Raw Data'!AZ260</f>
        <v>6.1029999999999998</v>
      </c>
      <c r="N260" s="3">
        <f>'Raw Data'!BF260</f>
        <v>6.1189999999999998</v>
      </c>
    </row>
    <row r="261" spans="1:14" ht="15.75" customHeight="1" x14ac:dyDescent="0.25">
      <c r="A261" s="2" t="str">
        <f>'Raw Data'!A261</f>
        <v>Fip - Rab-Fip</v>
      </c>
      <c r="B261" s="2">
        <f>'Raw Data'!B261</f>
        <v>91</v>
      </c>
      <c r="C261" s="2">
        <f>'Raw Data'!C261</f>
        <v>119</v>
      </c>
      <c r="D261" s="2" t="str">
        <f>'Raw Data'!D261</f>
        <v>YDIAKHLTYENVERWLKELRDHADSNIVI</v>
      </c>
      <c r="F261" s="3">
        <f>'Raw Data'!J261</f>
        <v>2.2810000000000001</v>
      </c>
      <c r="G261" s="3">
        <f>'Raw Data'!P261</f>
        <v>2.2429999999999999</v>
      </c>
      <c r="H261" s="3">
        <f>'Raw Data'!V261</f>
        <v>2.2410000000000001</v>
      </c>
      <c r="I261" s="3">
        <f>'Raw Data'!AB261</f>
        <v>3.2639999999999998</v>
      </c>
      <c r="J261" s="3">
        <f>'Raw Data'!AH261</f>
        <v>3.4119999999999999</v>
      </c>
      <c r="K261" s="3">
        <f>'Raw Data'!AN261</f>
        <v>3.2250000000000001</v>
      </c>
      <c r="L261" s="3">
        <f>'Raw Data'!AT261</f>
        <v>7.6529999999999996</v>
      </c>
      <c r="M261" s="3">
        <f>'Raw Data'!AZ261</f>
        <v>7.359</v>
      </c>
      <c r="N261" s="3">
        <f>'Raw Data'!BF261</f>
        <v>7.2430000000000003</v>
      </c>
    </row>
    <row r="262" spans="1:14" ht="15.75" customHeight="1" x14ac:dyDescent="0.25">
      <c r="A262" s="2" t="str">
        <f>'Raw Data'!A262</f>
        <v>Fip - Rab-Fip</v>
      </c>
      <c r="B262" s="2">
        <f>'Raw Data'!B262</f>
        <v>91</v>
      </c>
      <c r="C262" s="2">
        <f>'Raw Data'!C262</f>
        <v>119</v>
      </c>
      <c r="D262" s="2" t="str">
        <f>'Raw Data'!D262</f>
        <v>YDIAKHLTYENVERWLKELRDHADSNIVI</v>
      </c>
      <c r="F262" s="3">
        <f>'Raw Data'!J262</f>
        <v>2.1680000000000001</v>
      </c>
      <c r="G262" s="3">
        <f>'Raw Data'!P262</f>
        <v>2.1259999999999999</v>
      </c>
      <c r="H262" s="3">
        <f>'Raw Data'!V262</f>
        <v>2.1120000000000001</v>
      </c>
      <c r="I262" s="3">
        <f>'Raw Data'!AB262</f>
        <v>3.157</v>
      </c>
      <c r="J262" s="3">
        <f>'Raw Data'!AH262</f>
        <v>3.28</v>
      </c>
      <c r="K262" s="3">
        <f>'Raw Data'!AN262</f>
        <v>3.1160000000000001</v>
      </c>
      <c r="L262" s="3">
        <f>'Raw Data'!AT262</f>
        <v>7.5129999999999999</v>
      </c>
      <c r="M262" s="3">
        <f>'Raw Data'!AZ262</f>
        <v>7.2229999999999999</v>
      </c>
      <c r="N262" s="3">
        <f>'Raw Data'!BF262</f>
        <v>7.133</v>
      </c>
    </row>
    <row r="263" spans="1:14" ht="15.75" customHeight="1" x14ac:dyDescent="0.25">
      <c r="A263" s="2" t="str">
        <f>'Raw Data'!A263</f>
        <v>Fip - Rab-Fip</v>
      </c>
      <c r="B263" s="2">
        <f>'Raw Data'!B263</f>
        <v>91</v>
      </c>
      <c r="C263" s="2">
        <f>'Raw Data'!C263</f>
        <v>119</v>
      </c>
      <c r="D263" s="2" t="str">
        <f>'Raw Data'!D263</f>
        <v>YDIAKHLTYENVERWLKELRDHADSNIVI</v>
      </c>
      <c r="F263" s="3">
        <f>'Raw Data'!J263</f>
        <v>2.1640000000000001</v>
      </c>
      <c r="G263" s="3">
        <f>'Raw Data'!P263</f>
        <v>2.141</v>
      </c>
      <c r="H263" s="3">
        <f>'Raw Data'!V263</f>
        <v>2.1349999999999998</v>
      </c>
      <c r="I263" s="3">
        <f>'Raw Data'!AB263</f>
        <v>3.1859999999999999</v>
      </c>
      <c r="J263" s="3">
        <f>'Raw Data'!AH263</f>
        <v>3.2749999999999999</v>
      </c>
      <c r="K263" s="3">
        <f>'Raw Data'!AN263</f>
        <v>3.145</v>
      </c>
      <c r="L263" s="3">
        <f>'Raw Data'!AT263</f>
        <v>7.5510000000000002</v>
      </c>
      <c r="M263" s="3">
        <f>'Raw Data'!AZ263</f>
        <v>7.2690000000000001</v>
      </c>
      <c r="N263" s="3">
        <f>'Raw Data'!BF263</f>
        <v>7.1769999999999996</v>
      </c>
    </row>
    <row r="264" spans="1:14" ht="15.75" customHeight="1" x14ac:dyDescent="0.25">
      <c r="A264" s="2" t="str">
        <f>'Raw Data'!A264</f>
        <v>Fip - Rab-Fip</v>
      </c>
      <c r="B264" s="2">
        <f>'Raw Data'!B264</f>
        <v>101</v>
      </c>
      <c r="C264" s="2">
        <f>'Raw Data'!C264</f>
        <v>108</v>
      </c>
      <c r="D264" s="2" t="str">
        <f>'Raw Data'!D264</f>
        <v>NVERWLKE</v>
      </c>
      <c r="F264" s="3">
        <f>'Raw Data'!J264</f>
        <v>0.24199999999999999</v>
      </c>
      <c r="G264" s="3">
        <f>'Raw Data'!P264</f>
        <v>0.185</v>
      </c>
      <c r="H264" s="3">
        <f>'Raw Data'!V264</f>
        <v>0.19600000000000001</v>
      </c>
      <c r="I264" s="3">
        <f>'Raw Data'!AB264</f>
        <v>0.73499999999999999</v>
      </c>
      <c r="J264" s="3">
        <f>'Raw Data'!AH264</f>
        <v>0.70699999999999996</v>
      </c>
      <c r="K264" s="3">
        <f>'Raw Data'!AN264</f>
        <v>0.65100000000000002</v>
      </c>
      <c r="L264" s="3">
        <f>'Raw Data'!AT264</f>
        <v>1.5389999999999999</v>
      </c>
      <c r="M264" s="3">
        <f>'Raw Data'!AZ264</f>
        <v>1.5169999999999999</v>
      </c>
      <c r="N264" s="3">
        <f>'Raw Data'!BF264</f>
        <v>1.5640000000000001</v>
      </c>
    </row>
    <row r="265" spans="1:14" ht="15.75" customHeight="1" x14ac:dyDescent="0.25">
      <c r="A265" s="2" t="str">
        <f>'Raw Data'!A265</f>
        <v>Fip - Rab-Fip</v>
      </c>
      <c r="B265" s="2">
        <f>'Raw Data'!B265</f>
        <v>101</v>
      </c>
      <c r="C265" s="2">
        <f>'Raw Data'!C265</f>
        <v>116</v>
      </c>
      <c r="D265" s="2" t="str">
        <f>'Raw Data'!D265</f>
        <v>NVERWLKELRDHADSN</v>
      </c>
      <c r="F265" s="3">
        <f>'Raw Data'!J265</f>
        <v>1.121</v>
      </c>
      <c r="G265" s="3">
        <f>'Raw Data'!P265</f>
        <v>1.0980000000000001</v>
      </c>
      <c r="H265" s="3">
        <f>'Raw Data'!V265</f>
        <v>1.135</v>
      </c>
      <c r="I265" s="3">
        <f>'Raw Data'!AB265</f>
        <v>1.68</v>
      </c>
      <c r="J265" s="3">
        <f>'Raw Data'!AH265</f>
        <v>1.637</v>
      </c>
      <c r="K265" s="3">
        <f>'Raw Data'!AN265</f>
        <v>1.69</v>
      </c>
      <c r="L265" s="3">
        <f>'Raw Data'!AT265</f>
        <v>3.0169999999999999</v>
      </c>
      <c r="M265" s="3">
        <f>'Raw Data'!AZ265</f>
        <v>2.8650000000000002</v>
      </c>
      <c r="N265" s="3">
        <f>'Raw Data'!BF265</f>
        <v>3.073</v>
      </c>
    </row>
    <row r="266" spans="1:14" ht="15.75" customHeight="1" x14ac:dyDescent="0.25">
      <c r="A266" s="2" t="str">
        <f>'Raw Data'!A266</f>
        <v>Fip - Rab-Fip</v>
      </c>
      <c r="B266" s="2">
        <f>'Raw Data'!B266</f>
        <v>101</v>
      </c>
      <c r="C266" s="2">
        <f>'Raw Data'!C266</f>
        <v>116</v>
      </c>
      <c r="D266" s="2" t="str">
        <f>'Raw Data'!D266</f>
        <v>NVERWLKELRDHADSN</v>
      </c>
      <c r="F266" s="3">
        <f>'Raw Data'!J266</f>
        <v>1.1599999999999999</v>
      </c>
      <c r="G266" s="3">
        <f>'Raw Data'!P266</f>
        <v>1.1140000000000001</v>
      </c>
      <c r="H266" s="3">
        <f>'Raw Data'!V266</f>
        <v>1.147</v>
      </c>
      <c r="I266" s="3">
        <f>'Raw Data'!AB266</f>
        <v>1.6779999999999999</v>
      </c>
      <c r="J266" s="3">
        <f>'Raw Data'!AH266</f>
        <v>1.66</v>
      </c>
      <c r="K266" s="3">
        <f>'Raw Data'!AN266</f>
        <v>1.694</v>
      </c>
      <c r="L266" s="3">
        <f>'Raw Data'!AT266</f>
        <v>2.9969999999999999</v>
      </c>
      <c r="M266" s="3">
        <f>'Raw Data'!AZ266</f>
        <v>2.871</v>
      </c>
      <c r="N266" s="3">
        <f>'Raw Data'!BF266</f>
        <v>3.0840000000000001</v>
      </c>
    </row>
    <row r="267" spans="1:14" ht="15.75" customHeight="1" x14ac:dyDescent="0.25">
      <c r="A267" s="2" t="str">
        <f>'Raw Data'!A267</f>
        <v>Fip - Rab-Fip</v>
      </c>
      <c r="B267" s="2">
        <f>'Raw Data'!B267</f>
        <v>101</v>
      </c>
      <c r="C267" s="2">
        <f>'Raw Data'!C267</f>
        <v>117</v>
      </c>
      <c r="D267" s="2" t="str">
        <f>'Raw Data'!D267</f>
        <v>NVERWLKELRDHADSNI</v>
      </c>
      <c r="F267" s="3">
        <f>'Raw Data'!J267</f>
        <v>1.476</v>
      </c>
      <c r="G267" s="3">
        <f>'Raw Data'!P267</f>
        <v>1.4370000000000001</v>
      </c>
      <c r="H267" s="3">
        <f>'Raw Data'!V267</f>
        <v>1.5029999999999999</v>
      </c>
      <c r="I267" s="3">
        <f>'Raw Data'!AB267</f>
        <v>2.0819999999999999</v>
      </c>
      <c r="J267" s="3">
        <f>'Raw Data'!AH267</f>
        <v>2.1360000000000001</v>
      </c>
      <c r="K267" s="3">
        <f>'Raw Data'!AN267</f>
        <v>2.1659999999999999</v>
      </c>
      <c r="L267" s="3">
        <f>'Raw Data'!AT267</f>
        <v>4.2119999999999997</v>
      </c>
      <c r="M267" s="3">
        <f>'Raw Data'!AZ267</f>
        <v>4.0380000000000003</v>
      </c>
      <c r="N267" s="3">
        <f>'Raw Data'!BF267</f>
        <v>4.258</v>
      </c>
    </row>
    <row r="268" spans="1:14" ht="15.75" customHeight="1" x14ac:dyDescent="0.25">
      <c r="A268" s="2" t="str">
        <f>'Raw Data'!A268</f>
        <v>Fip - Rab-Fip</v>
      </c>
      <c r="B268" s="2">
        <f>'Raw Data'!B268</f>
        <v>101</v>
      </c>
      <c r="C268" s="2">
        <f>'Raw Data'!C268</f>
        <v>117</v>
      </c>
      <c r="D268" s="2" t="str">
        <f>'Raw Data'!D268</f>
        <v>NVERWLKELRDHADSNI</v>
      </c>
      <c r="F268" s="3">
        <f>'Raw Data'!J268</f>
        <v>1.4410000000000001</v>
      </c>
      <c r="G268" s="3">
        <f>'Raw Data'!P268</f>
        <v>1.423</v>
      </c>
      <c r="H268" s="3">
        <f>'Raw Data'!V268</f>
        <v>1.4410000000000001</v>
      </c>
      <c r="I268" s="3">
        <f>'Raw Data'!AB268</f>
        <v>2.0990000000000002</v>
      </c>
      <c r="J268" s="3">
        <f>'Raw Data'!AH268</f>
        <v>2.1230000000000002</v>
      </c>
      <c r="K268" s="3">
        <f>'Raw Data'!AN268</f>
        <v>2.149</v>
      </c>
      <c r="L268" s="3">
        <f>'Raw Data'!AT268</f>
        <v>4.2699999999999996</v>
      </c>
      <c r="M268" s="3">
        <f>'Raw Data'!AZ268</f>
        <v>4.032</v>
      </c>
      <c r="N268" s="3">
        <f>'Raw Data'!BF268</f>
        <v>4.3259999999999996</v>
      </c>
    </row>
    <row r="269" spans="1:14" ht="15.75" customHeight="1" x14ac:dyDescent="0.25">
      <c r="A269" s="2" t="str">
        <f>'Raw Data'!A269</f>
        <v>Fip - Rab-Fip</v>
      </c>
      <c r="B269" s="2">
        <f>'Raw Data'!B269</f>
        <v>101</v>
      </c>
      <c r="C269" s="2">
        <f>'Raw Data'!C269</f>
        <v>117</v>
      </c>
      <c r="D269" s="2" t="str">
        <f>'Raw Data'!D269</f>
        <v>NVERWLKELRDHADSNI</v>
      </c>
      <c r="F269" s="3">
        <f>'Raw Data'!J269</f>
        <v>1.47</v>
      </c>
      <c r="G269" s="3">
        <f>'Raw Data'!P269</f>
        <v>1.4490000000000001</v>
      </c>
      <c r="H269" s="3">
        <f>'Raw Data'!V269</f>
        <v>1.4590000000000001</v>
      </c>
      <c r="I269" s="3">
        <f>'Raw Data'!AB269</f>
        <v>2.117</v>
      </c>
      <c r="J269" s="3">
        <f>'Raw Data'!AH269</f>
        <v>2.153</v>
      </c>
      <c r="K269" s="3">
        <f>'Raw Data'!AN269</f>
        <v>2.1619999999999999</v>
      </c>
      <c r="L269" s="3">
        <f>'Raw Data'!AT269</f>
        <v>4.2619999999999996</v>
      </c>
      <c r="M269" s="3">
        <f>'Raw Data'!AZ269</f>
        <v>4.0119999999999996</v>
      </c>
      <c r="N269" s="3">
        <f>'Raw Data'!BF269</f>
        <v>4.327</v>
      </c>
    </row>
    <row r="270" spans="1:14" ht="15.75" customHeight="1" x14ac:dyDescent="0.25">
      <c r="A270" s="2" t="str">
        <f>'Raw Data'!A270</f>
        <v>Fip - Rab-Fip</v>
      </c>
      <c r="B270" s="2">
        <f>'Raw Data'!B270</f>
        <v>103</v>
      </c>
      <c r="C270" s="2">
        <f>'Raw Data'!C270</f>
        <v>116</v>
      </c>
      <c r="D270" s="2" t="str">
        <f>'Raw Data'!D270</f>
        <v>ERWLKELRDHADSN</v>
      </c>
      <c r="F270" s="3">
        <f>'Raw Data'!J270</f>
        <v>1.083</v>
      </c>
      <c r="G270" s="3">
        <f>'Raw Data'!P270</f>
        <v>0.96099999999999997</v>
      </c>
      <c r="H270" s="3">
        <f>'Raw Data'!V270</f>
        <v>1.1120000000000001</v>
      </c>
      <c r="I270" s="3">
        <f>'Raw Data'!AB270</f>
        <v>1.089</v>
      </c>
      <c r="J270" s="3">
        <f>'Raw Data'!AH270</f>
        <v>1.099</v>
      </c>
      <c r="K270" s="3">
        <f>'Raw Data'!AN270</f>
        <v>1.105</v>
      </c>
      <c r="L270" s="3">
        <f>'Raw Data'!AT270</f>
        <v>1.5</v>
      </c>
      <c r="M270" s="3">
        <f>'Raw Data'!AZ270</f>
        <v>1.5549999999999999</v>
      </c>
      <c r="N270" s="3">
        <f>'Raw Data'!BF270</f>
        <v>1.522</v>
      </c>
    </row>
    <row r="271" spans="1:14" ht="15.75" customHeight="1" x14ac:dyDescent="0.25">
      <c r="A271" s="2" t="str">
        <f>'Raw Data'!A271</f>
        <v>Fip - Rab-Fip</v>
      </c>
      <c r="B271" s="2">
        <f>'Raw Data'!B271</f>
        <v>106</v>
      </c>
      <c r="C271" s="2">
        <f>'Raw Data'!C271</f>
        <v>116</v>
      </c>
      <c r="D271" s="2" t="str">
        <f>'Raw Data'!D271</f>
        <v>LKELRDHADSN</v>
      </c>
      <c r="F271" s="3">
        <f>'Raw Data'!J271</f>
        <v>1.129</v>
      </c>
      <c r="G271" s="3">
        <f>'Raw Data'!P271</f>
        <v>1.119</v>
      </c>
      <c r="H271" s="3">
        <f>'Raw Data'!V271</f>
        <v>1.1379999999999999</v>
      </c>
      <c r="I271" s="3">
        <f>'Raw Data'!AB271</f>
        <v>1.153</v>
      </c>
      <c r="J271" s="3">
        <f>'Raw Data'!AH271</f>
        <v>1.167</v>
      </c>
      <c r="K271" s="3">
        <f>'Raw Data'!AN271</f>
        <v>1.1910000000000001</v>
      </c>
      <c r="L271" s="3">
        <f>'Raw Data'!AT271</f>
        <v>1.4770000000000001</v>
      </c>
      <c r="M271" s="3">
        <f>'Raw Data'!AZ271</f>
        <v>1.4530000000000001</v>
      </c>
      <c r="N271" s="3">
        <f>'Raw Data'!BF271</f>
        <v>1.5429999999999999</v>
      </c>
    </row>
    <row r="272" spans="1:14" ht="15.75" customHeight="1" x14ac:dyDescent="0.25">
      <c r="A272" s="2" t="str">
        <f>'Raw Data'!A272</f>
        <v>Fip - Rab-Fip</v>
      </c>
      <c r="B272" s="2">
        <f>'Raw Data'!B272</f>
        <v>106</v>
      </c>
      <c r="C272" s="2">
        <f>'Raw Data'!C272</f>
        <v>117</v>
      </c>
      <c r="D272" s="2" t="str">
        <f>'Raw Data'!D272</f>
        <v>LKELRDHADSNI</v>
      </c>
      <c r="F272" s="3">
        <f>'Raw Data'!J272</f>
        <v>1.1459999999999999</v>
      </c>
      <c r="G272" s="3">
        <f>'Raw Data'!P272</f>
        <v>1.056</v>
      </c>
      <c r="H272" s="3">
        <f>'Raw Data'!V272</f>
        <v>1.129</v>
      </c>
      <c r="I272" s="3">
        <f>'Raw Data'!AB272</f>
        <v>1.2310000000000001</v>
      </c>
      <c r="J272" s="3">
        <f>'Raw Data'!AH272</f>
        <v>1.286</v>
      </c>
      <c r="K272" s="3">
        <f>'Raw Data'!AN272</f>
        <v>1.25</v>
      </c>
      <c r="L272" s="3">
        <f>'Raw Data'!AT272</f>
        <v>2.2149999999999999</v>
      </c>
      <c r="M272" s="3">
        <f>'Raw Data'!AZ272</f>
        <v>2.161</v>
      </c>
      <c r="N272" s="3">
        <f>'Raw Data'!BF272</f>
        <v>2.105</v>
      </c>
    </row>
    <row r="273" spans="1:14" ht="15.75" customHeight="1" x14ac:dyDescent="0.25">
      <c r="A273" s="2" t="str">
        <f>'Raw Data'!A273</f>
        <v>Fip - Rab-Fip</v>
      </c>
      <c r="B273" s="2">
        <f>'Raw Data'!B273</f>
        <v>107</v>
      </c>
      <c r="C273" s="2">
        <f>'Raw Data'!C273</f>
        <v>117</v>
      </c>
      <c r="D273" s="2" t="str">
        <f>'Raw Data'!D273</f>
        <v>KELRDHADSNI</v>
      </c>
      <c r="F273" s="3">
        <f>'Raw Data'!J273</f>
        <v>1.129</v>
      </c>
      <c r="G273" s="3">
        <f>'Raw Data'!P273</f>
        <v>1.119</v>
      </c>
      <c r="H273" s="3">
        <f>'Raw Data'!V273</f>
        <v>1.1379999999999999</v>
      </c>
      <c r="I273" s="3">
        <f>'Raw Data'!AB273</f>
        <v>1.153</v>
      </c>
      <c r="J273" s="3">
        <f>'Raw Data'!AH273</f>
        <v>1.167</v>
      </c>
      <c r="K273" s="3">
        <f>'Raw Data'!AN273</f>
        <v>1.1910000000000001</v>
      </c>
      <c r="L273" s="3">
        <f>'Raw Data'!AT273</f>
        <v>1.4770000000000001</v>
      </c>
      <c r="M273" s="3">
        <f>'Raw Data'!AZ273</f>
        <v>1.4530000000000001</v>
      </c>
      <c r="N273" s="3">
        <f>'Raw Data'!BF273</f>
        <v>1.5429999999999999</v>
      </c>
    </row>
    <row r="274" spans="1:14" ht="15.75" customHeight="1" x14ac:dyDescent="0.25">
      <c r="A274" s="2" t="str">
        <f>'Raw Data'!A274</f>
        <v>Fip - Rab-Fip</v>
      </c>
      <c r="B274" s="2">
        <f>'Raw Data'!B274</f>
        <v>109</v>
      </c>
      <c r="C274" s="2">
        <f>'Raw Data'!C274</f>
        <v>116</v>
      </c>
      <c r="D274" s="2" t="str">
        <f>'Raw Data'!D274</f>
        <v>LRDHADSN</v>
      </c>
      <c r="F274" s="3">
        <f>'Raw Data'!J274</f>
        <v>1.24</v>
      </c>
      <c r="G274" s="3">
        <f>'Raw Data'!P274</f>
        <v>1.21</v>
      </c>
      <c r="H274" s="3">
        <f>'Raw Data'!V274</f>
        <v>1.2589999999999999</v>
      </c>
      <c r="I274" s="3">
        <f>'Raw Data'!AB274</f>
        <v>1.302</v>
      </c>
      <c r="J274" s="3">
        <f>'Raw Data'!AH274</f>
        <v>1.2909999999999999</v>
      </c>
      <c r="K274" s="3">
        <f>'Raw Data'!AN274</f>
        <v>1.2789999999999999</v>
      </c>
      <c r="L274" s="3">
        <f>'Raw Data'!AT274</f>
        <v>1.5880000000000001</v>
      </c>
      <c r="M274" s="3">
        <f>'Raw Data'!AZ274</f>
        <v>1.5669999999999999</v>
      </c>
      <c r="N274" s="3">
        <f>'Raw Data'!BF274</f>
        <v>1.6419999999999999</v>
      </c>
    </row>
    <row r="275" spans="1:14" ht="15.75" customHeight="1" x14ac:dyDescent="0.25">
      <c r="A275" s="2" t="str">
        <f>'Raw Data'!A275</f>
        <v>Fip - Rab-Fip</v>
      </c>
      <c r="B275" s="2">
        <f>'Raw Data'!B275</f>
        <v>109</v>
      </c>
      <c r="C275" s="2">
        <f>'Raw Data'!C275</f>
        <v>117</v>
      </c>
      <c r="D275" s="2" t="str">
        <f>'Raw Data'!D275</f>
        <v>LRDHADSNI</v>
      </c>
      <c r="F275" s="3">
        <f>'Raw Data'!J275</f>
        <v>1.2130000000000001</v>
      </c>
      <c r="G275" s="3">
        <f>'Raw Data'!P275</f>
        <v>1.177</v>
      </c>
      <c r="H275" s="3">
        <f>'Raw Data'!V275</f>
        <v>1.204</v>
      </c>
      <c r="I275" s="3">
        <f>'Raw Data'!AB275</f>
        <v>1.3979999999999999</v>
      </c>
      <c r="J275" s="3">
        <f>'Raw Data'!AH275</f>
        <v>1.3640000000000001</v>
      </c>
      <c r="K275" s="3">
        <f>'Raw Data'!AN275</f>
        <v>1.3740000000000001</v>
      </c>
      <c r="L275" s="3">
        <f>'Raw Data'!AT275</f>
        <v>2.3210000000000002</v>
      </c>
      <c r="M275" s="3">
        <f>'Raw Data'!AZ275</f>
        <v>2.2549999999999999</v>
      </c>
      <c r="N275" s="3">
        <f>'Raw Data'!BF275</f>
        <v>2.27</v>
      </c>
    </row>
    <row r="276" spans="1:14" ht="15.75" customHeight="1" x14ac:dyDescent="0.25">
      <c r="A276" s="2" t="str">
        <f>'Raw Data'!A276</f>
        <v>Fip - Rab-Fip</v>
      </c>
      <c r="B276" s="2">
        <f>'Raw Data'!B276</f>
        <v>120</v>
      </c>
      <c r="C276" s="2">
        <f>'Raw Data'!C276</f>
        <v>138</v>
      </c>
      <c r="D276" s="2" t="str">
        <f>'Raw Data'!D276</f>
        <v>MLVGNKSDLRHLRAVPTDE</v>
      </c>
      <c r="F276" s="3">
        <f>'Raw Data'!J276</f>
        <v>1.3340000000000001</v>
      </c>
      <c r="G276" s="3">
        <f>'Raw Data'!P276</f>
        <v>1.2569999999999999</v>
      </c>
      <c r="H276" s="3">
        <f>'Raw Data'!V276</f>
        <v>1.306</v>
      </c>
      <c r="I276" s="3">
        <f>'Raw Data'!AB276</f>
        <v>2.7080000000000002</v>
      </c>
      <c r="J276" s="3">
        <f>'Raw Data'!AH276</f>
        <v>2.7240000000000002</v>
      </c>
      <c r="K276" s="3">
        <f>'Raw Data'!AN276</f>
        <v>2.6680000000000001</v>
      </c>
      <c r="L276" s="3">
        <f>'Raw Data'!AT276</f>
        <v>3.9369999999999998</v>
      </c>
      <c r="M276" s="3">
        <f>'Raw Data'!AZ276</f>
        <v>3.984</v>
      </c>
      <c r="N276" s="3">
        <f>'Raw Data'!BF276</f>
        <v>3.8540000000000001</v>
      </c>
    </row>
    <row r="277" spans="1:14" ht="15.75" customHeight="1" x14ac:dyDescent="0.25">
      <c r="A277" s="2" t="str">
        <f>'Raw Data'!A277</f>
        <v>Fip - Rab-Fip</v>
      </c>
      <c r="B277" s="2">
        <f>'Raw Data'!B277</f>
        <v>121</v>
      </c>
      <c r="C277" s="2">
        <f>'Raw Data'!C277</f>
        <v>138</v>
      </c>
      <c r="D277" s="2" t="str">
        <f>'Raw Data'!D277</f>
        <v>LVGNKSDLRHLRAVPTDE</v>
      </c>
      <c r="F277" s="3">
        <f>'Raw Data'!J277</f>
        <v>1.3420000000000001</v>
      </c>
      <c r="G277" s="3">
        <f>'Raw Data'!P277</f>
        <v>1.2549999999999999</v>
      </c>
      <c r="H277" s="3">
        <f>'Raw Data'!V277</f>
        <v>1.3109999999999999</v>
      </c>
      <c r="I277" s="3">
        <f>'Raw Data'!AB277</f>
        <v>2.746</v>
      </c>
      <c r="J277" s="3">
        <f>'Raw Data'!AH277</f>
        <v>2.714</v>
      </c>
      <c r="K277" s="3">
        <f>'Raw Data'!AN277</f>
        <v>2.6779999999999999</v>
      </c>
      <c r="L277" s="3">
        <f>'Raw Data'!AT277</f>
        <v>4.0250000000000004</v>
      </c>
      <c r="M277" s="3">
        <f>'Raw Data'!AZ277</f>
        <v>3.9969999999999999</v>
      </c>
      <c r="N277" s="3">
        <f>'Raw Data'!BF277</f>
        <v>3.8959999999999999</v>
      </c>
    </row>
    <row r="278" spans="1:14" ht="15.75" customHeight="1" x14ac:dyDescent="0.25">
      <c r="A278" s="2" t="str">
        <f>'Raw Data'!A278</f>
        <v>Fip - Rab-Fip</v>
      </c>
      <c r="B278" s="2">
        <f>'Raw Data'!B278</f>
        <v>121</v>
      </c>
      <c r="C278" s="2">
        <f>'Raw Data'!C278</f>
        <v>138</v>
      </c>
      <c r="D278" s="2" t="str">
        <f>'Raw Data'!D278</f>
        <v>LVGNKSDLRHLRAVPTDE</v>
      </c>
      <c r="F278" s="3">
        <f>'Raw Data'!J278</f>
        <v>1.3620000000000001</v>
      </c>
      <c r="G278" s="3">
        <f>'Raw Data'!P278</f>
        <v>1.274</v>
      </c>
      <c r="H278" s="3">
        <f>'Raw Data'!V278</f>
        <v>1.3140000000000001</v>
      </c>
      <c r="I278" s="3">
        <f>'Raw Data'!AB278</f>
        <v>2.7370000000000001</v>
      </c>
      <c r="J278" s="3">
        <f>'Raw Data'!AH278</f>
        <v>2.7309999999999999</v>
      </c>
      <c r="K278" s="3">
        <f>'Raw Data'!AN278</f>
        <v>2.6859999999999999</v>
      </c>
      <c r="L278" s="3">
        <f>'Raw Data'!AT278</f>
        <v>4.016</v>
      </c>
      <c r="M278" s="3">
        <f>'Raw Data'!AZ278</f>
        <v>4.016</v>
      </c>
      <c r="N278" s="3">
        <f>'Raw Data'!BF278</f>
        <v>3.895</v>
      </c>
    </row>
    <row r="279" spans="1:14" ht="15.75" customHeight="1" x14ac:dyDescent="0.25">
      <c r="A279" s="2" t="str">
        <f>'Raw Data'!A279</f>
        <v>Fip - Rab-Fip</v>
      </c>
      <c r="B279" s="2">
        <f>'Raw Data'!B279</f>
        <v>121</v>
      </c>
      <c r="C279" s="2">
        <f>'Raw Data'!C279</f>
        <v>138</v>
      </c>
      <c r="D279" s="2" t="str">
        <f>'Raw Data'!D279</f>
        <v>LVGNKSDLRHLRAVPTDE</v>
      </c>
      <c r="F279" s="3">
        <f>'Raw Data'!J279</f>
        <v>1.369</v>
      </c>
      <c r="G279" s="3">
        <f>'Raw Data'!P279</f>
        <v>1.2669999999999999</v>
      </c>
      <c r="H279" s="3">
        <f>'Raw Data'!V279</f>
        <v>1.323</v>
      </c>
      <c r="I279" s="3">
        <f>'Raw Data'!AB279</f>
        <v>2.7480000000000002</v>
      </c>
      <c r="J279" s="3">
        <f>'Raw Data'!AH279</f>
        <v>2.734</v>
      </c>
      <c r="K279" s="3">
        <f>'Raw Data'!AN279</f>
        <v>2.7050000000000001</v>
      </c>
      <c r="L279" s="3">
        <f>'Raw Data'!AT279</f>
        <v>4.0590000000000002</v>
      </c>
      <c r="M279" s="3">
        <f>'Raw Data'!AZ279</f>
        <v>4.0439999999999996</v>
      </c>
      <c r="N279" s="3">
        <f>'Raw Data'!BF279</f>
        <v>3.9249999999999998</v>
      </c>
    </row>
    <row r="280" spans="1:14" ht="15.75" customHeight="1" x14ac:dyDescent="0.25">
      <c r="A280" s="2" t="str">
        <f>'Raw Data'!A280</f>
        <v>Fip - Rab-Fip</v>
      </c>
      <c r="B280" s="2">
        <f>'Raw Data'!B280</f>
        <v>121</v>
      </c>
      <c r="C280" s="2">
        <f>'Raw Data'!C280</f>
        <v>141</v>
      </c>
      <c r="D280" s="2" t="str">
        <f>'Raw Data'!D280</f>
        <v>LVGNKSDLRHLRAVPTDEARA</v>
      </c>
      <c r="F280" s="3">
        <f>'Raw Data'!J280</f>
        <v>1.31</v>
      </c>
      <c r="G280" s="3">
        <f>'Raw Data'!P280</f>
        <v>1.1879999999999999</v>
      </c>
      <c r="H280" s="3">
        <f>'Raw Data'!V280</f>
        <v>1.236</v>
      </c>
      <c r="I280" s="3">
        <f>'Raw Data'!AB280</f>
        <v>2.6930000000000001</v>
      </c>
      <c r="J280" s="3">
        <f>'Raw Data'!AH280</f>
        <v>2.6549999999999998</v>
      </c>
      <c r="K280" s="3">
        <f>'Raw Data'!AN280</f>
        <v>2.6880000000000002</v>
      </c>
      <c r="L280" s="3">
        <f>'Raw Data'!AT280</f>
        <v>4.0620000000000003</v>
      </c>
      <c r="M280" s="3">
        <f>'Raw Data'!AZ280</f>
        <v>3.996</v>
      </c>
      <c r="N280" s="3">
        <f>'Raw Data'!BF280</f>
        <v>3.9049999999999998</v>
      </c>
    </row>
    <row r="281" spans="1:14" ht="15.75" customHeight="1" x14ac:dyDescent="0.25">
      <c r="A281" s="2" t="str">
        <f>'Raw Data'!A281</f>
        <v>Fip - Rab-Fip</v>
      </c>
      <c r="B281" s="2">
        <f>'Raw Data'!B281</f>
        <v>121</v>
      </c>
      <c r="C281" s="2">
        <f>'Raw Data'!C281</f>
        <v>141</v>
      </c>
      <c r="D281" s="2" t="str">
        <f>'Raw Data'!D281</f>
        <v>LVGNKSDLRHLRAVPTDEARA</v>
      </c>
      <c r="F281" s="3">
        <f>'Raw Data'!J281</f>
        <v>1.3260000000000001</v>
      </c>
      <c r="G281" s="3">
        <f>'Raw Data'!P281</f>
        <v>1.2310000000000001</v>
      </c>
      <c r="H281" s="3">
        <f>'Raw Data'!V281</f>
        <v>1.298</v>
      </c>
      <c r="I281" s="3">
        <f>'Raw Data'!AB281</f>
        <v>2.7469999999999999</v>
      </c>
      <c r="J281" s="3">
        <f>'Raw Data'!AH281</f>
        <v>2.6680000000000001</v>
      </c>
      <c r="K281" s="3">
        <f>'Raw Data'!AN281</f>
        <v>2.6850000000000001</v>
      </c>
      <c r="L281" s="3">
        <f>'Raw Data'!AT281</f>
        <v>4.08</v>
      </c>
      <c r="M281" s="3">
        <f>'Raw Data'!AZ281</f>
        <v>4.0250000000000004</v>
      </c>
      <c r="N281" s="3">
        <f>'Raw Data'!BF281</f>
        <v>3.9049999999999998</v>
      </c>
    </row>
    <row r="282" spans="1:14" ht="15.75" customHeight="1" x14ac:dyDescent="0.25">
      <c r="A282" s="2" t="str">
        <f>'Raw Data'!A282</f>
        <v>Fip - Rab-Fip</v>
      </c>
      <c r="B282" s="2">
        <f>'Raw Data'!B282</f>
        <v>121</v>
      </c>
      <c r="C282" s="2">
        <f>'Raw Data'!C282</f>
        <v>141</v>
      </c>
      <c r="D282" s="2" t="str">
        <f>'Raw Data'!D282</f>
        <v>LVGNKSDLRHLRAVPTDEARA</v>
      </c>
      <c r="F282" s="3">
        <f>'Raw Data'!J282</f>
        <v>1.381</v>
      </c>
      <c r="G282" s="3">
        <f>'Raw Data'!P282</f>
        <v>1.2889999999999999</v>
      </c>
      <c r="H282" s="3">
        <f>'Raw Data'!V282</f>
        <v>1.2989999999999999</v>
      </c>
      <c r="I282" s="3">
        <f>'Raw Data'!AB282</f>
        <v>2.7269999999999999</v>
      </c>
      <c r="J282" s="3">
        <f>'Raw Data'!AH282</f>
        <v>2.7</v>
      </c>
      <c r="K282" s="3">
        <f>'Raw Data'!AN282</f>
        <v>2.681</v>
      </c>
      <c r="L282" s="3">
        <f>'Raw Data'!AT282</f>
        <v>4.0750000000000002</v>
      </c>
      <c r="M282" s="3">
        <f>'Raw Data'!AZ282</f>
        <v>4.0140000000000002</v>
      </c>
      <c r="N282" s="3">
        <f>'Raw Data'!BF282</f>
        <v>3.8969999999999998</v>
      </c>
    </row>
    <row r="283" spans="1:14" ht="15.75" customHeight="1" x14ac:dyDescent="0.25">
      <c r="A283" s="2" t="str">
        <f>'Raw Data'!A283</f>
        <v>Fip - Rab-Fip</v>
      </c>
      <c r="B283" s="2">
        <f>'Raw Data'!B283</f>
        <v>121</v>
      </c>
      <c r="C283" s="2">
        <f>'Raw Data'!C283</f>
        <v>150</v>
      </c>
      <c r="D283" s="2" t="str">
        <f>'Raw Data'!D283</f>
        <v>LVGNKSDLRHLRAVPTDEARAFAEKNGLSF</v>
      </c>
      <c r="F283" s="3">
        <f>'Raw Data'!J283</f>
        <v>1.643</v>
      </c>
      <c r="G283" s="3">
        <f>'Raw Data'!P283</f>
        <v>1.5309999999999999</v>
      </c>
      <c r="H283" s="3">
        <f>'Raw Data'!V283</f>
        <v>1.6040000000000001</v>
      </c>
      <c r="I283" s="3">
        <f>'Raw Data'!AB283</f>
        <v>3.7120000000000002</v>
      </c>
      <c r="J283" s="3">
        <f>'Raw Data'!AH283</f>
        <v>3.8940000000000001</v>
      </c>
      <c r="K283" s="3">
        <f>'Raw Data'!AN283</f>
        <v>3.7370000000000001</v>
      </c>
      <c r="L283" s="3">
        <f>'Raw Data'!AT283</f>
        <v>5.64</v>
      </c>
      <c r="M283" s="3">
        <f>'Raw Data'!AZ283</f>
        <v>5.1520000000000001</v>
      </c>
      <c r="N283" s="3">
        <f>'Raw Data'!BF283</f>
        <v>5.4260000000000002</v>
      </c>
    </row>
    <row r="284" spans="1:14" ht="15.75" customHeight="1" x14ac:dyDescent="0.25">
      <c r="A284" s="2" t="str">
        <f>'Raw Data'!A284</f>
        <v>Fip - Rab-Fip</v>
      </c>
      <c r="B284" s="2">
        <f>'Raw Data'!B284</f>
        <v>122</v>
      </c>
      <c r="C284" s="2">
        <f>'Raw Data'!C284</f>
        <v>138</v>
      </c>
      <c r="D284" s="2" t="str">
        <f>'Raw Data'!D284</f>
        <v>VGNKSDLRHLRAVPTDE</v>
      </c>
      <c r="F284" s="3">
        <f>'Raw Data'!J284</f>
        <v>1.294</v>
      </c>
      <c r="G284" s="3">
        <f>'Raw Data'!P284</f>
        <v>1.238</v>
      </c>
      <c r="H284" s="3">
        <f>'Raw Data'!V284</f>
        <v>1.2729999999999999</v>
      </c>
      <c r="I284" s="3">
        <f>'Raw Data'!AB284</f>
        <v>2.6989999999999998</v>
      </c>
      <c r="J284" s="3">
        <f>'Raw Data'!AH284</f>
        <v>2.6920000000000002</v>
      </c>
      <c r="K284" s="3">
        <f>'Raw Data'!AN284</f>
        <v>2.645</v>
      </c>
      <c r="L284" s="3">
        <f>'Raw Data'!AT284</f>
        <v>4.05</v>
      </c>
      <c r="M284" s="3">
        <f>'Raw Data'!AZ284</f>
        <v>3.98</v>
      </c>
      <c r="N284" s="3">
        <f>'Raw Data'!BF284</f>
        <v>3.8929999999999998</v>
      </c>
    </row>
    <row r="285" spans="1:14" ht="15.75" customHeight="1" x14ac:dyDescent="0.25">
      <c r="A285" s="2" t="str">
        <f>'Raw Data'!A285</f>
        <v>Fip - Rab-Fip</v>
      </c>
      <c r="B285" s="2">
        <f>'Raw Data'!B285</f>
        <v>122</v>
      </c>
      <c r="C285" s="2">
        <f>'Raw Data'!C285</f>
        <v>138</v>
      </c>
      <c r="D285" s="2" t="str">
        <f>'Raw Data'!D285</f>
        <v>VGNKSDLRHLRAVPTDE</v>
      </c>
      <c r="F285" s="3">
        <f>'Raw Data'!J285</f>
        <v>1.379</v>
      </c>
      <c r="G285" s="3">
        <f>'Raw Data'!P285</f>
        <v>1.2430000000000001</v>
      </c>
      <c r="H285" s="3">
        <f>'Raw Data'!V285</f>
        <v>1.274</v>
      </c>
      <c r="I285" s="3">
        <f>'Raw Data'!AB285</f>
        <v>2.6930000000000001</v>
      </c>
      <c r="J285" s="3">
        <f>'Raw Data'!AH285</f>
        <v>2.6509999999999998</v>
      </c>
      <c r="K285" s="3">
        <f>'Raw Data'!AN285</f>
        <v>2.7959999999999998</v>
      </c>
      <c r="L285" s="3">
        <f>'Raw Data'!AT285</f>
        <v>4.0410000000000004</v>
      </c>
      <c r="M285" s="3">
        <f>'Raw Data'!AZ285</f>
        <v>3.8490000000000002</v>
      </c>
      <c r="N285" s="3">
        <f>'Raw Data'!BF285</f>
        <v>3.7709999999999999</v>
      </c>
    </row>
    <row r="286" spans="1:14" ht="15.75" customHeight="1" x14ac:dyDescent="0.25">
      <c r="A286" s="2" t="str">
        <f>'Raw Data'!A286</f>
        <v>Fip - Rab-Fip</v>
      </c>
      <c r="B286" s="2">
        <f>'Raw Data'!B286</f>
        <v>122</v>
      </c>
      <c r="C286" s="2">
        <f>'Raw Data'!C286</f>
        <v>141</v>
      </c>
      <c r="D286" s="2" t="str">
        <f>'Raw Data'!D286</f>
        <v>VGNKSDLRHLRAVPTDEARA</v>
      </c>
      <c r="F286" s="3">
        <f>'Raw Data'!J286</f>
        <v>1.3260000000000001</v>
      </c>
      <c r="G286" s="3">
        <f>'Raw Data'!P286</f>
        <v>1.2430000000000001</v>
      </c>
      <c r="H286" s="3">
        <f>'Raw Data'!V286</f>
        <v>1.2969999999999999</v>
      </c>
      <c r="I286" s="3">
        <f>'Raw Data'!AB286</f>
        <v>2.6749999999999998</v>
      </c>
      <c r="J286" s="3">
        <f>'Raw Data'!AH286</f>
        <v>2.6829999999999998</v>
      </c>
      <c r="K286" s="3">
        <f>'Raw Data'!AN286</f>
        <v>2.7050000000000001</v>
      </c>
      <c r="L286" s="3">
        <f>'Raw Data'!AT286</f>
        <v>4.1639999999999997</v>
      </c>
      <c r="M286" s="3">
        <f>'Raw Data'!AZ286</f>
        <v>4.0209999999999999</v>
      </c>
      <c r="N286" s="3">
        <f>'Raw Data'!BF286</f>
        <v>3.9319999999999999</v>
      </c>
    </row>
    <row r="287" spans="1:14" ht="15.75" customHeight="1" x14ac:dyDescent="0.25">
      <c r="A287" s="2" t="str">
        <f>'Raw Data'!A287</f>
        <v>Fip - Rab-Fip</v>
      </c>
      <c r="B287" s="2">
        <f>'Raw Data'!B287</f>
        <v>139</v>
      </c>
      <c r="C287" s="2">
        <f>'Raw Data'!C287</f>
        <v>150</v>
      </c>
      <c r="D287" s="2" t="str">
        <f>'Raw Data'!D287</f>
        <v>ARAFAEKNGLSF</v>
      </c>
      <c r="F287" s="3">
        <f>'Raw Data'!J287</f>
        <v>0.54700000000000004</v>
      </c>
      <c r="G287" s="3">
        <f>'Raw Data'!P287</f>
        <v>0.53300000000000003</v>
      </c>
      <c r="H287" s="3">
        <f>'Raw Data'!V287</f>
        <v>0.58299999999999996</v>
      </c>
      <c r="I287" s="3">
        <f>'Raw Data'!AB287</f>
        <v>1.4239999999999999</v>
      </c>
      <c r="J287" s="3">
        <f>'Raw Data'!AH287</f>
        <v>1.4019999999999999</v>
      </c>
      <c r="K287" s="3">
        <f>'Raw Data'!AN287</f>
        <v>1.399</v>
      </c>
      <c r="L287" s="3">
        <f>'Raw Data'!AT287</f>
        <v>1.913</v>
      </c>
      <c r="M287" s="3">
        <f>'Raw Data'!AZ287</f>
        <v>1.8779999999999999</v>
      </c>
      <c r="N287" s="3">
        <f>'Raw Data'!BF287</f>
        <v>1.8819999999999999</v>
      </c>
    </row>
    <row r="288" spans="1:14" ht="15.75" customHeight="1" x14ac:dyDescent="0.25">
      <c r="A288" s="2" t="str">
        <f>'Raw Data'!A288</f>
        <v>Fip - Rab-Fip</v>
      </c>
      <c r="B288" s="2">
        <f>'Raw Data'!B288</f>
        <v>142</v>
      </c>
      <c r="C288" s="2">
        <f>'Raw Data'!C288</f>
        <v>149</v>
      </c>
      <c r="D288" s="2" t="str">
        <f>'Raw Data'!D288</f>
        <v>FAEKNGLS</v>
      </c>
      <c r="F288" s="3">
        <f>'Raw Data'!J288</f>
        <v>0.40200000000000002</v>
      </c>
      <c r="G288" s="3">
        <f>'Raw Data'!P288</f>
        <v>0.379</v>
      </c>
      <c r="H288" s="3">
        <f>'Raw Data'!V288</f>
        <v>0.376</v>
      </c>
      <c r="I288" s="3">
        <f>'Raw Data'!AB288</f>
        <v>0.76600000000000001</v>
      </c>
      <c r="J288" s="3">
        <f>'Raw Data'!AH288</f>
        <v>0.78400000000000003</v>
      </c>
      <c r="K288" s="3">
        <f>'Raw Data'!AN288</f>
        <v>0.80900000000000005</v>
      </c>
      <c r="L288" s="3">
        <f>'Raw Data'!AT288</f>
        <v>1.1479999999999999</v>
      </c>
      <c r="M288" s="3">
        <f>'Raw Data'!AZ288</f>
        <v>1.145</v>
      </c>
      <c r="N288" s="3">
        <f>'Raw Data'!BF288</f>
        <v>1.119</v>
      </c>
    </row>
    <row r="289" spans="1:14" ht="15.75" customHeight="1" x14ac:dyDescent="0.25">
      <c r="A289" s="2" t="str">
        <f>'Raw Data'!A289</f>
        <v>Fip - Rab-Fip</v>
      </c>
      <c r="B289" s="2">
        <f>'Raw Data'!B289</f>
        <v>142</v>
      </c>
      <c r="C289" s="2">
        <f>'Raw Data'!C289</f>
        <v>149</v>
      </c>
      <c r="D289" s="2" t="str">
        <f>'Raw Data'!D289</f>
        <v>FAEKNGLS</v>
      </c>
      <c r="F289" s="3">
        <f>'Raw Data'!J289</f>
        <v>0.42599999999999999</v>
      </c>
      <c r="G289" s="3">
        <f>'Raw Data'!P289</f>
        <v>0.38100000000000001</v>
      </c>
      <c r="H289" s="3">
        <f>'Raw Data'!V289</f>
        <v>0.38800000000000001</v>
      </c>
      <c r="I289" s="3">
        <f>'Raw Data'!AB289</f>
        <v>0.77600000000000002</v>
      </c>
      <c r="J289" s="3">
        <f>'Raw Data'!AH289</f>
        <v>0.8</v>
      </c>
      <c r="K289" s="3">
        <f>'Raw Data'!AN289</f>
        <v>0.82499999999999996</v>
      </c>
      <c r="L289" s="3">
        <f>'Raw Data'!AT289</f>
        <v>1.149</v>
      </c>
      <c r="M289" s="3">
        <f>'Raw Data'!AZ289</f>
        <v>1.139</v>
      </c>
      <c r="N289" s="3">
        <f>'Raw Data'!BF289</f>
        <v>1.123</v>
      </c>
    </row>
    <row r="290" spans="1:14" ht="15.75" customHeight="1" x14ac:dyDescent="0.25">
      <c r="A290" s="2" t="str">
        <f>'Raw Data'!A290</f>
        <v>Fip - Rab-Fip</v>
      </c>
      <c r="B290" s="2">
        <f>'Raw Data'!B290</f>
        <v>142</v>
      </c>
      <c r="C290" s="2">
        <f>'Raw Data'!C290</f>
        <v>150</v>
      </c>
      <c r="D290" s="2" t="str">
        <f>'Raw Data'!D290</f>
        <v>FAEKNGLSF</v>
      </c>
      <c r="F290" s="3">
        <f>'Raw Data'!J290</f>
        <v>0.55100000000000005</v>
      </c>
      <c r="G290" s="3">
        <f>'Raw Data'!P290</f>
        <v>0.52200000000000002</v>
      </c>
      <c r="H290" s="3">
        <f>'Raw Data'!V290</f>
        <v>0.51900000000000002</v>
      </c>
      <c r="I290" s="3">
        <f>'Raw Data'!AB290</f>
        <v>1.421</v>
      </c>
      <c r="J290" s="3">
        <f>'Raw Data'!AH290</f>
        <v>1.4279999999999999</v>
      </c>
      <c r="K290" s="3">
        <f>'Raw Data'!AN290</f>
        <v>1.43</v>
      </c>
      <c r="L290" s="3">
        <f>'Raw Data'!AT290</f>
        <v>1.917</v>
      </c>
      <c r="M290" s="3">
        <f>'Raw Data'!AZ290</f>
        <v>1.8660000000000001</v>
      </c>
      <c r="N290" s="3">
        <f>'Raw Data'!BF290</f>
        <v>1.9179999999999999</v>
      </c>
    </row>
    <row r="291" spans="1:14" ht="15.75" customHeight="1" x14ac:dyDescent="0.25">
      <c r="A291" s="2" t="str">
        <f>'Raw Data'!A291</f>
        <v>Fip - Rab-Fip</v>
      </c>
      <c r="B291" s="2">
        <f>'Raw Data'!B291</f>
        <v>150</v>
      </c>
      <c r="C291" s="2">
        <f>'Raw Data'!C291</f>
        <v>156</v>
      </c>
      <c r="D291" s="2" t="str">
        <f>'Raw Data'!D291</f>
        <v>FIETSAL</v>
      </c>
      <c r="F291" s="3">
        <f>'Raw Data'!J291</f>
        <v>8.6999999999999994E-2</v>
      </c>
      <c r="G291" s="3">
        <f>'Raw Data'!P291</f>
        <v>8.8999999999999996E-2</v>
      </c>
      <c r="H291" s="3">
        <f>'Raw Data'!V291</f>
        <v>7.9000000000000001E-2</v>
      </c>
      <c r="I291" s="3">
        <f>'Raw Data'!AB291</f>
        <v>9.7000000000000003E-2</v>
      </c>
      <c r="J291" s="3">
        <f>'Raw Data'!AH291</f>
        <v>9.7000000000000003E-2</v>
      </c>
      <c r="K291" s="3">
        <f>'Raw Data'!AN291</f>
        <v>0.10299999999999999</v>
      </c>
      <c r="L291" s="3">
        <f>'Raw Data'!AT291</f>
        <v>0.22700000000000001</v>
      </c>
      <c r="M291" s="3">
        <f>'Raw Data'!AZ291</f>
        <v>0.23899999999999999</v>
      </c>
      <c r="N291" s="3">
        <f>'Raw Data'!BF291</f>
        <v>0.22700000000000001</v>
      </c>
    </row>
    <row r="292" spans="1:14" ht="15.75" customHeight="1" x14ac:dyDescent="0.25">
      <c r="A292" s="2" t="str">
        <f>'Raw Data'!A292</f>
        <v>Fip - Rab-Fip</v>
      </c>
      <c r="B292" s="2">
        <f>'Raw Data'!B292</f>
        <v>157</v>
      </c>
      <c r="C292" s="2">
        <f>'Raw Data'!C292</f>
        <v>162</v>
      </c>
      <c r="D292" s="2" t="str">
        <f>'Raw Data'!D292</f>
        <v>DSTNVE</v>
      </c>
      <c r="F292" s="3">
        <f>'Raw Data'!J292</f>
        <v>0.73399999999999999</v>
      </c>
      <c r="G292" s="3">
        <f>'Raw Data'!P292</f>
        <v>0.70699999999999996</v>
      </c>
      <c r="H292" s="3">
        <f>'Raw Data'!V292</f>
        <v>0.73099999999999998</v>
      </c>
      <c r="I292" s="3">
        <f>'Raw Data'!AB292</f>
        <v>1.177</v>
      </c>
      <c r="J292" s="3">
        <f>'Raw Data'!AH292</f>
        <v>1.18</v>
      </c>
      <c r="K292" s="3">
        <f>'Raw Data'!AN292</f>
        <v>1.1890000000000001</v>
      </c>
      <c r="L292" s="3">
        <f>'Raw Data'!AT292</f>
        <v>1.8089999999999999</v>
      </c>
      <c r="M292" s="3">
        <f>'Raw Data'!AZ292</f>
        <v>1.8029999999999999</v>
      </c>
      <c r="N292" s="3">
        <f>'Raw Data'!BF292</f>
        <v>1.835</v>
      </c>
    </row>
    <row r="293" spans="1:14" ht="15.75" customHeight="1" x14ac:dyDescent="0.25">
      <c r="A293" s="2" t="str">
        <f>'Raw Data'!A293</f>
        <v>Fip - Rab-Fip</v>
      </c>
      <c r="B293" s="2">
        <f>'Raw Data'!B293</f>
        <v>157</v>
      </c>
      <c r="C293" s="2">
        <f>'Raw Data'!C293</f>
        <v>164</v>
      </c>
      <c r="D293" s="2" t="str">
        <f>'Raw Data'!D293</f>
        <v>DSTNVEAA</v>
      </c>
      <c r="F293" s="3">
        <f>'Raw Data'!J293</f>
        <v>0.93100000000000005</v>
      </c>
      <c r="G293" s="3">
        <f>'Raw Data'!P293</f>
        <v>0.877</v>
      </c>
      <c r="H293" s="3">
        <f>'Raw Data'!V293</f>
        <v>0.92700000000000005</v>
      </c>
      <c r="I293" s="3">
        <f>'Raw Data'!AB293</f>
        <v>1.778</v>
      </c>
      <c r="J293" s="3">
        <f>'Raw Data'!AH293</f>
        <v>1.8240000000000001</v>
      </c>
      <c r="K293" s="3">
        <f>'Raw Data'!AN293</f>
        <v>1.8</v>
      </c>
      <c r="L293" s="3">
        <f>'Raw Data'!AT293</f>
        <v>2.597</v>
      </c>
      <c r="M293" s="3">
        <f>'Raw Data'!AZ293</f>
        <v>2.5680000000000001</v>
      </c>
      <c r="N293" s="3">
        <f>'Raw Data'!BF293</f>
        <v>2.5830000000000002</v>
      </c>
    </row>
    <row r="294" spans="1:14" ht="15.75" customHeight="1" x14ac:dyDescent="0.25">
      <c r="A294" s="2" t="str">
        <f>'Raw Data'!A294</f>
        <v>Fip - Rab-Fip</v>
      </c>
      <c r="B294" s="2">
        <f>'Raw Data'!B294</f>
        <v>165</v>
      </c>
      <c r="C294" s="2">
        <f>'Raw Data'!C294</f>
        <v>169</v>
      </c>
      <c r="D294" s="2" t="str">
        <f>'Raw Data'!D294</f>
        <v>FQTIL</v>
      </c>
      <c r="F294" s="3">
        <f>'Raw Data'!J294</f>
        <v>2.1000000000000001E-2</v>
      </c>
      <c r="G294" s="3">
        <f>'Raw Data'!P294</f>
        <v>1.7999999999999999E-2</v>
      </c>
      <c r="H294" s="3">
        <f>'Raw Data'!V294</f>
        <v>2.5000000000000001E-2</v>
      </c>
      <c r="I294" s="3">
        <f>'Raw Data'!AB294</f>
        <v>1.7999999999999999E-2</v>
      </c>
      <c r="J294" s="3">
        <f>'Raw Data'!AH294</f>
        <v>0.02</v>
      </c>
      <c r="K294" s="3">
        <f>'Raw Data'!AN294</f>
        <v>2.3E-2</v>
      </c>
      <c r="L294" s="3">
        <f>'Raw Data'!AT294</f>
        <v>4.4999999999999998E-2</v>
      </c>
      <c r="M294" s="3">
        <f>'Raw Data'!AZ294</f>
        <v>6.6000000000000003E-2</v>
      </c>
      <c r="N294" s="3">
        <f>'Raw Data'!BF294</f>
        <v>6.7000000000000004E-2</v>
      </c>
    </row>
    <row r="295" spans="1:14" ht="15.75" customHeight="1" x14ac:dyDescent="0.25">
      <c r="A295" s="2" t="str">
        <f>'Raw Data'!A295</f>
        <v>Fip - Rab-Fip</v>
      </c>
      <c r="B295" s="2">
        <f>'Raw Data'!B295</f>
        <v>166</v>
      </c>
      <c r="C295" s="2">
        <f>'Raw Data'!C295</f>
        <v>171</v>
      </c>
      <c r="D295" s="2" t="str">
        <f>'Raw Data'!D295</f>
        <v>QTILTE</v>
      </c>
      <c r="F295" s="3">
        <f>'Raw Data'!J295</f>
        <v>2.3E-2</v>
      </c>
      <c r="G295" s="3">
        <f>'Raw Data'!P295</f>
        <v>6.4000000000000001E-2</v>
      </c>
      <c r="H295" s="3">
        <f>'Raw Data'!V295</f>
        <v>5.3999999999999999E-2</v>
      </c>
      <c r="I295" s="3">
        <f>'Raw Data'!AB295</f>
        <v>6.2E-2</v>
      </c>
      <c r="J295" s="3">
        <f>'Raw Data'!AH295</f>
        <v>6.6000000000000003E-2</v>
      </c>
      <c r="K295" s="3">
        <f>'Raw Data'!AN295</f>
        <v>9.9000000000000005E-2</v>
      </c>
      <c r="L295" s="3">
        <f>'Raw Data'!AT295</f>
        <v>0.113</v>
      </c>
      <c r="M295" s="3">
        <f>'Raw Data'!AZ295</f>
        <v>6.6000000000000003E-2</v>
      </c>
      <c r="N295" s="3">
        <f>'Raw Data'!BF295</f>
        <v>5.7000000000000002E-2</v>
      </c>
    </row>
    <row r="296" spans="1:14" ht="15.75" customHeight="1" x14ac:dyDescent="0.25">
      <c r="A296" s="2" t="str">
        <f>'Raw Data'!A296</f>
        <v>Fip - Rab-Fip</v>
      </c>
      <c r="B296" s="2">
        <f>'Raw Data'!B296</f>
        <v>170</v>
      </c>
      <c r="C296" s="2">
        <f>'Raw Data'!C296</f>
        <v>183</v>
      </c>
      <c r="D296" s="2" t="str">
        <f>'Raw Data'!D296</f>
        <v>TEIYRIVSQKQMSD</v>
      </c>
      <c r="F296" s="3">
        <f>'Raw Data'!J296</f>
        <v>4.12</v>
      </c>
      <c r="G296" s="3">
        <f>'Raw Data'!P296</f>
        <v>3.9689999999999999</v>
      </c>
      <c r="H296" s="3">
        <f>'Raw Data'!V296</f>
        <v>4.1260000000000003</v>
      </c>
      <c r="I296" s="3">
        <f>'Raw Data'!AB296</f>
        <v>4.5359999999999996</v>
      </c>
      <c r="J296" s="3">
        <f>'Raw Data'!AH296</f>
        <v>4.6580000000000004</v>
      </c>
      <c r="K296" s="3">
        <f>'Raw Data'!AN296</f>
        <v>4.569</v>
      </c>
      <c r="L296" s="3">
        <f>'Raw Data'!AT296</f>
        <v>5.0990000000000002</v>
      </c>
      <c r="M296" s="3">
        <f>'Raw Data'!AZ296</f>
        <v>5.0750000000000002</v>
      </c>
      <c r="N296" s="3">
        <f>'Raw Data'!BF296</f>
        <v>5.07</v>
      </c>
    </row>
    <row r="297" spans="1:14" ht="15.75" customHeight="1" x14ac:dyDescent="0.25">
      <c r="A297" s="2" t="str">
        <f>'Raw Data'!A297</f>
        <v>Fip - Rab-Fip</v>
      </c>
      <c r="B297" s="2">
        <f>'Raw Data'!B297</f>
        <v>170</v>
      </c>
      <c r="C297" s="2">
        <f>'Raw Data'!C297</f>
        <v>193</v>
      </c>
      <c r="D297" s="2" t="str">
        <f>'Raw Data'!D297</f>
        <v>TEIYRIVSQKQMSDRRENDMSPSN</v>
      </c>
      <c r="F297" s="3">
        <f>'Raw Data'!J297</f>
        <v>7.984</v>
      </c>
      <c r="G297" s="3">
        <f>'Raw Data'!P297</f>
        <v>7.6470000000000002</v>
      </c>
      <c r="H297" s="3">
        <f>'Raw Data'!V297</f>
        <v>8.1039999999999992</v>
      </c>
      <c r="I297" s="3">
        <f>'Raw Data'!AB297</f>
        <v>8.2040000000000006</v>
      </c>
      <c r="J297" s="3">
        <f>'Raw Data'!AH297</f>
        <v>8.3219999999999992</v>
      </c>
      <c r="K297" s="3">
        <f>'Raw Data'!AN297</f>
        <v>8.2479999999999993</v>
      </c>
      <c r="L297" s="3">
        <f>'Raw Data'!AT297</f>
        <v>8.8140000000000001</v>
      </c>
      <c r="M297" s="3">
        <f>'Raw Data'!AZ297</f>
        <v>8.9130000000000003</v>
      </c>
      <c r="N297" s="3">
        <f>'Raw Data'!BF297</f>
        <v>8.8030000000000008</v>
      </c>
    </row>
    <row r="298" spans="1:14" ht="15.75" customHeight="1" x14ac:dyDescent="0.25">
      <c r="A298" s="2" t="str">
        <f>'Raw Data'!A298</f>
        <v>Fip - Rab-Fip</v>
      </c>
      <c r="B298" s="2">
        <f>'Raw Data'!B298</f>
        <v>170</v>
      </c>
      <c r="C298" s="2">
        <f>'Raw Data'!C298</f>
        <v>193</v>
      </c>
      <c r="D298" s="2" t="str">
        <f>'Raw Data'!D298</f>
        <v>TEIYRIVSQKQMSDRRENDMSPSN</v>
      </c>
      <c r="F298" s="3">
        <f>'Raw Data'!J298</f>
        <v>8.1379999999999999</v>
      </c>
      <c r="G298" s="3">
        <f>'Raw Data'!P298</f>
        <v>7.7489999999999997</v>
      </c>
      <c r="H298" s="3">
        <f>'Raw Data'!V298</f>
        <v>8.173</v>
      </c>
      <c r="I298" s="3">
        <f>'Raw Data'!AB298</f>
        <v>8.2970000000000006</v>
      </c>
      <c r="J298" s="3">
        <f>'Raw Data'!AH298</f>
        <v>8.4429999999999996</v>
      </c>
      <c r="K298" s="3">
        <f>'Raw Data'!AN298</f>
        <v>8.3079999999999998</v>
      </c>
      <c r="L298" s="3">
        <f>'Raw Data'!AT298</f>
        <v>8.9830000000000005</v>
      </c>
      <c r="M298" s="3">
        <f>'Raw Data'!AZ298</f>
        <v>8.8979999999999997</v>
      </c>
      <c r="N298" s="3">
        <f>'Raw Data'!BF298</f>
        <v>8.6310000000000002</v>
      </c>
    </row>
    <row r="299" spans="1:14" ht="15.75" customHeight="1" x14ac:dyDescent="0.25">
      <c r="A299" s="2" t="str">
        <f>'Raw Data'!A299</f>
        <v>Fip - Rab-Fip</v>
      </c>
      <c r="B299" s="2">
        <f>'Raw Data'!B299</f>
        <v>170</v>
      </c>
      <c r="C299" s="2">
        <f>'Raw Data'!C299</f>
        <v>212</v>
      </c>
      <c r="D299" s="2" t="str">
        <f>'Raw Data'!D299</f>
        <v>TEIYRIVSQKQMSDRRENDMSPSNNVVPIHVPPTTENKPKVQC</v>
      </c>
      <c r="F299" s="3">
        <f>'Raw Data'!J299</f>
        <v>17.109000000000002</v>
      </c>
      <c r="G299" s="3">
        <f>'Raw Data'!P299</f>
        <v>16.468</v>
      </c>
      <c r="H299" s="3">
        <f>'Raw Data'!V299</f>
        <v>17.399999999999999</v>
      </c>
      <c r="I299" s="3">
        <f>'Raw Data'!AB299</f>
        <v>17.27</v>
      </c>
      <c r="J299" s="3">
        <f>'Raw Data'!AH299</f>
        <v>17.652999999999999</v>
      </c>
      <c r="K299" s="3">
        <f>'Raw Data'!AN299</f>
        <v>17.390999999999998</v>
      </c>
      <c r="L299" s="3">
        <f>'Raw Data'!AT299</f>
        <v>18.027999999999999</v>
      </c>
      <c r="M299" s="3">
        <f>'Raw Data'!AZ299</f>
        <v>18.274000000000001</v>
      </c>
      <c r="N299" s="3">
        <f>'Raw Data'!BF299</f>
        <v>18.122</v>
      </c>
    </row>
    <row r="300" spans="1:14" ht="15.75" customHeight="1" x14ac:dyDescent="0.25">
      <c r="A300" s="2" t="str">
        <f>'Raw Data'!A300</f>
        <v>Fip - Rab-Fip</v>
      </c>
      <c r="B300" s="2">
        <f>'Raw Data'!B300</f>
        <v>170</v>
      </c>
      <c r="C300" s="2">
        <f>'Raw Data'!C300</f>
        <v>212</v>
      </c>
      <c r="D300" s="2" t="str">
        <f>'Raw Data'!D300</f>
        <v>TEIYRIVSQKQMSDRRENDMSPSNNVVPIHVPPTTENKPKVQC</v>
      </c>
      <c r="F300" s="3">
        <f>'Raw Data'!J300</f>
        <v>17.079000000000001</v>
      </c>
      <c r="G300" s="3">
        <f>'Raw Data'!P300</f>
        <v>16.475000000000001</v>
      </c>
      <c r="H300" s="3">
        <f>'Raw Data'!V300</f>
        <v>17.399999999999999</v>
      </c>
      <c r="I300" s="3">
        <f>'Raw Data'!AB300</f>
        <v>17.327999999999999</v>
      </c>
      <c r="J300" s="3">
        <f>'Raw Data'!AH300</f>
        <v>17.669</v>
      </c>
      <c r="K300" s="3">
        <f>'Raw Data'!AN300</f>
        <v>17.385999999999999</v>
      </c>
      <c r="L300" s="3">
        <f>'Raw Data'!AT300</f>
        <v>18.062000000000001</v>
      </c>
      <c r="M300" s="3">
        <f>'Raw Data'!AZ300</f>
        <v>18.288</v>
      </c>
      <c r="N300" s="3">
        <f>'Raw Data'!BF300</f>
        <v>18.079000000000001</v>
      </c>
    </row>
    <row r="301" spans="1:14" ht="15.75" customHeight="1" x14ac:dyDescent="0.25">
      <c r="A301" s="2" t="str">
        <f>'Raw Data'!A301</f>
        <v>Fip - Rab-Fip</v>
      </c>
      <c r="B301" s="2">
        <f>'Raw Data'!B301</f>
        <v>172</v>
      </c>
      <c r="C301" s="2">
        <f>'Raw Data'!C301</f>
        <v>183</v>
      </c>
      <c r="D301" s="2" t="str">
        <f>'Raw Data'!D301</f>
        <v>IYRIVSQKQMSD</v>
      </c>
      <c r="F301" s="3">
        <f>'Raw Data'!J301</f>
        <v>3.9849999999999999</v>
      </c>
      <c r="G301" s="3">
        <f>'Raw Data'!P301</f>
        <v>3.8149999999999999</v>
      </c>
      <c r="H301" s="3">
        <f>'Raw Data'!V301</f>
        <v>4.0140000000000002</v>
      </c>
      <c r="I301" s="3">
        <f>'Raw Data'!AB301</f>
        <v>4.4269999999999996</v>
      </c>
      <c r="J301" s="3">
        <f>'Raw Data'!AH301</f>
        <v>4.37</v>
      </c>
      <c r="K301" s="3">
        <f>'Raw Data'!AN301</f>
        <v>4.3639999999999999</v>
      </c>
      <c r="L301" s="3">
        <f>'Raw Data'!AT301</f>
        <v>5.133</v>
      </c>
      <c r="M301" s="3">
        <f>'Raw Data'!AZ301</f>
        <v>5.0119999999999996</v>
      </c>
      <c r="N301" s="3">
        <f>'Raw Data'!BF301</f>
        <v>4.97</v>
      </c>
    </row>
    <row r="302" spans="1:14" ht="15.75" customHeight="1" x14ac:dyDescent="0.25">
      <c r="A302" s="2" t="str">
        <f>'Raw Data'!A302</f>
        <v>Fip - Rab-Fip</v>
      </c>
      <c r="B302" s="2">
        <f>'Raw Data'!B302</f>
        <v>172</v>
      </c>
      <c r="C302" s="2">
        <f>'Raw Data'!C302</f>
        <v>212</v>
      </c>
      <c r="D302" s="2" t="str">
        <f>'Raw Data'!D302</f>
        <v>IYRIVSQKQMSDRRENDMSPSNNVVPIHVPPTTENKPKVQC</v>
      </c>
      <c r="F302" s="3">
        <f>'Raw Data'!J302</f>
        <v>11.872</v>
      </c>
      <c r="G302" s="3">
        <f>'Raw Data'!P302</f>
        <v>11.335000000000001</v>
      </c>
      <c r="H302" s="3">
        <f>'Raw Data'!V302</f>
        <v>12.284000000000001</v>
      </c>
      <c r="I302" s="3">
        <f>'Raw Data'!AB302</f>
        <v>11.73</v>
      </c>
      <c r="J302" s="3">
        <f>'Raw Data'!AH302</f>
        <v>12.164999999999999</v>
      </c>
      <c r="K302" s="3">
        <f>'Raw Data'!AN302</f>
        <v>11.996</v>
      </c>
      <c r="L302" s="3">
        <f>'Raw Data'!AT302</f>
        <v>12.555</v>
      </c>
      <c r="M302" s="3">
        <f>'Raw Data'!AZ302</f>
        <v>12.753</v>
      </c>
      <c r="N302" s="3">
        <f>'Raw Data'!BF302</f>
        <v>12.619</v>
      </c>
    </row>
    <row r="303" spans="1:14" ht="15.75" customHeight="1" x14ac:dyDescent="0.25">
      <c r="A303" s="2" t="str">
        <f>'Raw Data'!A303</f>
        <v>Fip - Rab-Fip</v>
      </c>
      <c r="B303" s="2">
        <f>'Raw Data'!B303</f>
        <v>173</v>
      </c>
      <c r="C303" s="2">
        <f>'Raw Data'!C303</f>
        <v>183</v>
      </c>
      <c r="D303" s="2" t="str">
        <f>'Raw Data'!D303</f>
        <v>YRIVSQKQMSD</v>
      </c>
      <c r="F303" s="3">
        <f>'Raw Data'!J303</f>
        <v>4.25</v>
      </c>
      <c r="G303" s="3">
        <f>'Raw Data'!P303</f>
        <v>4.149</v>
      </c>
      <c r="H303" s="3">
        <f>'Raw Data'!V303</f>
        <v>4.3049999999999997</v>
      </c>
      <c r="I303" s="3">
        <f>'Raw Data'!AB303</f>
        <v>4.5679999999999996</v>
      </c>
      <c r="J303" s="3">
        <f>'Raw Data'!AH303</f>
        <v>4.6760000000000002</v>
      </c>
      <c r="K303" s="3">
        <f>'Raw Data'!AN303</f>
        <v>4.5940000000000003</v>
      </c>
      <c r="L303" s="3">
        <f>'Raw Data'!AT303</f>
        <v>5.26</v>
      </c>
      <c r="M303" s="3">
        <f>'Raw Data'!AZ303</f>
        <v>5.1470000000000002</v>
      </c>
      <c r="N303" s="3">
        <f>'Raw Data'!BF303</f>
        <v>5.0519999999999996</v>
      </c>
    </row>
    <row r="304" spans="1:14" ht="15.75" customHeight="1" x14ac:dyDescent="0.25">
      <c r="A304" s="2" t="str">
        <f>'Raw Data'!A304</f>
        <v>Fip - Rab-Fip</v>
      </c>
      <c r="B304" s="2">
        <f>'Raw Data'!B304</f>
        <v>173</v>
      </c>
      <c r="C304" s="2">
        <f>'Raw Data'!C304</f>
        <v>193</v>
      </c>
      <c r="D304" s="2" t="str">
        <f>'Raw Data'!D304</f>
        <v>YRIVSQKQMSDRRENDMSPSN</v>
      </c>
      <c r="F304" s="3">
        <f>'Raw Data'!J304</f>
        <v>8.2249999999999996</v>
      </c>
      <c r="G304" s="3">
        <f>'Raw Data'!P304</f>
        <v>8.0090000000000003</v>
      </c>
      <c r="H304" s="3">
        <f>'Raw Data'!V304</f>
        <v>8.327</v>
      </c>
      <c r="I304" s="3">
        <f>'Raw Data'!AB304</f>
        <v>8.2539999999999996</v>
      </c>
      <c r="J304" s="3">
        <f>'Raw Data'!AH304</f>
        <v>8.4329999999999998</v>
      </c>
      <c r="K304" s="3">
        <f>'Raw Data'!AN304</f>
        <v>8.3569999999999993</v>
      </c>
      <c r="L304" s="3">
        <f>'Raw Data'!AT304</f>
        <v>9.3019999999999996</v>
      </c>
      <c r="M304" s="3">
        <f>'Raw Data'!AZ304</f>
        <v>8.9909999999999997</v>
      </c>
      <c r="N304" s="3">
        <f>'Raw Data'!BF304</f>
        <v>8.8469999999999995</v>
      </c>
    </row>
    <row r="305" spans="1:38" ht="15.75" customHeight="1" x14ac:dyDescent="0.25">
      <c r="A305" s="2" t="str">
        <f>'Raw Data'!A305</f>
        <v>Fip - Rab-Fip</v>
      </c>
      <c r="B305" s="2">
        <f>'Raw Data'!B305</f>
        <v>173</v>
      </c>
      <c r="C305" s="2">
        <f>'Raw Data'!C305</f>
        <v>211</v>
      </c>
      <c r="D305" s="2" t="str">
        <f>'Raw Data'!D305</f>
        <v>YRIVSQKQMSDRRENDMSPSNNVVPIHVPPTTENKPKVQ</v>
      </c>
      <c r="F305" s="3">
        <f>'Raw Data'!J305</f>
        <v>16.472000000000001</v>
      </c>
      <c r="G305" s="3">
        <f>'Raw Data'!P305</f>
        <v>15.86</v>
      </c>
      <c r="H305" s="3">
        <f>'Raw Data'!V305</f>
        <v>16.725000000000001</v>
      </c>
      <c r="I305" s="3">
        <f>'Raw Data'!AB305</f>
        <v>16.417999999999999</v>
      </c>
      <c r="J305" s="3">
        <f>'Raw Data'!AH305</f>
        <v>16.652000000000001</v>
      </c>
      <c r="K305" s="3">
        <f>'Raw Data'!AN305</f>
        <v>16.637</v>
      </c>
      <c r="L305" s="3">
        <f>'Raw Data'!AT305</f>
        <v>17.399999999999999</v>
      </c>
      <c r="M305" s="3">
        <f>'Raw Data'!AZ305</f>
        <v>17.46</v>
      </c>
      <c r="N305" s="3">
        <f>'Raw Data'!BF305</f>
        <v>17.172999999999998</v>
      </c>
    </row>
    <row r="306" spans="1:38" ht="15.75" customHeight="1" x14ac:dyDescent="0.25">
      <c r="A306" s="2" t="str">
        <f>'Raw Data'!A306</f>
        <v>Fip - Rab-Fip</v>
      </c>
      <c r="B306" s="2">
        <f>'Raw Data'!B306</f>
        <v>173</v>
      </c>
      <c r="C306" s="2">
        <f>'Raw Data'!C306</f>
        <v>212</v>
      </c>
      <c r="D306" s="2" t="str">
        <f>'Raw Data'!D306</f>
        <v>YRIVSQKQMSDRRENDMSPSNNVVPIHVPPTTENKPKVQC</v>
      </c>
      <c r="F306" s="3">
        <f>'Raw Data'!J306</f>
        <v>17.355</v>
      </c>
      <c r="G306" s="3">
        <f>'Raw Data'!P306</f>
        <v>16.707999999999998</v>
      </c>
      <c r="H306" s="3">
        <f>'Raw Data'!V306</f>
        <v>17.513000000000002</v>
      </c>
      <c r="I306" s="3">
        <f>'Raw Data'!AB306</f>
        <v>17.39</v>
      </c>
      <c r="J306" s="3">
        <f>'Raw Data'!AH306</f>
        <v>17.66</v>
      </c>
      <c r="K306" s="3">
        <f>'Raw Data'!AN306</f>
        <v>17.457000000000001</v>
      </c>
      <c r="L306" s="3">
        <f>'Raw Data'!AT306</f>
        <v>18.245000000000001</v>
      </c>
      <c r="M306" s="3">
        <f>'Raw Data'!AZ306</f>
        <v>18.25</v>
      </c>
      <c r="N306" s="3">
        <f>'Raw Data'!BF306</f>
        <v>17.952000000000002</v>
      </c>
    </row>
    <row r="307" spans="1:38" ht="15.75" customHeight="1" x14ac:dyDescent="0.25">
      <c r="A307" s="2" t="str">
        <f>'Raw Data'!A307</f>
        <v>Fip - Rab-Fip</v>
      </c>
      <c r="B307" s="2">
        <f>'Raw Data'!B307</f>
        <v>173</v>
      </c>
      <c r="C307" s="2">
        <f>'Raw Data'!C307</f>
        <v>212</v>
      </c>
      <c r="D307" s="2" t="str">
        <f>'Raw Data'!D307</f>
        <v>YRIVSQKQMSDRRENDMSPSNNVVPIHVPPTTENKPKVQC</v>
      </c>
      <c r="F307" s="3">
        <f>'Raw Data'!J307</f>
        <v>17.503</v>
      </c>
      <c r="G307" s="3">
        <f>'Raw Data'!P307</f>
        <v>16.91</v>
      </c>
      <c r="H307" s="3">
        <f>'Raw Data'!V307</f>
        <v>17.64</v>
      </c>
      <c r="I307" s="3">
        <f>'Raw Data'!AB307</f>
        <v>17.611999999999998</v>
      </c>
      <c r="J307" s="3">
        <f>'Raw Data'!AH307</f>
        <v>17.853999999999999</v>
      </c>
      <c r="K307" s="3">
        <f>'Raw Data'!AN307</f>
        <v>17.765999999999998</v>
      </c>
      <c r="L307" s="3">
        <f>'Raw Data'!AT307</f>
        <v>18.161000000000001</v>
      </c>
      <c r="M307" s="3">
        <f>'Raw Data'!AZ307</f>
        <v>18.495000000000001</v>
      </c>
      <c r="N307" s="3">
        <f>'Raw Data'!BF307</f>
        <v>18.132000000000001</v>
      </c>
    </row>
    <row r="308" spans="1:38" ht="15.75" customHeight="1" x14ac:dyDescent="0.25">
      <c r="A308" s="2" t="str">
        <f>'Raw Data'!A308</f>
        <v>Fip - Rab-Fip</v>
      </c>
      <c r="B308" s="2">
        <f>'Raw Data'!B308</f>
        <v>184</v>
      </c>
      <c r="C308" s="2">
        <f>'Raw Data'!C308</f>
        <v>212</v>
      </c>
      <c r="D308" s="2" t="str">
        <f>'Raw Data'!D308</f>
        <v>RRENDMSPSNNVVPIHVPPTTENKPKVQC</v>
      </c>
      <c r="F308" s="3">
        <f>'Raw Data'!J308</f>
        <v>13.526</v>
      </c>
      <c r="G308" s="3">
        <f>'Raw Data'!P308</f>
        <v>13.19</v>
      </c>
      <c r="H308" s="3">
        <f>'Raw Data'!V308</f>
        <v>13.657</v>
      </c>
      <c r="I308" s="3">
        <f>'Raw Data'!AB308</f>
        <v>13.3</v>
      </c>
      <c r="J308" s="3">
        <f>'Raw Data'!AH308</f>
        <v>13.404999999999999</v>
      </c>
      <c r="K308" s="3">
        <f>'Raw Data'!AN308</f>
        <v>13.473000000000001</v>
      </c>
      <c r="L308" s="3">
        <f>'Raw Data'!AT308</f>
        <v>13.742000000000001</v>
      </c>
      <c r="M308" s="3">
        <f>'Raw Data'!AZ308</f>
        <v>13.545</v>
      </c>
      <c r="N308" s="3">
        <f>'Raw Data'!BF308</f>
        <v>13.608000000000001</v>
      </c>
    </row>
    <row r="309" spans="1:38" s="23" customFormat="1" ht="15.75" customHeight="1" x14ac:dyDescent="0.25">
      <c r="A309" s="31"/>
      <c r="B309" s="31"/>
      <c r="C309" s="31"/>
      <c r="D309" s="31"/>
      <c r="F309" s="33"/>
      <c r="G309" s="33"/>
      <c r="H309" s="33"/>
      <c r="I309" s="33"/>
      <c r="J309" s="33"/>
      <c r="K309" s="33"/>
      <c r="L309" s="33"/>
      <c r="M309" s="33"/>
      <c r="N309" s="33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</row>
    <row r="310" spans="1:38" s="23" customFormat="1" ht="15.75" customHeight="1" x14ac:dyDescent="0.25">
      <c r="A310" s="31"/>
      <c r="B310" s="31"/>
      <c r="C310" s="31"/>
      <c r="D310" s="31"/>
      <c r="F310" s="33"/>
      <c r="G310" s="33"/>
      <c r="H310" s="33"/>
      <c r="I310" s="33"/>
      <c r="J310" s="33"/>
      <c r="K310" s="33"/>
      <c r="L310" s="33"/>
      <c r="M310" s="33"/>
      <c r="N310" s="33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</row>
    <row r="311" spans="1:38" s="23" customFormat="1" ht="15.75" customHeight="1" x14ac:dyDescent="0.25">
      <c r="A311" s="31"/>
      <c r="B311" s="31"/>
      <c r="C311" s="31"/>
      <c r="D311" s="31"/>
      <c r="F311" s="33"/>
      <c r="G311" s="33"/>
      <c r="H311" s="33"/>
      <c r="I311" s="33"/>
      <c r="J311" s="33"/>
      <c r="K311" s="33"/>
      <c r="L311" s="33"/>
      <c r="M311" s="33"/>
      <c r="N311" s="33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</row>
    <row r="312" spans="1:38" s="23" customFormat="1" ht="15.75" customHeight="1" x14ac:dyDescent="0.25">
      <c r="A312" s="31"/>
      <c r="B312" s="31"/>
      <c r="C312" s="31"/>
      <c r="D312" s="31"/>
      <c r="F312" s="33"/>
      <c r="G312" s="33"/>
      <c r="H312" s="33"/>
      <c r="I312" s="33"/>
      <c r="J312" s="33"/>
      <c r="K312" s="33"/>
      <c r="L312" s="33"/>
      <c r="M312" s="33"/>
      <c r="N312" s="33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</row>
    <row r="313" spans="1:38" s="23" customFormat="1" ht="15.75" customHeight="1" x14ac:dyDescent="0.25">
      <c r="A313" s="31"/>
      <c r="B313" s="31"/>
      <c r="C313" s="31"/>
      <c r="D313" s="31"/>
      <c r="F313" s="33"/>
      <c r="G313" s="33"/>
      <c r="H313" s="33"/>
      <c r="I313" s="33"/>
      <c r="J313" s="33"/>
      <c r="K313" s="33"/>
      <c r="L313" s="33"/>
      <c r="M313" s="33"/>
      <c r="N313" s="33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</row>
    <row r="314" spans="1:38" s="23" customFormat="1" ht="15.75" customHeight="1" x14ac:dyDescent="0.25">
      <c r="A314" s="31"/>
      <c r="B314" s="31"/>
      <c r="C314" s="31"/>
      <c r="D314" s="31"/>
      <c r="F314" s="33"/>
      <c r="G314" s="33"/>
      <c r="H314" s="33"/>
      <c r="I314" s="33"/>
      <c r="J314" s="33"/>
      <c r="K314" s="33"/>
      <c r="L314" s="33"/>
      <c r="M314" s="33"/>
      <c r="N314" s="33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</row>
    <row r="315" spans="1:38" s="23" customFormat="1" ht="15.75" customHeight="1" x14ac:dyDescent="0.25">
      <c r="A315" s="31"/>
      <c r="B315" s="31"/>
      <c r="C315" s="31"/>
      <c r="D315" s="31"/>
      <c r="F315" s="33"/>
      <c r="G315" s="33"/>
      <c r="H315" s="33"/>
      <c r="I315" s="33"/>
      <c r="J315" s="33"/>
      <c r="K315" s="33"/>
      <c r="L315" s="33"/>
      <c r="M315" s="33"/>
      <c r="N315" s="33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</row>
    <row r="316" spans="1:38" s="23" customFormat="1" ht="15.75" customHeight="1" x14ac:dyDescent="0.25">
      <c r="A316" s="31"/>
      <c r="B316" s="31"/>
      <c r="C316" s="31"/>
      <c r="D316" s="31"/>
      <c r="F316" s="33"/>
      <c r="G316" s="33"/>
      <c r="H316" s="33"/>
      <c r="I316" s="33"/>
      <c r="J316" s="33"/>
      <c r="K316" s="33"/>
      <c r="L316" s="33"/>
      <c r="M316" s="33"/>
      <c r="N316" s="33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</row>
    <row r="317" spans="1:38" s="23" customFormat="1" ht="15.75" customHeight="1" x14ac:dyDescent="0.25">
      <c r="A317" s="31"/>
      <c r="B317" s="31"/>
      <c r="C317" s="31"/>
      <c r="D317" s="31"/>
      <c r="F317" s="33"/>
      <c r="G317" s="33"/>
      <c r="H317" s="33"/>
      <c r="I317" s="33"/>
      <c r="J317" s="33"/>
      <c r="K317" s="33"/>
      <c r="L317" s="33"/>
      <c r="M317" s="33"/>
      <c r="N317" s="33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</row>
    <row r="318" spans="1:38" s="23" customFormat="1" ht="15.75" customHeight="1" x14ac:dyDescent="0.25">
      <c r="A318" s="31"/>
      <c r="B318" s="31"/>
      <c r="C318" s="31"/>
      <c r="D318" s="31"/>
      <c r="F318" s="33"/>
      <c r="G318" s="33"/>
      <c r="H318" s="33"/>
      <c r="I318" s="33"/>
      <c r="J318" s="33"/>
      <c r="K318" s="33"/>
      <c r="L318" s="33"/>
      <c r="M318" s="33"/>
      <c r="N318" s="3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</row>
    <row r="319" spans="1:38" s="23" customFormat="1" ht="15.75" customHeight="1" x14ac:dyDescent="0.25">
      <c r="A319" s="31"/>
      <c r="B319" s="31"/>
      <c r="C319" s="31"/>
      <c r="D319" s="31"/>
      <c r="F319" s="33"/>
      <c r="G319" s="33"/>
      <c r="H319" s="33"/>
      <c r="I319" s="33"/>
      <c r="J319" s="33"/>
      <c r="K319" s="33"/>
      <c r="L319" s="33"/>
      <c r="M319" s="33"/>
      <c r="N319" s="33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</row>
    <row r="320" spans="1:38" s="23" customFormat="1" ht="15.75" customHeight="1" x14ac:dyDescent="0.25">
      <c r="A320" s="31"/>
      <c r="B320" s="31"/>
      <c r="C320" s="31"/>
      <c r="D320" s="31"/>
      <c r="F320" s="33"/>
      <c r="G320" s="33"/>
      <c r="H320" s="33"/>
      <c r="I320" s="33"/>
      <c r="J320" s="33"/>
      <c r="K320" s="33"/>
      <c r="L320" s="33"/>
      <c r="M320" s="33"/>
      <c r="N320" s="33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</row>
    <row r="321" spans="1:38" s="23" customFormat="1" ht="15.75" customHeight="1" x14ac:dyDescent="0.25">
      <c r="A321" s="31"/>
      <c r="B321" s="31"/>
      <c r="C321" s="31"/>
      <c r="D321" s="31"/>
      <c r="F321" s="33"/>
      <c r="G321" s="33"/>
      <c r="H321" s="33"/>
      <c r="I321" s="33"/>
      <c r="J321" s="33"/>
      <c r="K321" s="33"/>
      <c r="L321" s="33"/>
      <c r="M321" s="33"/>
      <c r="N321" s="33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</row>
    <row r="322" spans="1:38" s="23" customFormat="1" ht="15.75" customHeight="1" x14ac:dyDescent="0.25">
      <c r="A322" s="31"/>
      <c r="B322" s="31"/>
      <c r="C322" s="31"/>
      <c r="D322" s="31"/>
      <c r="F322" s="33"/>
      <c r="G322" s="33"/>
      <c r="H322" s="33"/>
      <c r="I322" s="33"/>
      <c r="J322" s="33"/>
      <c r="K322" s="33"/>
      <c r="L322" s="33"/>
      <c r="M322" s="33"/>
      <c r="N322" s="33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</row>
    <row r="323" spans="1:38" s="23" customFormat="1" ht="15.75" customHeight="1" x14ac:dyDescent="0.25">
      <c r="A323" s="31"/>
      <c r="B323" s="31"/>
      <c r="C323" s="31"/>
      <c r="D323" s="31"/>
      <c r="F323" s="33"/>
      <c r="G323" s="33"/>
      <c r="H323" s="33"/>
      <c r="I323" s="33"/>
      <c r="J323" s="33"/>
      <c r="K323" s="33"/>
      <c r="L323" s="33"/>
      <c r="M323" s="33"/>
      <c r="N323" s="33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</row>
    <row r="324" spans="1:38" s="23" customFormat="1" ht="15.75" customHeight="1" x14ac:dyDescent="0.25">
      <c r="A324" s="31"/>
      <c r="B324" s="31"/>
      <c r="C324" s="31"/>
      <c r="D324" s="31"/>
      <c r="F324" s="33"/>
      <c r="G324" s="33"/>
      <c r="H324" s="33"/>
      <c r="I324" s="33"/>
      <c r="J324" s="33"/>
      <c r="K324" s="33"/>
      <c r="L324" s="33"/>
      <c r="M324" s="33"/>
      <c r="N324" s="33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</row>
    <row r="325" spans="1:38" s="23" customFormat="1" ht="15.75" customHeight="1" x14ac:dyDescent="0.25">
      <c r="A325" s="31"/>
      <c r="B325" s="31"/>
      <c r="C325" s="31"/>
      <c r="D325" s="31"/>
      <c r="F325" s="33"/>
      <c r="G325" s="33"/>
      <c r="H325" s="33"/>
      <c r="I325" s="33"/>
      <c r="J325" s="33"/>
      <c r="K325" s="33"/>
      <c r="L325" s="33"/>
      <c r="M325" s="33"/>
      <c r="N325" s="33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</row>
    <row r="326" spans="1:38" s="23" customFormat="1" ht="15.75" customHeight="1" x14ac:dyDescent="0.25">
      <c r="A326" s="31"/>
      <c r="B326" s="31"/>
      <c r="C326" s="31"/>
      <c r="D326" s="31"/>
      <c r="F326" s="33"/>
      <c r="G326" s="33"/>
      <c r="H326" s="33"/>
      <c r="I326" s="33"/>
      <c r="J326" s="33"/>
      <c r="K326" s="33"/>
      <c r="L326" s="33"/>
      <c r="M326" s="33"/>
      <c r="N326" s="33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</row>
    <row r="327" spans="1:38" s="23" customFormat="1" ht="15.75" customHeight="1" x14ac:dyDescent="0.25">
      <c r="A327" s="31"/>
      <c r="B327" s="31"/>
      <c r="C327" s="31"/>
      <c r="D327" s="31"/>
      <c r="F327" s="33"/>
      <c r="G327" s="33"/>
      <c r="H327" s="33"/>
      <c r="I327" s="33"/>
      <c r="J327" s="33"/>
      <c r="K327" s="33"/>
      <c r="L327" s="33"/>
      <c r="M327" s="33"/>
      <c r="N327" s="33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</row>
    <row r="328" spans="1:38" s="23" customFormat="1" ht="15.75" customHeight="1" x14ac:dyDescent="0.25">
      <c r="A328" s="31"/>
      <c r="B328" s="31"/>
      <c r="C328" s="31"/>
      <c r="D328" s="31"/>
      <c r="F328" s="33"/>
      <c r="G328" s="33"/>
      <c r="H328" s="33"/>
      <c r="I328" s="33"/>
      <c r="J328" s="33"/>
      <c r="K328" s="33"/>
      <c r="L328" s="33"/>
      <c r="M328" s="33"/>
      <c r="N328" s="33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</row>
    <row r="329" spans="1:38" s="23" customFormat="1" ht="15.75" customHeight="1" x14ac:dyDescent="0.25">
      <c r="A329" s="31"/>
      <c r="B329" s="31"/>
      <c r="C329" s="31"/>
      <c r="D329" s="31"/>
      <c r="F329" s="33"/>
      <c r="G329" s="33"/>
      <c r="H329" s="33"/>
      <c r="I329" s="33"/>
      <c r="J329" s="33"/>
      <c r="K329" s="33"/>
      <c r="L329" s="33"/>
      <c r="M329" s="33"/>
      <c r="N329" s="33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</row>
    <row r="330" spans="1:38" s="23" customFormat="1" ht="15.75" customHeight="1" x14ac:dyDescent="0.25">
      <c r="A330" s="31"/>
      <c r="B330" s="31"/>
      <c r="C330" s="31"/>
      <c r="D330" s="31"/>
      <c r="F330" s="33"/>
      <c r="G330" s="33"/>
      <c r="H330" s="33"/>
      <c r="I330" s="33"/>
      <c r="J330" s="33"/>
      <c r="K330" s="33"/>
      <c r="L330" s="33"/>
      <c r="M330" s="33"/>
      <c r="N330" s="33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</row>
    <row r="331" spans="1:38" s="23" customFormat="1" ht="15.75" customHeight="1" x14ac:dyDescent="0.25">
      <c r="A331" s="31"/>
      <c r="B331" s="31"/>
      <c r="C331" s="31"/>
      <c r="D331" s="31"/>
      <c r="F331" s="33"/>
      <c r="G331" s="33"/>
      <c r="H331" s="33"/>
      <c r="I331" s="33"/>
      <c r="J331" s="33"/>
      <c r="K331" s="33"/>
      <c r="L331" s="33"/>
      <c r="M331" s="33"/>
      <c r="N331" s="33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</row>
    <row r="332" spans="1:38" s="23" customFormat="1" ht="15.75" customHeight="1" x14ac:dyDescent="0.25">
      <c r="A332" s="31"/>
      <c r="B332" s="31"/>
      <c r="C332" s="31"/>
      <c r="D332" s="31"/>
      <c r="F332" s="33"/>
      <c r="G332" s="33"/>
      <c r="H332" s="33"/>
      <c r="I332" s="33"/>
      <c r="J332" s="33"/>
      <c r="K332" s="33"/>
      <c r="L332" s="33"/>
      <c r="M332" s="33"/>
      <c r="N332" s="33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</row>
    <row r="333" spans="1:38" s="23" customFormat="1" ht="15.75" customHeight="1" x14ac:dyDescent="0.25">
      <c r="A333" s="31"/>
      <c r="B333" s="31"/>
      <c r="C333" s="31"/>
      <c r="D333" s="31"/>
      <c r="F333" s="33"/>
      <c r="G333" s="33"/>
      <c r="H333" s="33"/>
      <c r="I333" s="33"/>
      <c r="J333" s="33"/>
      <c r="K333" s="33"/>
      <c r="L333" s="33"/>
      <c r="M333" s="33"/>
      <c r="N333" s="33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</row>
    <row r="334" spans="1:38" s="23" customFormat="1" ht="15.75" customHeight="1" x14ac:dyDescent="0.25">
      <c r="A334" s="31"/>
      <c r="B334" s="31"/>
      <c r="C334" s="31"/>
      <c r="D334" s="31"/>
      <c r="F334" s="33"/>
      <c r="G334" s="33"/>
      <c r="H334" s="33"/>
      <c r="I334" s="33"/>
      <c r="J334" s="33"/>
      <c r="K334" s="33"/>
      <c r="L334" s="33"/>
      <c r="M334" s="33"/>
      <c r="N334" s="33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</row>
    <row r="335" spans="1:38" s="23" customFormat="1" ht="15.75" customHeight="1" x14ac:dyDescent="0.25">
      <c r="A335" s="31"/>
      <c r="B335" s="31"/>
      <c r="C335" s="31"/>
      <c r="D335" s="31"/>
      <c r="F335" s="33"/>
      <c r="G335" s="33"/>
      <c r="H335" s="33"/>
      <c r="I335" s="33"/>
      <c r="J335" s="33"/>
      <c r="K335" s="33"/>
      <c r="L335" s="33"/>
      <c r="M335" s="33"/>
      <c r="N335" s="33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</row>
    <row r="336" spans="1:38" s="23" customFormat="1" ht="15.75" customHeight="1" x14ac:dyDescent="0.25">
      <c r="A336" s="31"/>
      <c r="B336" s="31"/>
      <c r="C336" s="31"/>
      <c r="D336" s="31"/>
      <c r="F336" s="33"/>
      <c r="G336" s="33"/>
      <c r="H336" s="33"/>
      <c r="I336" s="33"/>
      <c r="J336" s="33"/>
      <c r="K336" s="33"/>
      <c r="L336" s="33"/>
      <c r="M336" s="33"/>
      <c r="N336" s="33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</row>
    <row r="337" spans="1:38" s="23" customFormat="1" ht="15.75" customHeight="1" x14ac:dyDescent="0.25">
      <c r="A337" s="31"/>
      <c r="B337" s="31"/>
      <c r="C337" s="31"/>
      <c r="D337" s="31"/>
      <c r="F337" s="33"/>
      <c r="G337" s="33"/>
      <c r="H337" s="33"/>
      <c r="I337" s="33"/>
      <c r="J337" s="33"/>
      <c r="K337" s="33"/>
      <c r="L337" s="33"/>
      <c r="M337" s="33"/>
      <c r="N337" s="33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</row>
    <row r="338" spans="1:38" s="23" customFormat="1" ht="15.75" customHeight="1" x14ac:dyDescent="0.25">
      <c r="A338" s="31"/>
      <c r="B338" s="31"/>
      <c r="C338" s="31"/>
      <c r="D338" s="31"/>
      <c r="F338" s="33"/>
      <c r="G338" s="33"/>
      <c r="H338" s="33"/>
      <c r="I338" s="33"/>
      <c r="J338" s="33"/>
      <c r="K338" s="33"/>
      <c r="L338" s="33"/>
      <c r="M338" s="33"/>
      <c r="N338" s="33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</row>
    <row r="339" spans="1:38" s="23" customFormat="1" ht="15.75" customHeight="1" x14ac:dyDescent="0.25">
      <c r="A339" s="31"/>
      <c r="B339" s="31"/>
      <c r="C339" s="31"/>
      <c r="D339" s="31"/>
      <c r="F339" s="33"/>
      <c r="G339" s="33"/>
      <c r="H339" s="33"/>
      <c r="I339" s="33"/>
      <c r="J339" s="33"/>
      <c r="K339" s="33"/>
      <c r="L339" s="33"/>
      <c r="M339" s="33"/>
      <c r="N339" s="33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</row>
    <row r="340" spans="1:38" s="23" customFormat="1" ht="15.75" customHeight="1" x14ac:dyDescent="0.25">
      <c r="A340" s="31"/>
      <c r="B340" s="31"/>
      <c r="C340" s="31"/>
      <c r="D340" s="31"/>
      <c r="F340" s="33"/>
      <c r="G340" s="33"/>
      <c r="H340" s="33"/>
      <c r="I340" s="33"/>
      <c r="J340" s="33"/>
      <c r="K340" s="33"/>
      <c r="L340" s="33"/>
      <c r="M340" s="33"/>
      <c r="N340" s="33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</row>
    <row r="341" spans="1:38" s="23" customFormat="1" ht="15.75" customHeight="1" x14ac:dyDescent="0.25">
      <c r="A341" s="31"/>
      <c r="B341" s="31"/>
      <c r="C341" s="31"/>
      <c r="D341" s="31"/>
      <c r="F341" s="33"/>
      <c r="G341" s="33"/>
      <c r="H341" s="33"/>
      <c r="I341" s="33"/>
      <c r="J341" s="33"/>
      <c r="K341" s="33"/>
      <c r="L341" s="33"/>
      <c r="M341" s="33"/>
      <c r="N341" s="33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</row>
    <row r="342" spans="1:38" s="23" customFormat="1" ht="15.75" customHeight="1" x14ac:dyDescent="0.25">
      <c r="A342" s="31"/>
      <c r="B342" s="31"/>
      <c r="C342" s="31"/>
      <c r="D342" s="31"/>
      <c r="F342" s="33"/>
      <c r="G342" s="33"/>
      <c r="H342" s="33"/>
      <c r="I342" s="33"/>
      <c r="J342" s="33"/>
      <c r="K342" s="33"/>
      <c r="L342" s="33"/>
      <c r="M342" s="33"/>
      <c r="N342" s="33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</row>
    <row r="343" spans="1:38" s="23" customFormat="1" ht="15.75" customHeight="1" x14ac:dyDescent="0.25">
      <c r="A343" s="31"/>
      <c r="B343" s="31"/>
      <c r="C343" s="31"/>
      <c r="D343" s="31"/>
      <c r="F343" s="33"/>
      <c r="G343" s="33"/>
      <c r="H343" s="33"/>
      <c r="I343" s="33"/>
      <c r="J343" s="33"/>
      <c r="K343" s="33"/>
      <c r="L343" s="33"/>
      <c r="M343" s="33"/>
      <c r="N343" s="33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</row>
    <row r="344" spans="1:38" s="23" customFormat="1" ht="15.75" customHeight="1" x14ac:dyDescent="0.25">
      <c r="A344" s="31"/>
      <c r="B344" s="31"/>
      <c r="C344" s="31"/>
      <c r="D344" s="31"/>
      <c r="F344" s="33"/>
      <c r="G344" s="33"/>
      <c r="H344" s="33"/>
      <c r="I344" s="33"/>
      <c r="J344" s="33"/>
      <c r="K344" s="33"/>
      <c r="L344" s="33"/>
      <c r="M344" s="33"/>
      <c r="N344" s="33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</row>
    <row r="345" spans="1:38" s="23" customFormat="1" ht="15.75" customHeight="1" x14ac:dyDescent="0.25">
      <c r="A345" s="31"/>
      <c r="B345" s="31"/>
      <c r="C345" s="31"/>
      <c r="D345" s="31"/>
      <c r="F345" s="33"/>
      <c r="G345" s="33"/>
      <c r="H345" s="33"/>
      <c r="I345" s="33"/>
      <c r="J345" s="33"/>
      <c r="K345" s="33"/>
      <c r="L345" s="33"/>
      <c r="M345" s="33"/>
      <c r="N345" s="33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</row>
    <row r="346" spans="1:38" s="23" customFormat="1" ht="15.75" customHeight="1" x14ac:dyDescent="0.25">
      <c r="A346" s="31"/>
      <c r="B346" s="31"/>
      <c r="C346" s="31"/>
      <c r="D346" s="31"/>
      <c r="F346" s="33"/>
      <c r="G346" s="33"/>
      <c r="H346" s="33"/>
      <c r="I346" s="33"/>
      <c r="J346" s="33"/>
      <c r="K346" s="33"/>
      <c r="L346" s="33"/>
      <c r="M346" s="33"/>
      <c r="N346" s="33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</row>
    <row r="347" spans="1:38" s="23" customFormat="1" ht="15.75" customHeight="1" x14ac:dyDescent="0.25">
      <c r="A347" s="31"/>
      <c r="B347" s="31"/>
      <c r="C347" s="31"/>
      <c r="D347" s="31"/>
      <c r="F347" s="33"/>
      <c r="G347" s="33"/>
      <c r="H347" s="33"/>
      <c r="I347" s="33"/>
      <c r="J347" s="33"/>
      <c r="K347" s="33"/>
      <c r="L347" s="33"/>
      <c r="M347" s="33"/>
      <c r="N347" s="33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</row>
    <row r="348" spans="1:38" s="23" customFormat="1" ht="15.75" customHeight="1" x14ac:dyDescent="0.25">
      <c r="A348" s="31"/>
      <c r="B348" s="31"/>
      <c r="C348" s="31"/>
      <c r="D348" s="31"/>
      <c r="F348" s="33"/>
      <c r="G348" s="33"/>
      <c r="H348" s="33"/>
      <c r="I348" s="33"/>
      <c r="J348" s="33"/>
      <c r="K348" s="33"/>
      <c r="L348" s="33"/>
      <c r="M348" s="33"/>
      <c r="N348" s="33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</row>
    <row r="349" spans="1:38" s="23" customFormat="1" ht="15.75" customHeight="1" x14ac:dyDescent="0.25">
      <c r="A349" s="31"/>
      <c r="B349" s="31"/>
      <c r="C349" s="31"/>
      <c r="D349" s="31"/>
      <c r="F349" s="33"/>
      <c r="G349" s="33"/>
      <c r="H349" s="33"/>
      <c r="I349" s="33"/>
      <c r="J349" s="33"/>
      <c r="K349" s="33"/>
      <c r="L349" s="33"/>
      <c r="M349" s="33"/>
      <c r="N349" s="33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</row>
    <row r="350" spans="1:38" s="23" customFormat="1" ht="15.75" customHeight="1" x14ac:dyDescent="0.25">
      <c r="A350" s="31"/>
      <c r="B350" s="31"/>
      <c r="C350" s="31"/>
      <c r="D350" s="31"/>
      <c r="F350" s="33"/>
      <c r="G350" s="33"/>
      <c r="H350" s="33"/>
      <c r="I350" s="33"/>
      <c r="J350" s="33"/>
      <c r="K350" s="33"/>
      <c r="L350" s="33"/>
      <c r="M350" s="33"/>
      <c r="N350" s="33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</row>
    <row r="351" spans="1:38" s="23" customFormat="1" ht="15.75" customHeight="1" x14ac:dyDescent="0.25">
      <c r="A351" s="31"/>
      <c r="B351" s="31"/>
      <c r="C351" s="31"/>
      <c r="D351" s="31"/>
      <c r="F351" s="33"/>
      <c r="G351" s="33"/>
      <c r="H351" s="33"/>
      <c r="I351" s="33"/>
      <c r="J351" s="33"/>
      <c r="K351" s="33"/>
      <c r="L351" s="33"/>
      <c r="M351" s="33"/>
      <c r="N351" s="33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</row>
    <row r="352" spans="1:38" s="23" customFormat="1" ht="15.75" customHeight="1" x14ac:dyDescent="0.25">
      <c r="A352" s="31"/>
      <c r="B352" s="31"/>
      <c r="C352" s="31"/>
      <c r="D352" s="31"/>
      <c r="F352" s="33"/>
      <c r="G352" s="33"/>
      <c r="H352" s="33"/>
      <c r="I352" s="33"/>
      <c r="J352" s="33"/>
      <c r="K352" s="33"/>
      <c r="L352" s="33"/>
      <c r="M352" s="33"/>
      <c r="N352" s="33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</row>
    <row r="353" spans="1:38" s="23" customFormat="1" ht="15.75" customHeight="1" x14ac:dyDescent="0.25">
      <c r="A353" s="31"/>
      <c r="B353" s="31"/>
      <c r="C353" s="31"/>
      <c r="D353" s="31"/>
      <c r="F353" s="33"/>
      <c r="G353" s="33"/>
      <c r="H353" s="33"/>
      <c r="I353" s="33"/>
      <c r="J353" s="33"/>
      <c r="K353" s="33"/>
      <c r="L353" s="33"/>
      <c r="M353" s="33"/>
      <c r="N353" s="33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</row>
    <row r="354" spans="1:38" s="23" customFormat="1" ht="15.75" customHeight="1" x14ac:dyDescent="0.25">
      <c r="A354" s="31"/>
      <c r="B354" s="31"/>
      <c r="C354" s="31"/>
      <c r="D354" s="31"/>
      <c r="F354" s="33"/>
      <c r="G354" s="33"/>
      <c r="H354" s="33"/>
      <c r="I354" s="33"/>
      <c r="J354" s="33"/>
      <c r="K354" s="33"/>
      <c r="L354" s="33"/>
      <c r="M354" s="33"/>
      <c r="N354" s="33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</row>
    <row r="355" spans="1:38" s="23" customFormat="1" ht="15.75" customHeight="1" x14ac:dyDescent="0.25">
      <c r="A355" s="31"/>
      <c r="B355" s="31"/>
      <c r="C355" s="31"/>
      <c r="D355" s="31"/>
      <c r="F355" s="33"/>
      <c r="G355" s="33"/>
      <c r="H355" s="33"/>
      <c r="I355" s="33"/>
      <c r="J355" s="33"/>
      <c r="K355" s="33"/>
      <c r="L355" s="33"/>
      <c r="M355" s="33"/>
      <c r="N355" s="33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</row>
    <row r="356" spans="1:38" s="23" customFormat="1" ht="15.75" customHeight="1" x14ac:dyDescent="0.25">
      <c r="A356" s="31"/>
      <c r="B356" s="31"/>
      <c r="C356" s="31"/>
      <c r="D356" s="31"/>
      <c r="F356" s="33"/>
      <c r="G356" s="33"/>
      <c r="H356" s="33"/>
      <c r="I356" s="33"/>
      <c r="J356" s="33"/>
      <c r="K356" s="33"/>
      <c r="L356" s="33"/>
      <c r="M356" s="33"/>
      <c r="N356" s="33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</row>
    <row r="357" spans="1:38" s="23" customFormat="1" ht="15.75" customHeight="1" x14ac:dyDescent="0.25">
      <c r="A357" s="31"/>
      <c r="B357" s="31"/>
      <c r="C357" s="31"/>
      <c r="D357" s="31"/>
      <c r="F357" s="33"/>
      <c r="G357" s="33"/>
      <c r="H357" s="33"/>
      <c r="I357" s="33"/>
      <c r="J357" s="33"/>
      <c r="K357" s="33"/>
      <c r="L357" s="33"/>
      <c r="M357" s="33"/>
      <c r="N357" s="33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</row>
    <row r="358" spans="1:38" s="23" customFormat="1" ht="15.75" customHeight="1" x14ac:dyDescent="0.25">
      <c r="A358" s="31"/>
      <c r="B358" s="31"/>
      <c r="C358" s="31"/>
      <c r="D358" s="31"/>
      <c r="F358" s="33"/>
      <c r="G358" s="33"/>
      <c r="H358" s="33"/>
      <c r="I358" s="33"/>
      <c r="J358" s="33"/>
      <c r="K358" s="33"/>
      <c r="L358" s="33"/>
      <c r="M358" s="33"/>
      <c r="N358" s="33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</row>
    <row r="359" spans="1:38" s="23" customFormat="1" ht="15.75" customHeight="1" x14ac:dyDescent="0.25">
      <c r="A359" s="31"/>
      <c r="B359" s="31"/>
      <c r="C359" s="31"/>
      <c r="D359" s="31"/>
      <c r="F359" s="33"/>
      <c r="G359" s="33"/>
      <c r="H359" s="33"/>
      <c r="I359" s="33"/>
      <c r="J359" s="33"/>
      <c r="K359" s="33"/>
      <c r="L359" s="33"/>
      <c r="M359" s="33"/>
      <c r="N359" s="33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</row>
    <row r="360" spans="1:38" s="23" customFormat="1" ht="15.75" customHeight="1" x14ac:dyDescent="0.25">
      <c r="A360" s="31"/>
      <c r="B360" s="31"/>
      <c r="C360" s="31"/>
      <c r="D360" s="31"/>
      <c r="F360" s="33"/>
      <c r="G360" s="33"/>
      <c r="H360" s="33"/>
      <c r="I360" s="33"/>
      <c r="J360" s="33"/>
      <c r="K360" s="33"/>
      <c r="L360" s="33"/>
      <c r="M360" s="33"/>
      <c r="N360" s="33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</row>
    <row r="361" spans="1:38" s="23" customFormat="1" ht="15.75" customHeight="1" x14ac:dyDescent="0.25">
      <c r="A361" s="31"/>
      <c r="B361" s="31"/>
      <c r="C361" s="31"/>
      <c r="D361" s="31"/>
      <c r="F361" s="33"/>
      <c r="G361" s="33"/>
      <c r="H361" s="33"/>
      <c r="I361" s="33"/>
      <c r="J361" s="33"/>
      <c r="K361" s="33"/>
      <c r="L361" s="33"/>
      <c r="M361" s="33"/>
      <c r="N361" s="33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</row>
    <row r="362" spans="1:38" s="23" customFormat="1" ht="15.75" customHeight="1" x14ac:dyDescent="0.25">
      <c r="A362" s="31"/>
      <c r="B362" s="31"/>
      <c r="C362" s="31"/>
      <c r="D362" s="31"/>
      <c r="F362" s="33"/>
      <c r="G362" s="33"/>
      <c r="H362" s="33"/>
      <c r="I362" s="33"/>
      <c r="J362" s="33"/>
      <c r="K362" s="33"/>
      <c r="L362" s="33"/>
      <c r="M362" s="33"/>
      <c r="N362" s="33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</row>
    <row r="363" spans="1:38" s="23" customFormat="1" ht="15.75" customHeight="1" x14ac:dyDescent="0.25">
      <c r="A363" s="31"/>
      <c r="B363" s="31"/>
      <c r="C363" s="31"/>
      <c r="D363" s="31"/>
      <c r="F363" s="33"/>
      <c r="G363" s="33"/>
      <c r="H363" s="33"/>
      <c r="I363" s="33"/>
      <c r="J363" s="33"/>
      <c r="K363" s="33"/>
      <c r="L363" s="33"/>
      <c r="M363" s="33"/>
      <c r="N363" s="33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</row>
    <row r="364" spans="1:38" s="23" customFormat="1" ht="15.75" customHeight="1" x14ac:dyDescent="0.25">
      <c r="A364" s="31"/>
      <c r="B364" s="31"/>
      <c r="C364" s="31"/>
      <c r="D364" s="31"/>
      <c r="F364" s="33"/>
      <c r="G364" s="33"/>
      <c r="H364" s="33"/>
      <c r="I364" s="33"/>
      <c r="J364" s="33"/>
      <c r="K364" s="33"/>
      <c r="L364" s="33"/>
      <c r="M364" s="33"/>
      <c r="N364" s="33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</row>
    <row r="365" spans="1:38" s="23" customFormat="1" ht="15.75" customHeight="1" x14ac:dyDescent="0.25">
      <c r="A365" s="31"/>
      <c r="B365" s="31"/>
      <c r="C365" s="31"/>
      <c r="D365" s="31"/>
      <c r="F365" s="33"/>
      <c r="G365" s="33"/>
      <c r="H365" s="33"/>
      <c r="I365" s="33"/>
      <c r="J365" s="33"/>
      <c r="K365" s="33"/>
      <c r="L365" s="33"/>
      <c r="M365" s="33"/>
      <c r="N365" s="33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</row>
    <row r="366" spans="1:38" s="23" customFormat="1" ht="15.75" customHeight="1" x14ac:dyDescent="0.25">
      <c r="A366" s="31"/>
      <c r="B366" s="31"/>
      <c r="C366" s="31"/>
      <c r="D366" s="31"/>
      <c r="F366" s="33"/>
      <c r="G366" s="33"/>
      <c r="H366" s="33"/>
      <c r="I366" s="33"/>
      <c r="J366" s="33"/>
      <c r="K366" s="33"/>
      <c r="L366" s="33"/>
      <c r="M366" s="33"/>
      <c r="N366" s="33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</row>
    <row r="367" spans="1:38" s="23" customFormat="1" ht="15.75" customHeight="1" x14ac:dyDescent="0.25">
      <c r="A367" s="31"/>
      <c r="B367" s="31"/>
      <c r="C367" s="31"/>
      <c r="D367" s="31"/>
      <c r="F367" s="33"/>
      <c r="G367" s="33"/>
      <c r="H367" s="33"/>
      <c r="I367" s="33"/>
      <c r="J367" s="33"/>
      <c r="K367" s="33"/>
      <c r="L367" s="33"/>
      <c r="M367" s="33"/>
      <c r="N367" s="33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</row>
    <row r="368" spans="1:38" s="23" customFormat="1" ht="15.75" customHeight="1" x14ac:dyDescent="0.25">
      <c r="A368" s="31"/>
      <c r="B368" s="31"/>
      <c r="C368" s="31"/>
      <c r="D368" s="31"/>
      <c r="F368" s="33"/>
      <c r="G368" s="33"/>
      <c r="H368" s="33"/>
      <c r="I368" s="33"/>
      <c r="J368" s="33"/>
      <c r="K368" s="33"/>
      <c r="L368" s="33"/>
      <c r="M368" s="33"/>
      <c r="N368" s="33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</row>
    <row r="369" spans="1:38" s="23" customFormat="1" ht="15.75" customHeight="1" x14ac:dyDescent="0.25">
      <c r="A369" s="31"/>
      <c r="B369" s="31"/>
      <c r="C369" s="31"/>
      <c r="D369" s="31"/>
      <c r="F369" s="33"/>
      <c r="G369" s="33"/>
      <c r="H369" s="33"/>
      <c r="I369" s="33"/>
      <c r="J369" s="33"/>
      <c r="K369" s="33"/>
      <c r="L369" s="33"/>
      <c r="M369" s="33"/>
      <c r="N369" s="33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</row>
    <row r="370" spans="1:38" s="23" customFormat="1" ht="15.75" customHeight="1" x14ac:dyDescent="0.25">
      <c r="A370" s="31"/>
      <c r="B370" s="31"/>
      <c r="C370" s="31"/>
      <c r="D370" s="31"/>
      <c r="F370" s="33"/>
      <c r="G370" s="33"/>
      <c r="H370" s="33"/>
      <c r="I370" s="33"/>
      <c r="J370" s="33"/>
      <c r="K370" s="33"/>
      <c r="L370" s="33"/>
      <c r="M370" s="33"/>
      <c r="N370" s="33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</row>
    <row r="371" spans="1:38" s="23" customFormat="1" ht="15.75" customHeight="1" x14ac:dyDescent="0.25">
      <c r="A371" s="31"/>
      <c r="B371" s="31"/>
      <c r="C371" s="31"/>
      <c r="D371" s="31"/>
      <c r="F371" s="33"/>
      <c r="G371" s="33"/>
      <c r="H371" s="33"/>
      <c r="I371" s="33"/>
      <c r="J371" s="33"/>
      <c r="K371" s="33"/>
      <c r="L371" s="33"/>
      <c r="M371" s="33"/>
      <c r="N371" s="33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</row>
    <row r="372" spans="1:38" s="23" customFormat="1" ht="15.75" customHeight="1" x14ac:dyDescent="0.25">
      <c r="A372" s="31"/>
      <c r="B372" s="31"/>
      <c r="C372" s="31"/>
      <c r="D372" s="31"/>
      <c r="F372" s="33"/>
      <c r="G372" s="33"/>
      <c r="H372" s="33"/>
      <c r="I372" s="33"/>
      <c r="J372" s="33"/>
      <c r="K372" s="33"/>
      <c r="L372" s="33"/>
      <c r="M372" s="33"/>
      <c r="N372" s="33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</row>
    <row r="373" spans="1:38" s="23" customFormat="1" ht="15.75" customHeight="1" x14ac:dyDescent="0.25">
      <c r="A373" s="31"/>
      <c r="B373" s="31"/>
      <c r="C373" s="31"/>
      <c r="D373" s="31"/>
      <c r="F373" s="33"/>
      <c r="G373" s="33"/>
      <c r="H373" s="33"/>
      <c r="I373" s="33"/>
      <c r="J373" s="33"/>
      <c r="K373" s="33"/>
      <c r="L373" s="33"/>
      <c r="M373" s="33"/>
      <c r="N373" s="33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</row>
    <row r="374" spans="1:38" s="23" customFormat="1" ht="15.75" customHeight="1" x14ac:dyDescent="0.25">
      <c r="A374" s="31"/>
      <c r="B374" s="31"/>
      <c r="C374" s="31"/>
      <c r="D374" s="31"/>
      <c r="F374" s="33"/>
      <c r="G374" s="33"/>
      <c r="H374" s="33"/>
      <c r="I374" s="33"/>
      <c r="J374" s="33"/>
      <c r="K374" s="33"/>
      <c r="L374" s="33"/>
      <c r="M374" s="33"/>
      <c r="N374" s="33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</row>
    <row r="375" spans="1:38" s="23" customFormat="1" ht="15.75" customHeight="1" x14ac:dyDescent="0.25">
      <c r="A375" s="31"/>
      <c r="B375" s="31"/>
      <c r="C375" s="31"/>
      <c r="D375" s="31"/>
      <c r="F375" s="33"/>
      <c r="G375" s="33"/>
      <c r="H375" s="33"/>
      <c r="I375" s="33"/>
      <c r="J375" s="33"/>
      <c r="K375" s="33"/>
      <c r="L375" s="33"/>
      <c r="M375" s="33"/>
      <c r="N375" s="33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</row>
    <row r="376" spans="1:38" s="23" customFormat="1" ht="15.75" customHeight="1" x14ac:dyDescent="0.25">
      <c r="A376" s="31"/>
      <c r="B376" s="31"/>
      <c r="C376" s="31"/>
      <c r="D376" s="31"/>
      <c r="F376" s="33"/>
      <c r="G376" s="33"/>
      <c r="H376" s="33"/>
      <c r="I376" s="33"/>
      <c r="J376" s="33"/>
      <c r="K376" s="33"/>
      <c r="L376" s="33"/>
      <c r="M376" s="33"/>
      <c r="N376" s="33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</row>
    <row r="377" spans="1:38" s="23" customFormat="1" ht="15.75" customHeight="1" x14ac:dyDescent="0.25">
      <c r="A377" s="31"/>
      <c r="B377" s="31"/>
      <c r="C377" s="31"/>
      <c r="D377" s="31"/>
      <c r="F377" s="33"/>
      <c r="G377" s="33"/>
      <c r="H377" s="33"/>
      <c r="I377" s="33"/>
      <c r="J377" s="33"/>
      <c r="K377" s="33"/>
      <c r="L377" s="33"/>
      <c r="M377" s="33"/>
      <c r="N377" s="33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</row>
    <row r="378" spans="1:38" s="23" customFormat="1" ht="15.75" customHeight="1" x14ac:dyDescent="0.25">
      <c r="A378" s="31"/>
      <c r="B378" s="31"/>
      <c r="C378" s="31"/>
      <c r="D378" s="31"/>
      <c r="F378" s="33"/>
      <c r="G378" s="33"/>
      <c r="H378" s="33"/>
      <c r="I378" s="33"/>
      <c r="J378" s="33"/>
      <c r="K378" s="33"/>
      <c r="L378" s="33"/>
      <c r="M378" s="33"/>
      <c r="N378" s="33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</row>
    <row r="379" spans="1:38" s="23" customFormat="1" ht="15.75" customHeight="1" x14ac:dyDescent="0.25">
      <c r="A379" s="31"/>
      <c r="B379" s="31"/>
      <c r="C379" s="31"/>
      <c r="D379" s="31"/>
      <c r="F379" s="33"/>
      <c r="G379" s="33"/>
      <c r="H379" s="33"/>
      <c r="I379" s="33"/>
      <c r="J379" s="33"/>
      <c r="K379" s="33"/>
      <c r="L379" s="33"/>
      <c r="M379" s="33"/>
      <c r="N379" s="33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</row>
    <row r="380" spans="1:38" s="23" customFormat="1" ht="15.75" customHeight="1" x14ac:dyDescent="0.25">
      <c r="A380" s="31"/>
      <c r="B380" s="31"/>
      <c r="C380" s="31"/>
      <c r="D380" s="31"/>
      <c r="F380" s="33"/>
      <c r="G380" s="33"/>
      <c r="H380" s="33"/>
      <c r="I380" s="33"/>
      <c r="J380" s="33"/>
      <c r="K380" s="33"/>
      <c r="L380" s="33"/>
      <c r="M380" s="33"/>
      <c r="N380" s="33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</row>
    <row r="381" spans="1:38" s="23" customFormat="1" ht="15.75" customHeight="1" x14ac:dyDescent="0.25">
      <c r="A381" s="31"/>
      <c r="B381" s="31"/>
      <c r="C381" s="31"/>
      <c r="D381" s="31"/>
      <c r="F381" s="33"/>
      <c r="G381" s="33"/>
      <c r="H381" s="33"/>
      <c r="I381" s="33"/>
      <c r="J381" s="33"/>
      <c r="K381" s="33"/>
      <c r="L381" s="33"/>
      <c r="M381" s="33"/>
      <c r="N381" s="33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</row>
    <row r="382" spans="1:38" s="23" customFormat="1" ht="15.75" customHeight="1" x14ac:dyDescent="0.25">
      <c r="A382" s="31"/>
      <c r="B382" s="31"/>
      <c r="C382" s="31"/>
      <c r="D382" s="31"/>
      <c r="F382" s="33"/>
      <c r="G382" s="33"/>
      <c r="H382" s="33"/>
      <c r="I382" s="33"/>
      <c r="J382" s="33"/>
      <c r="K382" s="33"/>
      <c r="L382" s="33"/>
      <c r="M382" s="33"/>
      <c r="N382" s="33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</row>
    <row r="383" spans="1:38" s="23" customFormat="1" ht="15.75" customHeight="1" x14ac:dyDescent="0.25">
      <c r="A383" s="31"/>
      <c r="B383" s="31"/>
      <c r="C383" s="31"/>
      <c r="D383" s="31"/>
      <c r="F383" s="33"/>
      <c r="G383" s="33"/>
      <c r="H383" s="33"/>
      <c r="I383" s="33"/>
      <c r="J383" s="33"/>
      <c r="K383" s="33"/>
      <c r="L383" s="33"/>
      <c r="M383" s="33"/>
      <c r="N383" s="33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</row>
    <row r="384" spans="1:38" s="23" customFormat="1" ht="15.75" customHeight="1" x14ac:dyDescent="0.25">
      <c r="A384" s="31"/>
      <c r="B384" s="31"/>
      <c r="C384" s="31"/>
      <c r="D384" s="31"/>
      <c r="F384" s="33"/>
      <c r="G384" s="33"/>
      <c r="H384" s="33"/>
      <c r="I384" s="33"/>
      <c r="J384" s="33"/>
      <c r="K384" s="33"/>
      <c r="L384" s="33"/>
      <c r="M384" s="33"/>
      <c r="N384" s="33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</row>
    <row r="385" spans="1:38" s="23" customFormat="1" ht="15.75" customHeight="1" x14ac:dyDescent="0.25">
      <c r="A385" s="31"/>
      <c r="B385" s="31"/>
      <c r="C385" s="31"/>
      <c r="D385" s="31"/>
      <c r="F385" s="33"/>
      <c r="G385" s="33"/>
      <c r="H385" s="33"/>
      <c r="I385" s="33"/>
      <c r="J385" s="33"/>
      <c r="K385" s="33"/>
      <c r="L385" s="33"/>
      <c r="M385" s="33"/>
      <c r="N385" s="33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</row>
    <row r="386" spans="1:38" s="23" customFormat="1" ht="15.75" customHeight="1" x14ac:dyDescent="0.25">
      <c r="A386" s="31"/>
      <c r="B386" s="31"/>
      <c r="C386" s="31"/>
      <c r="D386" s="31"/>
      <c r="F386" s="33"/>
      <c r="G386" s="33"/>
      <c r="H386" s="33"/>
      <c r="I386" s="33"/>
      <c r="J386" s="33"/>
      <c r="K386" s="33"/>
      <c r="L386" s="33"/>
      <c r="M386" s="33"/>
      <c r="N386" s="33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</row>
    <row r="387" spans="1:38" s="23" customFormat="1" ht="15.75" customHeight="1" x14ac:dyDescent="0.25">
      <c r="A387" s="31"/>
      <c r="B387" s="31"/>
      <c r="C387" s="31"/>
      <c r="D387" s="31"/>
      <c r="F387" s="33"/>
      <c r="G387" s="33"/>
      <c r="H387" s="33"/>
      <c r="I387" s="33"/>
      <c r="J387" s="33"/>
      <c r="K387" s="33"/>
      <c r="L387" s="33"/>
      <c r="M387" s="33"/>
      <c r="N387" s="33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</row>
    <row r="388" spans="1:38" s="23" customFormat="1" ht="15.75" customHeight="1" x14ac:dyDescent="0.25">
      <c r="A388" s="31"/>
      <c r="B388" s="31"/>
      <c r="C388" s="31"/>
      <c r="D388" s="31"/>
      <c r="F388" s="33"/>
      <c r="G388" s="33"/>
      <c r="H388" s="33"/>
      <c r="I388" s="33"/>
      <c r="J388" s="33"/>
      <c r="K388" s="33"/>
      <c r="L388" s="33"/>
      <c r="M388" s="33"/>
      <c r="N388" s="33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</row>
    <row r="389" spans="1:38" s="23" customFormat="1" ht="15.75" customHeight="1" x14ac:dyDescent="0.25">
      <c r="A389" s="31"/>
      <c r="B389" s="31"/>
      <c r="C389" s="31"/>
      <c r="D389" s="31"/>
      <c r="F389" s="33"/>
      <c r="G389" s="33"/>
      <c r="H389" s="33"/>
      <c r="I389" s="33"/>
      <c r="J389" s="33"/>
      <c r="K389" s="33"/>
      <c r="L389" s="33"/>
      <c r="M389" s="33"/>
      <c r="N389" s="33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</row>
    <row r="390" spans="1:38" s="23" customFormat="1" ht="15.75" customHeight="1" x14ac:dyDescent="0.25">
      <c r="A390" s="31"/>
      <c r="B390" s="31"/>
      <c r="C390" s="31"/>
      <c r="D390" s="31"/>
      <c r="F390" s="33"/>
      <c r="G390" s="33"/>
      <c r="H390" s="33"/>
      <c r="I390" s="33"/>
      <c r="J390" s="33"/>
      <c r="K390" s="33"/>
      <c r="L390" s="33"/>
      <c r="M390" s="33"/>
      <c r="N390" s="33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</row>
    <row r="391" spans="1:38" s="23" customFormat="1" ht="15.75" customHeight="1" x14ac:dyDescent="0.25">
      <c r="A391" s="31"/>
      <c r="B391" s="31"/>
      <c r="C391" s="31"/>
      <c r="D391" s="31"/>
      <c r="F391" s="33"/>
      <c r="G391" s="33"/>
      <c r="H391" s="33"/>
      <c r="I391" s="33"/>
      <c r="J391" s="33"/>
      <c r="K391" s="33"/>
      <c r="L391" s="33"/>
      <c r="M391" s="33"/>
      <c r="N391" s="33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</row>
    <row r="392" spans="1:38" s="23" customFormat="1" ht="15.75" customHeight="1" x14ac:dyDescent="0.25">
      <c r="A392" s="31"/>
      <c r="B392" s="31"/>
      <c r="C392" s="31"/>
      <c r="D392" s="31"/>
      <c r="F392" s="33"/>
      <c r="G392" s="33"/>
      <c r="H392" s="33"/>
      <c r="I392" s="33"/>
      <c r="J392" s="33"/>
      <c r="K392" s="33"/>
      <c r="L392" s="33"/>
      <c r="M392" s="33"/>
      <c r="N392" s="33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</row>
    <row r="393" spans="1:38" s="23" customFormat="1" ht="15.75" customHeight="1" x14ac:dyDescent="0.25">
      <c r="A393" s="31"/>
      <c r="B393" s="31"/>
      <c r="C393" s="31"/>
      <c r="D393" s="31"/>
      <c r="F393" s="33"/>
      <c r="G393" s="33"/>
      <c r="H393" s="33"/>
      <c r="I393" s="33"/>
      <c r="J393" s="33"/>
      <c r="K393" s="33"/>
      <c r="L393" s="33"/>
      <c r="M393" s="33"/>
      <c r="N393" s="33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</row>
    <row r="394" spans="1:38" s="23" customFormat="1" ht="15.75" customHeight="1" x14ac:dyDescent="0.25">
      <c r="A394" s="31"/>
      <c r="B394" s="31"/>
      <c r="C394" s="31"/>
      <c r="D394" s="31"/>
      <c r="F394" s="33"/>
      <c r="G394" s="33"/>
      <c r="H394" s="33"/>
      <c r="I394" s="33"/>
      <c r="J394" s="33"/>
      <c r="K394" s="33"/>
      <c r="L394" s="33"/>
      <c r="M394" s="33"/>
      <c r="N394" s="33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</row>
    <row r="395" spans="1:38" s="23" customFormat="1" ht="15.75" customHeight="1" x14ac:dyDescent="0.25">
      <c r="A395" s="31"/>
      <c r="B395" s="31"/>
      <c r="C395" s="31"/>
      <c r="D395" s="31"/>
      <c r="F395" s="33"/>
      <c r="G395" s="33"/>
      <c r="H395" s="33"/>
      <c r="I395" s="33"/>
      <c r="J395" s="33"/>
      <c r="K395" s="33"/>
      <c r="L395" s="33"/>
      <c r="M395" s="33"/>
      <c r="N395" s="33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</row>
    <row r="396" spans="1:38" s="23" customFormat="1" ht="15.75" customHeight="1" x14ac:dyDescent="0.25">
      <c r="A396" s="31"/>
      <c r="B396" s="31"/>
      <c r="C396" s="31"/>
      <c r="D396" s="31"/>
      <c r="F396" s="33"/>
      <c r="G396" s="33"/>
      <c r="H396" s="33"/>
      <c r="I396" s="33"/>
      <c r="J396" s="33"/>
      <c r="K396" s="33"/>
      <c r="L396" s="33"/>
      <c r="M396" s="33"/>
      <c r="N396" s="33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</row>
    <row r="397" spans="1:38" s="23" customFormat="1" ht="15.75" customHeight="1" x14ac:dyDescent="0.25">
      <c r="A397" s="31"/>
      <c r="B397" s="31"/>
      <c r="C397" s="31"/>
      <c r="D397" s="31"/>
      <c r="F397" s="33"/>
      <c r="G397" s="33"/>
      <c r="H397" s="33"/>
      <c r="I397" s="33"/>
      <c r="J397" s="33"/>
      <c r="K397" s="33"/>
      <c r="L397" s="33"/>
      <c r="M397" s="33"/>
      <c r="N397" s="33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</row>
    <row r="398" spans="1:38" s="23" customFormat="1" ht="15.75" customHeight="1" x14ac:dyDescent="0.25">
      <c r="A398" s="31"/>
      <c r="B398" s="31"/>
      <c r="C398" s="31"/>
      <c r="D398" s="31"/>
      <c r="F398" s="33"/>
      <c r="G398" s="33"/>
      <c r="H398" s="33"/>
      <c r="I398" s="33"/>
      <c r="J398" s="33"/>
      <c r="K398" s="33"/>
      <c r="L398" s="33"/>
      <c r="M398" s="33"/>
      <c r="N398" s="33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</row>
    <row r="399" spans="1:38" s="23" customFormat="1" ht="15.75" customHeight="1" x14ac:dyDescent="0.25">
      <c r="A399" s="31"/>
      <c r="B399" s="31"/>
      <c r="C399" s="31"/>
      <c r="D399" s="31"/>
      <c r="F399" s="33"/>
      <c r="G399" s="33"/>
      <c r="H399" s="33"/>
      <c r="I399" s="33"/>
      <c r="J399" s="33"/>
      <c r="K399" s="33"/>
      <c r="L399" s="33"/>
      <c r="M399" s="33"/>
      <c r="N399" s="33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</row>
    <row r="400" spans="1:38" s="23" customFormat="1" ht="15.75" customHeight="1" x14ac:dyDescent="0.25">
      <c r="A400" s="31"/>
      <c r="B400" s="31"/>
      <c r="C400" s="31"/>
      <c r="D400" s="31"/>
      <c r="F400" s="33"/>
      <c r="G400" s="33"/>
      <c r="H400" s="33"/>
      <c r="I400" s="33"/>
      <c r="J400" s="33"/>
      <c r="K400" s="33"/>
      <c r="L400" s="33"/>
      <c r="M400" s="33"/>
      <c r="N400" s="33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</row>
    <row r="401" spans="1:38" s="23" customFormat="1" ht="15.75" customHeight="1" x14ac:dyDescent="0.25">
      <c r="A401" s="31"/>
      <c r="B401" s="31"/>
      <c r="C401" s="31"/>
      <c r="D401" s="31"/>
      <c r="F401" s="33"/>
      <c r="G401" s="33"/>
      <c r="H401" s="33"/>
      <c r="I401" s="33"/>
      <c r="J401" s="33"/>
      <c r="K401" s="33"/>
      <c r="L401" s="33"/>
      <c r="M401" s="33"/>
      <c r="N401" s="33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</row>
    <row r="402" spans="1:38" s="23" customFormat="1" ht="15.75" customHeight="1" x14ac:dyDescent="0.25">
      <c r="A402" s="31"/>
      <c r="B402" s="31"/>
      <c r="C402" s="31"/>
      <c r="D402" s="31"/>
      <c r="F402" s="33"/>
      <c r="G402" s="33"/>
      <c r="H402" s="33"/>
      <c r="I402" s="33"/>
      <c r="J402" s="33"/>
      <c r="K402" s="33"/>
      <c r="L402" s="33"/>
      <c r="M402" s="33"/>
      <c r="N402" s="33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</row>
    <row r="403" spans="1:38" s="23" customFormat="1" ht="15.75" customHeight="1" x14ac:dyDescent="0.25">
      <c r="A403" s="31"/>
      <c r="B403" s="31"/>
      <c r="C403" s="31"/>
      <c r="D403" s="31"/>
      <c r="F403" s="33"/>
      <c r="G403" s="33"/>
      <c r="H403" s="33"/>
      <c r="I403" s="33"/>
      <c r="J403" s="33"/>
      <c r="K403" s="33"/>
      <c r="L403" s="33"/>
      <c r="M403" s="33"/>
      <c r="N403" s="33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</row>
    <row r="404" spans="1:38" s="23" customFormat="1" ht="15.75" customHeight="1" x14ac:dyDescent="0.25">
      <c r="A404" s="31"/>
      <c r="B404" s="31"/>
      <c r="C404" s="31"/>
      <c r="D404" s="31"/>
      <c r="F404" s="33"/>
      <c r="G404" s="33"/>
      <c r="H404" s="33"/>
      <c r="I404" s="33"/>
      <c r="J404" s="33"/>
      <c r="K404" s="33"/>
      <c r="L404" s="33"/>
      <c r="M404" s="33"/>
      <c r="N404" s="33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</row>
    <row r="405" spans="1:38" s="23" customFormat="1" ht="15.75" customHeight="1" x14ac:dyDescent="0.25">
      <c r="A405" s="31"/>
      <c r="B405" s="31"/>
      <c r="C405" s="31"/>
      <c r="D405" s="31"/>
      <c r="F405" s="33"/>
      <c r="G405" s="33"/>
      <c r="H405" s="33"/>
      <c r="I405" s="33"/>
      <c r="J405" s="33"/>
      <c r="K405" s="33"/>
      <c r="L405" s="33"/>
      <c r="M405" s="33"/>
      <c r="N405" s="33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</row>
    <row r="406" spans="1:38" s="23" customFormat="1" ht="15.75" customHeight="1" x14ac:dyDescent="0.25">
      <c r="A406" s="31"/>
      <c r="B406" s="31"/>
      <c r="C406" s="31"/>
      <c r="D406" s="31"/>
      <c r="F406" s="33"/>
      <c r="G406" s="33"/>
      <c r="H406" s="33"/>
      <c r="I406" s="33"/>
      <c r="J406" s="33"/>
      <c r="K406" s="33"/>
      <c r="L406" s="33"/>
      <c r="M406" s="33"/>
      <c r="N406" s="33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</row>
    <row r="407" spans="1:38" s="23" customFormat="1" ht="15.75" customHeight="1" x14ac:dyDescent="0.25">
      <c r="A407" s="31"/>
      <c r="B407" s="31"/>
      <c r="C407" s="31"/>
      <c r="D407" s="31"/>
      <c r="F407" s="33"/>
      <c r="G407" s="33"/>
      <c r="H407" s="33"/>
      <c r="I407" s="33"/>
      <c r="J407" s="33"/>
      <c r="K407" s="33"/>
      <c r="L407" s="33"/>
      <c r="M407" s="33"/>
      <c r="N407" s="33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</row>
    <row r="408" spans="1:38" s="23" customFormat="1" ht="15.75" customHeight="1" x14ac:dyDescent="0.25">
      <c r="A408" s="31"/>
      <c r="B408" s="31"/>
      <c r="C408" s="31"/>
      <c r="D408" s="31"/>
      <c r="F408" s="33"/>
      <c r="G408" s="33"/>
      <c r="H408" s="33"/>
      <c r="I408" s="33"/>
      <c r="J408" s="33"/>
      <c r="K408" s="33"/>
      <c r="L408" s="33"/>
      <c r="M408" s="33"/>
      <c r="N408" s="33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</row>
    <row r="409" spans="1:38" s="23" customFormat="1" ht="15.75" customHeight="1" x14ac:dyDescent="0.25">
      <c r="A409" s="31"/>
      <c r="B409" s="31"/>
      <c r="C409" s="31"/>
      <c r="D409" s="31"/>
      <c r="F409" s="33"/>
      <c r="G409" s="33"/>
      <c r="H409" s="33"/>
      <c r="I409" s="33"/>
      <c r="J409" s="33"/>
      <c r="K409" s="33"/>
      <c r="L409" s="33"/>
      <c r="M409" s="33"/>
      <c r="N409" s="33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</row>
    <row r="410" spans="1:38" s="23" customFormat="1" ht="15.75" customHeight="1" x14ac:dyDescent="0.25">
      <c r="A410" s="31"/>
      <c r="B410" s="31"/>
      <c r="C410" s="31"/>
      <c r="D410" s="31"/>
      <c r="F410" s="33"/>
      <c r="G410" s="33"/>
      <c r="H410" s="33"/>
      <c r="I410" s="33"/>
      <c r="J410" s="33"/>
      <c r="K410" s="33"/>
      <c r="L410" s="33"/>
      <c r="M410" s="33"/>
      <c r="N410" s="33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</row>
    <row r="411" spans="1:38" s="23" customFormat="1" ht="15.75" customHeight="1" x14ac:dyDescent="0.25">
      <c r="A411" s="31"/>
      <c r="B411" s="31"/>
      <c r="C411" s="31"/>
      <c r="D411" s="31"/>
      <c r="F411" s="33"/>
      <c r="G411" s="33"/>
      <c r="H411" s="33"/>
      <c r="I411" s="33"/>
      <c r="J411" s="33"/>
      <c r="K411" s="33"/>
      <c r="L411" s="33"/>
      <c r="M411" s="33"/>
      <c r="N411" s="33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</row>
    <row r="412" spans="1:38" s="23" customFormat="1" ht="15.75" customHeight="1" x14ac:dyDescent="0.25">
      <c r="A412" s="31"/>
      <c r="B412" s="31"/>
      <c r="C412" s="31"/>
      <c r="D412" s="31"/>
      <c r="F412" s="33"/>
      <c r="G412" s="33"/>
      <c r="H412" s="33"/>
      <c r="I412" s="33"/>
      <c r="J412" s="33"/>
      <c r="K412" s="33"/>
      <c r="L412" s="33"/>
      <c r="M412" s="33"/>
      <c r="N412" s="33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</row>
    <row r="413" spans="1:38" s="23" customFormat="1" ht="15.75" customHeight="1" x14ac:dyDescent="0.25">
      <c r="A413" s="31"/>
      <c r="B413" s="31"/>
      <c r="C413" s="31"/>
      <c r="D413" s="31"/>
      <c r="F413" s="33"/>
      <c r="G413" s="33"/>
      <c r="H413" s="33"/>
      <c r="I413" s="33"/>
      <c r="J413" s="33"/>
      <c r="K413" s="33"/>
      <c r="L413" s="33"/>
      <c r="M413" s="33"/>
      <c r="N413" s="33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</row>
    <row r="414" spans="1:38" s="23" customFormat="1" ht="15.75" customHeight="1" x14ac:dyDescent="0.25">
      <c r="A414" s="31"/>
      <c r="B414" s="31"/>
      <c r="C414" s="31"/>
      <c r="D414" s="31"/>
      <c r="F414" s="33"/>
      <c r="G414" s="33"/>
      <c r="H414" s="33"/>
      <c r="I414" s="33"/>
      <c r="J414" s="33"/>
      <c r="K414" s="33"/>
      <c r="L414" s="33"/>
      <c r="M414" s="33"/>
      <c r="N414" s="33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</row>
    <row r="415" spans="1:38" s="23" customFormat="1" ht="15.75" customHeight="1" x14ac:dyDescent="0.25">
      <c r="A415" s="31"/>
      <c r="B415" s="31"/>
      <c r="C415" s="31"/>
      <c r="D415" s="31"/>
      <c r="F415" s="33"/>
      <c r="G415" s="33"/>
      <c r="H415" s="33"/>
      <c r="I415" s="33"/>
      <c r="J415" s="33"/>
      <c r="K415" s="33"/>
      <c r="L415" s="33"/>
      <c r="M415" s="33"/>
      <c r="N415" s="33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</row>
    <row r="416" spans="1:38" s="23" customFormat="1" ht="15.75" customHeight="1" x14ac:dyDescent="0.25">
      <c r="A416" s="31"/>
      <c r="B416" s="31"/>
      <c r="C416" s="31"/>
      <c r="D416" s="31"/>
      <c r="F416" s="33"/>
      <c r="G416" s="33"/>
      <c r="H416" s="33"/>
      <c r="I416" s="33"/>
      <c r="J416" s="33"/>
      <c r="K416" s="33"/>
      <c r="L416" s="33"/>
      <c r="M416" s="33"/>
      <c r="N416" s="33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</row>
    <row r="417" spans="1:38" s="23" customFormat="1" ht="15.75" customHeight="1" x14ac:dyDescent="0.25">
      <c r="A417" s="31"/>
      <c r="B417" s="31"/>
      <c r="C417" s="31"/>
      <c r="D417" s="31"/>
      <c r="F417" s="33"/>
      <c r="G417" s="33"/>
      <c r="H417" s="33"/>
      <c r="I417" s="33"/>
      <c r="J417" s="33"/>
      <c r="K417" s="33"/>
      <c r="L417" s="33"/>
      <c r="M417" s="33"/>
      <c r="N417" s="33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</row>
    <row r="418" spans="1:38" s="23" customFormat="1" ht="15.75" customHeight="1" x14ac:dyDescent="0.25">
      <c r="A418" s="31"/>
      <c r="B418" s="31"/>
      <c r="C418" s="31"/>
      <c r="D418" s="31"/>
      <c r="F418" s="33"/>
      <c r="G418" s="33"/>
      <c r="H418" s="33"/>
      <c r="I418" s="33"/>
      <c r="J418" s="33"/>
      <c r="K418" s="33"/>
      <c r="L418" s="33"/>
      <c r="M418" s="33"/>
      <c r="N418" s="33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</row>
    <row r="419" spans="1:38" s="23" customFormat="1" ht="15.75" customHeight="1" x14ac:dyDescent="0.25">
      <c r="A419" s="31"/>
      <c r="B419" s="31"/>
      <c r="C419" s="31"/>
      <c r="D419" s="31"/>
      <c r="F419" s="33"/>
      <c r="G419" s="33"/>
      <c r="H419" s="33"/>
      <c r="I419" s="33"/>
      <c r="J419" s="33"/>
      <c r="K419" s="33"/>
      <c r="L419" s="33"/>
      <c r="M419" s="33"/>
      <c r="N419" s="33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</row>
    <row r="420" spans="1:38" s="23" customFormat="1" ht="15.75" customHeight="1" x14ac:dyDescent="0.25">
      <c r="A420" s="31"/>
      <c r="B420" s="31"/>
      <c r="C420" s="31"/>
      <c r="D420" s="31"/>
      <c r="F420" s="33"/>
      <c r="G420" s="33"/>
      <c r="H420" s="33"/>
      <c r="I420" s="33"/>
      <c r="J420" s="33"/>
      <c r="K420" s="33"/>
      <c r="L420" s="33"/>
      <c r="M420" s="33"/>
      <c r="N420" s="33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</row>
    <row r="421" spans="1:38" s="23" customFormat="1" ht="15.75" customHeight="1" x14ac:dyDescent="0.25">
      <c r="A421" s="31"/>
      <c r="B421" s="31"/>
      <c r="C421" s="31"/>
      <c r="D421" s="31"/>
      <c r="F421" s="33"/>
      <c r="G421" s="33"/>
      <c r="H421" s="33"/>
      <c r="I421" s="33"/>
      <c r="J421" s="33"/>
      <c r="K421" s="33"/>
      <c r="L421" s="33"/>
      <c r="M421" s="33"/>
      <c r="N421" s="33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</row>
    <row r="422" spans="1:38" s="23" customFormat="1" ht="15.75" customHeight="1" x14ac:dyDescent="0.25">
      <c r="A422" s="31"/>
      <c r="B422" s="31"/>
      <c r="C422" s="31"/>
      <c r="D422" s="31"/>
      <c r="F422" s="33"/>
      <c r="G422" s="33"/>
      <c r="H422" s="33"/>
      <c r="I422" s="33"/>
      <c r="J422" s="33"/>
      <c r="K422" s="33"/>
      <c r="L422" s="33"/>
      <c r="M422" s="33"/>
      <c r="N422" s="33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</row>
    <row r="423" spans="1:38" s="23" customFormat="1" ht="15.75" customHeight="1" x14ac:dyDescent="0.25">
      <c r="A423" s="31"/>
      <c r="B423" s="31"/>
      <c r="C423" s="31"/>
      <c r="D423" s="31"/>
      <c r="F423" s="33"/>
      <c r="G423" s="33"/>
      <c r="H423" s="33"/>
      <c r="I423" s="33"/>
      <c r="J423" s="33"/>
      <c r="K423" s="33"/>
      <c r="L423" s="33"/>
      <c r="M423" s="33"/>
      <c r="N423" s="33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</row>
    <row r="424" spans="1:38" s="23" customFormat="1" ht="15.75" customHeight="1" x14ac:dyDescent="0.25">
      <c r="A424" s="31"/>
      <c r="B424" s="31"/>
      <c r="C424" s="31"/>
      <c r="D424" s="31"/>
      <c r="F424" s="33"/>
      <c r="G424" s="33"/>
      <c r="H424" s="33"/>
      <c r="I424" s="33"/>
      <c r="J424" s="33"/>
      <c r="K424" s="33"/>
      <c r="L424" s="33"/>
      <c r="M424" s="33"/>
      <c r="N424" s="33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</row>
    <row r="425" spans="1:38" s="23" customFormat="1" ht="15.75" customHeight="1" x14ac:dyDescent="0.25">
      <c r="A425" s="31"/>
      <c r="B425" s="31"/>
      <c r="C425" s="31"/>
      <c r="D425" s="31"/>
      <c r="F425" s="33"/>
      <c r="G425" s="33"/>
      <c r="H425" s="33"/>
      <c r="I425" s="33"/>
      <c r="J425" s="33"/>
      <c r="K425" s="33"/>
      <c r="L425" s="33"/>
      <c r="M425" s="33"/>
      <c r="N425" s="33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</row>
    <row r="426" spans="1:38" s="23" customFormat="1" ht="15.75" customHeight="1" x14ac:dyDescent="0.25">
      <c r="A426" s="31"/>
      <c r="B426" s="31"/>
      <c r="C426" s="31"/>
      <c r="D426" s="31"/>
      <c r="F426" s="33"/>
      <c r="G426" s="33"/>
      <c r="H426" s="33"/>
      <c r="I426" s="33"/>
      <c r="J426" s="33"/>
      <c r="K426" s="33"/>
      <c r="L426" s="33"/>
      <c r="M426" s="33"/>
      <c r="N426" s="33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</row>
    <row r="427" spans="1:38" s="23" customFormat="1" ht="15.75" customHeight="1" x14ac:dyDescent="0.25">
      <c r="A427" s="31"/>
      <c r="B427" s="31"/>
      <c r="C427" s="31"/>
      <c r="D427" s="31"/>
      <c r="F427" s="33"/>
      <c r="G427" s="33"/>
      <c r="H427" s="33"/>
      <c r="I427" s="33"/>
      <c r="J427" s="33"/>
      <c r="K427" s="33"/>
      <c r="L427" s="33"/>
      <c r="M427" s="33"/>
      <c r="N427" s="33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</row>
    <row r="428" spans="1:38" s="23" customFormat="1" ht="15.75" customHeight="1" x14ac:dyDescent="0.25">
      <c r="A428" s="31"/>
      <c r="B428" s="31"/>
      <c r="C428" s="31"/>
      <c r="D428" s="31"/>
      <c r="F428" s="33"/>
      <c r="G428" s="33"/>
      <c r="H428" s="33"/>
      <c r="I428" s="33"/>
      <c r="J428" s="33"/>
      <c r="K428" s="33"/>
      <c r="L428" s="33"/>
      <c r="M428" s="33"/>
      <c r="N428" s="33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</row>
    <row r="429" spans="1:38" s="23" customFormat="1" ht="15.75" customHeight="1" x14ac:dyDescent="0.25">
      <c r="A429" s="31"/>
      <c r="B429" s="31"/>
      <c r="C429" s="31"/>
      <c r="D429" s="31"/>
      <c r="F429" s="33"/>
      <c r="G429" s="33"/>
      <c r="H429" s="33"/>
      <c r="I429" s="33"/>
      <c r="J429" s="33"/>
      <c r="K429" s="33"/>
      <c r="L429" s="33"/>
      <c r="M429" s="33"/>
      <c r="N429" s="33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</row>
    <row r="430" spans="1:38" s="23" customFormat="1" ht="15.75" customHeight="1" x14ac:dyDescent="0.25">
      <c r="A430" s="31"/>
      <c r="B430" s="31"/>
      <c r="C430" s="31"/>
      <c r="D430" s="31"/>
      <c r="F430" s="33"/>
      <c r="G430" s="33"/>
      <c r="H430" s="33"/>
      <c r="I430" s="33"/>
      <c r="J430" s="33"/>
      <c r="K430" s="33"/>
      <c r="L430" s="33"/>
      <c r="M430" s="33"/>
      <c r="N430" s="33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</row>
    <row r="431" spans="1:38" s="23" customFormat="1" ht="15.75" customHeight="1" x14ac:dyDescent="0.25">
      <c r="A431" s="31"/>
      <c r="B431" s="31"/>
      <c r="C431" s="31"/>
      <c r="D431" s="31"/>
      <c r="F431" s="33"/>
      <c r="G431" s="33"/>
      <c r="H431" s="33"/>
      <c r="I431" s="33"/>
      <c r="J431" s="33"/>
      <c r="K431" s="33"/>
      <c r="L431" s="33"/>
      <c r="M431" s="33"/>
      <c r="N431" s="33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</row>
    <row r="432" spans="1:38" s="23" customFormat="1" ht="15.75" customHeight="1" x14ac:dyDescent="0.25">
      <c r="A432" s="31"/>
      <c r="B432" s="31"/>
      <c r="C432" s="31"/>
      <c r="D432" s="31"/>
      <c r="F432" s="33"/>
      <c r="G432" s="33"/>
      <c r="H432" s="33"/>
      <c r="I432" s="33"/>
      <c r="J432" s="33"/>
      <c r="K432" s="33"/>
      <c r="L432" s="33"/>
      <c r="M432" s="33"/>
      <c r="N432" s="33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</row>
    <row r="433" spans="1:38" s="23" customFormat="1" ht="15.75" customHeight="1" x14ac:dyDescent="0.25">
      <c r="A433" s="31"/>
      <c r="B433" s="31"/>
      <c r="C433" s="31"/>
      <c r="D433" s="31"/>
      <c r="F433" s="33"/>
      <c r="G433" s="33"/>
      <c r="H433" s="33"/>
      <c r="I433" s="33"/>
      <c r="J433" s="33"/>
      <c r="K433" s="33"/>
      <c r="L433" s="33"/>
      <c r="M433" s="33"/>
      <c r="N433" s="33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</row>
    <row r="434" spans="1:38" s="23" customFormat="1" ht="15.75" customHeight="1" x14ac:dyDescent="0.25">
      <c r="A434" s="31"/>
      <c r="B434" s="31"/>
      <c r="C434" s="31"/>
      <c r="D434" s="31"/>
      <c r="F434" s="33"/>
      <c r="G434" s="33"/>
      <c r="H434" s="33"/>
      <c r="I434" s="33"/>
      <c r="J434" s="33"/>
      <c r="K434" s="33"/>
      <c r="L434" s="33"/>
      <c r="M434" s="33"/>
      <c r="N434" s="33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</row>
    <row r="435" spans="1:38" s="23" customFormat="1" ht="15.75" customHeight="1" x14ac:dyDescent="0.25">
      <c r="A435" s="31"/>
      <c r="B435" s="31"/>
      <c r="C435" s="31"/>
      <c r="D435" s="31"/>
      <c r="F435" s="33"/>
      <c r="G435" s="33"/>
      <c r="H435" s="33"/>
      <c r="I435" s="33"/>
      <c r="J435" s="33"/>
      <c r="K435" s="33"/>
      <c r="L435" s="33"/>
      <c r="M435" s="33"/>
      <c r="N435" s="33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</row>
    <row r="436" spans="1:38" s="23" customFormat="1" ht="15.75" customHeight="1" x14ac:dyDescent="0.25">
      <c r="A436" s="31"/>
      <c r="B436" s="31"/>
      <c r="C436" s="31"/>
      <c r="D436" s="31"/>
      <c r="F436" s="33"/>
      <c r="G436" s="33"/>
      <c r="H436" s="33"/>
      <c r="I436" s="33"/>
      <c r="J436" s="33"/>
      <c r="K436" s="33"/>
      <c r="L436" s="33"/>
      <c r="M436" s="33"/>
      <c r="N436" s="33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</row>
    <row r="437" spans="1:38" s="23" customFormat="1" ht="15.75" customHeight="1" x14ac:dyDescent="0.25">
      <c r="A437" s="31"/>
      <c r="B437" s="31"/>
      <c r="C437" s="31"/>
      <c r="D437" s="31"/>
      <c r="F437" s="33"/>
      <c r="G437" s="33"/>
      <c r="H437" s="33"/>
      <c r="I437" s="33"/>
      <c r="J437" s="33"/>
      <c r="K437" s="33"/>
      <c r="L437" s="33"/>
      <c r="M437" s="33"/>
      <c r="N437" s="33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</row>
    <row r="438" spans="1:38" s="23" customFormat="1" ht="15.75" customHeight="1" x14ac:dyDescent="0.25">
      <c r="A438" s="31"/>
      <c r="B438" s="31"/>
      <c r="C438" s="31"/>
      <c r="D438" s="31"/>
      <c r="F438" s="33"/>
      <c r="G438" s="33"/>
      <c r="H438" s="33"/>
      <c r="I438" s="33"/>
      <c r="J438" s="33"/>
      <c r="K438" s="33"/>
      <c r="L438" s="33"/>
      <c r="M438" s="33"/>
      <c r="N438" s="33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</row>
    <row r="439" spans="1:38" s="23" customFormat="1" ht="15.75" customHeight="1" x14ac:dyDescent="0.25">
      <c r="A439" s="31"/>
      <c r="B439" s="31"/>
      <c r="C439" s="31"/>
      <c r="D439" s="31"/>
      <c r="F439" s="33"/>
      <c r="G439" s="33"/>
      <c r="H439" s="33"/>
      <c r="I439" s="33"/>
      <c r="J439" s="33"/>
      <c r="K439" s="33"/>
      <c r="L439" s="33"/>
      <c r="M439" s="33"/>
      <c r="N439" s="33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</row>
    <row r="440" spans="1:38" s="23" customFormat="1" ht="15.75" customHeight="1" x14ac:dyDescent="0.25">
      <c r="A440" s="31"/>
      <c r="B440" s="31"/>
      <c r="C440" s="31"/>
      <c r="D440" s="31"/>
      <c r="F440" s="33"/>
      <c r="G440" s="33"/>
      <c r="H440" s="33"/>
      <c r="I440" s="33"/>
      <c r="J440" s="33"/>
      <c r="K440" s="33"/>
      <c r="L440" s="33"/>
      <c r="M440" s="33"/>
      <c r="N440" s="33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</row>
    <row r="441" spans="1:38" s="23" customFormat="1" ht="15.75" customHeight="1" x14ac:dyDescent="0.25">
      <c r="A441" s="31"/>
      <c r="B441" s="31"/>
      <c r="C441" s="31"/>
      <c r="D441" s="31"/>
      <c r="F441" s="33"/>
      <c r="G441" s="33"/>
      <c r="H441" s="33"/>
      <c r="I441" s="33"/>
      <c r="J441" s="33"/>
      <c r="K441" s="33"/>
      <c r="L441" s="33"/>
      <c r="M441" s="33"/>
      <c r="N441" s="33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</row>
    <row r="442" spans="1:38" s="23" customFormat="1" ht="15.75" customHeight="1" x14ac:dyDescent="0.25">
      <c r="A442" s="31"/>
      <c r="B442" s="31"/>
      <c r="C442" s="31"/>
      <c r="D442" s="31"/>
      <c r="F442" s="33"/>
      <c r="G442" s="33"/>
      <c r="H442" s="33"/>
      <c r="I442" s="33"/>
      <c r="J442" s="33"/>
      <c r="K442" s="33"/>
      <c r="L442" s="33"/>
      <c r="M442" s="33"/>
      <c r="N442" s="33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</row>
    <row r="443" spans="1:38" s="23" customFormat="1" ht="15.75" customHeight="1" x14ac:dyDescent="0.25">
      <c r="A443" s="31"/>
      <c r="B443" s="31"/>
      <c r="C443" s="31"/>
      <c r="D443" s="31"/>
      <c r="F443" s="33"/>
      <c r="G443" s="33"/>
      <c r="H443" s="33"/>
      <c r="I443" s="33"/>
      <c r="J443" s="33"/>
      <c r="K443" s="33"/>
      <c r="L443" s="33"/>
      <c r="M443" s="33"/>
      <c r="N443" s="33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</row>
    <row r="444" spans="1:38" s="23" customFormat="1" ht="15.75" customHeight="1" x14ac:dyDescent="0.25">
      <c r="A444" s="31"/>
      <c r="B444" s="31"/>
      <c r="C444" s="31"/>
      <c r="D444" s="31"/>
      <c r="F444" s="33"/>
      <c r="G444" s="33"/>
      <c r="H444" s="33"/>
      <c r="I444" s="33"/>
      <c r="J444" s="33"/>
      <c r="K444" s="33"/>
      <c r="L444" s="33"/>
      <c r="M444" s="33"/>
      <c r="N444" s="33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</row>
    <row r="445" spans="1:38" s="23" customFormat="1" ht="15.75" customHeight="1" x14ac:dyDescent="0.25">
      <c r="A445" s="31"/>
      <c r="B445" s="31"/>
      <c r="C445" s="31"/>
      <c r="D445" s="31"/>
      <c r="F445" s="33"/>
      <c r="G445" s="33"/>
      <c r="H445" s="33"/>
      <c r="I445" s="33"/>
      <c r="J445" s="33"/>
      <c r="K445" s="33"/>
      <c r="L445" s="33"/>
      <c r="M445" s="33"/>
      <c r="N445" s="33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</row>
    <row r="446" spans="1:38" s="23" customFormat="1" ht="15.75" customHeight="1" x14ac:dyDescent="0.25">
      <c r="A446" s="31"/>
      <c r="B446" s="31"/>
      <c r="C446" s="31"/>
      <c r="D446" s="31"/>
      <c r="F446" s="33"/>
      <c r="G446" s="33"/>
      <c r="H446" s="33"/>
      <c r="I446" s="33"/>
      <c r="J446" s="33"/>
      <c r="K446" s="33"/>
      <c r="L446" s="33"/>
      <c r="M446" s="33"/>
      <c r="N446" s="33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</row>
    <row r="447" spans="1:38" s="23" customFormat="1" ht="15.75" customHeight="1" x14ac:dyDescent="0.25">
      <c r="A447" s="31"/>
      <c r="B447" s="31"/>
      <c r="C447" s="31"/>
      <c r="D447" s="31"/>
      <c r="F447" s="33"/>
      <c r="G447" s="33"/>
      <c r="H447" s="33"/>
      <c r="I447" s="33"/>
      <c r="J447" s="33"/>
      <c r="K447" s="33"/>
      <c r="L447" s="33"/>
      <c r="M447" s="33"/>
      <c r="N447" s="33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</row>
    <row r="448" spans="1:38" s="23" customFormat="1" ht="15.75" customHeight="1" x14ac:dyDescent="0.25">
      <c r="A448" s="31"/>
      <c r="B448" s="31"/>
      <c r="C448" s="31"/>
      <c r="D448" s="31"/>
      <c r="F448" s="33"/>
      <c r="G448" s="33"/>
      <c r="H448" s="33"/>
      <c r="I448" s="33"/>
      <c r="J448" s="33"/>
      <c r="K448" s="33"/>
      <c r="L448" s="33"/>
      <c r="M448" s="33"/>
      <c r="N448" s="33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</row>
    <row r="449" spans="1:38" s="23" customFormat="1" ht="15.75" customHeight="1" x14ac:dyDescent="0.25">
      <c r="A449" s="31"/>
      <c r="B449" s="31"/>
      <c r="C449" s="31"/>
      <c r="D449" s="31"/>
      <c r="F449" s="33"/>
      <c r="G449" s="33"/>
      <c r="H449" s="33"/>
      <c r="I449" s="33"/>
      <c r="J449" s="33"/>
      <c r="K449" s="33"/>
      <c r="L449" s="33"/>
      <c r="M449" s="33"/>
      <c r="N449" s="33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</row>
    <row r="450" spans="1:38" s="23" customFormat="1" ht="15.75" customHeight="1" x14ac:dyDescent="0.25">
      <c r="A450" s="31"/>
      <c r="B450" s="31"/>
      <c r="C450" s="31"/>
      <c r="D450" s="31"/>
      <c r="F450" s="33"/>
      <c r="G450" s="33"/>
      <c r="H450" s="33"/>
      <c r="I450" s="33"/>
      <c r="J450" s="33"/>
      <c r="K450" s="33"/>
      <c r="L450" s="33"/>
      <c r="M450" s="33"/>
      <c r="N450" s="33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</row>
    <row r="451" spans="1:38" s="23" customFormat="1" ht="15.75" customHeight="1" x14ac:dyDescent="0.25">
      <c r="A451" s="31"/>
      <c r="B451" s="31"/>
      <c r="C451" s="31"/>
      <c r="D451" s="31"/>
      <c r="F451" s="33"/>
      <c r="G451" s="33"/>
      <c r="H451" s="33"/>
      <c r="I451" s="33"/>
      <c r="J451" s="33"/>
      <c r="K451" s="33"/>
      <c r="L451" s="33"/>
      <c r="M451" s="33"/>
      <c r="N451" s="33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</row>
    <row r="452" spans="1:38" s="23" customFormat="1" ht="15.75" customHeight="1" x14ac:dyDescent="0.25">
      <c r="A452" s="31"/>
      <c r="B452" s="31"/>
      <c r="C452" s="31"/>
      <c r="D452" s="31"/>
      <c r="F452" s="33"/>
      <c r="G452" s="33"/>
      <c r="H452" s="33"/>
      <c r="I452" s="33"/>
      <c r="J452" s="33"/>
      <c r="K452" s="33"/>
      <c r="L452" s="33"/>
      <c r="M452" s="33"/>
      <c r="N452" s="33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</row>
    <row r="453" spans="1:38" s="23" customFormat="1" ht="15.75" customHeight="1" x14ac:dyDescent="0.25">
      <c r="A453" s="31"/>
      <c r="B453" s="31"/>
      <c r="C453" s="31"/>
      <c r="D453" s="31"/>
      <c r="F453" s="33"/>
      <c r="G453" s="33"/>
      <c r="H453" s="33"/>
      <c r="I453" s="33"/>
      <c r="J453" s="33"/>
      <c r="K453" s="33"/>
      <c r="L453" s="33"/>
      <c r="M453" s="33"/>
      <c r="N453" s="33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</row>
    <row r="454" spans="1:38" s="23" customFormat="1" ht="15.75" customHeight="1" x14ac:dyDescent="0.25">
      <c r="A454" s="31"/>
      <c r="B454" s="31"/>
      <c r="C454" s="31"/>
      <c r="D454" s="31"/>
      <c r="F454" s="33"/>
      <c r="G454" s="33"/>
      <c r="H454" s="33"/>
      <c r="I454" s="33"/>
      <c r="J454" s="33"/>
      <c r="K454" s="33"/>
      <c r="L454" s="33"/>
      <c r="M454" s="33"/>
      <c r="N454" s="33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</row>
    <row r="455" spans="1:38" s="23" customFormat="1" ht="15.75" customHeight="1" x14ac:dyDescent="0.25">
      <c r="A455" s="31"/>
      <c r="B455" s="31"/>
      <c r="C455" s="31"/>
      <c r="D455" s="31"/>
      <c r="F455" s="33"/>
      <c r="G455" s="33"/>
      <c r="H455" s="33"/>
      <c r="I455" s="33"/>
      <c r="J455" s="33"/>
      <c r="K455" s="33"/>
      <c r="L455" s="33"/>
      <c r="M455" s="33"/>
      <c r="N455" s="33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</row>
    <row r="456" spans="1:38" s="23" customFormat="1" ht="15.75" customHeight="1" x14ac:dyDescent="0.25">
      <c r="A456" s="31"/>
      <c r="B456" s="31"/>
      <c r="C456" s="31"/>
      <c r="D456" s="31"/>
      <c r="F456" s="33"/>
      <c r="G456" s="33"/>
      <c r="H456" s="33"/>
      <c r="I456" s="33"/>
      <c r="J456" s="33"/>
      <c r="K456" s="33"/>
      <c r="L456" s="33"/>
      <c r="M456" s="33"/>
      <c r="N456" s="3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</row>
    <row r="457" spans="1:38" s="23" customFormat="1" ht="15.75" customHeight="1" x14ac:dyDescent="0.25">
      <c r="A457" s="31"/>
      <c r="B457" s="31"/>
      <c r="C457" s="31"/>
      <c r="D457" s="31"/>
      <c r="F457" s="33"/>
      <c r="G457" s="33"/>
      <c r="H457" s="33"/>
      <c r="I457" s="33"/>
      <c r="J457" s="33"/>
      <c r="K457" s="33"/>
      <c r="L457" s="33"/>
      <c r="M457" s="33"/>
      <c r="N457" s="33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</row>
    <row r="458" spans="1:38" s="23" customFormat="1" ht="15.75" customHeight="1" x14ac:dyDescent="0.25">
      <c r="A458" s="31"/>
      <c r="B458" s="31"/>
      <c r="C458" s="31"/>
      <c r="D458" s="31"/>
      <c r="F458" s="33"/>
      <c r="G458" s="33"/>
      <c r="H458" s="33"/>
      <c r="I458" s="33"/>
      <c r="J458" s="33"/>
      <c r="K458" s="33"/>
      <c r="L458" s="33"/>
      <c r="M458" s="33"/>
      <c r="N458" s="33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</row>
    <row r="459" spans="1:38" s="23" customFormat="1" ht="15.75" customHeight="1" x14ac:dyDescent="0.25">
      <c r="A459" s="31"/>
      <c r="B459" s="31"/>
      <c r="C459" s="31"/>
      <c r="D459" s="31"/>
      <c r="F459" s="33"/>
      <c r="G459" s="33"/>
      <c r="H459" s="33"/>
      <c r="I459" s="33"/>
      <c r="J459" s="33"/>
      <c r="K459" s="33"/>
      <c r="L459" s="33"/>
      <c r="M459" s="33"/>
      <c r="N459" s="33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</row>
    <row r="460" spans="1:38" s="23" customFormat="1" ht="15.75" customHeight="1" x14ac:dyDescent="0.25">
      <c r="A460" s="31"/>
      <c r="B460" s="31"/>
      <c r="C460" s="31"/>
      <c r="D460" s="31"/>
      <c r="F460" s="33"/>
      <c r="G460" s="33"/>
      <c r="H460" s="33"/>
      <c r="I460" s="33"/>
      <c r="J460" s="33"/>
      <c r="K460" s="33"/>
      <c r="L460" s="33"/>
      <c r="M460" s="33"/>
      <c r="N460" s="33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</row>
    <row r="461" spans="1:38" s="23" customFormat="1" ht="15.75" customHeight="1" x14ac:dyDescent="0.25">
      <c r="A461" s="31"/>
      <c r="B461" s="31"/>
      <c r="C461" s="31"/>
      <c r="D461" s="31"/>
      <c r="F461" s="33"/>
      <c r="G461" s="33"/>
      <c r="H461" s="33"/>
      <c r="I461" s="33"/>
      <c r="J461" s="33"/>
      <c r="K461" s="33"/>
      <c r="L461" s="33"/>
      <c r="M461" s="33"/>
      <c r="N461" s="33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</row>
    <row r="462" spans="1:38" s="23" customFormat="1" ht="15.75" customHeight="1" x14ac:dyDescent="0.25">
      <c r="A462" s="31"/>
      <c r="B462" s="31"/>
      <c r="C462" s="31"/>
      <c r="D462" s="31"/>
      <c r="F462" s="33"/>
      <c r="G462" s="33"/>
      <c r="H462" s="33"/>
      <c r="I462" s="33"/>
      <c r="J462" s="33"/>
      <c r="K462" s="33"/>
      <c r="L462" s="33"/>
      <c r="M462" s="33"/>
      <c r="N462" s="33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</row>
    <row r="463" spans="1:38" s="23" customFormat="1" ht="15.75" customHeight="1" x14ac:dyDescent="0.25">
      <c r="A463" s="31"/>
      <c r="B463" s="31"/>
      <c r="C463" s="31"/>
      <c r="D463" s="31"/>
      <c r="F463" s="33"/>
      <c r="G463" s="33"/>
      <c r="H463" s="33"/>
      <c r="I463" s="33"/>
      <c r="J463" s="33"/>
      <c r="K463" s="33"/>
      <c r="L463" s="33"/>
      <c r="M463" s="33"/>
      <c r="N463" s="33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</row>
    <row r="464" spans="1:38" s="23" customFormat="1" ht="15.75" customHeight="1" x14ac:dyDescent="0.25">
      <c r="A464" s="31"/>
      <c r="B464" s="31"/>
      <c r="C464" s="31"/>
      <c r="D464" s="31"/>
      <c r="F464" s="33"/>
      <c r="G464" s="33"/>
      <c r="H464" s="33"/>
      <c r="I464" s="33"/>
      <c r="J464" s="33"/>
      <c r="K464" s="33"/>
      <c r="L464" s="33"/>
      <c r="M464" s="33"/>
      <c r="N464" s="33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</row>
    <row r="465" spans="1:38" s="23" customFormat="1" ht="15.75" customHeight="1" x14ac:dyDescent="0.25">
      <c r="A465" s="31"/>
      <c r="B465" s="31"/>
      <c r="C465" s="31"/>
      <c r="D465" s="31"/>
      <c r="F465" s="33"/>
      <c r="G465" s="33"/>
      <c r="H465" s="33"/>
      <c r="I465" s="33"/>
      <c r="J465" s="33"/>
      <c r="K465" s="33"/>
      <c r="L465" s="33"/>
      <c r="M465" s="33"/>
      <c r="N465" s="33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</row>
    <row r="466" spans="1:38" s="23" customFormat="1" ht="15.75" customHeight="1" x14ac:dyDescent="0.25">
      <c r="A466" s="31"/>
      <c r="B466" s="31"/>
      <c r="C466" s="31"/>
      <c r="D466" s="31"/>
      <c r="F466" s="33"/>
      <c r="G466" s="33"/>
      <c r="H466" s="33"/>
      <c r="I466" s="33"/>
      <c r="J466" s="33"/>
      <c r="K466" s="33"/>
      <c r="L466" s="33"/>
      <c r="M466" s="33"/>
      <c r="N466" s="33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</row>
    <row r="467" spans="1:38" s="23" customFormat="1" ht="15.75" customHeight="1" x14ac:dyDescent="0.25">
      <c r="A467" s="31"/>
      <c r="B467" s="31"/>
      <c r="C467" s="31"/>
      <c r="D467" s="31"/>
      <c r="F467" s="33"/>
      <c r="G467" s="33"/>
      <c r="H467" s="33"/>
      <c r="I467" s="33"/>
      <c r="J467" s="33"/>
      <c r="K467" s="33"/>
      <c r="L467" s="33"/>
      <c r="M467" s="33"/>
      <c r="N467" s="33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</row>
    <row r="468" spans="1:38" s="23" customFormat="1" ht="15.75" customHeight="1" x14ac:dyDescent="0.25">
      <c r="A468" s="31"/>
      <c r="B468" s="31"/>
      <c r="C468" s="31"/>
      <c r="D468" s="31"/>
      <c r="F468" s="33"/>
      <c r="G468" s="33"/>
      <c r="H468" s="33"/>
      <c r="I468" s="33"/>
      <c r="J468" s="33"/>
      <c r="K468" s="33"/>
      <c r="L468" s="33"/>
      <c r="M468" s="33"/>
      <c r="N468" s="33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</row>
    <row r="469" spans="1:38" s="23" customFormat="1" ht="15.75" customHeight="1" x14ac:dyDescent="0.25">
      <c r="A469" s="31"/>
      <c r="B469" s="31"/>
      <c r="C469" s="31"/>
      <c r="D469" s="31"/>
      <c r="F469" s="33"/>
      <c r="G469" s="33"/>
      <c r="H469" s="33"/>
      <c r="I469" s="33"/>
      <c r="J469" s="33"/>
      <c r="K469" s="33"/>
      <c r="L469" s="33"/>
      <c r="M469" s="33"/>
      <c r="N469" s="33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</row>
    <row r="470" spans="1:38" s="23" customFormat="1" ht="15.75" customHeight="1" x14ac:dyDescent="0.25">
      <c r="A470" s="31"/>
      <c r="B470" s="31"/>
      <c r="C470" s="31"/>
      <c r="D470" s="31"/>
      <c r="F470" s="33"/>
      <c r="G470" s="33"/>
      <c r="H470" s="33"/>
      <c r="I470" s="33"/>
      <c r="J470" s="33"/>
      <c r="K470" s="33"/>
      <c r="L470" s="33"/>
      <c r="M470" s="33"/>
      <c r="N470" s="33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</row>
    <row r="471" spans="1:38" s="23" customFormat="1" ht="15.75" customHeight="1" x14ac:dyDescent="0.25">
      <c r="A471" s="31"/>
      <c r="B471" s="31"/>
      <c r="C471" s="31"/>
      <c r="D471" s="31"/>
      <c r="F471" s="33"/>
      <c r="G471" s="33"/>
      <c r="H471" s="33"/>
      <c r="I471" s="33"/>
      <c r="J471" s="33"/>
      <c r="K471" s="33"/>
      <c r="L471" s="33"/>
      <c r="M471" s="33"/>
      <c r="N471" s="33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</row>
    <row r="472" spans="1:38" s="23" customFormat="1" ht="15.75" customHeight="1" x14ac:dyDescent="0.25">
      <c r="A472" s="31"/>
      <c r="B472" s="31"/>
      <c r="C472" s="31"/>
      <c r="D472" s="31"/>
      <c r="F472" s="33"/>
      <c r="G472" s="33"/>
      <c r="H472" s="33"/>
      <c r="I472" s="33"/>
      <c r="J472" s="33"/>
      <c r="K472" s="33"/>
      <c r="L472" s="33"/>
      <c r="M472" s="33"/>
      <c r="N472" s="33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</row>
    <row r="473" spans="1:38" s="23" customFormat="1" ht="15.75" customHeight="1" x14ac:dyDescent="0.25">
      <c r="A473" s="31"/>
      <c r="B473" s="31"/>
      <c r="C473" s="31"/>
      <c r="D473" s="31"/>
      <c r="F473" s="33"/>
      <c r="G473" s="33"/>
      <c r="H473" s="33"/>
      <c r="I473" s="33"/>
      <c r="J473" s="33"/>
      <c r="K473" s="33"/>
      <c r="L473" s="33"/>
      <c r="M473" s="33"/>
      <c r="N473" s="33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</row>
    <row r="474" spans="1:38" s="23" customFormat="1" ht="15.75" customHeight="1" x14ac:dyDescent="0.25">
      <c r="A474" s="31"/>
      <c r="B474" s="31"/>
      <c r="C474" s="31"/>
      <c r="D474" s="31"/>
      <c r="F474" s="33"/>
      <c r="G474" s="33"/>
      <c r="H474" s="33"/>
      <c r="I474" s="33"/>
      <c r="J474" s="33"/>
      <c r="K474" s="33"/>
      <c r="L474" s="33"/>
      <c r="M474" s="33"/>
      <c r="N474" s="33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</row>
    <row r="475" spans="1:38" s="23" customFormat="1" ht="15.75" customHeight="1" x14ac:dyDescent="0.25">
      <c r="A475" s="31"/>
      <c r="B475" s="31"/>
      <c r="C475" s="31"/>
      <c r="D475" s="31"/>
      <c r="F475" s="33"/>
      <c r="G475" s="33"/>
      <c r="H475" s="33"/>
      <c r="I475" s="33"/>
      <c r="J475" s="33"/>
      <c r="K475" s="33"/>
      <c r="L475" s="33"/>
      <c r="M475" s="33"/>
      <c r="N475" s="33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</row>
    <row r="476" spans="1:38" s="23" customFormat="1" ht="15.75" customHeight="1" x14ac:dyDescent="0.25">
      <c r="A476" s="31"/>
      <c r="B476" s="31"/>
      <c r="C476" s="31"/>
      <c r="D476" s="31"/>
      <c r="F476" s="33"/>
      <c r="G476" s="33"/>
      <c r="H476" s="33"/>
      <c r="I476" s="33"/>
      <c r="J476" s="33"/>
      <c r="K476" s="33"/>
      <c r="L476" s="33"/>
      <c r="M476" s="33"/>
      <c r="N476" s="33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</row>
    <row r="477" spans="1:38" s="23" customFormat="1" ht="15.75" customHeight="1" x14ac:dyDescent="0.25">
      <c r="A477" s="31"/>
      <c r="B477" s="31"/>
      <c r="C477" s="31"/>
      <c r="D477" s="31"/>
      <c r="F477" s="33"/>
      <c r="G477" s="33"/>
      <c r="H477" s="33"/>
      <c r="I477" s="33"/>
      <c r="J477" s="33"/>
      <c r="K477" s="33"/>
      <c r="L477" s="33"/>
      <c r="M477" s="33"/>
      <c r="N477" s="33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</row>
    <row r="478" spans="1:38" s="23" customFormat="1" ht="15.75" customHeight="1" x14ac:dyDescent="0.25">
      <c r="A478" s="31"/>
      <c r="B478" s="31"/>
      <c r="C478" s="31"/>
      <c r="D478" s="31"/>
      <c r="F478" s="33"/>
      <c r="G478" s="33"/>
      <c r="H478" s="33"/>
      <c r="I478" s="33"/>
      <c r="J478" s="33"/>
      <c r="K478" s="33"/>
      <c r="L478" s="33"/>
      <c r="M478" s="33"/>
      <c r="N478" s="33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</row>
    <row r="479" spans="1:38" s="23" customFormat="1" ht="15.75" customHeight="1" x14ac:dyDescent="0.25">
      <c r="A479" s="31"/>
      <c r="B479" s="31"/>
      <c r="C479" s="31"/>
      <c r="D479" s="31"/>
      <c r="F479" s="33"/>
      <c r="G479" s="33"/>
      <c r="H479" s="33"/>
      <c r="I479" s="33"/>
      <c r="J479" s="33"/>
      <c r="K479" s="33"/>
      <c r="L479" s="33"/>
      <c r="M479" s="33"/>
      <c r="N479" s="33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</row>
    <row r="480" spans="1:38" s="23" customFormat="1" ht="15.75" customHeight="1" x14ac:dyDescent="0.25">
      <c r="A480" s="31"/>
      <c r="B480" s="31"/>
      <c r="C480" s="31"/>
      <c r="D480" s="31"/>
      <c r="F480" s="33"/>
      <c r="G480" s="33"/>
      <c r="H480" s="33"/>
      <c r="I480" s="33"/>
      <c r="J480" s="33"/>
      <c r="K480" s="33"/>
      <c r="L480" s="33"/>
      <c r="M480" s="33"/>
      <c r="N480" s="33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</row>
    <row r="481" spans="1:38" s="23" customFormat="1" ht="15.75" customHeight="1" x14ac:dyDescent="0.25">
      <c r="A481" s="31"/>
      <c r="B481" s="31"/>
      <c r="C481" s="31"/>
      <c r="D481" s="31"/>
      <c r="F481" s="33"/>
      <c r="G481" s="33"/>
      <c r="H481" s="33"/>
      <c r="I481" s="33"/>
      <c r="J481" s="33"/>
      <c r="K481" s="33"/>
      <c r="L481" s="33"/>
      <c r="M481" s="33"/>
      <c r="N481" s="33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</row>
    <row r="482" spans="1:38" s="23" customFormat="1" ht="15.75" customHeight="1" x14ac:dyDescent="0.25">
      <c r="A482" s="31"/>
      <c r="B482" s="31"/>
      <c r="C482" s="31"/>
      <c r="D482" s="31"/>
      <c r="F482" s="33"/>
      <c r="G482" s="33"/>
      <c r="H482" s="33"/>
      <c r="I482" s="33"/>
      <c r="J482" s="33"/>
      <c r="K482" s="33"/>
      <c r="L482" s="33"/>
      <c r="M482" s="33"/>
      <c r="N482" s="33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</row>
    <row r="483" spans="1:38" s="23" customFormat="1" ht="15.75" customHeight="1" x14ac:dyDescent="0.25">
      <c r="A483" s="31"/>
      <c r="B483" s="31"/>
      <c r="C483" s="31"/>
      <c r="D483" s="31"/>
      <c r="F483" s="33"/>
      <c r="G483" s="33"/>
      <c r="H483" s="33"/>
      <c r="I483" s="33"/>
      <c r="J483" s="33"/>
      <c r="K483" s="33"/>
      <c r="L483" s="33"/>
      <c r="M483" s="33"/>
      <c r="N483" s="33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</row>
    <row r="484" spans="1:38" s="23" customFormat="1" ht="15.75" customHeight="1" x14ac:dyDescent="0.25">
      <c r="A484" s="31"/>
      <c r="B484" s="31"/>
      <c r="C484" s="31"/>
      <c r="D484" s="31"/>
      <c r="F484" s="33"/>
      <c r="G484" s="33"/>
      <c r="H484" s="33"/>
      <c r="I484" s="33"/>
      <c r="J484" s="33"/>
      <c r="K484" s="33"/>
      <c r="L484" s="33"/>
      <c r="M484" s="33"/>
      <c r="N484" s="33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</row>
    <row r="485" spans="1:38" s="23" customFormat="1" ht="15.75" customHeight="1" x14ac:dyDescent="0.25">
      <c r="A485" s="31"/>
      <c r="B485" s="31"/>
      <c r="C485" s="31"/>
      <c r="D485" s="31"/>
      <c r="F485" s="33"/>
      <c r="G485" s="33"/>
      <c r="H485" s="33"/>
      <c r="I485" s="33"/>
      <c r="J485" s="33"/>
      <c r="K485" s="33"/>
      <c r="L485" s="33"/>
      <c r="M485" s="33"/>
      <c r="N485" s="33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</row>
    <row r="486" spans="1:38" s="23" customFormat="1" ht="15.75" customHeight="1" x14ac:dyDescent="0.25">
      <c r="A486" s="31"/>
      <c r="B486" s="31"/>
      <c r="C486" s="31"/>
      <c r="D486" s="31"/>
      <c r="F486" s="33"/>
      <c r="G486" s="33"/>
      <c r="H486" s="33"/>
      <c r="I486" s="33"/>
      <c r="J486" s="33"/>
      <c r="K486" s="33"/>
      <c r="L486" s="33"/>
      <c r="M486" s="33"/>
      <c r="N486" s="33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</row>
    <row r="487" spans="1:38" s="23" customFormat="1" ht="15.75" customHeight="1" x14ac:dyDescent="0.25">
      <c r="A487" s="31"/>
      <c r="B487" s="31"/>
      <c r="C487" s="31"/>
      <c r="D487" s="31"/>
      <c r="F487" s="33"/>
      <c r="G487" s="33"/>
      <c r="H487" s="33"/>
      <c r="I487" s="33"/>
      <c r="J487" s="33"/>
      <c r="K487" s="33"/>
      <c r="L487" s="33"/>
      <c r="M487" s="33"/>
      <c r="N487" s="33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</row>
    <row r="488" spans="1:38" s="23" customFormat="1" ht="15.75" customHeight="1" x14ac:dyDescent="0.25">
      <c r="A488" s="31"/>
      <c r="B488" s="31"/>
      <c r="C488" s="31"/>
      <c r="D488" s="31"/>
      <c r="F488" s="33"/>
      <c r="G488" s="33"/>
      <c r="H488" s="33"/>
      <c r="I488" s="33"/>
      <c r="J488" s="33"/>
      <c r="K488" s="33"/>
      <c r="L488" s="33"/>
      <c r="M488" s="33"/>
      <c r="N488" s="33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</row>
    <row r="489" spans="1:38" s="23" customFormat="1" ht="15.75" customHeight="1" x14ac:dyDescent="0.25">
      <c r="A489" s="31"/>
      <c r="B489" s="31"/>
      <c r="C489" s="31"/>
      <c r="D489" s="31"/>
      <c r="F489" s="33"/>
      <c r="G489" s="33"/>
      <c r="H489" s="33"/>
      <c r="I489" s="33"/>
      <c r="J489" s="33"/>
      <c r="K489" s="33"/>
      <c r="L489" s="33"/>
      <c r="M489" s="33"/>
      <c r="N489" s="33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</row>
    <row r="490" spans="1:38" s="23" customFormat="1" ht="15.75" customHeight="1" x14ac:dyDescent="0.25">
      <c r="A490" s="31"/>
      <c r="B490" s="31"/>
      <c r="C490" s="31"/>
      <c r="D490" s="31"/>
      <c r="F490" s="33"/>
      <c r="G490" s="33"/>
      <c r="H490" s="33"/>
      <c r="I490" s="33"/>
      <c r="J490" s="33"/>
      <c r="K490" s="33"/>
      <c r="L490" s="33"/>
      <c r="M490" s="33"/>
      <c r="N490" s="33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</row>
    <row r="491" spans="1:38" s="23" customFormat="1" ht="15.75" customHeight="1" x14ac:dyDescent="0.25">
      <c r="A491" s="37"/>
      <c r="B491" s="37"/>
      <c r="C491" s="37"/>
      <c r="D491" s="37"/>
      <c r="E491" s="37"/>
      <c r="F491" s="33"/>
      <c r="G491" s="33"/>
      <c r="H491" s="33"/>
      <c r="I491" s="33"/>
      <c r="J491" s="33"/>
      <c r="K491" s="33"/>
      <c r="L491" s="33"/>
      <c r="M491" s="33"/>
      <c r="N491" s="33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</row>
    <row r="492" spans="1:38" s="23" customFormat="1" ht="15.75" customHeight="1" x14ac:dyDescent="0.25">
      <c r="A492" s="31"/>
      <c r="B492" s="31"/>
      <c r="C492" s="31"/>
      <c r="D492" s="31"/>
      <c r="F492" s="33"/>
      <c r="G492" s="33"/>
      <c r="H492" s="33"/>
      <c r="I492" s="33"/>
      <c r="J492" s="33"/>
      <c r="K492" s="33"/>
      <c r="L492" s="33"/>
      <c r="M492" s="33"/>
      <c r="N492" s="33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</row>
    <row r="493" spans="1:38" s="23" customFormat="1" ht="15.75" customHeight="1" x14ac:dyDescent="0.25">
      <c r="A493" s="31"/>
      <c r="B493" s="31"/>
      <c r="C493" s="31"/>
      <c r="D493" s="31"/>
      <c r="F493" s="33"/>
      <c r="G493" s="33"/>
      <c r="H493" s="33"/>
      <c r="I493" s="33"/>
      <c r="J493" s="33"/>
      <c r="K493" s="33"/>
      <c r="L493" s="33"/>
      <c r="M493" s="33"/>
      <c r="N493" s="33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</row>
    <row r="494" spans="1:38" s="23" customFormat="1" ht="15.75" customHeight="1" x14ac:dyDescent="0.25">
      <c r="A494" s="31"/>
      <c r="B494" s="31"/>
      <c r="C494" s="31"/>
      <c r="D494" s="31"/>
      <c r="F494" s="33"/>
      <c r="G494" s="33"/>
      <c r="H494" s="33"/>
      <c r="I494" s="33"/>
      <c r="J494" s="33"/>
      <c r="K494" s="33"/>
      <c r="L494" s="33"/>
      <c r="M494" s="33"/>
      <c r="N494" s="33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</row>
    <row r="495" spans="1:38" s="23" customFormat="1" ht="15.75" customHeight="1" x14ac:dyDescent="0.25">
      <c r="A495" s="31"/>
      <c r="B495" s="31"/>
      <c r="C495" s="31"/>
      <c r="D495" s="31"/>
      <c r="F495" s="33"/>
      <c r="G495" s="33"/>
      <c r="H495" s="33"/>
      <c r="I495" s="33"/>
      <c r="J495" s="33"/>
      <c r="K495" s="33"/>
      <c r="L495" s="33"/>
      <c r="M495" s="33"/>
      <c r="N495" s="33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</row>
    <row r="496" spans="1:38" s="23" customFormat="1" ht="15.75" customHeight="1" x14ac:dyDescent="0.25">
      <c r="A496" s="31"/>
      <c r="B496" s="31"/>
      <c r="C496" s="31"/>
      <c r="D496" s="31"/>
      <c r="F496" s="33"/>
      <c r="G496" s="33"/>
      <c r="H496" s="33"/>
      <c r="I496" s="33"/>
      <c r="J496" s="33"/>
      <c r="K496" s="33"/>
      <c r="L496" s="33"/>
      <c r="M496" s="33"/>
      <c r="N496" s="33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</row>
    <row r="497" spans="1:38" s="23" customFormat="1" ht="15.75" customHeight="1" x14ac:dyDescent="0.25">
      <c r="A497" s="31"/>
      <c r="B497" s="31"/>
      <c r="C497" s="31"/>
      <c r="D497" s="31"/>
      <c r="F497" s="33"/>
      <c r="G497" s="33"/>
      <c r="H497" s="33"/>
      <c r="I497" s="33"/>
      <c r="J497" s="33"/>
      <c r="K497" s="33"/>
      <c r="L497" s="33"/>
      <c r="M497" s="33"/>
      <c r="N497" s="33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</row>
    <row r="498" spans="1:38" s="23" customFormat="1" ht="15.75" customHeight="1" x14ac:dyDescent="0.25">
      <c r="A498" s="31"/>
      <c r="B498" s="31"/>
      <c r="C498" s="31"/>
      <c r="D498" s="31"/>
      <c r="F498" s="33"/>
      <c r="G498" s="33"/>
      <c r="H498" s="33"/>
      <c r="I498" s="33"/>
      <c r="J498" s="33"/>
      <c r="K498" s="33"/>
      <c r="L498" s="33"/>
      <c r="M498" s="33"/>
      <c r="N498" s="33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</row>
    <row r="499" spans="1:38" s="23" customFormat="1" ht="15.75" customHeight="1" x14ac:dyDescent="0.25">
      <c r="A499" s="31"/>
      <c r="B499" s="31"/>
      <c r="C499" s="31"/>
      <c r="D499" s="31"/>
      <c r="F499" s="33"/>
      <c r="G499" s="33"/>
      <c r="H499" s="33"/>
      <c r="I499" s="33"/>
      <c r="J499" s="33"/>
      <c r="K499" s="33"/>
      <c r="L499" s="33"/>
      <c r="M499" s="33"/>
      <c r="N499" s="33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</row>
    <row r="500" spans="1:38" s="23" customFormat="1" ht="15.75" customHeight="1" x14ac:dyDescent="0.25">
      <c r="A500" s="31"/>
      <c r="B500" s="31"/>
      <c r="C500" s="31"/>
      <c r="D500" s="31"/>
      <c r="F500" s="33"/>
      <c r="G500" s="33"/>
      <c r="H500" s="33"/>
      <c r="I500" s="33"/>
      <c r="J500" s="33"/>
      <c r="K500" s="33"/>
      <c r="L500" s="33"/>
      <c r="M500" s="33"/>
      <c r="N500" s="33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</row>
    <row r="501" spans="1:38" s="23" customFormat="1" ht="15.75" customHeight="1" x14ac:dyDescent="0.25">
      <c r="A501" s="31"/>
      <c r="B501" s="31"/>
      <c r="C501" s="31"/>
      <c r="D501" s="31"/>
      <c r="F501" s="33"/>
      <c r="G501" s="33"/>
      <c r="H501" s="33"/>
      <c r="I501" s="33"/>
      <c r="J501" s="33"/>
      <c r="K501" s="33"/>
      <c r="L501" s="33"/>
      <c r="M501" s="33"/>
      <c r="N501" s="33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</row>
    <row r="502" spans="1:38" s="23" customFormat="1" ht="15.75" customHeight="1" x14ac:dyDescent="0.25">
      <c r="A502" s="31"/>
      <c r="B502" s="31"/>
      <c r="C502" s="31"/>
      <c r="D502" s="31"/>
      <c r="F502" s="33"/>
      <c r="G502" s="33"/>
      <c r="H502" s="33"/>
      <c r="I502" s="33"/>
      <c r="J502" s="33"/>
      <c r="K502" s="33"/>
      <c r="L502" s="33"/>
      <c r="M502" s="33"/>
      <c r="N502" s="33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</row>
    <row r="503" spans="1:38" s="23" customFormat="1" ht="15.75" customHeight="1" x14ac:dyDescent="0.25">
      <c r="A503" s="31"/>
      <c r="B503" s="31"/>
      <c r="C503" s="31"/>
      <c r="D503" s="31"/>
      <c r="F503" s="33"/>
      <c r="G503" s="33"/>
      <c r="H503" s="33"/>
      <c r="I503" s="33"/>
      <c r="J503" s="33"/>
      <c r="K503" s="33"/>
      <c r="L503" s="33"/>
      <c r="M503" s="33"/>
      <c r="N503" s="33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</row>
    <row r="504" spans="1:38" s="23" customFormat="1" ht="15.75" customHeight="1" x14ac:dyDescent="0.25">
      <c r="A504" s="31"/>
      <c r="B504" s="31"/>
      <c r="C504" s="31"/>
      <c r="D504" s="31"/>
      <c r="F504" s="33"/>
      <c r="G504" s="33"/>
      <c r="H504" s="33"/>
      <c r="I504" s="33"/>
      <c r="J504" s="33"/>
      <c r="K504" s="33"/>
      <c r="L504" s="33"/>
      <c r="M504" s="33"/>
      <c r="N504" s="33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</row>
    <row r="505" spans="1:38" s="23" customFormat="1" ht="15.75" customHeight="1" x14ac:dyDescent="0.25">
      <c r="A505" s="31"/>
      <c r="B505" s="31"/>
      <c r="C505" s="31"/>
      <c r="D505" s="31"/>
      <c r="F505" s="33"/>
      <c r="G505" s="33"/>
      <c r="H505" s="33"/>
      <c r="I505" s="33"/>
      <c r="J505" s="33"/>
      <c r="K505" s="33"/>
      <c r="L505" s="33"/>
      <c r="M505" s="33"/>
      <c r="N505" s="33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</row>
    <row r="506" spans="1:38" s="23" customFormat="1" ht="15.75" customHeight="1" x14ac:dyDescent="0.25">
      <c r="A506" s="31"/>
      <c r="B506" s="31"/>
      <c r="C506" s="31"/>
      <c r="D506" s="31"/>
      <c r="F506" s="33"/>
      <c r="G506" s="33"/>
      <c r="H506" s="33"/>
      <c r="I506" s="33"/>
      <c r="J506" s="33"/>
      <c r="K506" s="33"/>
      <c r="L506" s="33"/>
      <c r="M506" s="33"/>
      <c r="N506" s="33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</row>
    <row r="507" spans="1:38" s="23" customFormat="1" ht="15.75" customHeight="1" x14ac:dyDescent="0.25">
      <c r="A507" s="31"/>
      <c r="B507" s="31"/>
      <c r="C507" s="31"/>
      <c r="D507" s="31"/>
      <c r="F507" s="33"/>
      <c r="G507" s="33"/>
      <c r="H507" s="33"/>
      <c r="I507" s="33"/>
      <c r="J507" s="33"/>
      <c r="K507" s="33"/>
      <c r="L507" s="33"/>
      <c r="M507" s="33"/>
      <c r="N507" s="33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</row>
    <row r="508" spans="1:38" s="23" customFormat="1" ht="15.75" customHeight="1" x14ac:dyDescent="0.25">
      <c r="A508" s="31"/>
      <c r="B508" s="31"/>
      <c r="C508" s="31"/>
      <c r="D508" s="31"/>
      <c r="F508" s="33"/>
      <c r="G508" s="33"/>
      <c r="H508" s="33"/>
      <c r="I508" s="33"/>
      <c r="J508" s="33"/>
      <c r="K508" s="33"/>
      <c r="L508" s="33"/>
      <c r="M508" s="33"/>
      <c r="N508" s="33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</row>
    <row r="509" spans="1:38" s="23" customFormat="1" ht="15.75" customHeight="1" x14ac:dyDescent="0.25">
      <c r="A509" s="31"/>
      <c r="B509" s="31"/>
      <c r="C509" s="31"/>
      <c r="D509" s="31"/>
      <c r="F509" s="33"/>
      <c r="G509" s="33"/>
      <c r="H509" s="33"/>
      <c r="I509" s="33"/>
      <c r="J509" s="33"/>
      <c r="K509" s="33"/>
      <c r="L509" s="33"/>
      <c r="M509" s="33"/>
      <c r="N509" s="33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</row>
    <row r="510" spans="1:38" s="23" customFormat="1" ht="15.75" customHeight="1" x14ac:dyDescent="0.25">
      <c r="A510" s="31"/>
      <c r="B510" s="31"/>
      <c r="C510" s="31"/>
      <c r="D510" s="31"/>
      <c r="F510" s="33"/>
      <c r="G510" s="33"/>
      <c r="H510" s="33"/>
      <c r="I510" s="33"/>
      <c r="J510" s="33"/>
      <c r="K510" s="33"/>
      <c r="L510" s="33"/>
      <c r="M510" s="33"/>
      <c r="N510" s="33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</row>
    <row r="511" spans="1:38" s="23" customFormat="1" ht="15.75" customHeight="1" x14ac:dyDescent="0.25">
      <c r="A511" s="31"/>
      <c r="B511" s="31"/>
      <c r="C511" s="31"/>
      <c r="D511" s="31"/>
      <c r="F511" s="33"/>
      <c r="G511" s="33"/>
      <c r="H511" s="33"/>
      <c r="I511" s="33"/>
      <c r="J511" s="33"/>
      <c r="K511" s="33"/>
      <c r="L511" s="33"/>
      <c r="M511" s="33"/>
      <c r="N511" s="33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</row>
    <row r="512" spans="1:38" s="23" customFormat="1" ht="15.75" customHeight="1" x14ac:dyDescent="0.25">
      <c r="A512" s="31"/>
      <c r="B512" s="31"/>
      <c r="C512" s="31"/>
      <c r="D512" s="31"/>
      <c r="F512" s="33"/>
      <c r="G512" s="33"/>
      <c r="H512" s="33"/>
      <c r="I512" s="33"/>
      <c r="J512" s="33"/>
      <c r="K512" s="33"/>
      <c r="L512" s="33"/>
      <c r="M512" s="33"/>
      <c r="N512" s="33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</row>
    <row r="513" spans="1:38" s="23" customFormat="1" ht="15.75" customHeight="1" x14ac:dyDescent="0.25">
      <c r="A513" s="31"/>
      <c r="B513" s="31"/>
      <c r="C513" s="31"/>
      <c r="D513" s="31"/>
      <c r="F513" s="33"/>
      <c r="G513" s="33"/>
      <c r="H513" s="33"/>
      <c r="I513" s="33"/>
      <c r="J513" s="33"/>
      <c r="K513" s="33"/>
      <c r="L513" s="33"/>
      <c r="M513" s="33"/>
      <c r="N513" s="33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</row>
    <row r="514" spans="1:38" s="23" customFormat="1" ht="15.75" customHeight="1" x14ac:dyDescent="0.25">
      <c r="A514" s="31"/>
      <c r="B514" s="31"/>
      <c r="C514" s="31"/>
      <c r="D514" s="31"/>
      <c r="F514" s="33"/>
      <c r="G514" s="33"/>
      <c r="H514" s="33"/>
      <c r="I514" s="33"/>
      <c r="J514" s="33"/>
      <c r="K514" s="33"/>
      <c r="L514" s="33"/>
      <c r="M514" s="33"/>
      <c r="N514" s="33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</row>
    <row r="515" spans="1:38" s="23" customFormat="1" ht="15.75" customHeight="1" x14ac:dyDescent="0.25">
      <c r="A515" s="31"/>
      <c r="B515" s="31"/>
      <c r="C515" s="31"/>
      <c r="D515" s="31"/>
      <c r="F515" s="33"/>
      <c r="G515" s="33"/>
      <c r="H515" s="33"/>
      <c r="I515" s="33"/>
      <c r="J515" s="33"/>
      <c r="K515" s="33"/>
      <c r="L515" s="33"/>
      <c r="M515" s="33"/>
      <c r="N515" s="33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</row>
    <row r="516" spans="1:38" s="23" customFormat="1" ht="15.75" customHeight="1" x14ac:dyDescent="0.25">
      <c r="A516" s="31"/>
      <c r="B516" s="31"/>
      <c r="C516" s="31"/>
      <c r="D516" s="31"/>
      <c r="F516" s="33"/>
      <c r="G516" s="33"/>
      <c r="H516" s="33"/>
      <c r="I516" s="33"/>
      <c r="J516" s="33"/>
      <c r="K516" s="33"/>
      <c r="L516" s="33"/>
      <c r="M516" s="33"/>
      <c r="N516" s="33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</row>
    <row r="517" spans="1:38" s="23" customFormat="1" ht="15.75" customHeight="1" x14ac:dyDescent="0.25">
      <c r="A517" s="31"/>
      <c r="B517" s="31"/>
      <c r="C517" s="31"/>
      <c r="D517" s="31"/>
      <c r="F517" s="33"/>
      <c r="G517" s="33"/>
      <c r="H517" s="33"/>
      <c r="I517" s="33"/>
      <c r="J517" s="33"/>
      <c r="K517" s="33"/>
      <c r="L517" s="33"/>
      <c r="M517" s="33"/>
      <c r="N517" s="33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</row>
    <row r="518" spans="1:38" s="23" customFormat="1" ht="15.75" customHeight="1" x14ac:dyDescent="0.25">
      <c r="A518" s="31"/>
      <c r="B518" s="31"/>
      <c r="C518" s="31"/>
      <c r="D518" s="31"/>
      <c r="F518" s="33"/>
      <c r="G518" s="33"/>
      <c r="H518" s="33"/>
      <c r="I518" s="33"/>
      <c r="J518" s="33"/>
      <c r="K518" s="33"/>
      <c r="L518" s="33"/>
      <c r="M518" s="33"/>
      <c r="N518" s="33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</row>
    <row r="519" spans="1:38" s="23" customFormat="1" ht="15.75" customHeight="1" x14ac:dyDescent="0.25">
      <c r="A519" s="31"/>
      <c r="B519" s="31"/>
      <c r="C519" s="31"/>
      <c r="D519" s="31"/>
      <c r="F519" s="33"/>
      <c r="G519" s="33"/>
      <c r="H519" s="33"/>
      <c r="I519" s="33"/>
      <c r="J519" s="33"/>
      <c r="K519" s="33"/>
      <c r="L519" s="33"/>
      <c r="M519" s="33"/>
      <c r="N519" s="33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</row>
    <row r="520" spans="1:38" s="23" customFormat="1" ht="15.75" customHeight="1" x14ac:dyDescent="0.25">
      <c r="A520" s="31"/>
      <c r="B520" s="31"/>
      <c r="C520" s="31"/>
      <c r="D520" s="31"/>
      <c r="F520" s="33"/>
      <c r="G520" s="33"/>
      <c r="H520" s="33"/>
      <c r="I520" s="33"/>
      <c r="J520" s="33"/>
      <c r="K520" s="33"/>
      <c r="L520" s="33"/>
      <c r="M520" s="33"/>
      <c r="N520" s="33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</row>
    <row r="521" spans="1:38" s="23" customFormat="1" ht="15.75" customHeight="1" x14ac:dyDescent="0.25">
      <c r="A521" s="31"/>
      <c r="B521" s="31"/>
      <c r="C521" s="31"/>
      <c r="D521" s="31"/>
      <c r="F521" s="33"/>
      <c r="G521" s="33"/>
      <c r="H521" s="33"/>
      <c r="I521" s="33"/>
      <c r="J521" s="33"/>
      <c r="K521" s="33"/>
      <c r="L521" s="33"/>
      <c r="M521" s="33"/>
      <c r="N521" s="33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</row>
    <row r="522" spans="1:38" s="23" customFormat="1" ht="15.75" customHeight="1" x14ac:dyDescent="0.25">
      <c r="A522" s="31"/>
      <c r="B522" s="31"/>
      <c r="C522" s="31"/>
      <c r="D522" s="31"/>
      <c r="F522" s="33"/>
      <c r="G522" s="33"/>
      <c r="H522" s="33"/>
      <c r="I522" s="33"/>
      <c r="J522" s="33"/>
      <c r="K522" s="33"/>
      <c r="L522" s="33"/>
      <c r="M522" s="33"/>
      <c r="N522" s="33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</row>
    <row r="523" spans="1:38" s="23" customFormat="1" ht="15.75" customHeight="1" x14ac:dyDescent="0.25">
      <c r="A523" s="31"/>
      <c r="B523" s="31"/>
      <c r="C523" s="31"/>
      <c r="D523" s="31"/>
      <c r="F523" s="33"/>
      <c r="G523" s="33"/>
      <c r="H523" s="33"/>
      <c r="I523" s="33"/>
      <c r="J523" s="33"/>
      <c r="K523" s="33"/>
      <c r="L523" s="33"/>
      <c r="M523" s="33"/>
      <c r="N523" s="33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</row>
    <row r="524" spans="1:38" s="23" customFormat="1" ht="15.75" customHeight="1" x14ac:dyDescent="0.25">
      <c r="A524" s="31"/>
      <c r="B524" s="31"/>
      <c r="C524" s="31"/>
      <c r="D524" s="31"/>
      <c r="F524" s="33"/>
      <c r="G524" s="33"/>
      <c r="H524" s="33"/>
      <c r="I524" s="33"/>
      <c r="J524" s="33"/>
      <c r="K524" s="33"/>
      <c r="L524" s="33"/>
      <c r="M524" s="33"/>
      <c r="N524" s="33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</row>
    <row r="525" spans="1:38" s="23" customFormat="1" ht="15.75" customHeight="1" x14ac:dyDescent="0.25">
      <c r="A525" s="31"/>
      <c r="B525" s="31"/>
      <c r="C525" s="31"/>
      <c r="D525" s="31"/>
      <c r="F525" s="33"/>
      <c r="G525" s="33"/>
      <c r="H525" s="33"/>
      <c r="I525" s="33"/>
      <c r="J525" s="33"/>
      <c r="K525" s="33"/>
      <c r="L525" s="33"/>
      <c r="M525" s="33"/>
      <c r="N525" s="33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</row>
    <row r="526" spans="1:38" s="23" customFormat="1" ht="15.75" customHeight="1" x14ac:dyDescent="0.25">
      <c r="A526" s="31"/>
      <c r="B526" s="31"/>
      <c r="C526" s="31"/>
      <c r="D526" s="31"/>
      <c r="F526" s="33"/>
      <c r="G526" s="33"/>
      <c r="H526" s="33"/>
      <c r="I526" s="33"/>
      <c r="J526" s="33"/>
      <c r="K526" s="33"/>
      <c r="L526" s="33"/>
      <c r="M526" s="33"/>
      <c r="N526" s="33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</row>
    <row r="527" spans="1:38" s="23" customFormat="1" ht="15.75" customHeight="1" x14ac:dyDescent="0.25">
      <c r="A527" s="31"/>
      <c r="B527" s="31"/>
      <c r="C527" s="31"/>
      <c r="D527" s="31"/>
      <c r="F527" s="33"/>
      <c r="G527" s="33"/>
      <c r="H527" s="33"/>
      <c r="I527" s="33"/>
      <c r="J527" s="33"/>
      <c r="K527" s="33"/>
      <c r="L527" s="33"/>
      <c r="M527" s="33"/>
      <c r="N527" s="33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</row>
    <row r="528" spans="1:38" s="23" customFormat="1" ht="15.75" customHeight="1" x14ac:dyDescent="0.25">
      <c r="A528" s="31"/>
      <c r="B528" s="31"/>
      <c r="C528" s="31"/>
      <c r="D528" s="31"/>
      <c r="F528" s="33"/>
      <c r="G528" s="33"/>
      <c r="H528" s="33"/>
      <c r="I528" s="33"/>
      <c r="J528" s="33"/>
      <c r="K528" s="33"/>
      <c r="L528" s="33"/>
      <c r="M528" s="33"/>
      <c r="N528" s="33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</row>
    <row r="529" spans="1:38" s="23" customFormat="1" ht="15.75" customHeight="1" x14ac:dyDescent="0.25">
      <c r="A529" s="31"/>
      <c r="B529" s="31"/>
      <c r="C529" s="31"/>
      <c r="D529" s="31"/>
      <c r="F529" s="33"/>
      <c r="G529" s="33"/>
      <c r="H529" s="33"/>
      <c r="I529" s="33"/>
      <c r="J529" s="33"/>
      <c r="K529" s="33"/>
      <c r="L529" s="33"/>
      <c r="M529" s="33"/>
      <c r="N529" s="33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</row>
    <row r="530" spans="1:38" s="23" customFormat="1" ht="15.75" customHeight="1" x14ac:dyDescent="0.25">
      <c r="A530" s="31"/>
      <c r="B530" s="31"/>
      <c r="C530" s="31"/>
      <c r="D530" s="31"/>
      <c r="F530" s="33"/>
      <c r="G530" s="33"/>
      <c r="H530" s="33"/>
      <c r="I530" s="33"/>
      <c r="J530" s="33"/>
      <c r="K530" s="33"/>
      <c r="L530" s="33"/>
      <c r="M530" s="33"/>
      <c r="N530" s="33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</row>
    <row r="531" spans="1:38" s="23" customFormat="1" ht="15.75" customHeight="1" x14ac:dyDescent="0.25">
      <c r="A531" s="31"/>
      <c r="B531" s="31"/>
      <c r="C531" s="31"/>
      <c r="D531" s="31"/>
      <c r="F531" s="33"/>
      <c r="G531" s="33"/>
      <c r="H531" s="33"/>
      <c r="I531" s="33"/>
      <c r="J531" s="33"/>
      <c r="K531" s="33"/>
      <c r="L531" s="33"/>
      <c r="M531" s="33"/>
      <c r="N531" s="33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</row>
    <row r="532" spans="1:38" s="23" customFormat="1" ht="15.75" customHeight="1" x14ac:dyDescent="0.25">
      <c r="A532" s="31"/>
      <c r="B532" s="31"/>
      <c r="C532" s="31"/>
      <c r="D532" s="31"/>
      <c r="F532" s="33"/>
      <c r="G532" s="33"/>
      <c r="H532" s="33"/>
      <c r="I532" s="33"/>
      <c r="J532" s="33"/>
      <c r="K532" s="33"/>
      <c r="L532" s="33"/>
      <c r="M532" s="33"/>
      <c r="N532" s="33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</row>
    <row r="533" spans="1:38" s="23" customFormat="1" ht="15.75" customHeight="1" x14ac:dyDescent="0.25">
      <c r="A533" s="31"/>
      <c r="B533" s="31"/>
      <c r="C533" s="31"/>
      <c r="D533" s="31"/>
      <c r="F533" s="33"/>
      <c r="G533" s="33"/>
      <c r="H533" s="33"/>
      <c r="I533" s="33"/>
      <c r="J533" s="33"/>
      <c r="K533" s="33"/>
      <c r="L533" s="33"/>
      <c r="M533" s="33"/>
      <c r="N533" s="33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</row>
    <row r="534" spans="1:38" s="23" customFormat="1" ht="15.75" customHeight="1" x14ac:dyDescent="0.25">
      <c r="A534" s="31"/>
      <c r="B534" s="31"/>
      <c r="C534" s="31"/>
      <c r="D534" s="31"/>
      <c r="F534" s="33"/>
      <c r="G534" s="33"/>
      <c r="H534" s="33"/>
      <c r="I534" s="33"/>
      <c r="J534" s="33"/>
      <c r="K534" s="33"/>
      <c r="L534" s="33"/>
      <c r="M534" s="33"/>
      <c r="N534" s="33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</row>
    <row r="535" spans="1:38" s="23" customFormat="1" ht="15.75" customHeight="1" x14ac:dyDescent="0.25">
      <c r="A535" s="31"/>
      <c r="B535" s="31"/>
      <c r="C535" s="31"/>
      <c r="D535" s="31"/>
      <c r="F535" s="33"/>
      <c r="G535" s="33"/>
      <c r="H535" s="33"/>
      <c r="I535" s="33"/>
      <c r="J535" s="33"/>
      <c r="K535" s="33"/>
      <c r="L535" s="33"/>
      <c r="M535" s="33"/>
      <c r="N535" s="33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</row>
    <row r="536" spans="1:38" s="23" customFormat="1" ht="15.75" customHeight="1" x14ac:dyDescent="0.25">
      <c r="A536" s="31"/>
      <c r="B536" s="31"/>
      <c r="C536" s="31"/>
      <c r="D536" s="31"/>
      <c r="F536" s="33"/>
      <c r="G536" s="33"/>
      <c r="H536" s="33"/>
      <c r="I536" s="33"/>
      <c r="J536" s="33"/>
      <c r="K536" s="33"/>
      <c r="L536" s="33"/>
      <c r="M536" s="33"/>
      <c r="N536" s="33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</row>
    <row r="537" spans="1:38" s="23" customFormat="1" ht="15.75" customHeight="1" x14ac:dyDescent="0.25">
      <c r="A537" s="31"/>
      <c r="B537" s="31"/>
      <c r="C537" s="31"/>
      <c r="D537" s="31"/>
      <c r="F537" s="33"/>
      <c r="G537" s="33"/>
      <c r="H537" s="33"/>
      <c r="I537" s="33"/>
      <c r="J537" s="33"/>
      <c r="K537" s="33"/>
      <c r="L537" s="33"/>
      <c r="M537" s="33"/>
      <c r="N537" s="33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</row>
    <row r="538" spans="1:38" s="23" customFormat="1" ht="15.75" customHeight="1" x14ac:dyDescent="0.25">
      <c r="A538" s="31"/>
      <c r="B538" s="31"/>
      <c r="C538" s="31"/>
      <c r="D538" s="31"/>
      <c r="F538" s="33"/>
      <c r="G538" s="33"/>
      <c r="H538" s="33"/>
      <c r="I538" s="33"/>
      <c r="J538" s="33"/>
      <c r="K538" s="33"/>
      <c r="L538" s="33"/>
      <c r="M538" s="33"/>
      <c r="N538" s="33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</row>
    <row r="539" spans="1:38" s="23" customFormat="1" ht="15.75" customHeight="1" x14ac:dyDescent="0.25">
      <c r="A539" s="31"/>
      <c r="B539" s="31"/>
      <c r="C539" s="31"/>
      <c r="D539" s="31"/>
      <c r="F539" s="33"/>
      <c r="G539" s="33"/>
      <c r="H539" s="33"/>
      <c r="I539" s="33"/>
      <c r="J539" s="33"/>
      <c r="K539" s="33"/>
      <c r="L539" s="33"/>
      <c r="M539" s="33"/>
      <c r="N539" s="33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</row>
    <row r="540" spans="1:38" s="23" customFormat="1" ht="15.75" customHeight="1" x14ac:dyDescent="0.25">
      <c r="A540" s="31"/>
      <c r="B540" s="31"/>
      <c r="C540" s="31"/>
      <c r="D540" s="31"/>
      <c r="F540" s="33"/>
      <c r="G540" s="33"/>
      <c r="H540" s="33"/>
      <c r="I540" s="33"/>
      <c r="J540" s="33"/>
      <c r="K540" s="33"/>
      <c r="L540" s="33"/>
      <c r="M540" s="33"/>
      <c r="N540" s="33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</row>
    <row r="541" spans="1:38" s="23" customFormat="1" ht="15.75" customHeight="1" x14ac:dyDescent="0.25">
      <c r="A541" s="31"/>
      <c r="B541" s="31"/>
      <c r="C541" s="31"/>
      <c r="D541" s="31"/>
      <c r="F541" s="33"/>
      <c r="G541" s="33"/>
      <c r="H541" s="33"/>
      <c r="I541" s="33"/>
      <c r="J541" s="33"/>
      <c r="K541" s="33"/>
      <c r="L541" s="33"/>
      <c r="M541" s="33"/>
      <c r="N541" s="33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</row>
    <row r="542" spans="1:38" s="23" customFormat="1" ht="15.75" customHeight="1" x14ac:dyDescent="0.25">
      <c r="A542" s="31"/>
      <c r="B542" s="31"/>
      <c r="C542" s="31"/>
      <c r="D542" s="31"/>
      <c r="F542" s="33"/>
      <c r="G542" s="33"/>
      <c r="H542" s="33"/>
      <c r="I542" s="33"/>
      <c r="J542" s="33"/>
      <c r="K542" s="33"/>
      <c r="L542" s="33"/>
      <c r="M542" s="33"/>
      <c r="N542" s="33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</row>
    <row r="543" spans="1:38" s="23" customFormat="1" ht="15.75" customHeight="1" x14ac:dyDescent="0.25">
      <c r="A543" s="31"/>
      <c r="B543" s="31"/>
      <c r="C543" s="31"/>
      <c r="D543" s="31"/>
      <c r="F543" s="33"/>
      <c r="G543" s="33"/>
      <c r="H543" s="33"/>
      <c r="I543" s="33"/>
      <c r="J543" s="33"/>
      <c r="K543" s="33"/>
      <c r="L543" s="33"/>
      <c r="M543" s="33"/>
      <c r="N543" s="33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</row>
    <row r="544" spans="1:38" s="23" customFormat="1" ht="15.75" customHeight="1" x14ac:dyDescent="0.25">
      <c r="A544" s="31"/>
      <c r="B544" s="31"/>
      <c r="C544" s="31"/>
      <c r="D544" s="31"/>
      <c r="F544" s="33"/>
      <c r="G544" s="33"/>
      <c r="H544" s="33"/>
      <c r="I544" s="33"/>
      <c r="J544" s="33"/>
      <c r="K544" s="33"/>
      <c r="L544" s="33"/>
      <c r="M544" s="33"/>
      <c r="N544" s="33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</row>
    <row r="545" spans="1:38" s="23" customFormat="1" ht="15.75" customHeight="1" x14ac:dyDescent="0.25">
      <c r="A545" s="31"/>
      <c r="B545" s="31"/>
      <c r="C545" s="31"/>
      <c r="D545" s="31"/>
      <c r="F545" s="33"/>
      <c r="G545" s="33"/>
      <c r="H545" s="33"/>
      <c r="I545" s="33"/>
      <c r="J545" s="33"/>
      <c r="K545" s="33"/>
      <c r="L545" s="33"/>
      <c r="M545" s="33"/>
      <c r="N545" s="33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</row>
    <row r="546" spans="1:38" s="23" customFormat="1" ht="15.75" customHeight="1" x14ac:dyDescent="0.25">
      <c r="A546" s="31"/>
      <c r="B546" s="31"/>
      <c r="C546" s="31"/>
      <c r="D546" s="31"/>
      <c r="F546" s="33"/>
      <c r="G546" s="33"/>
      <c r="H546" s="33"/>
      <c r="I546" s="33"/>
      <c r="J546" s="33"/>
      <c r="K546" s="33"/>
      <c r="L546" s="33"/>
      <c r="M546" s="33"/>
      <c r="N546" s="33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</row>
    <row r="547" spans="1:38" s="23" customFormat="1" ht="15.75" customHeight="1" x14ac:dyDescent="0.25">
      <c r="A547" s="31"/>
      <c r="B547" s="31"/>
      <c r="C547" s="31"/>
      <c r="D547" s="31"/>
      <c r="F547" s="33"/>
      <c r="G547" s="33"/>
      <c r="H547" s="33"/>
      <c r="I547" s="33"/>
      <c r="J547" s="33"/>
      <c r="K547" s="33"/>
      <c r="L547" s="33"/>
      <c r="M547" s="33"/>
      <c r="N547" s="33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</row>
    <row r="548" spans="1:38" s="23" customFormat="1" ht="15.75" customHeight="1" x14ac:dyDescent="0.25">
      <c r="A548" s="31"/>
      <c r="B548" s="31"/>
      <c r="C548" s="31"/>
      <c r="D548" s="31"/>
      <c r="F548" s="33"/>
      <c r="G548" s="33"/>
      <c r="H548" s="33"/>
      <c r="I548" s="33"/>
      <c r="J548" s="33"/>
      <c r="K548" s="33"/>
      <c r="L548" s="33"/>
      <c r="M548" s="33"/>
      <c r="N548" s="33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</row>
    <row r="549" spans="1:38" s="23" customFormat="1" ht="15.75" customHeight="1" x14ac:dyDescent="0.25">
      <c r="A549" s="31"/>
      <c r="B549" s="31"/>
      <c r="C549" s="31"/>
      <c r="D549" s="31"/>
      <c r="F549" s="33"/>
      <c r="G549" s="33"/>
      <c r="H549" s="33"/>
      <c r="I549" s="33"/>
      <c r="J549" s="33"/>
      <c r="K549" s="33"/>
      <c r="L549" s="33"/>
      <c r="M549" s="33"/>
      <c r="N549" s="33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</row>
    <row r="550" spans="1:38" s="23" customFormat="1" ht="15.75" customHeight="1" x14ac:dyDescent="0.25">
      <c r="A550" s="31"/>
      <c r="B550" s="31"/>
      <c r="C550" s="31"/>
      <c r="D550" s="31"/>
      <c r="F550" s="33"/>
      <c r="G550" s="33"/>
      <c r="H550" s="33"/>
      <c r="I550" s="33"/>
      <c r="J550" s="33"/>
      <c r="K550" s="33"/>
      <c r="L550" s="33"/>
      <c r="M550" s="33"/>
      <c r="N550" s="33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</row>
    <row r="551" spans="1:38" s="23" customFormat="1" ht="15.75" customHeight="1" x14ac:dyDescent="0.25">
      <c r="A551" s="31"/>
      <c r="B551" s="31"/>
      <c r="C551" s="31"/>
      <c r="D551" s="31"/>
      <c r="F551" s="33"/>
      <c r="G551" s="33"/>
      <c r="H551" s="33"/>
      <c r="I551" s="33"/>
      <c r="J551" s="33"/>
      <c r="K551" s="33"/>
      <c r="L551" s="33"/>
      <c r="M551" s="33"/>
      <c r="N551" s="33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</row>
    <row r="552" spans="1:38" s="23" customFormat="1" ht="15.75" customHeight="1" x14ac:dyDescent="0.25">
      <c r="A552" s="31"/>
      <c r="B552" s="31"/>
      <c r="C552" s="31"/>
      <c r="D552" s="31"/>
      <c r="F552" s="33"/>
      <c r="G552" s="33"/>
      <c r="H552" s="33"/>
      <c r="I552" s="33"/>
      <c r="J552" s="33"/>
      <c r="K552" s="33"/>
      <c r="L552" s="33"/>
      <c r="M552" s="33"/>
      <c r="N552" s="33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</row>
    <row r="553" spans="1:38" s="23" customFormat="1" ht="15.75" customHeight="1" x14ac:dyDescent="0.25">
      <c r="A553" s="31"/>
      <c r="B553" s="31"/>
      <c r="C553" s="31"/>
      <c r="D553" s="31"/>
      <c r="F553" s="33"/>
      <c r="G553" s="33"/>
      <c r="H553" s="33"/>
      <c r="I553" s="33"/>
      <c r="J553" s="33"/>
      <c r="K553" s="33"/>
      <c r="L553" s="33"/>
      <c r="M553" s="33"/>
      <c r="N553" s="33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</row>
    <row r="554" spans="1:38" s="23" customFormat="1" ht="15.75" customHeight="1" x14ac:dyDescent="0.25">
      <c r="A554" s="31"/>
      <c r="B554" s="31"/>
      <c r="C554" s="31"/>
      <c r="D554" s="31"/>
      <c r="F554" s="33"/>
      <c r="G554" s="33"/>
      <c r="H554" s="33"/>
      <c r="I554" s="33"/>
      <c r="J554" s="33"/>
      <c r="K554" s="33"/>
      <c r="L554" s="33"/>
      <c r="M554" s="33"/>
      <c r="N554" s="33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</row>
    <row r="555" spans="1:38" s="23" customFormat="1" ht="15.75" customHeight="1" x14ac:dyDescent="0.25">
      <c r="A555" s="31"/>
      <c r="B555" s="31"/>
      <c r="C555" s="31"/>
      <c r="D555" s="31"/>
      <c r="F555" s="33"/>
      <c r="G555" s="33"/>
      <c r="H555" s="33"/>
      <c r="I555" s="33"/>
      <c r="J555" s="33"/>
      <c r="K555" s="33"/>
      <c r="L555" s="33"/>
      <c r="M555" s="33"/>
      <c r="N555" s="33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</row>
    <row r="556" spans="1:38" s="23" customFormat="1" ht="15.75" customHeight="1" x14ac:dyDescent="0.25">
      <c r="A556" s="31"/>
      <c r="B556" s="31"/>
      <c r="C556" s="31"/>
      <c r="D556" s="31"/>
      <c r="F556" s="33"/>
      <c r="G556" s="33"/>
      <c r="H556" s="33"/>
      <c r="I556" s="33"/>
      <c r="J556" s="33"/>
      <c r="K556" s="33"/>
      <c r="L556" s="33"/>
      <c r="M556" s="33"/>
      <c r="N556" s="33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</row>
    <row r="557" spans="1:38" s="23" customFormat="1" ht="15.75" customHeight="1" x14ac:dyDescent="0.25">
      <c r="A557" s="31"/>
      <c r="B557" s="31"/>
      <c r="C557" s="31"/>
      <c r="D557" s="31"/>
      <c r="F557" s="33"/>
      <c r="G557" s="33"/>
      <c r="H557" s="33"/>
      <c r="I557" s="33"/>
      <c r="J557" s="33"/>
      <c r="K557" s="33"/>
      <c r="L557" s="33"/>
      <c r="M557" s="33"/>
      <c r="N557" s="33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</row>
    <row r="558" spans="1:38" s="23" customFormat="1" ht="15.75" customHeight="1" x14ac:dyDescent="0.25">
      <c r="A558" s="31"/>
      <c r="B558" s="31"/>
      <c r="C558" s="31"/>
      <c r="D558" s="31"/>
      <c r="F558" s="33"/>
      <c r="G558" s="33"/>
      <c r="H558" s="33"/>
      <c r="I558" s="33"/>
      <c r="J558" s="33"/>
      <c r="K558" s="33"/>
      <c r="L558" s="33"/>
      <c r="M558" s="33"/>
      <c r="N558" s="33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</row>
    <row r="559" spans="1:38" s="23" customFormat="1" ht="15.75" customHeight="1" x14ac:dyDescent="0.25">
      <c r="A559" s="31"/>
      <c r="B559" s="31"/>
      <c r="C559" s="31"/>
      <c r="D559" s="31"/>
      <c r="F559" s="33"/>
      <c r="G559" s="33"/>
      <c r="H559" s="33"/>
      <c r="I559" s="33"/>
      <c r="J559" s="33"/>
      <c r="K559" s="33"/>
      <c r="L559" s="33"/>
      <c r="M559" s="33"/>
      <c r="N559" s="33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</row>
    <row r="560" spans="1:38" s="23" customFormat="1" ht="15.75" customHeight="1" x14ac:dyDescent="0.25">
      <c r="A560" s="31"/>
      <c r="B560" s="31"/>
      <c r="C560" s="31"/>
      <c r="D560" s="31"/>
      <c r="F560" s="33"/>
      <c r="G560" s="33"/>
      <c r="H560" s="33"/>
      <c r="I560" s="33"/>
      <c r="J560" s="33"/>
      <c r="K560" s="33"/>
      <c r="L560" s="33"/>
      <c r="M560" s="33"/>
      <c r="N560" s="33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</row>
    <row r="561" spans="1:38" s="23" customFormat="1" ht="15.75" customHeight="1" x14ac:dyDescent="0.25">
      <c r="A561" s="31"/>
      <c r="B561" s="31"/>
      <c r="C561" s="31"/>
      <c r="D561" s="31"/>
      <c r="F561" s="33"/>
      <c r="G561" s="33"/>
      <c r="H561" s="33"/>
      <c r="I561" s="33"/>
      <c r="J561" s="33"/>
      <c r="K561" s="33"/>
      <c r="L561" s="33"/>
      <c r="M561" s="33"/>
      <c r="N561" s="33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</row>
    <row r="562" spans="1:38" s="23" customFormat="1" ht="15.75" customHeight="1" x14ac:dyDescent="0.25">
      <c r="A562" s="31"/>
      <c r="B562" s="31"/>
      <c r="C562" s="31"/>
      <c r="D562" s="31"/>
      <c r="F562" s="33"/>
      <c r="G562" s="33"/>
      <c r="H562" s="33"/>
      <c r="I562" s="33"/>
      <c r="J562" s="33"/>
      <c r="K562" s="33"/>
      <c r="L562" s="33"/>
      <c r="M562" s="33"/>
      <c r="N562" s="33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</row>
    <row r="563" spans="1:38" s="23" customFormat="1" ht="15.75" customHeight="1" x14ac:dyDescent="0.25">
      <c r="A563" s="31"/>
      <c r="B563" s="31"/>
      <c r="C563" s="31"/>
      <c r="D563" s="31"/>
      <c r="F563" s="33"/>
      <c r="G563" s="33"/>
      <c r="H563" s="33"/>
      <c r="I563" s="33"/>
      <c r="J563" s="33"/>
      <c r="K563" s="33"/>
      <c r="L563" s="33"/>
      <c r="M563" s="33"/>
      <c r="N563" s="33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</row>
    <row r="564" spans="1:38" s="23" customFormat="1" ht="15.75" customHeight="1" x14ac:dyDescent="0.25">
      <c r="A564" s="31"/>
      <c r="B564" s="31"/>
      <c r="C564" s="31"/>
      <c r="D564" s="31"/>
      <c r="F564" s="33"/>
      <c r="G564" s="33"/>
      <c r="H564" s="33"/>
      <c r="I564" s="33"/>
      <c r="J564" s="33"/>
      <c r="K564" s="33"/>
      <c r="L564" s="33"/>
      <c r="M564" s="33"/>
      <c r="N564" s="33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</row>
    <row r="565" spans="1:38" s="23" customFormat="1" ht="15.75" customHeight="1" x14ac:dyDescent="0.25">
      <c r="A565" s="31"/>
      <c r="B565" s="31"/>
      <c r="C565" s="31"/>
      <c r="D565" s="31"/>
      <c r="F565" s="33"/>
      <c r="G565" s="33"/>
      <c r="H565" s="33"/>
      <c r="I565" s="33"/>
      <c r="J565" s="33"/>
      <c r="K565" s="33"/>
      <c r="L565" s="33"/>
      <c r="M565" s="33"/>
      <c r="N565" s="33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</row>
    <row r="566" spans="1:38" s="23" customFormat="1" ht="15.75" customHeight="1" x14ac:dyDescent="0.25">
      <c r="A566" s="31"/>
      <c r="B566" s="31"/>
      <c r="C566" s="31"/>
      <c r="D566" s="31"/>
      <c r="F566" s="33"/>
      <c r="G566" s="33"/>
      <c r="H566" s="33"/>
      <c r="I566" s="33"/>
      <c r="J566" s="33"/>
      <c r="K566" s="33"/>
      <c r="L566" s="33"/>
      <c r="M566" s="33"/>
      <c r="N566" s="33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</row>
    <row r="567" spans="1:38" s="23" customFormat="1" ht="15.75" customHeight="1" x14ac:dyDescent="0.25">
      <c r="A567" s="31"/>
      <c r="B567" s="31"/>
      <c r="C567" s="31"/>
      <c r="D567" s="31"/>
      <c r="F567" s="33"/>
      <c r="G567" s="33"/>
      <c r="H567" s="33"/>
      <c r="I567" s="33"/>
      <c r="J567" s="33"/>
      <c r="K567" s="33"/>
      <c r="L567" s="33"/>
      <c r="M567" s="33"/>
      <c r="N567" s="33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</row>
    <row r="568" spans="1:38" s="23" customFormat="1" ht="15.75" customHeight="1" x14ac:dyDescent="0.25">
      <c r="A568" s="31"/>
      <c r="B568" s="31"/>
      <c r="C568" s="31"/>
      <c r="D568" s="31"/>
      <c r="F568" s="33"/>
      <c r="G568" s="33"/>
      <c r="H568" s="33"/>
      <c r="I568" s="33"/>
      <c r="J568" s="33"/>
      <c r="K568" s="33"/>
      <c r="L568" s="33"/>
      <c r="M568" s="33"/>
      <c r="N568" s="33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</row>
    <row r="569" spans="1:38" s="23" customFormat="1" ht="15.75" customHeight="1" x14ac:dyDescent="0.25">
      <c r="A569" s="31"/>
      <c r="B569" s="31"/>
      <c r="C569" s="31"/>
      <c r="D569" s="31"/>
      <c r="F569" s="33"/>
      <c r="G569" s="33"/>
      <c r="H569" s="33"/>
      <c r="I569" s="33"/>
      <c r="J569" s="33"/>
      <c r="K569" s="33"/>
      <c r="L569" s="33"/>
      <c r="M569" s="33"/>
      <c r="N569" s="33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</row>
    <row r="570" spans="1:38" s="23" customFormat="1" ht="15.75" customHeight="1" x14ac:dyDescent="0.25">
      <c r="A570" s="31"/>
      <c r="B570" s="31"/>
      <c r="C570" s="31"/>
      <c r="D570" s="31"/>
      <c r="F570" s="33"/>
      <c r="G570" s="33"/>
      <c r="H570" s="33"/>
      <c r="I570" s="33"/>
      <c r="J570" s="33"/>
      <c r="K570" s="33"/>
      <c r="L570" s="33"/>
      <c r="M570" s="33"/>
      <c r="N570" s="33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</row>
    <row r="571" spans="1:38" s="23" customFormat="1" ht="15.75" customHeight="1" x14ac:dyDescent="0.25">
      <c r="A571" s="31"/>
      <c r="B571" s="31"/>
      <c r="C571" s="31"/>
      <c r="D571" s="31"/>
      <c r="F571" s="33"/>
      <c r="G571" s="33"/>
      <c r="H571" s="33"/>
      <c r="I571" s="33"/>
      <c r="J571" s="33"/>
      <c r="K571" s="33"/>
      <c r="L571" s="33"/>
      <c r="M571" s="33"/>
      <c r="N571" s="33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</row>
    <row r="572" spans="1:38" s="23" customFormat="1" ht="15.75" customHeight="1" x14ac:dyDescent="0.25">
      <c r="A572" s="31"/>
      <c r="B572" s="31"/>
      <c r="C572" s="31"/>
      <c r="D572" s="31"/>
      <c r="F572" s="33"/>
      <c r="G572" s="33"/>
      <c r="H572" s="33"/>
      <c r="I572" s="33"/>
      <c r="J572" s="33"/>
      <c r="K572" s="33"/>
      <c r="L572" s="33"/>
      <c r="M572" s="33"/>
      <c r="N572" s="33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</row>
    <row r="573" spans="1:38" s="23" customFormat="1" ht="15.75" customHeight="1" x14ac:dyDescent="0.25">
      <c r="A573" s="31"/>
      <c r="B573" s="31"/>
      <c r="C573" s="31"/>
      <c r="D573" s="31"/>
      <c r="F573" s="33"/>
      <c r="G573" s="33"/>
      <c r="H573" s="33"/>
      <c r="I573" s="33"/>
      <c r="J573" s="33"/>
      <c r="K573" s="33"/>
      <c r="L573" s="33"/>
      <c r="M573" s="33"/>
      <c r="N573" s="33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</row>
    <row r="574" spans="1:38" s="23" customFormat="1" ht="15.75" customHeight="1" x14ac:dyDescent="0.25">
      <c r="A574" s="31"/>
      <c r="B574" s="31"/>
      <c r="C574" s="31"/>
      <c r="D574" s="31"/>
      <c r="F574" s="33"/>
      <c r="G574" s="33"/>
      <c r="H574" s="33"/>
      <c r="I574" s="33"/>
      <c r="J574" s="33"/>
      <c r="K574" s="33"/>
      <c r="L574" s="33"/>
      <c r="M574" s="33"/>
      <c r="N574" s="33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</row>
    <row r="575" spans="1:38" s="23" customFormat="1" ht="15.75" customHeight="1" x14ac:dyDescent="0.25">
      <c r="A575" s="31"/>
      <c r="B575" s="31"/>
      <c r="C575" s="31"/>
      <c r="D575" s="31"/>
      <c r="F575" s="33"/>
      <c r="G575" s="33"/>
      <c r="H575" s="33"/>
      <c r="I575" s="33"/>
      <c r="J575" s="33"/>
      <c r="K575" s="33"/>
      <c r="L575" s="33"/>
      <c r="M575" s="33"/>
      <c r="N575" s="33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</row>
    <row r="576" spans="1:38" s="23" customFormat="1" ht="15.75" customHeight="1" x14ac:dyDescent="0.25">
      <c r="A576" s="31"/>
      <c r="B576" s="31"/>
      <c r="C576" s="31"/>
      <c r="D576" s="31"/>
      <c r="F576" s="33"/>
      <c r="G576" s="33"/>
      <c r="H576" s="33"/>
      <c r="I576" s="33"/>
      <c r="J576" s="33"/>
      <c r="K576" s="33"/>
      <c r="L576" s="33"/>
      <c r="M576" s="33"/>
      <c r="N576" s="33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</row>
    <row r="577" spans="1:38" s="23" customFormat="1" ht="15.75" customHeight="1" x14ac:dyDescent="0.25">
      <c r="A577" s="31"/>
      <c r="B577" s="31"/>
      <c r="C577" s="31"/>
      <c r="D577" s="31"/>
      <c r="F577" s="33"/>
      <c r="G577" s="33"/>
      <c r="H577" s="33"/>
      <c r="I577" s="33"/>
      <c r="J577" s="33"/>
      <c r="K577" s="33"/>
      <c r="L577" s="33"/>
      <c r="M577" s="33"/>
      <c r="N577" s="33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</row>
    <row r="578" spans="1:38" s="23" customFormat="1" ht="15.75" customHeight="1" x14ac:dyDescent="0.25">
      <c r="A578" s="31"/>
      <c r="B578" s="31"/>
      <c r="C578" s="31"/>
      <c r="D578" s="31"/>
      <c r="F578" s="33"/>
      <c r="G578" s="33"/>
      <c r="H578" s="33"/>
      <c r="I578" s="33"/>
      <c r="J578" s="33"/>
      <c r="K578" s="33"/>
      <c r="L578" s="33"/>
      <c r="M578" s="33"/>
      <c r="N578" s="33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</row>
    <row r="579" spans="1:38" s="23" customFormat="1" ht="15.75" customHeight="1" x14ac:dyDescent="0.25">
      <c r="A579" s="31"/>
      <c r="B579" s="31"/>
      <c r="C579" s="31"/>
      <c r="D579" s="31"/>
      <c r="F579" s="33"/>
      <c r="G579" s="33"/>
      <c r="H579" s="33"/>
      <c r="I579" s="33"/>
      <c r="J579" s="33"/>
      <c r="K579" s="33"/>
      <c r="L579" s="33"/>
      <c r="M579" s="33"/>
      <c r="N579" s="33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</row>
    <row r="580" spans="1:38" s="23" customFormat="1" ht="15.75" customHeight="1" x14ac:dyDescent="0.25">
      <c r="A580" s="31"/>
      <c r="B580" s="31"/>
      <c r="C580" s="31"/>
      <c r="D580" s="31"/>
      <c r="F580" s="33"/>
      <c r="G580" s="33"/>
      <c r="H580" s="33"/>
      <c r="I580" s="33"/>
      <c r="J580" s="33"/>
      <c r="K580" s="33"/>
      <c r="L580" s="33"/>
      <c r="M580" s="33"/>
      <c r="N580" s="33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</row>
    <row r="581" spans="1:38" s="23" customFormat="1" ht="15.75" customHeight="1" x14ac:dyDescent="0.25">
      <c r="A581" s="31"/>
      <c r="B581" s="31"/>
      <c r="C581" s="31"/>
      <c r="D581" s="31"/>
      <c r="F581" s="33"/>
      <c r="G581" s="33"/>
      <c r="H581" s="33"/>
      <c r="I581" s="33"/>
      <c r="J581" s="33"/>
      <c r="K581" s="33"/>
      <c r="L581" s="33"/>
      <c r="M581" s="33"/>
      <c r="N581" s="33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</row>
    <row r="582" spans="1:38" s="23" customFormat="1" ht="15.75" customHeight="1" x14ac:dyDescent="0.25">
      <c r="A582" s="31"/>
      <c r="B582" s="31"/>
      <c r="C582" s="31"/>
      <c r="D582" s="31"/>
      <c r="F582" s="33"/>
      <c r="G582" s="33"/>
      <c r="H582" s="33"/>
      <c r="I582" s="33"/>
      <c r="J582" s="33"/>
      <c r="K582" s="33"/>
      <c r="L582" s="33"/>
      <c r="M582" s="33"/>
      <c r="N582" s="33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</row>
    <row r="583" spans="1:38" s="23" customFormat="1" ht="15.75" customHeight="1" x14ac:dyDescent="0.25">
      <c r="A583" s="31"/>
      <c r="B583" s="31"/>
      <c r="C583" s="31"/>
      <c r="D583" s="31"/>
      <c r="F583" s="33"/>
      <c r="G583" s="33"/>
      <c r="H583" s="33"/>
      <c r="I583" s="33"/>
      <c r="J583" s="33"/>
      <c r="K583" s="33"/>
      <c r="L583" s="33"/>
      <c r="M583" s="33"/>
      <c r="N583" s="33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</row>
    <row r="584" spans="1:38" s="23" customFormat="1" ht="15.75" customHeight="1" x14ac:dyDescent="0.25">
      <c r="A584" s="31"/>
      <c r="B584" s="31"/>
      <c r="C584" s="31"/>
      <c r="D584" s="31"/>
      <c r="F584" s="33"/>
      <c r="G584" s="33"/>
      <c r="H584" s="33"/>
      <c r="I584" s="33"/>
      <c r="J584" s="33"/>
      <c r="K584" s="33"/>
      <c r="L584" s="33"/>
      <c r="M584" s="33"/>
      <c r="N584" s="33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</row>
    <row r="585" spans="1:38" s="23" customFormat="1" ht="15.75" customHeight="1" x14ac:dyDescent="0.25">
      <c r="A585" s="31"/>
      <c r="B585" s="31"/>
      <c r="C585" s="31"/>
      <c r="D585" s="31"/>
      <c r="F585" s="33"/>
      <c r="G585" s="33"/>
      <c r="H585" s="33"/>
      <c r="I585" s="33"/>
      <c r="J585" s="33"/>
      <c r="K585" s="33"/>
      <c r="L585" s="33"/>
      <c r="M585" s="33"/>
      <c r="N585" s="33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</row>
    <row r="586" spans="1:38" s="23" customFormat="1" ht="15.75" customHeight="1" x14ac:dyDescent="0.25">
      <c r="A586" s="31"/>
      <c r="B586" s="31"/>
      <c r="C586" s="31"/>
      <c r="D586" s="31"/>
      <c r="F586" s="33"/>
      <c r="G586" s="33"/>
      <c r="H586" s="33"/>
      <c r="I586" s="33"/>
      <c r="J586" s="33"/>
      <c r="K586" s="33"/>
      <c r="L586" s="33"/>
      <c r="M586" s="33"/>
      <c r="N586" s="33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</row>
    <row r="587" spans="1:38" s="23" customFormat="1" ht="15.75" customHeight="1" x14ac:dyDescent="0.25">
      <c r="A587" s="31"/>
      <c r="B587" s="31"/>
      <c r="C587" s="31"/>
      <c r="D587" s="31"/>
      <c r="F587" s="33"/>
      <c r="G587" s="33"/>
      <c r="H587" s="33"/>
      <c r="I587" s="33"/>
      <c r="J587" s="33"/>
      <c r="K587" s="33"/>
      <c r="L587" s="33"/>
      <c r="M587" s="33"/>
      <c r="N587" s="33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</row>
    <row r="588" spans="1:38" s="23" customFormat="1" ht="15.75" customHeight="1" x14ac:dyDescent="0.25">
      <c r="A588" s="31"/>
      <c r="B588" s="31"/>
      <c r="C588" s="31"/>
      <c r="D588" s="31"/>
      <c r="F588" s="33"/>
      <c r="G588" s="33"/>
      <c r="H588" s="33"/>
      <c r="I588" s="33"/>
      <c r="J588" s="33"/>
      <c r="K588" s="33"/>
      <c r="L588" s="33"/>
      <c r="M588" s="33"/>
      <c r="N588" s="33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</row>
    <row r="589" spans="1:38" s="23" customFormat="1" ht="15.75" customHeight="1" x14ac:dyDescent="0.25">
      <c r="A589" s="31"/>
      <c r="B589" s="31"/>
      <c r="C589" s="31"/>
      <c r="D589" s="31"/>
      <c r="F589" s="33"/>
      <c r="G589" s="33"/>
      <c r="H589" s="33"/>
      <c r="I589" s="33"/>
      <c r="J589" s="33"/>
      <c r="K589" s="33"/>
      <c r="L589" s="33"/>
      <c r="M589" s="33"/>
      <c r="N589" s="33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</row>
    <row r="590" spans="1:38" s="23" customFormat="1" ht="15.75" customHeight="1" x14ac:dyDescent="0.25">
      <c r="A590" s="31"/>
      <c r="B590" s="31"/>
      <c r="C590" s="31"/>
      <c r="D590" s="31"/>
      <c r="F590" s="33"/>
      <c r="G590" s="33"/>
      <c r="H590" s="33"/>
      <c r="I590" s="33"/>
      <c r="J590" s="33"/>
      <c r="K590" s="33"/>
      <c r="L590" s="33"/>
      <c r="M590" s="33"/>
      <c r="N590" s="33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</row>
    <row r="591" spans="1:38" s="23" customFormat="1" ht="15.75" customHeight="1" x14ac:dyDescent="0.25">
      <c r="A591" s="31"/>
      <c r="B591" s="31"/>
      <c r="C591" s="31"/>
      <c r="D591" s="31"/>
      <c r="F591" s="33"/>
      <c r="G591" s="33"/>
      <c r="H591" s="33"/>
      <c r="I591" s="33"/>
      <c r="J591" s="33"/>
      <c r="K591" s="33"/>
      <c r="L591" s="33"/>
      <c r="M591" s="33"/>
      <c r="N591" s="33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</row>
    <row r="592" spans="1:38" s="23" customFormat="1" ht="15.75" customHeight="1" x14ac:dyDescent="0.25">
      <c r="A592" s="31"/>
      <c r="B592" s="31"/>
      <c r="C592" s="31"/>
      <c r="D592" s="31"/>
      <c r="F592" s="33"/>
      <c r="G592" s="33"/>
      <c r="H592" s="33"/>
      <c r="I592" s="33"/>
      <c r="J592" s="33"/>
      <c r="K592" s="33"/>
      <c r="L592" s="33"/>
      <c r="M592" s="33"/>
      <c r="N592" s="33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</row>
    <row r="593" spans="1:38" s="23" customFormat="1" ht="15.75" customHeight="1" x14ac:dyDescent="0.25">
      <c r="A593" s="31"/>
      <c r="B593" s="31"/>
      <c r="C593" s="31"/>
      <c r="D593" s="31"/>
      <c r="F593" s="33"/>
      <c r="G593" s="33"/>
      <c r="H593" s="33"/>
      <c r="I593" s="33"/>
      <c r="J593" s="33"/>
      <c r="K593" s="33"/>
      <c r="L593" s="33"/>
      <c r="M593" s="33"/>
      <c r="N593" s="33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</row>
    <row r="594" spans="1:38" s="23" customFormat="1" ht="15.75" customHeight="1" x14ac:dyDescent="0.25">
      <c r="A594" s="31"/>
      <c r="B594" s="31"/>
      <c r="C594" s="31"/>
      <c r="D594" s="31"/>
      <c r="F594" s="33"/>
      <c r="G594" s="33"/>
      <c r="H594" s="33"/>
      <c r="I594" s="33"/>
      <c r="J594" s="33"/>
      <c r="K594" s="33"/>
      <c r="L594" s="33"/>
      <c r="M594" s="33"/>
      <c r="N594" s="33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</row>
    <row r="595" spans="1:38" s="23" customFormat="1" ht="15.75" customHeight="1" x14ac:dyDescent="0.25">
      <c r="A595" s="31"/>
      <c r="B595" s="31"/>
      <c r="C595" s="31"/>
      <c r="D595" s="31"/>
      <c r="F595" s="33"/>
      <c r="G595" s="33"/>
      <c r="H595" s="33"/>
      <c r="I595" s="33"/>
      <c r="J595" s="33"/>
      <c r="K595" s="33"/>
      <c r="L595" s="33"/>
      <c r="M595" s="33"/>
      <c r="N595" s="33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</row>
    <row r="596" spans="1:38" s="23" customFormat="1" ht="15.75" customHeight="1" x14ac:dyDescent="0.25">
      <c r="A596" s="31"/>
      <c r="B596" s="31"/>
      <c r="C596" s="31"/>
      <c r="D596" s="31"/>
      <c r="F596" s="33"/>
      <c r="G596" s="33"/>
      <c r="H596" s="33"/>
      <c r="I596" s="33"/>
      <c r="J596" s="33"/>
      <c r="K596" s="33"/>
      <c r="L596" s="33"/>
      <c r="M596" s="33"/>
      <c r="N596" s="33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</row>
    <row r="597" spans="1:38" s="23" customFormat="1" ht="15.75" customHeight="1" x14ac:dyDescent="0.25">
      <c r="A597" s="31"/>
      <c r="B597" s="31"/>
      <c r="C597" s="31"/>
      <c r="D597" s="31"/>
      <c r="F597" s="33"/>
      <c r="G597" s="33"/>
      <c r="H597" s="33"/>
      <c r="I597" s="33"/>
      <c r="J597" s="33"/>
      <c r="K597" s="33"/>
      <c r="L597" s="33"/>
      <c r="M597" s="33"/>
      <c r="N597" s="33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</row>
    <row r="598" spans="1:38" s="23" customFormat="1" ht="15.75" customHeight="1" x14ac:dyDescent="0.25">
      <c r="A598" s="31"/>
      <c r="B598" s="31"/>
      <c r="C598" s="31"/>
      <c r="D598" s="31"/>
      <c r="F598" s="33"/>
      <c r="G598" s="33"/>
      <c r="H598" s="33"/>
      <c r="I598" s="33"/>
      <c r="J598" s="33"/>
      <c r="K598" s="33"/>
      <c r="L598" s="33"/>
      <c r="M598" s="33"/>
      <c r="N598" s="33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</row>
    <row r="599" spans="1:38" s="23" customFormat="1" ht="15.75" customHeight="1" x14ac:dyDescent="0.25">
      <c r="A599" s="31"/>
      <c r="B599" s="31"/>
      <c r="C599" s="31"/>
      <c r="D599" s="31"/>
      <c r="F599" s="33"/>
      <c r="G599" s="33"/>
      <c r="H599" s="33"/>
      <c r="I599" s="33"/>
      <c r="J599" s="33"/>
      <c r="K599" s="33"/>
      <c r="L599" s="33"/>
      <c r="M599" s="33"/>
      <c r="N599" s="33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</row>
    <row r="600" spans="1:38" s="23" customFormat="1" ht="15.75" customHeight="1" x14ac:dyDescent="0.25">
      <c r="A600" s="31"/>
      <c r="B600" s="31"/>
      <c r="C600" s="31"/>
      <c r="D600" s="31"/>
      <c r="F600" s="33"/>
      <c r="G600" s="33"/>
      <c r="H600" s="33"/>
      <c r="I600" s="33"/>
      <c r="J600" s="33"/>
      <c r="K600" s="33"/>
      <c r="L600" s="33"/>
      <c r="M600" s="33"/>
      <c r="N600" s="33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</row>
    <row r="601" spans="1:38" s="23" customFormat="1" ht="15.75" customHeight="1" x14ac:dyDescent="0.25">
      <c r="A601" s="31"/>
      <c r="B601" s="31"/>
      <c r="C601" s="31"/>
      <c r="D601" s="31"/>
      <c r="F601" s="33"/>
      <c r="G601" s="33"/>
      <c r="H601" s="33"/>
      <c r="I601" s="33"/>
      <c r="J601" s="33"/>
      <c r="K601" s="33"/>
      <c r="L601" s="33"/>
      <c r="M601" s="33"/>
      <c r="N601" s="33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</row>
    <row r="602" spans="1:38" s="23" customFormat="1" ht="15.75" customHeight="1" x14ac:dyDescent="0.25">
      <c r="A602" s="31"/>
      <c r="B602" s="31"/>
      <c r="C602" s="31"/>
      <c r="D602" s="31"/>
      <c r="F602" s="33"/>
      <c r="G602" s="33"/>
      <c r="H602" s="33"/>
      <c r="I602" s="33"/>
      <c r="J602" s="33"/>
      <c r="K602" s="33"/>
      <c r="L602" s="33"/>
      <c r="M602" s="33"/>
      <c r="N602" s="33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</row>
    <row r="603" spans="1:38" s="23" customFormat="1" ht="15.75" customHeight="1" x14ac:dyDescent="0.25">
      <c r="A603" s="31"/>
      <c r="B603" s="31"/>
      <c r="C603" s="31"/>
      <c r="D603" s="31"/>
      <c r="F603" s="33"/>
      <c r="G603" s="33"/>
      <c r="H603" s="33"/>
      <c r="I603" s="33"/>
      <c r="J603" s="33"/>
      <c r="K603" s="33"/>
      <c r="L603" s="33"/>
      <c r="M603" s="33"/>
      <c r="N603" s="33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</row>
    <row r="604" spans="1:38" s="23" customFormat="1" ht="15.75" customHeight="1" x14ac:dyDescent="0.25">
      <c r="A604" s="31"/>
      <c r="B604" s="31"/>
      <c r="C604" s="31"/>
      <c r="D604" s="31"/>
      <c r="F604" s="33"/>
      <c r="G604" s="33"/>
      <c r="H604" s="33"/>
      <c r="I604" s="33"/>
      <c r="J604" s="33"/>
      <c r="K604" s="33"/>
      <c r="L604" s="33"/>
      <c r="M604" s="33"/>
      <c r="N604" s="33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</row>
    <row r="605" spans="1:38" s="23" customFormat="1" ht="15.75" customHeight="1" x14ac:dyDescent="0.25">
      <c r="A605" s="31"/>
      <c r="B605" s="31"/>
      <c r="C605" s="31"/>
      <c r="D605" s="31"/>
      <c r="F605" s="33"/>
      <c r="G605" s="33"/>
      <c r="H605" s="33"/>
      <c r="I605" s="33"/>
      <c r="J605" s="33"/>
      <c r="K605" s="33"/>
      <c r="L605" s="33"/>
      <c r="M605" s="33"/>
      <c r="N605" s="33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</row>
    <row r="606" spans="1:38" s="23" customFormat="1" ht="15.75" customHeight="1" x14ac:dyDescent="0.25">
      <c r="A606" s="31"/>
      <c r="B606" s="31"/>
      <c r="C606" s="31"/>
      <c r="D606" s="31"/>
      <c r="F606" s="33"/>
      <c r="G606" s="33"/>
      <c r="H606" s="33"/>
      <c r="I606" s="33"/>
      <c r="J606" s="33"/>
      <c r="K606" s="33"/>
      <c r="L606" s="33"/>
      <c r="M606" s="33"/>
      <c r="N606" s="33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</row>
    <row r="607" spans="1:38" s="23" customFormat="1" ht="15.75" customHeight="1" x14ac:dyDescent="0.25">
      <c r="A607" s="31"/>
      <c r="B607" s="31"/>
      <c r="C607" s="31"/>
      <c r="D607" s="31"/>
      <c r="F607" s="33"/>
      <c r="G607" s="33"/>
      <c r="H607" s="33"/>
      <c r="I607" s="33"/>
      <c r="J607" s="33"/>
      <c r="K607" s="33"/>
      <c r="L607" s="33"/>
      <c r="M607" s="33"/>
      <c r="N607" s="33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</row>
    <row r="608" spans="1:38" s="23" customFormat="1" ht="15.75" customHeight="1" x14ac:dyDescent="0.25">
      <c r="A608" s="31"/>
      <c r="B608" s="31"/>
      <c r="C608" s="31"/>
      <c r="D608" s="31"/>
      <c r="F608" s="33"/>
      <c r="G608" s="33"/>
      <c r="H608" s="33"/>
      <c r="I608" s="33"/>
      <c r="J608" s="33"/>
      <c r="K608" s="33"/>
      <c r="L608" s="33"/>
      <c r="M608" s="33"/>
      <c r="N608" s="33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</row>
    <row r="609" spans="1:38" s="23" customFormat="1" ht="15.75" customHeight="1" x14ac:dyDescent="0.25">
      <c r="A609" s="31"/>
      <c r="B609" s="31"/>
      <c r="C609" s="31"/>
      <c r="D609" s="31"/>
      <c r="F609" s="33"/>
      <c r="G609" s="33"/>
      <c r="H609" s="33"/>
      <c r="I609" s="33"/>
      <c r="J609" s="33"/>
      <c r="K609" s="33"/>
      <c r="L609" s="33"/>
      <c r="M609" s="33"/>
      <c r="N609" s="33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</row>
    <row r="610" spans="1:38" s="23" customFormat="1" ht="15.75" customHeight="1" x14ac:dyDescent="0.25">
      <c r="A610" s="31"/>
      <c r="B610" s="31"/>
      <c r="C610" s="31"/>
      <c r="D610" s="31"/>
      <c r="F610" s="33"/>
      <c r="G610" s="33"/>
      <c r="H610" s="33"/>
      <c r="I610" s="33"/>
      <c r="J610" s="33"/>
      <c r="K610" s="33"/>
      <c r="L610" s="33"/>
      <c r="M610" s="33"/>
      <c r="N610" s="33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</row>
    <row r="611" spans="1:38" s="23" customFormat="1" ht="15.75" customHeight="1" x14ac:dyDescent="0.25">
      <c r="A611" s="31"/>
      <c r="B611" s="31"/>
      <c r="C611" s="31"/>
      <c r="D611" s="31"/>
      <c r="F611" s="33"/>
      <c r="G611" s="33"/>
      <c r="H611" s="33"/>
      <c r="I611" s="33"/>
      <c r="J611" s="33"/>
      <c r="K611" s="33"/>
      <c r="L611" s="33"/>
      <c r="M611" s="33"/>
      <c r="N611" s="33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</row>
    <row r="612" spans="1:38" s="23" customFormat="1" ht="15.75" customHeight="1" x14ac:dyDescent="0.25">
      <c r="A612" s="31"/>
      <c r="B612" s="31"/>
      <c r="C612" s="31"/>
      <c r="D612" s="31"/>
      <c r="F612" s="33"/>
      <c r="G612" s="33"/>
      <c r="H612" s="33"/>
      <c r="I612" s="33"/>
      <c r="J612" s="33"/>
      <c r="K612" s="33"/>
      <c r="L612" s="33"/>
      <c r="M612" s="33"/>
      <c r="N612" s="33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</row>
    <row r="613" spans="1:38" s="23" customFormat="1" ht="15.75" customHeight="1" x14ac:dyDescent="0.25">
      <c r="A613" s="31"/>
      <c r="B613" s="31"/>
      <c r="C613" s="31"/>
      <c r="D613" s="31"/>
      <c r="F613" s="33"/>
      <c r="G613" s="33"/>
      <c r="H613" s="33"/>
      <c r="I613" s="33"/>
      <c r="J613" s="33"/>
      <c r="K613" s="33"/>
      <c r="L613" s="33"/>
      <c r="M613" s="33"/>
      <c r="N613" s="33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</row>
    <row r="614" spans="1:38" s="23" customFormat="1" ht="15.75" customHeight="1" x14ac:dyDescent="0.25">
      <c r="A614" s="31"/>
      <c r="B614" s="31"/>
      <c r="C614" s="31"/>
      <c r="D614" s="31"/>
      <c r="F614" s="33"/>
      <c r="G614" s="33"/>
      <c r="H614" s="33"/>
      <c r="I614" s="33"/>
      <c r="J614" s="33"/>
      <c r="K614" s="33"/>
      <c r="L614" s="33"/>
      <c r="M614" s="33"/>
      <c r="N614" s="33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</row>
    <row r="615" spans="1:38" s="23" customFormat="1" ht="15.75" customHeight="1" x14ac:dyDescent="0.25">
      <c r="A615" s="31"/>
      <c r="B615" s="31"/>
      <c r="C615" s="31"/>
      <c r="D615" s="31"/>
      <c r="F615" s="33"/>
      <c r="G615" s="33"/>
      <c r="H615" s="33"/>
      <c r="I615" s="33"/>
      <c r="J615" s="33"/>
      <c r="K615" s="33"/>
      <c r="L615" s="33"/>
      <c r="M615" s="33"/>
      <c r="N615" s="33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</row>
    <row r="616" spans="1:38" s="23" customFormat="1" ht="15.75" customHeight="1" x14ac:dyDescent="0.25">
      <c r="A616" s="31"/>
      <c r="B616" s="31"/>
      <c r="C616" s="31"/>
      <c r="D616" s="31"/>
      <c r="F616" s="33"/>
      <c r="G616" s="33"/>
      <c r="H616" s="33"/>
      <c r="I616" s="33"/>
      <c r="J616" s="33"/>
      <c r="K616" s="33"/>
      <c r="L616" s="33"/>
      <c r="M616" s="33"/>
      <c r="N616" s="33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</row>
    <row r="617" spans="1:38" s="23" customFormat="1" ht="15.75" customHeight="1" x14ac:dyDescent="0.25">
      <c r="A617" s="31"/>
      <c r="B617" s="31"/>
      <c r="C617" s="31"/>
      <c r="D617" s="31"/>
      <c r="F617" s="33"/>
      <c r="G617" s="33"/>
      <c r="H617" s="33"/>
      <c r="I617" s="33"/>
      <c r="J617" s="33"/>
      <c r="K617" s="33"/>
      <c r="L617" s="33"/>
      <c r="M617" s="33"/>
      <c r="N617" s="33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</row>
    <row r="618" spans="1:38" s="23" customFormat="1" ht="15.75" customHeight="1" x14ac:dyDescent="0.25">
      <c r="A618" s="31"/>
      <c r="B618" s="31"/>
      <c r="C618" s="31"/>
      <c r="D618" s="31"/>
      <c r="F618" s="33"/>
      <c r="G618" s="33"/>
      <c r="H618" s="33"/>
      <c r="I618" s="33"/>
      <c r="J618" s="33"/>
      <c r="K618" s="33"/>
      <c r="L618" s="33"/>
      <c r="M618" s="33"/>
      <c r="N618" s="33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</row>
    <row r="619" spans="1:38" s="23" customFormat="1" ht="15.75" customHeight="1" x14ac:dyDescent="0.25">
      <c r="A619" s="31"/>
      <c r="B619" s="31"/>
      <c r="C619" s="31"/>
      <c r="D619" s="31"/>
      <c r="F619" s="33"/>
      <c r="G619" s="33"/>
      <c r="H619" s="33"/>
      <c r="I619" s="33"/>
      <c r="J619" s="33"/>
      <c r="K619" s="33"/>
      <c r="L619" s="33"/>
      <c r="M619" s="33"/>
      <c r="N619" s="33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</row>
    <row r="620" spans="1:38" s="23" customFormat="1" ht="15.75" customHeight="1" x14ac:dyDescent="0.25">
      <c r="A620" s="31"/>
      <c r="B620" s="31"/>
      <c r="C620" s="31"/>
      <c r="D620" s="31"/>
      <c r="F620" s="33"/>
      <c r="G620" s="33"/>
      <c r="H620" s="33"/>
      <c r="I620" s="33"/>
      <c r="J620" s="33"/>
      <c r="K620" s="33"/>
      <c r="L620" s="33"/>
      <c r="M620" s="33"/>
      <c r="N620" s="33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</row>
    <row r="621" spans="1:38" s="23" customFormat="1" ht="15.75" customHeight="1" x14ac:dyDescent="0.25">
      <c r="A621" s="31"/>
      <c r="B621" s="31"/>
      <c r="C621" s="31"/>
      <c r="D621" s="31"/>
      <c r="F621" s="33"/>
      <c r="G621" s="33"/>
      <c r="H621" s="33"/>
      <c r="I621" s="33"/>
      <c r="J621" s="33"/>
      <c r="K621" s="33"/>
      <c r="L621" s="33"/>
      <c r="M621" s="33"/>
      <c r="N621" s="33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</row>
    <row r="622" spans="1:38" s="23" customFormat="1" ht="15.75" customHeight="1" x14ac:dyDescent="0.25">
      <c r="A622" s="31"/>
      <c r="B622" s="31"/>
      <c r="C622" s="31"/>
      <c r="D622" s="31"/>
      <c r="F622" s="33"/>
      <c r="G622" s="33"/>
      <c r="H622" s="33"/>
      <c r="I622" s="33"/>
      <c r="J622" s="33"/>
      <c r="K622" s="33"/>
      <c r="L622" s="33"/>
      <c r="M622" s="33"/>
      <c r="N622" s="33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</row>
    <row r="623" spans="1:38" s="23" customFormat="1" ht="15.75" customHeight="1" x14ac:dyDescent="0.25">
      <c r="A623" s="31"/>
      <c r="B623" s="31"/>
      <c r="C623" s="31"/>
      <c r="D623" s="31"/>
      <c r="F623" s="33"/>
      <c r="G623" s="33"/>
      <c r="H623" s="33"/>
      <c r="I623" s="33"/>
      <c r="J623" s="33"/>
      <c r="K623" s="33"/>
      <c r="L623" s="33"/>
      <c r="M623" s="33"/>
      <c r="N623" s="33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</row>
    <row r="624" spans="1:38" s="23" customFormat="1" ht="15.75" customHeight="1" x14ac:dyDescent="0.25">
      <c r="A624" s="31"/>
      <c r="B624" s="31"/>
      <c r="C624" s="31"/>
      <c r="D624" s="31"/>
      <c r="F624" s="33"/>
      <c r="G624" s="33"/>
      <c r="H624" s="33"/>
      <c r="I624" s="33"/>
      <c r="J624" s="33"/>
      <c r="K624" s="33"/>
      <c r="L624" s="33"/>
      <c r="M624" s="33"/>
      <c r="N624" s="33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</row>
    <row r="625" spans="1:38" s="23" customFormat="1" ht="15.75" customHeight="1" x14ac:dyDescent="0.25">
      <c r="A625" s="31"/>
      <c r="B625" s="31"/>
      <c r="C625" s="31"/>
      <c r="D625" s="31"/>
      <c r="F625" s="33"/>
      <c r="G625" s="33"/>
      <c r="H625" s="33"/>
      <c r="I625" s="33"/>
      <c r="J625" s="33"/>
      <c r="K625" s="33"/>
      <c r="L625" s="33"/>
      <c r="M625" s="33"/>
      <c r="N625" s="33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</row>
    <row r="626" spans="1:38" s="23" customFormat="1" ht="15.75" customHeight="1" x14ac:dyDescent="0.25">
      <c r="A626" s="31"/>
      <c r="B626" s="31"/>
      <c r="C626" s="31"/>
      <c r="D626" s="31"/>
      <c r="F626" s="33"/>
      <c r="G626" s="33"/>
      <c r="H626" s="33"/>
      <c r="I626" s="33"/>
      <c r="J626" s="33"/>
      <c r="K626" s="33"/>
      <c r="L626" s="33"/>
      <c r="M626" s="33"/>
      <c r="N626" s="33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</row>
    <row r="627" spans="1:38" s="23" customFormat="1" ht="15.75" customHeight="1" x14ac:dyDescent="0.25">
      <c r="A627" s="31"/>
      <c r="B627" s="31"/>
      <c r="C627" s="31"/>
      <c r="D627" s="31"/>
      <c r="F627" s="33"/>
      <c r="G627" s="33"/>
      <c r="H627" s="33"/>
      <c r="I627" s="33"/>
      <c r="J627" s="33"/>
      <c r="K627" s="33"/>
      <c r="L627" s="33"/>
      <c r="M627" s="33"/>
      <c r="N627" s="33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</row>
    <row r="628" spans="1:38" s="23" customFormat="1" ht="15.75" customHeight="1" x14ac:dyDescent="0.25">
      <c r="A628" s="31"/>
      <c r="B628" s="31"/>
      <c r="C628" s="31"/>
      <c r="D628" s="31"/>
      <c r="F628" s="33"/>
      <c r="G628" s="33"/>
      <c r="H628" s="33"/>
      <c r="I628" s="33"/>
      <c r="J628" s="33"/>
      <c r="K628" s="33"/>
      <c r="L628" s="33"/>
      <c r="M628" s="33"/>
      <c r="N628" s="33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</row>
    <row r="629" spans="1:38" s="23" customFormat="1" ht="15.75" customHeight="1" x14ac:dyDescent="0.25">
      <c r="A629" s="31"/>
      <c r="B629" s="31"/>
      <c r="C629" s="31"/>
      <c r="D629" s="31"/>
      <c r="F629" s="33"/>
      <c r="G629" s="33"/>
      <c r="H629" s="33"/>
      <c r="I629" s="33"/>
      <c r="J629" s="33"/>
      <c r="K629" s="33"/>
      <c r="L629" s="33"/>
      <c r="M629" s="33"/>
      <c r="N629" s="33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</row>
    <row r="630" spans="1:38" s="23" customFormat="1" ht="15.75" customHeight="1" x14ac:dyDescent="0.25">
      <c r="A630" s="31"/>
      <c r="B630" s="31"/>
      <c r="C630" s="31"/>
      <c r="D630" s="31"/>
      <c r="F630" s="33"/>
      <c r="G630" s="33"/>
      <c r="H630" s="33"/>
      <c r="I630" s="33"/>
      <c r="J630" s="33"/>
      <c r="K630" s="33"/>
      <c r="L630" s="33"/>
      <c r="M630" s="33"/>
      <c r="N630" s="33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</row>
    <row r="631" spans="1:38" s="23" customFormat="1" ht="15.75" customHeight="1" x14ac:dyDescent="0.25">
      <c r="A631" s="31"/>
      <c r="B631" s="31"/>
      <c r="C631" s="31"/>
      <c r="D631" s="31"/>
      <c r="F631" s="33"/>
      <c r="G631" s="33"/>
      <c r="H631" s="33"/>
      <c r="I631" s="33"/>
      <c r="J631" s="33"/>
      <c r="K631" s="33"/>
      <c r="L631" s="33"/>
      <c r="M631" s="33"/>
      <c r="N631" s="33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</row>
    <row r="632" spans="1:38" s="23" customFormat="1" ht="15.75" customHeight="1" x14ac:dyDescent="0.25">
      <c r="A632" s="31"/>
      <c r="B632" s="31"/>
      <c r="C632" s="31"/>
      <c r="D632" s="31"/>
      <c r="F632" s="33"/>
      <c r="G632" s="33"/>
      <c r="H632" s="33"/>
      <c r="I632" s="33"/>
      <c r="J632" s="33"/>
      <c r="K632" s="33"/>
      <c r="L632" s="33"/>
      <c r="M632" s="33"/>
      <c r="N632" s="33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</row>
    <row r="633" spans="1:38" s="23" customFormat="1" ht="15.75" customHeight="1" x14ac:dyDescent="0.25">
      <c r="A633" s="31"/>
      <c r="B633" s="31"/>
      <c r="C633" s="31"/>
      <c r="D633" s="31"/>
      <c r="F633" s="33"/>
      <c r="G633" s="33"/>
      <c r="H633" s="33"/>
      <c r="I633" s="33"/>
      <c r="J633" s="33"/>
      <c r="K633" s="33"/>
      <c r="L633" s="33"/>
      <c r="M633" s="33"/>
      <c r="N633" s="33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</row>
    <row r="634" spans="1:38" s="23" customFormat="1" ht="15.75" customHeight="1" x14ac:dyDescent="0.25">
      <c r="A634" s="31"/>
      <c r="B634" s="31"/>
      <c r="C634" s="31"/>
      <c r="D634" s="31"/>
      <c r="F634" s="33"/>
      <c r="G634" s="33"/>
      <c r="H634" s="33"/>
      <c r="I634" s="33"/>
      <c r="J634" s="33"/>
      <c r="K634" s="33"/>
      <c r="L634" s="33"/>
      <c r="M634" s="33"/>
      <c r="N634" s="33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</row>
    <row r="635" spans="1:38" s="23" customFormat="1" ht="15.75" customHeight="1" x14ac:dyDescent="0.25">
      <c r="A635" s="31"/>
      <c r="B635" s="31"/>
      <c r="C635" s="31"/>
      <c r="D635" s="31"/>
      <c r="F635" s="33"/>
      <c r="G635" s="33"/>
      <c r="H635" s="33"/>
      <c r="I635" s="33"/>
      <c r="J635" s="33"/>
      <c r="K635" s="33"/>
      <c r="L635" s="33"/>
      <c r="M635" s="33"/>
      <c r="N635" s="33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</row>
    <row r="636" spans="1:38" s="23" customFormat="1" ht="15.75" customHeight="1" x14ac:dyDescent="0.25">
      <c r="A636" s="31"/>
      <c r="B636" s="31"/>
      <c r="C636" s="31"/>
      <c r="D636" s="31"/>
      <c r="F636" s="33"/>
      <c r="G636" s="33"/>
      <c r="H636" s="33"/>
      <c r="I636" s="33"/>
      <c r="J636" s="33"/>
      <c r="K636" s="33"/>
      <c r="L636" s="33"/>
      <c r="M636" s="33"/>
      <c r="N636" s="33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</row>
    <row r="637" spans="1:38" s="23" customFormat="1" ht="15.75" customHeight="1" x14ac:dyDescent="0.25">
      <c r="A637" s="31"/>
      <c r="B637" s="31"/>
      <c r="C637" s="31"/>
      <c r="D637" s="31"/>
      <c r="F637" s="33"/>
      <c r="G637" s="33"/>
      <c r="H637" s="33"/>
      <c r="I637" s="33"/>
      <c r="J637" s="33"/>
      <c r="K637" s="33"/>
      <c r="L637" s="33"/>
      <c r="M637" s="33"/>
      <c r="N637" s="33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</row>
    <row r="638" spans="1:38" s="23" customFormat="1" ht="15.75" customHeight="1" x14ac:dyDescent="0.25">
      <c r="A638" s="31"/>
      <c r="B638" s="31"/>
      <c r="C638" s="31"/>
      <c r="D638" s="31"/>
      <c r="F638" s="33"/>
      <c r="G638" s="33"/>
      <c r="H638" s="33"/>
      <c r="I638" s="33"/>
      <c r="J638" s="33"/>
      <c r="K638" s="33"/>
      <c r="L638" s="33"/>
      <c r="M638" s="33"/>
      <c r="N638" s="33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</row>
    <row r="639" spans="1:38" s="23" customFormat="1" ht="15.75" customHeight="1" x14ac:dyDescent="0.25">
      <c r="A639" s="31"/>
      <c r="B639" s="31"/>
      <c r="C639" s="31"/>
      <c r="D639" s="31"/>
      <c r="F639" s="33"/>
      <c r="G639" s="33"/>
      <c r="H639" s="33"/>
      <c r="I639" s="33"/>
      <c r="J639" s="33"/>
      <c r="K639" s="33"/>
      <c r="L639" s="33"/>
      <c r="M639" s="33"/>
      <c r="N639" s="33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</row>
    <row r="640" spans="1:38" s="23" customFormat="1" ht="15.75" customHeight="1" x14ac:dyDescent="0.25">
      <c r="A640" s="31"/>
      <c r="B640" s="31"/>
      <c r="C640" s="31"/>
      <c r="D640" s="31"/>
      <c r="F640" s="33"/>
      <c r="G640" s="33"/>
      <c r="H640" s="33"/>
      <c r="I640" s="33"/>
      <c r="J640" s="33"/>
      <c r="K640" s="33"/>
      <c r="L640" s="33"/>
      <c r="M640" s="33"/>
      <c r="N640" s="33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</row>
    <row r="641" spans="1:38" s="23" customFormat="1" ht="15.75" customHeight="1" x14ac:dyDescent="0.25">
      <c r="A641" s="31"/>
      <c r="B641" s="31"/>
      <c r="C641" s="31"/>
      <c r="D641" s="31"/>
      <c r="F641" s="33"/>
      <c r="G641" s="33"/>
      <c r="H641" s="33"/>
      <c r="I641" s="33"/>
      <c r="J641" s="33"/>
      <c r="K641" s="33"/>
      <c r="L641" s="33"/>
      <c r="M641" s="33"/>
      <c r="N641" s="33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</row>
    <row r="642" spans="1:38" s="23" customFormat="1" ht="15.75" customHeight="1" x14ac:dyDescent="0.25">
      <c r="A642" s="31"/>
      <c r="B642" s="31"/>
      <c r="C642" s="31"/>
      <c r="D642" s="31"/>
      <c r="F642" s="33"/>
      <c r="G642" s="33"/>
      <c r="H642" s="33"/>
      <c r="I642" s="33"/>
      <c r="J642" s="33"/>
      <c r="K642" s="33"/>
      <c r="L642" s="33"/>
      <c r="M642" s="33"/>
      <c r="N642" s="33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</row>
    <row r="643" spans="1:38" s="23" customFormat="1" ht="15.75" customHeight="1" x14ac:dyDescent="0.25">
      <c r="A643" s="31"/>
      <c r="B643" s="31"/>
      <c r="C643" s="31"/>
      <c r="D643" s="31"/>
      <c r="F643" s="33"/>
      <c r="G643" s="33"/>
      <c r="H643" s="33"/>
      <c r="I643" s="33"/>
      <c r="J643" s="33"/>
      <c r="K643" s="33"/>
      <c r="L643" s="33"/>
      <c r="M643" s="33"/>
      <c r="N643" s="33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</row>
    <row r="644" spans="1:38" s="23" customFormat="1" ht="15.75" customHeight="1" x14ac:dyDescent="0.25">
      <c r="A644" s="31"/>
      <c r="B644" s="31"/>
      <c r="C644" s="31"/>
      <c r="D644" s="31"/>
      <c r="F644" s="33"/>
      <c r="G644" s="33"/>
      <c r="H644" s="33"/>
      <c r="I644" s="33"/>
      <c r="J644" s="33"/>
      <c r="K644" s="33"/>
      <c r="L644" s="33"/>
      <c r="M644" s="33"/>
      <c r="N644" s="33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</row>
    <row r="645" spans="1:38" s="23" customFormat="1" ht="15.75" customHeight="1" x14ac:dyDescent="0.25">
      <c r="A645" s="31"/>
      <c r="B645" s="31"/>
      <c r="C645" s="31"/>
      <c r="D645" s="31"/>
      <c r="F645" s="33"/>
      <c r="G645" s="33"/>
      <c r="H645" s="33"/>
      <c r="I645" s="33"/>
      <c r="J645" s="33"/>
      <c r="K645" s="33"/>
      <c r="L645" s="33"/>
      <c r="M645" s="33"/>
      <c r="N645" s="33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</row>
    <row r="646" spans="1:38" s="23" customFormat="1" ht="15.75" customHeight="1" x14ac:dyDescent="0.25">
      <c r="A646" s="31"/>
      <c r="B646" s="31"/>
      <c r="C646" s="31"/>
      <c r="D646" s="31"/>
      <c r="F646" s="33"/>
      <c r="G646" s="33"/>
      <c r="H646" s="33"/>
      <c r="I646" s="33"/>
      <c r="J646" s="33"/>
      <c r="K646" s="33"/>
      <c r="L646" s="33"/>
      <c r="M646" s="33"/>
      <c r="N646" s="33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</row>
    <row r="647" spans="1:38" s="23" customFormat="1" ht="15.75" customHeight="1" x14ac:dyDescent="0.25">
      <c r="A647" s="31"/>
      <c r="B647" s="31"/>
      <c r="C647" s="31"/>
      <c r="D647" s="31"/>
      <c r="F647" s="33"/>
      <c r="G647" s="33"/>
      <c r="H647" s="33"/>
      <c r="I647" s="33"/>
      <c r="J647" s="33"/>
      <c r="K647" s="33"/>
      <c r="L647" s="33"/>
      <c r="M647" s="33"/>
      <c r="N647" s="33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</row>
    <row r="648" spans="1:38" s="23" customFormat="1" ht="15.75" customHeight="1" x14ac:dyDescent="0.25">
      <c r="A648" s="31"/>
      <c r="B648" s="31"/>
      <c r="C648" s="31"/>
      <c r="D648" s="31"/>
      <c r="F648" s="33"/>
      <c r="G648" s="33"/>
      <c r="H648" s="33"/>
      <c r="I648" s="33"/>
      <c r="J648" s="33"/>
      <c r="K648" s="33"/>
      <c r="L648" s="33"/>
      <c r="M648" s="33"/>
      <c r="N648" s="33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</row>
    <row r="649" spans="1:38" s="23" customFormat="1" ht="15.75" customHeight="1" x14ac:dyDescent="0.25">
      <c r="A649" s="31"/>
      <c r="B649" s="31"/>
      <c r="C649" s="31"/>
      <c r="D649" s="31"/>
      <c r="F649" s="33"/>
      <c r="G649" s="33"/>
      <c r="H649" s="33"/>
      <c r="I649" s="33"/>
      <c r="J649" s="33"/>
      <c r="K649" s="33"/>
      <c r="L649" s="33"/>
      <c r="M649" s="33"/>
      <c r="N649" s="33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</row>
    <row r="650" spans="1:38" s="23" customFormat="1" ht="15.75" customHeight="1" x14ac:dyDescent="0.25">
      <c r="A650" s="31"/>
      <c r="B650" s="31"/>
      <c r="C650" s="31"/>
      <c r="D650" s="31"/>
      <c r="F650" s="33"/>
      <c r="G650" s="33"/>
      <c r="H650" s="33"/>
      <c r="I650" s="33"/>
      <c r="J650" s="33"/>
      <c r="K650" s="33"/>
      <c r="L650" s="33"/>
      <c r="M650" s="33"/>
      <c r="N650" s="33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</row>
    <row r="651" spans="1:38" s="23" customFormat="1" ht="15.75" customHeight="1" x14ac:dyDescent="0.25">
      <c r="A651" s="31"/>
      <c r="B651" s="31"/>
      <c r="C651" s="31"/>
      <c r="D651" s="31"/>
      <c r="F651" s="33"/>
      <c r="G651" s="33"/>
      <c r="H651" s="33"/>
      <c r="I651" s="33"/>
      <c r="J651" s="33"/>
      <c r="K651" s="33"/>
      <c r="L651" s="33"/>
      <c r="M651" s="33"/>
      <c r="N651" s="33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</row>
    <row r="652" spans="1:38" s="23" customFormat="1" ht="15.75" customHeight="1" x14ac:dyDescent="0.25">
      <c r="A652" s="31"/>
      <c r="B652" s="31"/>
      <c r="C652" s="31"/>
      <c r="D652" s="31"/>
      <c r="F652" s="33"/>
      <c r="G652" s="33"/>
      <c r="H652" s="33"/>
      <c r="I652" s="33"/>
      <c r="J652" s="33"/>
      <c r="K652" s="33"/>
      <c r="L652" s="33"/>
      <c r="M652" s="33"/>
      <c r="N652" s="33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</row>
    <row r="653" spans="1:38" s="23" customFormat="1" ht="15.75" customHeight="1" x14ac:dyDescent="0.25">
      <c r="A653" s="31"/>
      <c r="B653" s="31"/>
      <c r="C653" s="31"/>
      <c r="D653" s="31"/>
      <c r="F653" s="33"/>
      <c r="G653" s="33"/>
      <c r="H653" s="33"/>
      <c r="I653" s="33"/>
      <c r="J653" s="33"/>
      <c r="K653" s="33"/>
      <c r="L653" s="33"/>
      <c r="M653" s="33"/>
      <c r="N653" s="33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</row>
    <row r="654" spans="1:38" s="23" customFormat="1" ht="15.75" customHeight="1" x14ac:dyDescent="0.25">
      <c r="A654" s="31"/>
      <c r="B654" s="31"/>
      <c r="C654" s="31"/>
      <c r="D654" s="31"/>
      <c r="F654" s="33"/>
      <c r="G654" s="33"/>
      <c r="H654" s="33"/>
      <c r="I654" s="33"/>
      <c r="J654" s="33"/>
      <c r="K654" s="33"/>
      <c r="L654" s="33"/>
      <c r="M654" s="33"/>
      <c r="N654" s="33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</row>
    <row r="655" spans="1:38" s="23" customFormat="1" ht="15.75" customHeight="1" x14ac:dyDescent="0.25">
      <c r="A655" s="31"/>
      <c r="B655" s="31"/>
      <c r="C655" s="31"/>
      <c r="D655" s="31"/>
      <c r="F655" s="33"/>
      <c r="G655" s="33"/>
      <c r="H655" s="33"/>
      <c r="I655" s="33"/>
      <c r="J655" s="33"/>
      <c r="K655" s="33"/>
      <c r="L655" s="33"/>
      <c r="M655" s="33"/>
      <c r="N655" s="33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</row>
    <row r="656" spans="1:38" s="23" customFormat="1" ht="15.75" customHeight="1" x14ac:dyDescent="0.25">
      <c r="A656" s="31"/>
      <c r="B656" s="31"/>
      <c r="C656" s="31"/>
      <c r="D656" s="31"/>
      <c r="F656" s="33"/>
      <c r="G656" s="33"/>
      <c r="H656" s="33"/>
      <c r="I656" s="33"/>
      <c r="J656" s="33"/>
      <c r="K656" s="33"/>
      <c r="L656" s="33"/>
      <c r="M656" s="33"/>
      <c r="N656" s="33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</row>
    <row r="657" spans="1:38" s="23" customFormat="1" ht="15.75" customHeight="1" x14ac:dyDescent="0.25">
      <c r="A657" s="31"/>
      <c r="B657" s="31"/>
      <c r="C657" s="31"/>
      <c r="D657" s="31"/>
      <c r="F657" s="33"/>
      <c r="G657" s="33"/>
      <c r="H657" s="33"/>
      <c r="I657" s="33"/>
      <c r="J657" s="33"/>
      <c r="K657" s="33"/>
      <c r="L657" s="33"/>
      <c r="M657" s="33"/>
      <c r="N657" s="33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 spans="1:38" s="23" customFormat="1" ht="15.75" customHeight="1" x14ac:dyDescent="0.25">
      <c r="A658" s="31"/>
      <c r="B658" s="31"/>
      <c r="C658" s="31"/>
      <c r="D658" s="31"/>
      <c r="F658" s="33"/>
      <c r="G658" s="33"/>
      <c r="H658" s="33"/>
      <c r="I658" s="33"/>
      <c r="J658" s="33"/>
      <c r="K658" s="33"/>
      <c r="L658" s="33"/>
      <c r="M658" s="33"/>
      <c r="N658" s="33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 spans="1:38" s="23" customFormat="1" ht="15.75" customHeight="1" x14ac:dyDescent="0.25">
      <c r="A659" s="31"/>
      <c r="B659" s="31"/>
      <c r="C659" s="31"/>
      <c r="D659" s="31"/>
      <c r="F659" s="33"/>
      <c r="G659" s="33"/>
      <c r="H659" s="33"/>
      <c r="I659" s="33"/>
      <c r="J659" s="33"/>
      <c r="K659" s="33"/>
      <c r="L659" s="33"/>
      <c r="M659" s="33"/>
      <c r="N659" s="33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 spans="1:38" s="23" customFormat="1" ht="15.75" customHeight="1" x14ac:dyDescent="0.25">
      <c r="A660" s="31"/>
      <c r="B660" s="31"/>
      <c r="C660" s="31"/>
      <c r="D660" s="31"/>
      <c r="F660" s="33"/>
      <c r="G660" s="33"/>
      <c r="H660" s="33"/>
      <c r="I660" s="33"/>
      <c r="J660" s="33"/>
      <c r="K660" s="33"/>
      <c r="L660" s="33"/>
      <c r="M660" s="33"/>
      <c r="N660" s="33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 spans="1:38" s="23" customFormat="1" ht="15.75" customHeight="1" x14ac:dyDescent="0.25">
      <c r="A661" s="31"/>
      <c r="B661" s="31"/>
      <c r="C661" s="31"/>
      <c r="D661" s="31"/>
      <c r="F661" s="33"/>
      <c r="G661" s="33"/>
      <c r="H661" s="33"/>
      <c r="I661" s="33"/>
      <c r="J661" s="33"/>
      <c r="K661" s="33"/>
      <c r="L661" s="33"/>
      <c r="M661" s="33"/>
      <c r="N661" s="33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 spans="1:38" s="23" customFormat="1" ht="15.75" customHeight="1" x14ac:dyDescent="0.25">
      <c r="A662" s="31"/>
      <c r="B662" s="31"/>
      <c r="C662" s="31"/>
      <c r="D662" s="31"/>
      <c r="F662" s="33"/>
      <c r="G662" s="33"/>
      <c r="H662" s="33"/>
      <c r="I662" s="33"/>
      <c r="J662" s="33"/>
      <c r="K662" s="33"/>
      <c r="L662" s="33"/>
      <c r="M662" s="33"/>
      <c r="N662" s="33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 spans="1:38" s="23" customFormat="1" ht="15.75" customHeight="1" x14ac:dyDescent="0.25">
      <c r="A663" s="31"/>
      <c r="B663" s="31"/>
      <c r="C663" s="31"/>
      <c r="D663" s="31"/>
      <c r="F663" s="33"/>
      <c r="G663" s="33"/>
      <c r="H663" s="33"/>
      <c r="I663" s="33"/>
      <c r="J663" s="33"/>
      <c r="K663" s="33"/>
      <c r="L663" s="33"/>
      <c r="M663" s="33"/>
      <c r="N663" s="33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 spans="1:38" s="23" customFormat="1" ht="15.75" customHeight="1" x14ac:dyDescent="0.25">
      <c r="A664" s="31"/>
      <c r="B664" s="31"/>
      <c r="C664" s="31"/>
      <c r="D664" s="31"/>
      <c r="F664" s="33"/>
      <c r="G664" s="33"/>
      <c r="H664" s="33"/>
      <c r="I664" s="33"/>
      <c r="J664" s="33"/>
      <c r="K664" s="33"/>
      <c r="L664" s="33"/>
      <c r="M664" s="33"/>
      <c r="N664" s="33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 spans="1:38" s="23" customFormat="1" ht="15.75" customHeight="1" x14ac:dyDescent="0.25">
      <c r="A665" s="31"/>
      <c r="B665" s="31"/>
      <c r="C665" s="31"/>
      <c r="D665" s="31"/>
      <c r="F665" s="33"/>
      <c r="G665" s="33"/>
      <c r="H665" s="33"/>
      <c r="I665" s="33"/>
      <c r="J665" s="33"/>
      <c r="K665" s="33"/>
      <c r="L665" s="33"/>
      <c r="M665" s="33"/>
      <c r="N665" s="33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 spans="1:38" s="23" customFormat="1" ht="15.75" customHeight="1" x14ac:dyDescent="0.25">
      <c r="A666" s="31"/>
      <c r="B666" s="31"/>
      <c r="C666" s="31"/>
      <c r="D666" s="31"/>
      <c r="F666" s="33"/>
      <c r="G666" s="33"/>
      <c r="H666" s="33"/>
      <c r="I666" s="33"/>
      <c r="J666" s="33"/>
      <c r="K666" s="33"/>
      <c r="L666" s="33"/>
      <c r="M666" s="33"/>
      <c r="N666" s="33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 spans="1:38" s="23" customFormat="1" ht="15.75" customHeight="1" x14ac:dyDescent="0.25">
      <c r="A667" s="31"/>
      <c r="B667" s="31"/>
      <c r="C667" s="31"/>
      <c r="D667" s="31"/>
      <c r="F667" s="33"/>
      <c r="G667" s="33"/>
      <c r="H667" s="33"/>
      <c r="I667" s="33"/>
      <c r="J667" s="33"/>
      <c r="K667" s="33"/>
      <c r="L667" s="33"/>
      <c r="M667" s="33"/>
      <c r="N667" s="33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 spans="1:38" s="23" customFormat="1" ht="15.75" customHeight="1" x14ac:dyDescent="0.25">
      <c r="A668" s="31"/>
      <c r="B668" s="31"/>
      <c r="C668" s="31"/>
      <c r="D668" s="31"/>
      <c r="F668" s="33"/>
      <c r="G668" s="33"/>
      <c r="H668" s="33"/>
      <c r="I668" s="33"/>
      <c r="J668" s="33"/>
      <c r="K668" s="33"/>
      <c r="L668" s="33"/>
      <c r="M668" s="33"/>
      <c r="N668" s="33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 spans="1:38" s="23" customFormat="1" ht="15.75" customHeight="1" x14ac:dyDescent="0.25">
      <c r="A669" s="31"/>
      <c r="B669" s="31"/>
      <c r="C669" s="31"/>
      <c r="D669" s="31"/>
      <c r="F669" s="33"/>
      <c r="G669" s="33"/>
      <c r="H669" s="33"/>
      <c r="I669" s="33"/>
      <c r="J669" s="33"/>
      <c r="K669" s="33"/>
      <c r="L669" s="33"/>
      <c r="M669" s="33"/>
      <c r="N669" s="33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 spans="1:38" s="23" customFormat="1" ht="15.75" customHeight="1" x14ac:dyDescent="0.25">
      <c r="A670" s="31"/>
      <c r="B670" s="31"/>
      <c r="C670" s="31"/>
      <c r="D670" s="31"/>
      <c r="F670" s="33"/>
      <c r="G670" s="33"/>
      <c r="H670" s="33"/>
      <c r="I670" s="33"/>
      <c r="J670" s="33"/>
      <c r="K670" s="33"/>
      <c r="L670" s="33"/>
      <c r="M670" s="33"/>
      <c r="N670" s="33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 spans="1:38" s="23" customFormat="1" ht="15.75" customHeight="1" x14ac:dyDescent="0.25">
      <c r="A671" s="31"/>
      <c r="B671" s="31"/>
      <c r="C671" s="31"/>
      <c r="D671" s="31"/>
      <c r="F671" s="33"/>
      <c r="G671" s="33"/>
      <c r="H671" s="33"/>
      <c r="I671" s="33"/>
      <c r="J671" s="33"/>
      <c r="K671" s="33"/>
      <c r="L671" s="33"/>
      <c r="M671" s="33"/>
      <c r="N671" s="33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 spans="1:38" s="23" customFormat="1" ht="15.75" customHeight="1" x14ac:dyDescent="0.25">
      <c r="A672" s="31"/>
      <c r="B672" s="31"/>
      <c r="C672" s="31"/>
      <c r="D672" s="31"/>
      <c r="F672" s="33"/>
      <c r="G672" s="33"/>
      <c r="H672" s="33"/>
      <c r="I672" s="33"/>
      <c r="J672" s="33"/>
      <c r="K672" s="33"/>
      <c r="L672" s="33"/>
      <c r="M672" s="33"/>
      <c r="N672" s="33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 spans="1:38" s="23" customFormat="1" ht="15.75" customHeight="1" x14ac:dyDescent="0.25">
      <c r="A673" s="31"/>
      <c r="B673" s="31"/>
      <c r="C673" s="31"/>
      <c r="D673" s="31"/>
      <c r="F673" s="33"/>
      <c r="G673" s="33"/>
      <c r="H673" s="33"/>
      <c r="I673" s="33"/>
      <c r="J673" s="33"/>
      <c r="K673" s="33"/>
      <c r="L673" s="33"/>
      <c r="M673" s="33"/>
      <c r="N673" s="33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 spans="1:38" s="23" customFormat="1" ht="15.75" customHeight="1" x14ac:dyDescent="0.25">
      <c r="A674" s="31"/>
      <c r="B674" s="31"/>
      <c r="C674" s="31"/>
      <c r="D674" s="31"/>
      <c r="F674" s="33"/>
      <c r="G674" s="33"/>
      <c r="H674" s="33"/>
      <c r="I674" s="33"/>
      <c r="J674" s="33"/>
      <c r="K674" s="33"/>
      <c r="L674" s="33"/>
      <c r="M674" s="33"/>
      <c r="N674" s="33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 spans="1:38" s="23" customFormat="1" ht="15.75" customHeight="1" x14ac:dyDescent="0.25">
      <c r="A675" s="31"/>
      <c r="B675" s="31"/>
      <c r="C675" s="31"/>
      <c r="D675" s="31"/>
      <c r="F675" s="33"/>
      <c r="G675" s="33"/>
      <c r="H675" s="33"/>
      <c r="I675" s="33"/>
      <c r="J675" s="33"/>
      <c r="K675" s="33"/>
      <c r="L675" s="33"/>
      <c r="M675" s="33"/>
      <c r="N675" s="33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 spans="1:38" s="23" customFormat="1" ht="15.75" customHeight="1" x14ac:dyDescent="0.25">
      <c r="A676" s="31"/>
      <c r="B676" s="31"/>
      <c r="C676" s="31"/>
      <c r="D676" s="31"/>
      <c r="F676" s="33"/>
      <c r="G676" s="33"/>
      <c r="H676" s="33"/>
      <c r="I676" s="33"/>
      <c r="J676" s="33"/>
      <c r="K676" s="33"/>
      <c r="L676" s="33"/>
      <c r="M676" s="33"/>
      <c r="N676" s="33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 spans="1:38" s="23" customFormat="1" ht="15.75" customHeight="1" x14ac:dyDescent="0.25">
      <c r="A677" s="31"/>
      <c r="B677" s="31"/>
      <c r="C677" s="31"/>
      <c r="D677" s="31"/>
      <c r="F677" s="33"/>
      <c r="G677" s="33"/>
      <c r="H677" s="33"/>
      <c r="I677" s="33"/>
      <c r="J677" s="33"/>
      <c r="K677" s="33"/>
      <c r="L677" s="33"/>
      <c r="M677" s="33"/>
      <c r="N677" s="33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 spans="1:38" s="23" customFormat="1" ht="15.75" customHeight="1" x14ac:dyDescent="0.25">
      <c r="A678" s="31"/>
      <c r="B678" s="31"/>
      <c r="C678" s="31"/>
      <c r="D678" s="31"/>
      <c r="F678" s="33"/>
      <c r="G678" s="33"/>
      <c r="H678" s="33"/>
      <c r="I678" s="33"/>
      <c r="J678" s="33"/>
      <c r="K678" s="33"/>
      <c r="L678" s="33"/>
      <c r="M678" s="33"/>
      <c r="N678" s="33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 spans="1:38" s="23" customFormat="1" ht="15.75" customHeight="1" x14ac:dyDescent="0.25">
      <c r="A679" s="31"/>
      <c r="B679" s="31"/>
      <c r="C679" s="31"/>
      <c r="D679" s="31"/>
      <c r="F679" s="33"/>
      <c r="G679" s="33"/>
      <c r="H679" s="33"/>
      <c r="I679" s="33"/>
      <c r="J679" s="33"/>
      <c r="K679" s="33"/>
      <c r="L679" s="33"/>
      <c r="M679" s="33"/>
      <c r="N679" s="33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 spans="1:38" s="23" customFormat="1" ht="15.75" customHeight="1" x14ac:dyDescent="0.25">
      <c r="A680" s="31"/>
      <c r="B680" s="31"/>
      <c r="C680" s="31"/>
      <c r="D680" s="31"/>
      <c r="F680" s="33"/>
      <c r="G680" s="33"/>
      <c r="H680" s="33"/>
      <c r="I680" s="33"/>
      <c r="J680" s="33"/>
      <c r="K680" s="33"/>
      <c r="L680" s="33"/>
      <c r="M680" s="33"/>
      <c r="N680" s="33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 spans="1:38" s="23" customFormat="1" ht="15.75" customHeight="1" x14ac:dyDescent="0.25">
      <c r="A681" s="31"/>
      <c r="B681" s="31"/>
      <c r="C681" s="31"/>
      <c r="D681" s="31"/>
      <c r="F681" s="33"/>
      <c r="G681" s="33"/>
      <c r="H681" s="33"/>
      <c r="I681" s="33"/>
      <c r="J681" s="33"/>
      <c r="K681" s="33"/>
      <c r="L681" s="33"/>
      <c r="M681" s="33"/>
      <c r="N681" s="33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 spans="1:38" s="23" customFormat="1" ht="15.75" customHeight="1" x14ac:dyDescent="0.25">
      <c r="A682" s="31"/>
      <c r="B682" s="31"/>
      <c r="C682" s="31"/>
      <c r="D682" s="31"/>
      <c r="F682" s="33"/>
      <c r="G682" s="33"/>
      <c r="H682" s="33"/>
      <c r="I682" s="33"/>
      <c r="J682" s="33"/>
      <c r="K682" s="33"/>
      <c r="L682" s="33"/>
      <c r="M682" s="33"/>
      <c r="N682" s="33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 spans="1:38" s="23" customFormat="1" ht="15.75" customHeight="1" x14ac:dyDescent="0.25">
      <c r="A683" s="31"/>
      <c r="B683" s="31"/>
      <c r="C683" s="31"/>
      <c r="D683" s="31"/>
      <c r="F683" s="33"/>
      <c r="G683" s="33"/>
      <c r="H683" s="33"/>
      <c r="I683" s="33"/>
      <c r="J683" s="33"/>
      <c r="K683" s="33"/>
      <c r="L683" s="33"/>
      <c r="M683" s="33"/>
      <c r="N683" s="33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 spans="1:38" s="23" customFormat="1" ht="15.75" customHeight="1" x14ac:dyDescent="0.25">
      <c r="A684" s="31"/>
      <c r="B684" s="31"/>
      <c r="C684" s="31"/>
      <c r="D684" s="31"/>
      <c r="F684" s="33"/>
      <c r="G684" s="33"/>
      <c r="H684" s="33"/>
      <c r="I684" s="33"/>
      <c r="J684" s="33"/>
      <c r="K684" s="33"/>
      <c r="L684" s="33"/>
      <c r="M684" s="33"/>
      <c r="N684" s="33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 spans="1:38" s="23" customFormat="1" ht="15.75" customHeight="1" x14ac:dyDescent="0.25">
      <c r="A685" s="31"/>
      <c r="B685" s="31"/>
      <c r="C685" s="31"/>
      <c r="D685" s="31"/>
      <c r="F685" s="33"/>
      <c r="G685" s="33"/>
      <c r="H685" s="33"/>
      <c r="I685" s="33"/>
      <c r="J685" s="33"/>
      <c r="K685" s="33"/>
      <c r="L685" s="33"/>
      <c r="M685" s="33"/>
      <c r="N685" s="33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 spans="1:38" s="23" customFormat="1" ht="15.75" customHeight="1" x14ac:dyDescent="0.25">
      <c r="A686" s="31"/>
      <c r="B686" s="31"/>
      <c r="C686" s="31"/>
      <c r="D686" s="31"/>
      <c r="F686" s="33"/>
      <c r="G686" s="33"/>
      <c r="H686" s="33"/>
      <c r="I686" s="33"/>
      <c r="J686" s="33"/>
      <c r="K686" s="33"/>
      <c r="L686" s="33"/>
      <c r="M686" s="33"/>
      <c r="N686" s="33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 spans="1:38" s="23" customFormat="1" ht="15.75" customHeight="1" x14ac:dyDescent="0.25">
      <c r="A687" s="31"/>
      <c r="B687" s="31"/>
      <c r="C687" s="31"/>
      <c r="D687" s="31"/>
      <c r="F687" s="33"/>
      <c r="G687" s="33"/>
      <c r="H687" s="33"/>
      <c r="I687" s="33"/>
      <c r="J687" s="33"/>
      <c r="K687" s="33"/>
      <c r="L687" s="33"/>
      <c r="M687" s="33"/>
      <c r="N687" s="33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 spans="1:38" s="23" customFormat="1" ht="15.75" customHeight="1" x14ac:dyDescent="0.25">
      <c r="A688" s="31"/>
      <c r="B688" s="31"/>
      <c r="C688" s="31"/>
      <c r="D688" s="31"/>
      <c r="F688" s="33"/>
      <c r="G688" s="33"/>
      <c r="H688" s="33"/>
      <c r="I688" s="33"/>
      <c r="J688" s="33"/>
      <c r="K688" s="33"/>
      <c r="L688" s="33"/>
      <c r="M688" s="33"/>
      <c r="N688" s="33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 spans="1:38" s="23" customFormat="1" ht="15.75" customHeight="1" x14ac:dyDescent="0.25">
      <c r="A689" s="31"/>
      <c r="B689" s="31"/>
      <c r="C689" s="31"/>
      <c r="D689" s="31"/>
      <c r="F689" s="33"/>
      <c r="G689" s="33"/>
      <c r="H689" s="33"/>
      <c r="I689" s="33"/>
      <c r="J689" s="33"/>
      <c r="K689" s="33"/>
      <c r="L689" s="33"/>
      <c r="M689" s="33"/>
      <c r="N689" s="33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 spans="1:38" s="23" customFormat="1" ht="15.75" customHeight="1" x14ac:dyDescent="0.25">
      <c r="A690" s="31"/>
      <c r="B690" s="31"/>
      <c r="C690" s="31"/>
      <c r="D690" s="31"/>
      <c r="F690" s="33"/>
      <c r="G690" s="33"/>
      <c r="H690" s="33"/>
      <c r="I690" s="33"/>
      <c r="J690" s="33"/>
      <c r="K690" s="33"/>
      <c r="L690" s="33"/>
      <c r="M690" s="33"/>
      <c r="N690" s="33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 spans="1:38" s="23" customFormat="1" ht="15.75" customHeight="1" x14ac:dyDescent="0.25">
      <c r="A691" s="31"/>
      <c r="B691" s="31"/>
      <c r="C691" s="31"/>
      <c r="D691" s="31"/>
      <c r="F691" s="33"/>
      <c r="G691" s="33"/>
      <c r="H691" s="33"/>
      <c r="I691" s="33"/>
      <c r="J691" s="33"/>
      <c r="K691" s="33"/>
      <c r="L691" s="33"/>
      <c r="M691" s="33"/>
      <c r="N691" s="33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 spans="1:38" s="23" customFormat="1" ht="15.75" customHeight="1" x14ac:dyDescent="0.25">
      <c r="A692" s="31"/>
      <c r="B692" s="31"/>
      <c r="C692" s="31"/>
      <c r="D692" s="31"/>
      <c r="F692" s="33"/>
      <c r="G692" s="33"/>
      <c r="H692" s="33"/>
      <c r="I692" s="33"/>
      <c r="J692" s="33"/>
      <c r="K692" s="33"/>
      <c r="L692" s="33"/>
      <c r="M692" s="33"/>
      <c r="N692" s="33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 spans="1:38" s="23" customFormat="1" ht="15.75" customHeight="1" x14ac:dyDescent="0.25">
      <c r="A693" s="31"/>
      <c r="B693" s="31"/>
      <c r="C693" s="31"/>
      <c r="D693" s="31"/>
      <c r="F693" s="33"/>
      <c r="G693" s="33"/>
      <c r="H693" s="33"/>
      <c r="I693" s="33"/>
      <c r="J693" s="33"/>
      <c r="K693" s="33"/>
      <c r="L693" s="33"/>
      <c r="M693" s="33"/>
      <c r="N693" s="33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 spans="1:38" s="23" customFormat="1" ht="15.75" customHeight="1" x14ac:dyDescent="0.25">
      <c r="A694" s="31"/>
      <c r="B694" s="31"/>
      <c r="C694" s="31"/>
      <c r="D694" s="31"/>
      <c r="F694" s="33"/>
      <c r="G694" s="33"/>
      <c r="H694" s="33"/>
      <c r="I694" s="33"/>
      <c r="J694" s="33"/>
      <c r="K694" s="33"/>
      <c r="L694" s="33"/>
      <c r="M694" s="33"/>
      <c r="N694" s="33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 spans="1:38" s="23" customFormat="1" ht="15.75" customHeight="1" x14ac:dyDescent="0.25">
      <c r="A695" s="31"/>
      <c r="B695" s="31"/>
      <c r="C695" s="31"/>
      <c r="D695" s="31"/>
      <c r="F695" s="33"/>
      <c r="G695" s="33"/>
      <c r="H695" s="33"/>
      <c r="I695" s="33"/>
      <c r="J695" s="33"/>
      <c r="K695" s="33"/>
      <c r="L695" s="33"/>
      <c r="M695" s="33"/>
      <c r="N695" s="33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 spans="1:38" s="23" customFormat="1" ht="15.75" customHeight="1" x14ac:dyDescent="0.25">
      <c r="A696" s="31"/>
      <c r="B696" s="31"/>
      <c r="C696" s="31"/>
      <c r="D696" s="31"/>
      <c r="F696" s="33"/>
      <c r="G696" s="33"/>
      <c r="H696" s="33"/>
      <c r="I696" s="33"/>
      <c r="J696" s="33"/>
      <c r="K696" s="33"/>
      <c r="L696" s="33"/>
      <c r="M696" s="33"/>
      <c r="N696" s="33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 spans="1:38" s="23" customFormat="1" ht="15.75" customHeight="1" x14ac:dyDescent="0.25">
      <c r="A697" s="31"/>
      <c r="B697" s="31"/>
      <c r="C697" s="31"/>
      <c r="D697" s="31"/>
      <c r="F697" s="33"/>
      <c r="G697" s="33"/>
      <c r="H697" s="33"/>
      <c r="I697" s="33"/>
      <c r="J697" s="33"/>
      <c r="K697" s="33"/>
      <c r="L697" s="33"/>
      <c r="M697" s="33"/>
      <c r="N697" s="33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 spans="1:38" s="23" customFormat="1" ht="15.75" customHeight="1" x14ac:dyDescent="0.25">
      <c r="A698" s="31"/>
      <c r="B698" s="31"/>
      <c r="C698" s="31"/>
      <c r="D698" s="31"/>
      <c r="F698" s="33"/>
      <c r="G698" s="33"/>
      <c r="H698" s="33"/>
      <c r="I698" s="33"/>
      <c r="J698" s="33"/>
      <c r="K698" s="33"/>
      <c r="L698" s="33"/>
      <c r="M698" s="33"/>
      <c r="N698" s="33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 spans="1:38" s="23" customFormat="1" ht="15.75" customHeight="1" x14ac:dyDescent="0.25">
      <c r="A699" s="31"/>
      <c r="B699" s="31"/>
      <c r="C699" s="31"/>
      <c r="D699" s="31"/>
      <c r="F699" s="33"/>
      <c r="G699" s="33"/>
      <c r="H699" s="33"/>
      <c r="I699" s="33"/>
      <c r="J699" s="33"/>
      <c r="K699" s="33"/>
      <c r="L699" s="33"/>
      <c r="M699" s="33"/>
      <c r="N699" s="33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 spans="1:38" s="23" customFormat="1" ht="15.75" customHeight="1" x14ac:dyDescent="0.25">
      <c r="A700" s="31"/>
      <c r="B700" s="31"/>
      <c r="C700" s="31"/>
      <c r="D700" s="31"/>
      <c r="F700" s="33"/>
      <c r="G700" s="33"/>
      <c r="H700" s="33"/>
      <c r="I700" s="33"/>
      <c r="J700" s="33"/>
      <c r="K700" s="33"/>
      <c r="L700" s="33"/>
      <c r="M700" s="33"/>
      <c r="N700" s="33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 spans="1:38" s="23" customFormat="1" ht="15.75" customHeight="1" x14ac:dyDescent="0.25">
      <c r="A701" s="31"/>
      <c r="B701" s="31"/>
      <c r="C701" s="31"/>
      <c r="D701" s="31"/>
      <c r="F701" s="33"/>
      <c r="G701" s="33"/>
      <c r="H701" s="33"/>
      <c r="I701" s="33"/>
      <c r="J701" s="33"/>
      <c r="K701" s="33"/>
      <c r="L701" s="33"/>
      <c r="M701" s="33"/>
      <c r="N701" s="33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 spans="1:38" s="23" customFormat="1" ht="15.75" customHeight="1" x14ac:dyDescent="0.25">
      <c r="A702" s="31"/>
      <c r="B702" s="31"/>
      <c r="C702" s="31"/>
      <c r="D702" s="31"/>
      <c r="F702" s="33"/>
      <c r="G702" s="33"/>
      <c r="H702" s="33"/>
      <c r="I702" s="33"/>
      <c r="J702" s="33"/>
      <c r="K702" s="33"/>
      <c r="L702" s="33"/>
      <c r="M702" s="33"/>
      <c r="N702" s="33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 spans="1:38" s="23" customFormat="1" ht="15.75" customHeight="1" x14ac:dyDescent="0.25">
      <c r="A703" s="31"/>
      <c r="B703" s="31"/>
      <c r="C703" s="31"/>
      <c r="D703" s="31"/>
      <c r="F703" s="33"/>
      <c r="G703" s="33"/>
      <c r="H703" s="33"/>
      <c r="I703" s="33"/>
      <c r="J703" s="33"/>
      <c r="K703" s="33"/>
      <c r="L703" s="33"/>
      <c r="M703" s="33"/>
      <c r="N703" s="33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 spans="1:38" s="23" customFormat="1" ht="15.75" customHeight="1" x14ac:dyDescent="0.25">
      <c r="A704" s="31"/>
      <c r="B704" s="31"/>
      <c r="C704" s="31"/>
      <c r="D704" s="31"/>
      <c r="F704" s="33"/>
      <c r="G704" s="33"/>
      <c r="H704" s="33"/>
      <c r="I704" s="33"/>
      <c r="J704" s="33"/>
      <c r="K704" s="33"/>
      <c r="L704" s="33"/>
      <c r="M704" s="33"/>
      <c r="N704" s="33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 spans="1:38" s="23" customFormat="1" ht="15.75" customHeight="1" x14ac:dyDescent="0.25">
      <c r="A705" s="31"/>
      <c r="B705" s="31"/>
      <c r="C705" s="31"/>
      <c r="D705" s="31"/>
      <c r="F705" s="33"/>
      <c r="G705" s="33"/>
      <c r="H705" s="33"/>
      <c r="I705" s="33"/>
      <c r="J705" s="33"/>
      <c r="K705" s="33"/>
      <c r="L705" s="33"/>
      <c r="M705" s="33"/>
      <c r="N705" s="33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 spans="1:38" s="23" customFormat="1" ht="15.75" customHeight="1" x14ac:dyDescent="0.25">
      <c r="A706" s="31"/>
      <c r="B706" s="31"/>
      <c r="C706" s="31"/>
      <c r="D706" s="31"/>
      <c r="F706" s="33"/>
      <c r="G706" s="33"/>
      <c r="H706" s="33"/>
      <c r="I706" s="33"/>
      <c r="J706" s="33"/>
      <c r="K706" s="33"/>
      <c r="L706" s="33"/>
      <c r="M706" s="33"/>
      <c r="N706" s="33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 spans="1:38" s="23" customFormat="1" ht="15.75" customHeight="1" x14ac:dyDescent="0.25">
      <c r="A707" s="31"/>
      <c r="B707" s="31"/>
      <c r="C707" s="31"/>
      <c r="D707" s="31"/>
      <c r="F707" s="33"/>
      <c r="G707" s="33"/>
      <c r="H707" s="33"/>
      <c r="I707" s="33"/>
      <c r="J707" s="33"/>
      <c r="K707" s="33"/>
      <c r="L707" s="33"/>
      <c r="M707" s="33"/>
      <c r="N707" s="33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 spans="1:38" s="23" customFormat="1" ht="15.75" customHeight="1" x14ac:dyDescent="0.25">
      <c r="A708" s="31"/>
      <c r="B708" s="31"/>
      <c r="C708" s="31"/>
      <c r="D708" s="31"/>
      <c r="F708" s="33"/>
      <c r="G708" s="33"/>
      <c r="H708" s="33"/>
      <c r="I708" s="33"/>
      <c r="J708" s="33"/>
      <c r="K708" s="33"/>
      <c r="L708" s="33"/>
      <c r="M708" s="33"/>
      <c r="N708" s="33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 spans="1:38" s="23" customFormat="1" ht="15.75" customHeight="1" x14ac:dyDescent="0.25">
      <c r="A709" s="31"/>
      <c r="B709" s="31"/>
      <c r="C709" s="31"/>
      <c r="D709" s="31"/>
      <c r="F709" s="33"/>
      <c r="G709" s="33"/>
      <c r="H709" s="33"/>
      <c r="I709" s="33"/>
      <c r="J709" s="33"/>
      <c r="K709" s="33"/>
      <c r="L709" s="33"/>
      <c r="M709" s="33"/>
      <c r="N709" s="33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 spans="1:38" s="23" customFormat="1" ht="15.75" customHeight="1" x14ac:dyDescent="0.25">
      <c r="A710" s="31"/>
      <c r="B710" s="31"/>
      <c r="C710" s="31"/>
      <c r="D710" s="31"/>
      <c r="F710" s="33"/>
      <c r="G710" s="33"/>
      <c r="H710" s="33"/>
      <c r="I710" s="33"/>
      <c r="J710" s="33"/>
      <c r="K710" s="33"/>
      <c r="L710" s="33"/>
      <c r="M710" s="33"/>
      <c r="N710" s="33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 spans="1:38" s="23" customFormat="1" ht="15.75" customHeight="1" x14ac:dyDescent="0.25">
      <c r="A711" s="31"/>
      <c r="B711" s="31"/>
      <c r="C711" s="31"/>
      <c r="D711" s="31"/>
      <c r="F711" s="33"/>
      <c r="G711" s="33"/>
      <c r="H711" s="33"/>
      <c r="I711" s="33"/>
      <c r="J711" s="33"/>
      <c r="K711" s="33"/>
      <c r="L711" s="33"/>
      <c r="M711" s="33"/>
      <c r="N711" s="33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 spans="1:38" s="23" customFormat="1" ht="15.75" customHeight="1" x14ac:dyDescent="0.25">
      <c r="A712" s="31"/>
      <c r="B712" s="31"/>
      <c r="C712" s="31"/>
      <c r="D712" s="31"/>
      <c r="F712" s="33"/>
      <c r="G712" s="33"/>
      <c r="H712" s="33"/>
      <c r="I712" s="33"/>
      <c r="J712" s="33"/>
      <c r="K712" s="33"/>
      <c r="L712" s="33"/>
      <c r="M712" s="33"/>
      <c r="N712" s="33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 spans="1:38" s="23" customFormat="1" ht="15.75" customHeight="1" x14ac:dyDescent="0.25">
      <c r="A713" s="31"/>
      <c r="B713" s="31"/>
      <c r="C713" s="31"/>
      <c r="D713" s="31"/>
      <c r="F713" s="33"/>
      <c r="G713" s="33"/>
      <c r="H713" s="33"/>
      <c r="I713" s="33"/>
      <c r="J713" s="33"/>
      <c r="K713" s="33"/>
      <c r="L713" s="33"/>
      <c r="M713" s="33"/>
      <c r="N713" s="33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 spans="1:38" s="23" customFormat="1" ht="15.75" customHeight="1" x14ac:dyDescent="0.25">
      <c r="A714" s="31"/>
      <c r="B714" s="31"/>
      <c r="C714" s="31"/>
      <c r="D714" s="31"/>
      <c r="F714" s="33"/>
      <c r="G714" s="33"/>
      <c r="H714" s="33"/>
      <c r="I714" s="33"/>
      <c r="J714" s="33"/>
      <c r="K714" s="33"/>
      <c r="L714" s="33"/>
      <c r="M714" s="33"/>
      <c r="N714" s="33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 spans="1:38" s="23" customFormat="1" ht="15.75" customHeight="1" x14ac:dyDescent="0.25">
      <c r="A715" s="31"/>
      <c r="B715" s="31"/>
      <c r="C715" s="31"/>
      <c r="D715" s="31"/>
      <c r="F715" s="33"/>
      <c r="G715" s="33"/>
      <c r="H715" s="33"/>
      <c r="I715" s="33"/>
      <c r="J715" s="33"/>
      <c r="K715" s="33"/>
      <c r="L715" s="33"/>
      <c r="M715" s="33"/>
      <c r="N715" s="33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 spans="1:38" s="23" customFormat="1" ht="15.75" customHeight="1" x14ac:dyDescent="0.25">
      <c r="A716" s="31"/>
      <c r="B716" s="31"/>
      <c r="C716" s="31"/>
      <c r="D716" s="31"/>
      <c r="F716" s="33"/>
      <c r="G716" s="33"/>
      <c r="H716" s="33"/>
      <c r="I716" s="33"/>
      <c r="J716" s="33"/>
      <c r="K716" s="33"/>
      <c r="L716" s="33"/>
      <c r="M716" s="33"/>
      <c r="N716" s="33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 spans="1:38" s="23" customFormat="1" ht="15.75" customHeight="1" x14ac:dyDescent="0.25">
      <c r="A717" s="31"/>
      <c r="B717" s="31"/>
      <c r="C717" s="31"/>
      <c r="D717" s="31"/>
      <c r="F717" s="33"/>
      <c r="G717" s="33"/>
      <c r="H717" s="33"/>
      <c r="I717" s="33"/>
      <c r="J717" s="33"/>
      <c r="K717" s="33"/>
      <c r="L717" s="33"/>
      <c r="M717" s="33"/>
      <c r="N717" s="33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 spans="1:38" s="23" customFormat="1" ht="15.75" customHeight="1" x14ac:dyDescent="0.25">
      <c r="A718" s="31"/>
      <c r="B718" s="31"/>
      <c r="C718" s="31"/>
      <c r="D718" s="31"/>
      <c r="F718" s="33"/>
      <c r="G718" s="33"/>
      <c r="H718" s="33"/>
      <c r="I718" s="33"/>
      <c r="J718" s="33"/>
      <c r="K718" s="33"/>
      <c r="L718" s="33"/>
      <c r="M718" s="33"/>
      <c r="N718" s="33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 spans="1:38" s="23" customFormat="1" ht="15.75" customHeight="1" x14ac:dyDescent="0.25">
      <c r="A719" s="31"/>
      <c r="B719" s="31"/>
      <c r="C719" s="31"/>
      <c r="D719" s="31"/>
      <c r="F719" s="33"/>
      <c r="G719" s="33"/>
      <c r="H719" s="33"/>
      <c r="I719" s="33"/>
      <c r="J719" s="33"/>
      <c r="K719" s="33"/>
      <c r="L719" s="33"/>
      <c r="M719" s="33"/>
      <c r="N719" s="33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 spans="1:38" s="23" customFormat="1" ht="15.75" customHeight="1" x14ac:dyDescent="0.25">
      <c r="A720" s="31"/>
      <c r="B720" s="31"/>
      <c r="C720" s="31"/>
      <c r="D720" s="31"/>
      <c r="F720" s="33"/>
      <c r="G720" s="33"/>
      <c r="H720" s="33"/>
      <c r="I720" s="33"/>
      <c r="J720" s="33"/>
      <c r="K720" s="33"/>
      <c r="L720" s="33"/>
      <c r="M720" s="33"/>
      <c r="N720" s="33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 spans="1:38" s="23" customFormat="1" ht="15.75" customHeight="1" x14ac:dyDescent="0.25">
      <c r="A721" s="31"/>
      <c r="B721" s="31"/>
      <c r="C721" s="31"/>
      <c r="D721" s="31"/>
      <c r="F721" s="33"/>
      <c r="G721" s="33"/>
      <c r="H721" s="33"/>
      <c r="I721" s="33"/>
      <c r="J721" s="33"/>
      <c r="K721" s="33"/>
      <c r="L721" s="33"/>
      <c r="M721" s="33"/>
      <c r="N721" s="33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 spans="1:38" s="23" customFormat="1" ht="15.75" customHeight="1" x14ac:dyDescent="0.25">
      <c r="A722" s="31"/>
      <c r="B722" s="31"/>
      <c r="C722" s="31"/>
      <c r="D722" s="31"/>
      <c r="F722" s="33"/>
      <c r="G722" s="33"/>
      <c r="H722" s="33"/>
      <c r="I722" s="33"/>
      <c r="J722" s="33"/>
      <c r="K722" s="33"/>
      <c r="L722" s="33"/>
      <c r="M722" s="33"/>
      <c r="N722" s="33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 spans="1:38" s="23" customFormat="1" ht="15.75" customHeight="1" x14ac:dyDescent="0.25">
      <c r="A723" s="31"/>
      <c r="B723" s="31"/>
      <c r="C723" s="31"/>
      <c r="D723" s="31"/>
      <c r="F723" s="33"/>
      <c r="G723" s="33"/>
      <c r="H723" s="33"/>
      <c r="I723" s="33"/>
      <c r="J723" s="33"/>
      <c r="K723" s="33"/>
      <c r="L723" s="33"/>
      <c r="M723" s="33"/>
      <c r="N723" s="33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 spans="1:38" s="23" customFormat="1" ht="15.75" customHeight="1" x14ac:dyDescent="0.25">
      <c r="A724" s="31"/>
      <c r="B724" s="31"/>
      <c r="C724" s="31"/>
      <c r="D724" s="31"/>
      <c r="F724" s="33"/>
      <c r="G724" s="33"/>
      <c r="H724" s="33"/>
      <c r="I724" s="33"/>
      <c r="J724" s="33"/>
      <c r="K724" s="33"/>
      <c r="L724" s="33"/>
      <c r="M724" s="33"/>
      <c r="N724" s="33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 spans="1:38" s="23" customFormat="1" ht="15.75" customHeight="1" x14ac:dyDescent="0.25">
      <c r="A725" s="31"/>
      <c r="B725" s="31"/>
      <c r="C725" s="31"/>
      <c r="D725" s="31"/>
      <c r="F725" s="33"/>
      <c r="G725" s="33"/>
      <c r="H725" s="33"/>
      <c r="I725" s="33"/>
      <c r="J725" s="33"/>
      <c r="K725" s="33"/>
      <c r="L725" s="33"/>
      <c r="M725" s="33"/>
      <c r="N725" s="33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 spans="1:38" s="23" customFormat="1" ht="15.75" customHeight="1" x14ac:dyDescent="0.25">
      <c r="A726" s="31"/>
      <c r="B726" s="31"/>
      <c r="C726" s="31"/>
      <c r="D726" s="31"/>
      <c r="F726" s="33"/>
      <c r="G726" s="33"/>
      <c r="H726" s="33"/>
      <c r="I726" s="33"/>
      <c r="J726" s="33"/>
      <c r="K726" s="33"/>
      <c r="L726" s="33"/>
      <c r="M726" s="33"/>
      <c r="N726" s="33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 spans="1:38" s="23" customFormat="1" ht="15.75" customHeight="1" x14ac:dyDescent="0.25">
      <c r="A727" s="31"/>
      <c r="B727" s="31"/>
      <c r="C727" s="31"/>
      <c r="D727" s="31"/>
      <c r="F727" s="33"/>
      <c r="G727" s="33"/>
      <c r="H727" s="33"/>
      <c r="I727" s="33"/>
      <c r="J727" s="33"/>
      <c r="K727" s="33"/>
      <c r="L727" s="33"/>
      <c r="M727" s="33"/>
      <c r="N727" s="33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 spans="1:38" s="23" customFormat="1" ht="15.75" customHeight="1" x14ac:dyDescent="0.25">
      <c r="A728" s="31"/>
      <c r="B728" s="31"/>
      <c r="C728" s="31"/>
      <c r="D728" s="31"/>
      <c r="F728" s="33"/>
      <c r="G728" s="33"/>
      <c r="H728" s="33"/>
      <c r="I728" s="33"/>
      <c r="J728" s="33"/>
      <c r="K728" s="33"/>
      <c r="L728" s="33"/>
      <c r="M728" s="33"/>
      <c r="N728" s="33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 spans="1:38" s="23" customFormat="1" ht="15.75" customHeight="1" x14ac:dyDescent="0.25">
      <c r="A729" s="31"/>
      <c r="B729" s="31"/>
      <c r="C729" s="31"/>
      <c r="D729" s="31"/>
      <c r="F729" s="33"/>
      <c r="G729" s="33"/>
      <c r="H729" s="33"/>
      <c r="I729" s="33"/>
      <c r="J729" s="33"/>
      <c r="K729" s="33"/>
      <c r="L729" s="33"/>
      <c r="M729" s="33"/>
      <c r="N729" s="33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 spans="1:38" s="23" customFormat="1" ht="15.75" customHeight="1" x14ac:dyDescent="0.25">
      <c r="A730" s="31"/>
      <c r="B730" s="31"/>
      <c r="C730" s="31"/>
      <c r="D730" s="31"/>
      <c r="F730" s="33"/>
      <c r="G730" s="33"/>
      <c r="H730" s="33"/>
      <c r="I730" s="33"/>
      <c r="J730" s="33"/>
      <c r="K730" s="33"/>
      <c r="L730" s="33"/>
      <c r="M730" s="33"/>
      <c r="N730" s="33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 spans="1:38" s="23" customFormat="1" ht="15.75" customHeight="1" x14ac:dyDescent="0.25">
      <c r="A731" s="31"/>
      <c r="B731" s="31"/>
      <c r="C731" s="31"/>
      <c r="D731" s="31"/>
      <c r="F731" s="33"/>
      <c r="G731" s="33"/>
      <c r="H731" s="33"/>
      <c r="I731" s="33"/>
      <c r="J731" s="33"/>
      <c r="K731" s="33"/>
      <c r="L731" s="33"/>
      <c r="M731" s="33"/>
      <c r="N731" s="33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 spans="1:38" s="23" customFormat="1" ht="15.75" customHeight="1" x14ac:dyDescent="0.25">
      <c r="A732" s="31"/>
      <c r="B732" s="31"/>
      <c r="C732" s="31"/>
      <c r="D732" s="31"/>
      <c r="F732" s="33"/>
      <c r="G732" s="33"/>
      <c r="H732" s="33"/>
      <c r="I732" s="33"/>
      <c r="J732" s="33"/>
      <c r="K732" s="33"/>
      <c r="L732" s="33"/>
      <c r="M732" s="33"/>
      <c r="N732" s="33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 spans="1:38" s="23" customFormat="1" ht="15.75" customHeight="1" x14ac:dyDescent="0.25">
      <c r="A733" s="31"/>
      <c r="B733" s="31"/>
      <c r="C733" s="31"/>
      <c r="D733" s="31"/>
      <c r="F733" s="33"/>
      <c r="G733" s="33"/>
      <c r="H733" s="33"/>
      <c r="I733" s="33"/>
      <c r="J733" s="33"/>
      <c r="K733" s="33"/>
      <c r="L733" s="33"/>
      <c r="M733" s="33"/>
      <c r="N733" s="33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 spans="1:38" s="23" customFormat="1" ht="15.75" customHeight="1" x14ac:dyDescent="0.25">
      <c r="A734" s="31"/>
      <c r="B734" s="31"/>
      <c r="C734" s="31"/>
      <c r="D734" s="31"/>
      <c r="F734" s="33"/>
      <c r="G734" s="33"/>
      <c r="H734" s="33"/>
      <c r="I734" s="33"/>
      <c r="J734" s="33"/>
      <c r="K734" s="33"/>
      <c r="L734" s="33"/>
      <c r="M734" s="33"/>
      <c r="N734" s="33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 spans="1:38" s="23" customFormat="1" ht="15.75" customHeight="1" x14ac:dyDescent="0.25">
      <c r="A735" s="21"/>
      <c r="B735" s="21"/>
      <c r="C735" s="21"/>
      <c r="D735" s="21"/>
      <c r="E735" s="21"/>
      <c r="F735" s="33"/>
      <c r="G735" s="33"/>
      <c r="H735" s="33"/>
      <c r="I735" s="34"/>
      <c r="J735" s="34"/>
      <c r="K735" s="34"/>
      <c r="L735" s="34"/>
      <c r="M735" s="34"/>
      <c r="N735" s="34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 spans="1:38" s="23" customFormat="1" ht="15.75" customHeight="1" x14ac:dyDescent="0.25">
      <c r="A736" s="31"/>
      <c r="B736" s="31"/>
      <c r="C736" s="31"/>
      <c r="D736" s="31"/>
      <c r="F736" s="33"/>
      <c r="G736" s="33"/>
      <c r="H736" s="33"/>
      <c r="I736" s="33"/>
      <c r="J736" s="33"/>
      <c r="K736" s="33"/>
      <c r="L736" s="33"/>
      <c r="M736" s="33"/>
      <c r="N736" s="33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 spans="1:38" s="23" customFormat="1" ht="15.75" customHeight="1" x14ac:dyDescent="0.25">
      <c r="A737" s="31"/>
      <c r="B737" s="31"/>
      <c r="C737" s="31"/>
      <c r="D737" s="31"/>
      <c r="F737" s="33"/>
      <c r="G737" s="33"/>
      <c r="H737" s="33"/>
      <c r="I737" s="33"/>
      <c r="J737" s="33"/>
      <c r="K737" s="33"/>
      <c r="L737" s="33"/>
      <c r="M737" s="33"/>
      <c r="N737" s="33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 spans="1:38" s="23" customFormat="1" ht="15.75" customHeight="1" x14ac:dyDescent="0.25">
      <c r="A738" s="31"/>
      <c r="B738" s="31"/>
      <c r="C738" s="31"/>
      <c r="D738" s="31"/>
      <c r="F738" s="33"/>
      <c r="G738" s="33"/>
      <c r="H738" s="33"/>
      <c r="I738" s="33"/>
      <c r="J738" s="33"/>
      <c r="K738" s="33"/>
      <c r="L738" s="33"/>
      <c r="M738" s="33"/>
      <c r="N738" s="33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 spans="1:38" s="23" customFormat="1" ht="15.75" customHeight="1" x14ac:dyDescent="0.25">
      <c r="A739" s="31"/>
      <c r="B739" s="31"/>
      <c r="C739" s="31"/>
      <c r="D739" s="31"/>
      <c r="F739" s="33"/>
      <c r="G739" s="33"/>
      <c r="H739" s="33"/>
      <c r="I739" s="33"/>
      <c r="J739" s="33"/>
      <c r="K739" s="33"/>
      <c r="L739" s="33"/>
      <c r="M739" s="33"/>
      <c r="N739" s="33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 spans="1:38" s="23" customFormat="1" ht="15.75" customHeight="1" x14ac:dyDescent="0.25">
      <c r="A740" s="31"/>
      <c r="B740" s="31"/>
      <c r="C740" s="31"/>
      <c r="D740" s="31"/>
      <c r="F740" s="33"/>
      <c r="G740" s="33"/>
      <c r="H740" s="33"/>
      <c r="I740" s="33"/>
      <c r="J740" s="33"/>
      <c r="K740" s="33"/>
      <c r="L740" s="33"/>
      <c r="M740" s="33"/>
      <c r="N740" s="33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 spans="1:38" s="23" customFormat="1" ht="15.75" customHeight="1" x14ac:dyDescent="0.25">
      <c r="A741" s="31"/>
      <c r="B741" s="31"/>
      <c r="C741" s="31"/>
      <c r="D741" s="31"/>
      <c r="F741" s="33"/>
      <c r="G741" s="33"/>
      <c r="H741" s="33"/>
      <c r="I741" s="33"/>
      <c r="J741" s="33"/>
      <c r="K741" s="33"/>
      <c r="L741" s="33"/>
      <c r="M741" s="33"/>
      <c r="N741" s="33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 spans="1:38" s="23" customFormat="1" ht="15.75" customHeight="1" x14ac:dyDescent="0.25">
      <c r="A742" s="31"/>
      <c r="B742" s="31"/>
      <c r="C742" s="31"/>
      <c r="D742" s="31"/>
      <c r="F742" s="33"/>
      <c r="G742" s="33"/>
      <c r="H742" s="33"/>
      <c r="I742" s="33"/>
      <c r="J742" s="33"/>
      <c r="K742" s="33"/>
      <c r="L742" s="33"/>
      <c r="M742" s="33"/>
      <c r="N742" s="33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 spans="1:38" s="23" customFormat="1" ht="15.75" customHeight="1" x14ac:dyDescent="0.25">
      <c r="A743" s="31"/>
      <c r="B743" s="31"/>
      <c r="C743" s="31"/>
      <c r="D743" s="31"/>
      <c r="F743" s="33"/>
      <c r="G743" s="33"/>
      <c r="H743" s="33"/>
      <c r="I743" s="33"/>
      <c r="J743" s="33"/>
      <c r="K743" s="33"/>
      <c r="L743" s="33"/>
      <c r="M743" s="33"/>
      <c r="N743" s="33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 spans="1:38" s="23" customFormat="1" ht="15.75" customHeight="1" x14ac:dyDescent="0.25">
      <c r="A744" s="31"/>
      <c r="B744" s="31"/>
      <c r="C744" s="31"/>
      <c r="D744" s="31"/>
      <c r="F744" s="33"/>
      <c r="G744" s="33"/>
      <c r="H744" s="33"/>
      <c r="I744" s="33"/>
      <c r="J744" s="33"/>
      <c r="K744" s="33"/>
      <c r="L744" s="33"/>
      <c r="M744" s="33"/>
      <c r="N744" s="33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 spans="1:38" s="23" customFormat="1" ht="15.75" customHeight="1" x14ac:dyDescent="0.25">
      <c r="A745" s="31"/>
      <c r="B745" s="31"/>
      <c r="C745" s="31"/>
      <c r="D745" s="31"/>
      <c r="F745" s="33"/>
      <c r="G745" s="33"/>
      <c r="H745" s="33"/>
      <c r="I745" s="33"/>
      <c r="J745" s="33"/>
      <c r="K745" s="33"/>
      <c r="L745" s="33"/>
      <c r="M745" s="33"/>
      <c r="N745" s="33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 spans="1:38" s="23" customFormat="1" ht="15.75" customHeight="1" x14ac:dyDescent="0.25">
      <c r="A746" s="31"/>
      <c r="B746" s="31"/>
      <c r="C746" s="31"/>
      <c r="D746" s="31"/>
      <c r="F746" s="33"/>
      <c r="G746" s="33"/>
      <c r="H746" s="33"/>
      <c r="I746" s="33"/>
      <c r="J746" s="33"/>
      <c r="K746" s="33"/>
      <c r="L746" s="33"/>
      <c r="M746" s="33"/>
      <c r="N746" s="33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 spans="1:38" s="23" customFormat="1" ht="15.75" customHeight="1" x14ac:dyDescent="0.25">
      <c r="A747" s="31"/>
      <c r="B747" s="31"/>
      <c r="C747" s="31"/>
      <c r="D747" s="31"/>
      <c r="F747" s="33"/>
      <c r="G747" s="33"/>
      <c r="H747" s="33"/>
      <c r="I747" s="33"/>
      <c r="J747" s="33"/>
      <c r="K747" s="33"/>
      <c r="L747" s="33"/>
      <c r="M747" s="33"/>
      <c r="N747" s="33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 spans="1:38" s="23" customFormat="1" ht="15.75" customHeight="1" x14ac:dyDescent="0.25">
      <c r="A748" s="31"/>
      <c r="B748" s="31"/>
      <c r="C748" s="31"/>
      <c r="D748" s="31"/>
      <c r="F748" s="33"/>
      <c r="G748" s="33"/>
      <c r="H748" s="33"/>
      <c r="I748" s="33"/>
      <c r="J748" s="33"/>
      <c r="K748" s="33"/>
      <c r="L748" s="33"/>
      <c r="M748" s="33"/>
      <c r="N748" s="33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 spans="1:38" s="23" customFormat="1" ht="15.75" customHeight="1" x14ac:dyDescent="0.25">
      <c r="A749" s="31"/>
      <c r="B749" s="31"/>
      <c r="C749" s="31"/>
      <c r="D749" s="31"/>
      <c r="F749" s="33"/>
      <c r="G749" s="33"/>
      <c r="H749" s="33"/>
      <c r="I749" s="33"/>
      <c r="J749" s="33"/>
      <c r="K749" s="33"/>
      <c r="L749" s="33"/>
      <c r="M749" s="33"/>
      <c r="N749" s="33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 spans="1:38" s="23" customFormat="1" ht="15.75" customHeight="1" x14ac:dyDescent="0.25">
      <c r="A750" s="31"/>
      <c r="B750" s="31"/>
      <c r="C750" s="31"/>
      <c r="D750" s="31"/>
      <c r="F750" s="33"/>
      <c r="G750" s="33"/>
      <c r="H750" s="33"/>
      <c r="I750" s="33"/>
      <c r="J750" s="33"/>
      <c r="K750" s="33"/>
      <c r="L750" s="33"/>
      <c r="M750" s="33"/>
      <c r="N750" s="33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 spans="1:38" s="23" customFormat="1" ht="15.75" customHeight="1" x14ac:dyDescent="0.25">
      <c r="A751" s="31"/>
      <c r="B751" s="31"/>
      <c r="C751" s="31"/>
      <c r="D751" s="31"/>
      <c r="F751" s="33"/>
      <c r="G751" s="33"/>
      <c r="H751" s="33"/>
      <c r="I751" s="33"/>
      <c r="J751" s="33"/>
      <c r="K751" s="33"/>
      <c r="L751" s="33"/>
      <c r="M751" s="33"/>
      <c r="N751" s="33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 spans="1:38" s="23" customFormat="1" ht="15.75" customHeight="1" x14ac:dyDescent="0.25">
      <c r="A752" s="31"/>
      <c r="B752" s="31"/>
      <c r="C752" s="31"/>
      <c r="D752" s="31"/>
      <c r="F752" s="33"/>
      <c r="G752" s="33"/>
      <c r="H752" s="33"/>
      <c r="I752" s="33"/>
      <c r="J752" s="33"/>
      <c r="K752" s="33"/>
      <c r="L752" s="33"/>
      <c r="M752" s="33"/>
      <c r="N752" s="33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 spans="1:38" s="23" customFormat="1" ht="15.75" customHeight="1" x14ac:dyDescent="0.25">
      <c r="A753" s="31"/>
      <c r="B753" s="31"/>
      <c r="C753" s="31"/>
      <c r="D753" s="31"/>
      <c r="F753" s="33"/>
      <c r="G753" s="33"/>
      <c r="H753" s="33"/>
      <c r="I753" s="33"/>
      <c r="J753" s="33"/>
      <c r="K753" s="33"/>
      <c r="L753" s="33"/>
      <c r="M753" s="33"/>
      <c r="N753" s="33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 spans="1:38" s="23" customFormat="1" ht="15.75" customHeight="1" x14ac:dyDescent="0.25">
      <c r="A754" s="31"/>
      <c r="B754" s="31"/>
      <c r="C754" s="31"/>
      <c r="D754" s="31"/>
      <c r="F754" s="33"/>
      <c r="G754" s="33"/>
      <c r="H754" s="33"/>
      <c r="I754" s="33"/>
      <c r="J754" s="33"/>
      <c r="K754" s="33"/>
      <c r="L754" s="33"/>
      <c r="M754" s="33"/>
      <c r="N754" s="33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 spans="1:38" s="23" customFormat="1" ht="15.75" customHeight="1" x14ac:dyDescent="0.25">
      <c r="A755" s="31"/>
      <c r="B755" s="31"/>
      <c r="C755" s="31"/>
      <c r="D755" s="31"/>
      <c r="F755" s="33"/>
      <c r="G755" s="33"/>
      <c r="H755" s="33"/>
      <c r="I755" s="33"/>
      <c r="J755" s="33"/>
      <c r="K755" s="33"/>
      <c r="L755" s="33"/>
      <c r="M755" s="33"/>
      <c r="N755" s="33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 spans="1:38" s="23" customFormat="1" ht="15.75" customHeight="1" x14ac:dyDescent="0.25">
      <c r="A756" s="31"/>
      <c r="B756" s="31"/>
      <c r="C756" s="31"/>
      <c r="D756" s="31"/>
      <c r="F756" s="33"/>
      <c r="G756" s="33"/>
      <c r="H756" s="33"/>
      <c r="I756" s="33"/>
      <c r="J756" s="33"/>
      <c r="K756" s="33"/>
      <c r="L756" s="33"/>
      <c r="M756" s="33"/>
      <c r="N756" s="33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 spans="1:38" s="23" customFormat="1" ht="15.75" customHeight="1" x14ac:dyDescent="0.25">
      <c r="A757" s="31"/>
      <c r="B757" s="31"/>
      <c r="C757" s="31"/>
      <c r="D757" s="31"/>
      <c r="F757" s="33"/>
      <c r="G757" s="33"/>
      <c r="H757" s="33"/>
      <c r="I757" s="33"/>
      <c r="J757" s="33"/>
      <c r="K757" s="33"/>
      <c r="L757" s="33"/>
      <c r="M757" s="33"/>
      <c r="N757" s="33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 spans="1:38" s="23" customFormat="1" ht="15.75" customHeight="1" x14ac:dyDescent="0.25">
      <c r="A758" s="31"/>
      <c r="B758" s="31"/>
      <c r="C758" s="31"/>
      <c r="D758" s="31"/>
      <c r="F758" s="33"/>
      <c r="G758" s="33"/>
      <c r="H758" s="33"/>
      <c r="I758" s="33"/>
      <c r="J758" s="33"/>
      <c r="K758" s="33"/>
      <c r="L758" s="33"/>
      <c r="M758" s="33"/>
      <c r="N758" s="33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 spans="1:38" s="23" customFormat="1" ht="15.75" customHeight="1" x14ac:dyDescent="0.25">
      <c r="A759" s="31"/>
      <c r="B759" s="31"/>
      <c r="C759" s="31"/>
      <c r="D759" s="31"/>
      <c r="F759" s="33"/>
      <c r="G759" s="33"/>
      <c r="H759" s="33"/>
      <c r="I759" s="33"/>
      <c r="J759" s="33"/>
      <c r="K759" s="33"/>
      <c r="L759" s="33"/>
      <c r="M759" s="33"/>
      <c r="N759" s="33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 spans="1:38" s="23" customFormat="1" ht="15.75" customHeight="1" x14ac:dyDescent="0.25">
      <c r="A760" s="31"/>
      <c r="B760" s="31"/>
      <c r="C760" s="31"/>
      <c r="D760" s="31"/>
      <c r="F760" s="33"/>
      <c r="G760" s="33"/>
      <c r="H760" s="33"/>
      <c r="I760" s="33"/>
      <c r="J760" s="33"/>
      <c r="K760" s="33"/>
      <c r="L760" s="33"/>
      <c r="M760" s="33"/>
      <c r="N760" s="33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 spans="1:38" s="23" customFormat="1" ht="15.75" customHeight="1" x14ac:dyDescent="0.25">
      <c r="A761" s="31"/>
      <c r="B761" s="31"/>
      <c r="C761" s="31"/>
      <c r="D761" s="31"/>
      <c r="F761" s="33"/>
      <c r="G761" s="33"/>
      <c r="H761" s="33"/>
      <c r="I761" s="33"/>
      <c r="J761" s="33"/>
      <c r="K761" s="33"/>
      <c r="L761" s="33"/>
      <c r="M761" s="33"/>
      <c r="N761" s="33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 spans="1:38" s="23" customFormat="1" ht="15.75" customHeight="1" x14ac:dyDescent="0.25">
      <c r="A762" s="31"/>
      <c r="B762" s="31"/>
      <c r="C762" s="31"/>
      <c r="D762" s="31"/>
      <c r="F762" s="33"/>
      <c r="G762" s="33"/>
      <c r="H762" s="33"/>
      <c r="I762" s="33"/>
      <c r="J762" s="33"/>
      <c r="K762" s="33"/>
      <c r="L762" s="33"/>
      <c r="M762" s="33"/>
      <c r="N762" s="33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 spans="1:38" s="23" customFormat="1" ht="15.75" customHeight="1" x14ac:dyDescent="0.25">
      <c r="A763" s="31"/>
      <c r="B763" s="31"/>
      <c r="C763" s="31"/>
      <c r="D763" s="31"/>
      <c r="F763" s="33"/>
      <c r="G763" s="33"/>
      <c r="H763" s="33"/>
      <c r="I763" s="33"/>
      <c r="J763" s="33"/>
      <c r="K763" s="33"/>
      <c r="L763" s="33"/>
      <c r="M763" s="33"/>
      <c r="N763" s="33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 spans="1:38" s="23" customFormat="1" ht="15.75" customHeight="1" x14ac:dyDescent="0.25">
      <c r="A764" s="31"/>
      <c r="B764" s="31"/>
      <c r="C764" s="31"/>
      <c r="D764" s="31"/>
      <c r="F764" s="33"/>
      <c r="G764" s="33"/>
      <c r="H764" s="33"/>
      <c r="I764" s="33"/>
      <c r="J764" s="33"/>
      <c r="K764" s="33"/>
      <c r="L764" s="33"/>
      <c r="M764" s="33"/>
      <c r="N764" s="33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 spans="1:38" s="23" customFormat="1" ht="15.75" customHeight="1" x14ac:dyDescent="0.25">
      <c r="A765" s="31"/>
      <c r="B765" s="31"/>
      <c r="C765" s="31"/>
      <c r="D765" s="31"/>
      <c r="F765" s="33"/>
      <c r="G765" s="33"/>
      <c r="H765" s="33"/>
      <c r="I765" s="33"/>
      <c r="J765" s="33"/>
      <c r="K765" s="33"/>
      <c r="L765" s="33"/>
      <c r="M765" s="33"/>
      <c r="N765" s="33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 spans="1:38" s="23" customFormat="1" ht="15.75" customHeight="1" x14ac:dyDescent="0.25">
      <c r="A766" s="31"/>
      <c r="B766" s="31"/>
      <c r="C766" s="31"/>
      <c r="D766" s="31"/>
      <c r="F766" s="33"/>
      <c r="G766" s="33"/>
      <c r="H766" s="33"/>
      <c r="I766" s="33"/>
      <c r="J766" s="33"/>
      <c r="K766" s="33"/>
      <c r="L766" s="33"/>
      <c r="M766" s="33"/>
      <c r="N766" s="33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 spans="1:38" s="23" customFormat="1" ht="15.75" customHeight="1" x14ac:dyDescent="0.25">
      <c r="A767" s="31"/>
      <c r="B767" s="31"/>
      <c r="C767" s="31"/>
      <c r="D767" s="31"/>
      <c r="F767" s="33"/>
      <c r="G767" s="33"/>
      <c r="H767" s="33"/>
      <c r="I767" s="33"/>
      <c r="J767" s="33"/>
      <c r="K767" s="33"/>
      <c r="L767" s="33"/>
      <c r="M767" s="33"/>
      <c r="N767" s="33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 spans="1:38" s="23" customFormat="1" ht="15.75" customHeight="1" x14ac:dyDescent="0.25">
      <c r="A768" s="31"/>
      <c r="B768" s="31"/>
      <c r="C768" s="31"/>
      <c r="D768" s="31"/>
      <c r="F768" s="33"/>
      <c r="G768" s="33"/>
      <c r="H768" s="33"/>
      <c r="I768" s="33"/>
      <c r="J768" s="33"/>
      <c r="K768" s="33"/>
      <c r="L768" s="33"/>
      <c r="M768" s="33"/>
      <c r="N768" s="33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 spans="1:38" s="23" customFormat="1" ht="15.75" customHeight="1" x14ac:dyDescent="0.25">
      <c r="A769" s="31"/>
      <c r="B769" s="31"/>
      <c r="C769" s="31"/>
      <c r="D769" s="31"/>
      <c r="F769" s="33"/>
      <c r="G769" s="33"/>
      <c r="H769" s="33"/>
      <c r="I769" s="33"/>
      <c r="J769" s="33"/>
      <c r="K769" s="33"/>
      <c r="L769" s="33"/>
      <c r="M769" s="33"/>
      <c r="N769" s="33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 spans="1:38" s="23" customFormat="1" ht="15.75" customHeight="1" x14ac:dyDescent="0.25">
      <c r="A770" s="31"/>
      <c r="B770" s="31"/>
      <c r="C770" s="31"/>
      <c r="D770" s="31"/>
      <c r="F770" s="33"/>
      <c r="G770" s="33"/>
      <c r="H770" s="33"/>
      <c r="I770" s="33"/>
      <c r="J770" s="33"/>
      <c r="K770" s="33"/>
      <c r="L770" s="33"/>
      <c r="M770" s="33"/>
      <c r="N770" s="33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 spans="1:38" s="23" customFormat="1" ht="15.75" customHeight="1" x14ac:dyDescent="0.25">
      <c r="A771" s="31"/>
      <c r="B771" s="31"/>
      <c r="C771" s="31"/>
      <c r="D771" s="31"/>
      <c r="F771" s="33"/>
      <c r="G771" s="33"/>
      <c r="H771" s="33"/>
      <c r="I771" s="33"/>
      <c r="J771" s="33"/>
      <c r="K771" s="33"/>
      <c r="L771" s="33"/>
      <c r="M771" s="33"/>
      <c r="N771" s="33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 spans="1:38" s="23" customFormat="1" ht="15.75" customHeight="1" x14ac:dyDescent="0.25">
      <c r="A772" s="31"/>
      <c r="B772" s="31"/>
      <c r="C772" s="31"/>
      <c r="D772" s="31"/>
      <c r="F772" s="33"/>
      <c r="G772" s="33"/>
      <c r="H772" s="33"/>
      <c r="I772" s="33"/>
      <c r="J772" s="33"/>
      <c r="K772" s="33"/>
      <c r="L772" s="33"/>
      <c r="M772" s="33"/>
      <c r="N772" s="33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 spans="1:38" s="23" customFormat="1" ht="15.75" customHeight="1" x14ac:dyDescent="0.25">
      <c r="A773" s="31"/>
      <c r="B773" s="31"/>
      <c r="C773" s="31"/>
      <c r="D773" s="31"/>
      <c r="F773" s="33"/>
      <c r="G773" s="33"/>
      <c r="H773" s="33"/>
      <c r="I773" s="33"/>
      <c r="J773" s="33"/>
      <c r="K773" s="33"/>
      <c r="L773" s="33"/>
      <c r="M773" s="33"/>
      <c r="N773" s="33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 spans="1:38" s="23" customFormat="1" ht="15.75" customHeight="1" x14ac:dyDescent="0.25">
      <c r="A774" s="31"/>
      <c r="B774" s="31"/>
      <c r="C774" s="31"/>
      <c r="D774" s="31"/>
      <c r="F774" s="33"/>
      <c r="G774" s="33"/>
      <c r="H774" s="33"/>
      <c r="I774" s="33"/>
      <c r="J774" s="33"/>
      <c r="K774" s="33"/>
      <c r="L774" s="33"/>
      <c r="M774" s="33"/>
      <c r="N774" s="33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 spans="1:38" s="23" customFormat="1" ht="15.75" customHeight="1" x14ac:dyDescent="0.25">
      <c r="A775" s="31"/>
      <c r="B775" s="31"/>
      <c r="C775" s="31"/>
      <c r="D775" s="31"/>
      <c r="F775" s="33"/>
      <c r="G775" s="33"/>
      <c r="H775" s="33"/>
      <c r="I775" s="33"/>
      <c r="J775" s="33"/>
      <c r="K775" s="33"/>
      <c r="L775" s="33"/>
      <c r="M775" s="33"/>
      <c r="N775" s="33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 spans="1:38" s="23" customFormat="1" ht="15.75" customHeight="1" x14ac:dyDescent="0.25">
      <c r="A776" s="31"/>
      <c r="B776" s="31"/>
      <c r="C776" s="31"/>
      <c r="D776" s="31"/>
      <c r="F776" s="33"/>
      <c r="G776" s="33"/>
      <c r="H776" s="33"/>
      <c r="I776" s="33"/>
      <c r="J776" s="33"/>
      <c r="K776" s="33"/>
      <c r="L776" s="33"/>
      <c r="M776" s="33"/>
      <c r="N776" s="33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 spans="1:38" s="23" customFormat="1" ht="15.75" customHeight="1" x14ac:dyDescent="0.25">
      <c r="A777" s="31"/>
      <c r="B777" s="31"/>
      <c r="C777" s="31"/>
      <c r="D777" s="31"/>
      <c r="F777" s="33"/>
      <c r="G777" s="33"/>
      <c r="H777" s="33"/>
      <c r="I777" s="33"/>
      <c r="J777" s="33"/>
      <c r="K777" s="33"/>
      <c r="L777" s="33"/>
      <c r="M777" s="33"/>
      <c r="N777" s="33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 spans="1:38" s="23" customFormat="1" ht="15.75" customHeight="1" x14ac:dyDescent="0.25">
      <c r="A778" s="31"/>
      <c r="B778" s="31"/>
      <c r="C778" s="31"/>
      <c r="D778" s="31"/>
      <c r="F778" s="33"/>
      <c r="G778" s="33"/>
      <c r="H778" s="33"/>
      <c r="I778" s="33"/>
      <c r="J778" s="33"/>
      <c r="K778" s="33"/>
      <c r="L778" s="33"/>
      <c r="M778" s="33"/>
      <c r="N778" s="33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 spans="1:38" s="23" customFormat="1" ht="15.75" customHeight="1" x14ac:dyDescent="0.25">
      <c r="A779" s="31"/>
      <c r="B779" s="31"/>
      <c r="C779" s="31"/>
      <c r="D779" s="31"/>
      <c r="F779" s="33"/>
      <c r="G779" s="33"/>
      <c r="H779" s="33"/>
      <c r="I779" s="33"/>
      <c r="J779" s="33"/>
      <c r="K779" s="33"/>
      <c r="L779" s="33"/>
      <c r="M779" s="33"/>
      <c r="N779" s="33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 spans="1:38" s="23" customFormat="1" ht="15.75" customHeight="1" x14ac:dyDescent="0.25">
      <c r="A780" s="31"/>
      <c r="B780" s="31"/>
      <c r="C780" s="31"/>
      <c r="D780" s="31"/>
      <c r="F780" s="33"/>
      <c r="G780" s="33"/>
      <c r="H780" s="33"/>
      <c r="I780" s="33"/>
      <c r="J780" s="33"/>
      <c r="K780" s="33"/>
      <c r="L780" s="33"/>
      <c r="M780" s="33"/>
      <c r="N780" s="33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 spans="1:38" s="23" customFormat="1" ht="15.75" customHeight="1" x14ac:dyDescent="0.25">
      <c r="A781" s="31"/>
      <c r="B781" s="31"/>
      <c r="C781" s="31"/>
      <c r="D781" s="31"/>
      <c r="F781" s="33"/>
      <c r="G781" s="33"/>
      <c r="H781" s="33"/>
      <c r="I781" s="33"/>
      <c r="J781" s="33"/>
      <c r="K781" s="33"/>
      <c r="L781" s="33"/>
      <c r="M781" s="33"/>
      <c r="N781" s="33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 spans="1:38" s="23" customFormat="1" ht="15.75" customHeight="1" x14ac:dyDescent="0.25">
      <c r="A782" s="31"/>
      <c r="B782" s="31"/>
      <c r="C782" s="31"/>
      <c r="D782" s="31"/>
      <c r="F782" s="33"/>
      <c r="G782" s="33"/>
      <c r="H782" s="33"/>
      <c r="I782" s="33"/>
      <c r="J782" s="33"/>
      <c r="K782" s="33"/>
      <c r="L782" s="33"/>
      <c r="M782" s="33"/>
      <c r="N782" s="33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 spans="1:38" s="23" customFormat="1" ht="15.75" customHeight="1" x14ac:dyDescent="0.25">
      <c r="A783" s="31"/>
      <c r="B783" s="31"/>
      <c r="C783" s="31"/>
      <c r="D783" s="31"/>
      <c r="F783" s="33"/>
      <c r="G783" s="33"/>
      <c r="H783" s="33"/>
      <c r="I783" s="33"/>
      <c r="J783" s="33"/>
      <c r="K783" s="33"/>
      <c r="L783" s="33"/>
      <c r="M783" s="33"/>
      <c r="N783" s="33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 spans="1:38" s="23" customFormat="1" ht="15.75" customHeight="1" x14ac:dyDescent="0.25">
      <c r="A784" s="31"/>
      <c r="B784" s="31"/>
      <c r="C784" s="31"/>
      <c r="D784" s="31"/>
      <c r="F784" s="33"/>
      <c r="G784" s="33"/>
      <c r="H784" s="33"/>
      <c r="I784" s="33"/>
      <c r="J784" s="33"/>
      <c r="K784" s="33"/>
      <c r="L784" s="33"/>
      <c r="M784" s="33"/>
      <c r="N784" s="33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 spans="1:38" s="23" customFormat="1" ht="15.75" customHeight="1" x14ac:dyDescent="0.25">
      <c r="A785" s="31"/>
      <c r="B785" s="31"/>
      <c r="C785" s="31"/>
      <c r="D785" s="31"/>
      <c r="F785" s="33"/>
      <c r="G785" s="33"/>
      <c r="H785" s="33"/>
      <c r="I785" s="33"/>
      <c r="J785" s="33"/>
      <c r="K785" s="33"/>
      <c r="L785" s="33"/>
      <c r="M785" s="33"/>
      <c r="N785" s="33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 spans="1:38" s="23" customFormat="1" ht="15.75" customHeight="1" x14ac:dyDescent="0.25">
      <c r="A786" s="31"/>
      <c r="B786" s="31"/>
      <c r="C786" s="31"/>
      <c r="D786" s="31"/>
      <c r="F786" s="33"/>
      <c r="G786" s="33"/>
      <c r="H786" s="33"/>
      <c r="I786" s="33"/>
      <c r="J786" s="33"/>
      <c r="K786" s="33"/>
      <c r="L786" s="33"/>
      <c r="M786" s="33"/>
      <c r="N786" s="33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 spans="1:38" s="23" customFormat="1" ht="15.75" customHeight="1" x14ac:dyDescent="0.25">
      <c r="A787" s="31"/>
      <c r="B787" s="31"/>
      <c r="C787" s="31"/>
      <c r="D787" s="31"/>
      <c r="F787" s="33"/>
      <c r="G787" s="33"/>
      <c r="H787" s="33"/>
      <c r="I787" s="33"/>
      <c r="J787" s="33"/>
      <c r="K787" s="33"/>
      <c r="L787" s="33"/>
      <c r="M787" s="33"/>
      <c r="N787" s="33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 spans="1:38" s="23" customFormat="1" ht="15.75" customHeight="1" x14ac:dyDescent="0.25">
      <c r="A788" s="31"/>
      <c r="B788" s="31"/>
      <c r="C788" s="31"/>
      <c r="D788" s="31"/>
      <c r="F788" s="33"/>
      <c r="G788" s="33"/>
      <c r="H788" s="33"/>
      <c r="I788" s="33"/>
      <c r="J788" s="33"/>
      <c r="K788" s="33"/>
      <c r="L788" s="33"/>
      <c r="M788" s="33"/>
      <c r="N788" s="33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 spans="1:38" s="23" customFormat="1" ht="15.75" customHeight="1" x14ac:dyDescent="0.25">
      <c r="A789" s="31"/>
      <c r="B789" s="31"/>
      <c r="C789" s="31"/>
      <c r="D789" s="31"/>
      <c r="F789" s="33"/>
      <c r="G789" s="33"/>
      <c r="H789" s="33"/>
      <c r="I789" s="33"/>
      <c r="J789" s="33"/>
      <c r="K789" s="33"/>
      <c r="L789" s="33"/>
      <c r="M789" s="33"/>
      <c r="N789" s="33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 spans="1:38" s="23" customFormat="1" ht="15.75" customHeight="1" x14ac:dyDescent="0.25">
      <c r="A790" s="31"/>
      <c r="B790" s="31"/>
      <c r="C790" s="31"/>
      <c r="D790" s="31"/>
      <c r="F790" s="33"/>
      <c r="G790" s="33"/>
      <c r="H790" s="33"/>
      <c r="I790" s="33"/>
      <c r="J790" s="33"/>
      <c r="K790" s="33"/>
      <c r="L790" s="33"/>
      <c r="M790" s="33"/>
      <c r="N790" s="33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 spans="1:38" s="23" customFormat="1" ht="15.75" customHeight="1" x14ac:dyDescent="0.25">
      <c r="A791" s="31"/>
      <c r="B791" s="31"/>
      <c r="C791" s="31"/>
      <c r="D791" s="31"/>
      <c r="F791" s="33"/>
      <c r="G791" s="33"/>
      <c r="H791" s="33"/>
      <c r="I791" s="33"/>
      <c r="J791" s="33"/>
      <c r="K791" s="33"/>
      <c r="L791" s="33"/>
      <c r="M791" s="33"/>
      <c r="N791" s="33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 spans="1:38" s="23" customFormat="1" ht="15.75" customHeight="1" x14ac:dyDescent="0.25">
      <c r="A792" s="31"/>
      <c r="B792" s="31"/>
      <c r="C792" s="31"/>
      <c r="D792" s="31"/>
      <c r="F792" s="33"/>
      <c r="G792" s="33"/>
      <c r="H792" s="33"/>
      <c r="I792" s="33"/>
      <c r="J792" s="33"/>
      <c r="K792" s="33"/>
      <c r="L792" s="33"/>
      <c r="M792" s="33"/>
      <c r="N792" s="33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 spans="1:38" s="23" customFormat="1" ht="15.75" customHeight="1" x14ac:dyDescent="0.25">
      <c r="A793" s="31"/>
      <c r="B793" s="31"/>
      <c r="C793" s="31"/>
      <c r="D793" s="31"/>
      <c r="F793" s="33"/>
      <c r="G793" s="33"/>
      <c r="H793" s="33"/>
      <c r="I793" s="33"/>
      <c r="J793" s="33"/>
      <c r="K793" s="33"/>
      <c r="L793" s="33"/>
      <c r="M793" s="33"/>
      <c r="N793" s="33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 spans="1:38" s="23" customFormat="1" ht="15.75" customHeight="1" x14ac:dyDescent="0.25">
      <c r="A794" s="31"/>
      <c r="B794" s="31"/>
      <c r="C794" s="31"/>
      <c r="D794" s="31"/>
      <c r="F794" s="33"/>
      <c r="G794" s="33"/>
      <c r="H794" s="33"/>
      <c r="I794" s="33"/>
      <c r="J794" s="33"/>
      <c r="K794" s="33"/>
      <c r="L794" s="33"/>
      <c r="M794" s="33"/>
      <c r="N794" s="33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 spans="1:38" s="23" customFormat="1" ht="15.75" customHeight="1" x14ac:dyDescent="0.25">
      <c r="A795" s="31"/>
      <c r="B795" s="31"/>
      <c r="C795" s="31"/>
      <c r="D795" s="31"/>
      <c r="F795" s="33"/>
      <c r="G795" s="33"/>
      <c r="H795" s="33"/>
      <c r="I795" s="33"/>
      <c r="J795" s="33"/>
      <c r="K795" s="33"/>
      <c r="L795" s="33"/>
      <c r="M795" s="33"/>
      <c r="N795" s="33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 spans="1:38" s="23" customFormat="1" ht="15.75" customHeight="1" x14ac:dyDescent="0.25">
      <c r="A796" s="31"/>
      <c r="B796" s="31"/>
      <c r="C796" s="31"/>
      <c r="D796" s="31"/>
      <c r="F796" s="33"/>
      <c r="G796" s="33"/>
      <c r="H796" s="33"/>
      <c r="I796" s="33"/>
      <c r="J796" s="33"/>
      <c r="K796" s="33"/>
      <c r="L796" s="33"/>
      <c r="M796" s="33"/>
      <c r="N796" s="33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 spans="1:38" s="23" customFormat="1" ht="15.75" customHeight="1" x14ac:dyDescent="0.25">
      <c r="A797" s="31"/>
      <c r="B797" s="31"/>
      <c r="C797" s="31"/>
      <c r="D797" s="31"/>
      <c r="F797" s="33"/>
      <c r="G797" s="33"/>
      <c r="H797" s="33"/>
      <c r="I797" s="33"/>
      <c r="J797" s="33"/>
      <c r="K797" s="33"/>
      <c r="L797" s="33"/>
      <c r="M797" s="33"/>
      <c r="N797" s="33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 spans="1:38" s="23" customFormat="1" ht="15.75" customHeight="1" x14ac:dyDescent="0.25">
      <c r="A798" s="31"/>
      <c r="B798" s="31"/>
      <c r="C798" s="31"/>
      <c r="D798" s="31"/>
      <c r="F798" s="33"/>
      <c r="G798" s="33"/>
      <c r="H798" s="33"/>
      <c r="I798" s="33"/>
      <c r="J798" s="33"/>
      <c r="K798" s="33"/>
      <c r="L798" s="33"/>
      <c r="M798" s="33"/>
      <c r="N798" s="33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 spans="1:38" s="23" customFormat="1" ht="15.75" customHeight="1" x14ac:dyDescent="0.25">
      <c r="A799" s="31"/>
      <c r="B799" s="31"/>
      <c r="C799" s="31"/>
      <c r="D799" s="31"/>
      <c r="F799" s="33"/>
      <c r="G799" s="33"/>
      <c r="H799" s="33"/>
      <c r="I799" s="33"/>
      <c r="J799" s="33"/>
      <c r="K799" s="33"/>
      <c r="L799" s="33"/>
      <c r="M799" s="33"/>
      <c r="N799" s="33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 spans="1:38" s="23" customFormat="1" ht="15.75" customHeight="1" x14ac:dyDescent="0.25">
      <c r="A800" s="31"/>
      <c r="B800" s="31"/>
      <c r="C800" s="31"/>
      <c r="D800" s="31"/>
      <c r="F800" s="33"/>
      <c r="G800" s="33"/>
      <c r="H800" s="33"/>
      <c r="I800" s="33"/>
      <c r="J800" s="33"/>
      <c r="K800" s="33"/>
      <c r="L800" s="33"/>
      <c r="M800" s="33"/>
      <c r="N800" s="33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 spans="1:38" s="23" customFormat="1" ht="15.75" customHeight="1" x14ac:dyDescent="0.25">
      <c r="A801" s="31"/>
      <c r="B801" s="31"/>
      <c r="C801" s="31"/>
      <c r="D801" s="31"/>
      <c r="F801" s="33"/>
      <c r="G801" s="33"/>
      <c r="H801" s="33"/>
      <c r="I801" s="33"/>
      <c r="J801" s="33"/>
      <c r="K801" s="33"/>
      <c r="L801" s="33"/>
      <c r="M801" s="33"/>
      <c r="N801" s="33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 spans="1:38" s="23" customFormat="1" ht="15.75" customHeight="1" x14ac:dyDescent="0.25">
      <c r="A802" s="31"/>
      <c r="B802" s="31"/>
      <c r="C802" s="31"/>
      <c r="D802" s="31"/>
      <c r="F802" s="33"/>
      <c r="G802" s="33"/>
      <c r="H802" s="33"/>
      <c r="I802" s="33"/>
      <c r="J802" s="33"/>
      <c r="K802" s="33"/>
      <c r="L802" s="33"/>
      <c r="M802" s="33"/>
      <c r="N802" s="33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 spans="1:38" s="23" customFormat="1" ht="15.75" customHeight="1" x14ac:dyDescent="0.25">
      <c r="A803" s="31"/>
      <c r="B803" s="31"/>
      <c r="C803" s="31"/>
      <c r="D803" s="31"/>
      <c r="F803" s="33"/>
      <c r="G803" s="33"/>
      <c r="H803" s="33"/>
      <c r="I803" s="33"/>
      <c r="J803" s="33"/>
      <c r="K803" s="33"/>
      <c r="L803" s="33"/>
      <c r="M803" s="33"/>
      <c r="N803" s="33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 spans="1:38" s="23" customFormat="1" ht="15.75" customHeight="1" x14ac:dyDescent="0.25">
      <c r="A804" s="31"/>
      <c r="B804" s="31"/>
      <c r="C804" s="31"/>
      <c r="D804" s="31"/>
      <c r="F804" s="33"/>
      <c r="G804" s="33"/>
      <c r="H804" s="33"/>
      <c r="I804" s="33"/>
      <c r="J804" s="33"/>
      <c r="K804" s="33"/>
      <c r="L804" s="33"/>
      <c r="M804" s="33"/>
      <c r="N804" s="33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 spans="1:38" s="23" customFormat="1" ht="15.75" customHeight="1" x14ac:dyDescent="0.25">
      <c r="A805" s="31"/>
      <c r="B805" s="31"/>
      <c r="C805" s="31"/>
      <c r="D805" s="31"/>
      <c r="F805" s="33"/>
      <c r="G805" s="33"/>
      <c r="H805" s="33"/>
      <c r="I805" s="33"/>
      <c r="J805" s="33"/>
      <c r="K805" s="33"/>
      <c r="L805" s="33"/>
      <c r="M805" s="33"/>
      <c r="N805" s="33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 spans="1:38" s="23" customFormat="1" ht="15.75" customHeight="1" x14ac:dyDescent="0.25">
      <c r="A806" s="31"/>
      <c r="B806" s="31"/>
      <c r="C806" s="31"/>
      <c r="D806" s="31"/>
      <c r="F806" s="33"/>
      <c r="G806" s="33"/>
      <c r="H806" s="33"/>
      <c r="I806" s="33"/>
      <c r="J806" s="33"/>
      <c r="K806" s="33"/>
      <c r="L806" s="33"/>
      <c r="M806" s="33"/>
      <c r="N806" s="33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 spans="1:38" s="23" customFormat="1" ht="15.75" customHeight="1" x14ac:dyDescent="0.25">
      <c r="A807" s="31"/>
      <c r="B807" s="31"/>
      <c r="C807" s="31"/>
      <c r="D807" s="31"/>
      <c r="F807" s="33"/>
      <c r="G807" s="33"/>
      <c r="H807" s="33"/>
      <c r="I807" s="33"/>
      <c r="J807" s="33"/>
      <c r="K807" s="33"/>
      <c r="L807" s="33"/>
      <c r="M807" s="33"/>
      <c r="N807" s="33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 spans="1:38" s="23" customFormat="1" ht="15.75" customHeight="1" x14ac:dyDescent="0.25">
      <c r="A808" s="31"/>
      <c r="B808" s="31"/>
      <c r="C808" s="31"/>
      <c r="D808" s="31"/>
      <c r="F808" s="33"/>
      <c r="G808" s="33"/>
      <c r="H808" s="33"/>
      <c r="I808" s="33"/>
      <c r="J808" s="33"/>
      <c r="K808" s="33"/>
      <c r="L808" s="33"/>
      <c r="M808" s="33"/>
      <c r="N808" s="33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 spans="1:38" s="23" customFormat="1" ht="15.75" customHeight="1" x14ac:dyDescent="0.25">
      <c r="A809" s="31"/>
      <c r="B809" s="31"/>
      <c r="C809" s="31"/>
      <c r="D809" s="31"/>
      <c r="F809" s="33"/>
      <c r="G809" s="33"/>
      <c r="H809" s="33"/>
      <c r="I809" s="33"/>
      <c r="J809" s="33"/>
      <c r="K809" s="33"/>
      <c r="L809" s="33"/>
      <c r="M809" s="33"/>
      <c r="N809" s="33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 spans="1:38" s="23" customFormat="1" ht="15.75" customHeight="1" x14ac:dyDescent="0.25">
      <c r="A810" s="31"/>
      <c r="B810" s="31"/>
      <c r="C810" s="31"/>
      <c r="D810" s="31"/>
      <c r="F810" s="33"/>
      <c r="G810" s="33"/>
      <c r="H810" s="33"/>
      <c r="I810" s="33"/>
      <c r="J810" s="33"/>
      <c r="K810" s="33"/>
      <c r="L810" s="33"/>
      <c r="M810" s="33"/>
      <c r="N810" s="33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 spans="1:38" s="23" customFormat="1" ht="15.75" customHeight="1" x14ac:dyDescent="0.25">
      <c r="A811" s="31"/>
      <c r="B811" s="31"/>
      <c r="C811" s="31"/>
      <c r="D811" s="31"/>
      <c r="F811" s="33"/>
      <c r="G811" s="33"/>
      <c r="H811" s="33"/>
      <c r="I811" s="33"/>
      <c r="J811" s="33"/>
      <c r="K811" s="33"/>
      <c r="L811" s="33"/>
      <c r="M811" s="33"/>
      <c r="N811" s="33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 spans="1:38" s="23" customFormat="1" ht="15.75" customHeight="1" x14ac:dyDescent="0.25">
      <c r="A812" s="31"/>
      <c r="B812" s="31"/>
      <c r="C812" s="31"/>
      <c r="D812" s="31"/>
      <c r="F812" s="33"/>
      <c r="G812" s="33"/>
      <c r="H812" s="33"/>
      <c r="I812" s="33"/>
      <c r="J812" s="33"/>
      <c r="K812" s="33"/>
      <c r="L812" s="33"/>
      <c r="M812" s="33"/>
      <c r="N812" s="33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 spans="1:38" s="23" customFormat="1" ht="15.75" customHeight="1" x14ac:dyDescent="0.25">
      <c r="A813" s="31"/>
      <c r="B813" s="31"/>
      <c r="C813" s="31"/>
      <c r="D813" s="31"/>
      <c r="F813" s="33"/>
      <c r="G813" s="33"/>
      <c r="H813" s="33"/>
      <c r="I813" s="33"/>
      <c r="J813" s="33"/>
      <c r="K813" s="33"/>
      <c r="L813" s="33"/>
      <c r="M813" s="33"/>
      <c r="N813" s="33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 spans="1:38" s="23" customFormat="1" ht="15.75" customHeight="1" x14ac:dyDescent="0.25">
      <c r="A814" s="31"/>
      <c r="B814" s="31"/>
      <c r="C814" s="31"/>
      <c r="D814" s="31"/>
      <c r="F814" s="33"/>
      <c r="G814" s="33"/>
      <c r="H814" s="33"/>
      <c r="I814" s="33"/>
      <c r="J814" s="33"/>
      <c r="K814" s="33"/>
      <c r="L814" s="33"/>
      <c r="M814" s="33"/>
      <c r="N814" s="33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 spans="1:38" s="23" customFormat="1" ht="15.75" customHeight="1" x14ac:dyDescent="0.25">
      <c r="A815" s="31"/>
      <c r="B815" s="31"/>
      <c r="C815" s="31"/>
      <c r="D815" s="31"/>
      <c r="F815" s="33"/>
      <c r="G815" s="33"/>
      <c r="H815" s="33"/>
      <c r="I815" s="33"/>
      <c r="J815" s="33"/>
      <c r="K815" s="33"/>
      <c r="L815" s="33"/>
      <c r="M815" s="33"/>
      <c r="N815" s="33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 spans="1:38" s="23" customFormat="1" ht="15.75" customHeight="1" x14ac:dyDescent="0.25">
      <c r="A816" s="31"/>
      <c r="B816" s="31"/>
      <c r="C816" s="31"/>
      <c r="D816" s="31"/>
      <c r="F816" s="33"/>
      <c r="G816" s="33"/>
      <c r="H816" s="33"/>
      <c r="I816" s="33"/>
      <c r="J816" s="33"/>
      <c r="K816" s="33"/>
      <c r="L816" s="33"/>
      <c r="M816" s="33"/>
      <c r="N816" s="33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 spans="1:38" s="23" customFormat="1" ht="15.75" customHeight="1" x14ac:dyDescent="0.25">
      <c r="A817" s="31"/>
      <c r="B817" s="31"/>
      <c r="C817" s="31"/>
      <c r="D817" s="31"/>
      <c r="F817" s="33"/>
      <c r="G817" s="33"/>
      <c r="H817" s="33"/>
      <c r="I817" s="33"/>
      <c r="J817" s="33"/>
      <c r="K817" s="33"/>
      <c r="L817" s="33"/>
      <c r="M817" s="33"/>
      <c r="N817" s="33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 spans="1:38" s="23" customFormat="1" ht="15.75" customHeight="1" x14ac:dyDescent="0.25">
      <c r="A818" s="31"/>
      <c r="B818" s="31"/>
      <c r="C818" s="31"/>
      <c r="D818" s="31"/>
      <c r="F818" s="33"/>
      <c r="G818" s="33"/>
      <c r="H818" s="33"/>
      <c r="I818" s="33"/>
      <c r="J818" s="33"/>
      <c r="K818" s="33"/>
      <c r="L818" s="33"/>
      <c r="M818" s="33"/>
      <c r="N818" s="33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 spans="1:38" s="23" customFormat="1" ht="15.75" customHeight="1" x14ac:dyDescent="0.25">
      <c r="A819" s="31"/>
      <c r="B819" s="31"/>
      <c r="C819" s="31"/>
      <c r="D819" s="31"/>
      <c r="F819" s="33"/>
      <c r="G819" s="33"/>
      <c r="H819" s="33"/>
      <c r="I819" s="33"/>
      <c r="J819" s="33"/>
      <c r="K819" s="33"/>
      <c r="L819" s="33"/>
      <c r="M819" s="33"/>
      <c r="N819" s="33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 spans="1:38" s="23" customFormat="1" ht="15.75" customHeight="1" x14ac:dyDescent="0.25">
      <c r="A820" s="31"/>
      <c r="B820" s="31"/>
      <c r="C820" s="31"/>
      <c r="D820" s="31"/>
      <c r="F820" s="33"/>
      <c r="G820" s="33"/>
      <c r="H820" s="33"/>
      <c r="I820" s="33"/>
      <c r="J820" s="33"/>
      <c r="K820" s="33"/>
      <c r="L820" s="33"/>
      <c r="M820" s="33"/>
      <c r="N820" s="33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 spans="1:38" s="23" customFormat="1" ht="15.75" customHeight="1" x14ac:dyDescent="0.25">
      <c r="A821" s="31"/>
      <c r="B821" s="31"/>
      <c r="C821" s="31"/>
      <c r="D821" s="31"/>
      <c r="F821" s="33"/>
      <c r="G821" s="33"/>
      <c r="H821" s="33"/>
      <c r="I821" s="33"/>
      <c r="J821" s="33"/>
      <c r="K821" s="33"/>
      <c r="L821" s="33"/>
      <c r="M821" s="33"/>
      <c r="N821" s="33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 spans="1:38" s="23" customFormat="1" ht="15.75" customHeight="1" x14ac:dyDescent="0.25">
      <c r="A822" s="31"/>
      <c r="B822" s="31"/>
      <c r="C822" s="31"/>
      <c r="D822" s="31"/>
      <c r="F822" s="33"/>
      <c r="G822" s="33"/>
      <c r="H822" s="33"/>
      <c r="I822" s="33"/>
      <c r="J822" s="33"/>
      <c r="K822" s="33"/>
      <c r="L822" s="33"/>
      <c r="M822" s="33"/>
      <c r="N822" s="33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 spans="1:38" s="23" customFormat="1" ht="15.75" customHeight="1" x14ac:dyDescent="0.25">
      <c r="A823" s="31"/>
      <c r="B823" s="31"/>
      <c r="C823" s="31"/>
      <c r="D823" s="31"/>
      <c r="F823" s="33"/>
      <c r="G823" s="33"/>
      <c r="H823" s="33"/>
      <c r="I823" s="33"/>
      <c r="J823" s="33"/>
      <c r="K823" s="33"/>
      <c r="L823" s="33"/>
      <c r="M823" s="33"/>
      <c r="N823" s="33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 spans="1:38" s="23" customFormat="1" ht="15.75" customHeight="1" x14ac:dyDescent="0.25">
      <c r="A824" s="31"/>
      <c r="B824" s="31"/>
      <c r="C824" s="31"/>
      <c r="D824" s="31"/>
      <c r="F824" s="33"/>
      <c r="G824" s="33"/>
      <c r="H824" s="33"/>
      <c r="I824" s="33"/>
      <c r="J824" s="33"/>
      <c r="K824" s="33"/>
      <c r="L824" s="33"/>
      <c r="M824" s="33"/>
      <c r="N824" s="33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 spans="1:38" ht="15.75" customHeight="1" x14ac:dyDescent="0.25">
      <c r="A825" s="2"/>
      <c r="B825" s="2"/>
      <c r="C825" s="2"/>
      <c r="D825" s="2"/>
      <c r="F825" s="3"/>
      <c r="G825" s="3"/>
      <c r="H825" s="3"/>
      <c r="I825" s="3"/>
      <c r="J825" s="3"/>
      <c r="K825" s="3"/>
      <c r="L825" s="3"/>
      <c r="M825" s="3"/>
      <c r="N825" s="3"/>
    </row>
    <row r="826" spans="1:38" ht="15.75" customHeight="1" x14ac:dyDescent="0.25">
      <c r="A826" s="2"/>
      <c r="B826" s="2"/>
      <c r="C826" s="2"/>
      <c r="D826" s="2"/>
      <c r="F826" s="3"/>
      <c r="G826" s="3"/>
      <c r="H826" s="3"/>
      <c r="I826" s="3"/>
      <c r="J826" s="3"/>
      <c r="K826" s="3"/>
      <c r="L826" s="3"/>
      <c r="M826" s="3"/>
      <c r="N826" s="3"/>
    </row>
    <row r="827" spans="1:38" ht="15.75" customHeight="1" x14ac:dyDescent="0.25">
      <c r="A827" s="2"/>
      <c r="B827" s="2"/>
      <c r="C827" s="2"/>
      <c r="D827" s="2"/>
      <c r="F827" s="3"/>
      <c r="G827" s="3"/>
      <c r="H827" s="3"/>
      <c r="I827" s="3"/>
      <c r="J827" s="3"/>
      <c r="K827" s="3"/>
      <c r="L827" s="3"/>
      <c r="M827" s="3"/>
      <c r="N827" s="3"/>
    </row>
    <row r="828" spans="1:38" ht="15.75" customHeight="1" x14ac:dyDescent="0.25">
      <c r="A828" s="2"/>
      <c r="B828" s="2"/>
      <c r="C828" s="2"/>
      <c r="D828" s="2"/>
      <c r="F828" s="3"/>
      <c r="G828" s="3"/>
      <c r="H828" s="3"/>
      <c r="I828" s="3"/>
      <c r="J828" s="3"/>
      <c r="K828" s="3"/>
      <c r="L828" s="3"/>
      <c r="M828" s="3"/>
      <c r="N828" s="3"/>
    </row>
    <row r="829" spans="1:38" ht="15.75" customHeight="1" x14ac:dyDescent="0.25">
      <c r="A829" s="2"/>
      <c r="B829" s="2"/>
      <c r="C829" s="2"/>
      <c r="D829" s="2"/>
      <c r="F829" s="3"/>
      <c r="G829" s="3"/>
      <c r="H829" s="3"/>
      <c r="I829" s="3"/>
      <c r="J829" s="3"/>
      <c r="K829" s="3"/>
      <c r="L829" s="3"/>
      <c r="M829" s="3"/>
      <c r="N829" s="3"/>
    </row>
    <row r="830" spans="1:38" ht="15.75" customHeight="1" x14ac:dyDescent="0.25">
      <c r="A830" s="2"/>
      <c r="B830" s="2"/>
      <c r="C830" s="2"/>
      <c r="D830" s="2"/>
      <c r="F830" s="3"/>
      <c r="G830" s="3"/>
      <c r="H830" s="3"/>
      <c r="I830" s="3"/>
      <c r="J830" s="3"/>
      <c r="K830" s="3"/>
      <c r="L830" s="3"/>
      <c r="M830" s="3"/>
      <c r="N830" s="3"/>
    </row>
    <row r="831" spans="1:38" ht="15.75" customHeight="1" x14ac:dyDescent="0.25">
      <c r="A831" s="2"/>
      <c r="B831" s="2"/>
      <c r="C831" s="2"/>
      <c r="D831" s="2"/>
      <c r="F831" s="3"/>
      <c r="G831" s="3"/>
      <c r="H831" s="3"/>
      <c r="I831" s="3"/>
      <c r="J831" s="3"/>
      <c r="K831" s="3"/>
      <c r="L831" s="3"/>
      <c r="M831" s="3"/>
      <c r="N831" s="3"/>
    </row>
    <row r="832" spans="1:38" ht="15.75" customHeight="1" x14ac:dyDescent="0.25">
      <c r="A832" s="2"/>
      <c r="B832" s="2"/>
      <c r="C832" s="2"/>
      <c r="D832" s="2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5">
      <c r="A833" s="2"/>
      <c r="B833" s="2"/>
      <c r="C833" s="2"/>
      <c r="D833" s="2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5">
      <c r="A834" s="2"/>
      <c r="B834" s="2"/>
      <c r="C834" s="2"/>
      <c r="D834" s="2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5">
      <c r="A835" s="2"/>
      <c r="B835" s="2"/>
      <c r="C835" s="2"/>
      <c r="D835" s="2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5">
      <c r="A836" s="2"/>
      <c r="B836" s="2"/>
      <c r="C836" s="2"/>
      <c r="D836" s="2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5">
      <c r="A837" s="2"/>
      <c r="B837" s="2"/>
      <c r="C837" s="2"/>
      <c r="D837" s="2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5">
      <c r="A838" s="2"/>
      <c r="B838" s="2"/>
      <c r="C838" s="2"/>
      <c r="D838" s="2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5">
      <c r="A839" s="2"/>
      <c r="B839" s="2"/>
      <c r="C839" s="2"/>
      <c r="D839" s="2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5">
      <c r="A840" s="2"/>
      <c r="B840" s="2"/>
      <c r="C840" s="2"/>
      <c r="D840" s="2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5">
      <c r="A841" s="2"/>
      <c r="B841" s="2"/>
      <c r="C841" s="2"/>
      <c r="D841" s="2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5">
      <c r="A842" s="2"/>
      <c r="B842" s="2"/>
      <c r="C842" s="2"/>
      <c r="D842" s="2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5">
      <c r="A843" s="2"/>
      <c r="B843" s="2"/>
      <c r="C843" s="2"/>
      <c r="D843" s="2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5">
      <c r="A844" s="2"/>
      <c r="B844" s="2"/>
      <c r="C844" s="2"/>
      <c r="D844" s="2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5">
      <c r="A845" s="2"/>
      <c r="B845" s="2"/>
      <c r="C845" s="2"/>
      <c r="D845" s="2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5">
      <c r="A846" s="2"/>
      <c r="B846" s="2"/>
      <c r="C846" s="2"/>
      <c r="D846" s="2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5">
      <c r="A847" s="2"/>
      <c r="B847" s="2"/>
      <c r="C847" s="2"/>
      <c r="D847" s="2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5">
      <c r="A848" s="2"/>
      <c r="B848" s="2"/>
      <c r="C848" s="2"/>
      <c r="D848" s="2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5">
      <c r="A849" s="2"/>
      <c r="B849" s="2"/>
      <c r="C849" s="2"/>
      <c r="D849" s="2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5">
      <c r="A850" s="2"/>
      <c r="B850" s="2"/>
      <c r="C850" s="2"/>
      <c r="D850" s="2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5">
      <c r="A851" s="2"/>
      <c r="B851" s="2"/>
      <c r="C851" s="2"/>
      <c r="D851" s="2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5">
      <c r="A852" s="2"/>
      <c r="B852" s="2"/>
      <c r="C852" s="2"/>
      <c r="D852" s="2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5">
      <c r="A853" s="2"/>
      <c r="B853" s="2"/>
      <c r="C853" s="2"/>
      <c r="D853" s="2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5">
      <c r="A854" s="2"/>
      <c r="B854" s="2"/>
      <c r="C854" s="2"/>
      <c r="D854" s="2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5">
      <c r="A855" s="2"/>
      <c r="B855" s="2"/>
      <c r="C855" s="2"/>
      <c r="D855" s="2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5">
      <c r="A856" s="2"/>
      <c r="B856" s="2"/>
      <c r="C856" s="2"/>
      <c r="D856" s="2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5">
      <c r="A857" s="2"/>
      <c r="B857" s="2"/>
      <c r="C857" s="2"/>
      <c r="D857" s="2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5">
      <c r="A858" s="2"/>
      <c r="B858" s="2"/>
      <c r="C858" s="2"/>
      <c r="D858" s="2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5">
      <c r="A859" s="2"/>
      <c r="B859" s="2"/>
      <c r="C859" s="2"/>
      <c r="D859" s="2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5">
      <c r="A860" s="2"/>
      <c r="B860" s="2"/>
      <c r="C860" s="2"/>
      <c r="D860" s="2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5">
      <c r="A861" s="2"/>
      <c r="B861" s="2"/>
      <c r="C861" s="2"/>
      <c r="D861" s="2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5">
      <c r="A862" s="2"/>
      <c r="B862" s="2"/>
      <c r="C862" s="2"/>
      <c r="D862" s="2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5">
      <c r="A863" s="2"/>
      <c r="B863" s="2"/>
      <c r="C863" s="2"/>
      <c r="D863" s="2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5">
      <c r="A864" s="2"/>
      <c r="B864" s="2"/>
      <c r="C864" s="2"/>
      <c r="D864" s="2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5">
      <c r="A865" s="2"/>
      <c r="B865" s="2"/>
      <c r="C865" s="2"/>
      <c r="D865" s="2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5">
      <c r="A866" s="2"/>
      <c r="B866" s="2"/>
      <c r="C866" s="2"/>
      <c r="D866" s="2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5">
      <c r="A867" s="2"/>
      <c r="B867" s="2"/>
      <c r="C867" s="2"/>
      <c r="D867" s="2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5">
      <c r="A868" s="2"/>
      <c r="B868" s="2"/>
      <c r="C868" s="2"/>
      <c r="D868" s="2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5">
      <c r="A869" s="2"/>
      <c r="B869" s="2"/>
      <c r="C869" s="2"/>
      <c r="D869" s="2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5">
      <c r="A870" s="2"/>
      <c r="B870" s="2"/>
      <c r="C870" s="2"/>
      <c r="D870" s="2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5">
      <c r="A871" s="2"/>
      <c r="B871" s="2"/>
      <c r="C871" s="2"/>
      <c r="D871" s="2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5">
      <c r="A872" s="2"/>
      <c r="B872" s="2"/>
      <c r="C872" s="2"/>
      <c r="D872" s="2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5">
      <c r="A873" s="2"/>
      <c r="B873" s="2"/>
      <c r="C873" s="2"/>
      <c r="D873" s="2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5">
      <c r="A874" s="2"/>
      <c r="B874" s="2"/>
      <c r="C874" s="2"/>
      <c r="D874" s="2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5">
      <c r="A875" s="2"/>
      <c r="B875" s="2"/>
      <c r="C875" s="2"/>
      <c r="D875" s="2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5">
      <c r="A876" s="2"/>
      <c r="B876" s="2"/>
      <c r="C876" s="2"/>
      <c r="D876" s="2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5">
      <c r="A877" s="2"/>
      <c r="B877" s="2"/>
      <c r="C877" s="2"/>
      <c r="D877" s="2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5">
      <c r="A878" s="2"/>
      <c r="B878" s="2"/>
      <c r="C878" s="2"/>
      <c r="D878" s="2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5">
      <c r="A879" s="2"/>
      <c r="B879" s="2"/>
      <c r="C879" s="2"/>
      <c r="D879" s="2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5">
      <c r="A880" s="2"/>
      <c r="B880" s="2"/>
      <c r="C880" s="2"/>
      <c r="D880" s="2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5">
      <c r="A881" s="2"/>
      <c r="B881" s="2"/>
      <c r="C881" s="2"/>
      <c r="D881" s="2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5">
      <c r="A882" s="2"/>
      <c r="B882" s="2"/>
      <c r="C882" s="2"/>
      <c r="D882" s="2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5">
      <c r="A883" s="2"/>
      <c r="B883" s="2"/>
      <c r="C883" s="2"/>
      <c r="D883" s="2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5">
      <c r="A884" s="2"/>
      <c r="B884" s="2"/>
      <c r="C884" s="2"/>
      <c r="D884" s="2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5">
      <c r="A885" s="2"/>
      <c r="B885" s="2"/>
      <c r="C885" s="2"/>
      <c r="D885" s="2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5">
      <c r="A886" s="2"/>
      <c r="B886" s="2"/>
      <c r="C886" s="2"/>
      <c r="D886" s="2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5">
      <c r="A887" s="2"/>
      <c r="B887" s="2"/>
      <c r="C887" s="2"/>
      <c r="D887" s="2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5">
      <c r="A888" s="2"/>
      <c r="B888" s="2"/>
      <c r="C888" s="2"/>
      <c r="D888" s="2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5">
      <c r="A889" s="2"/>
      <c r="B889" s="2"/>
      <c r="C889" s="2"/>
      <c r="D889" s="2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5">
      <c r="A890" s="2"/>
      <c r="B890" s="2"/>
      <c r="C890" s="2"/>
      <c r="D890" s="2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5">
      <c r="A891" s="2"/>
      <c r="B891" s="2"/>
      <c r="C891" s="2"/>
      <c r="D891" s="2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5">
      <c r="A892" s="2"/>
      <c r="B892" s="2"/>
      <c r="C892" s="2"/>
      <c r="D892" s="2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5">
      <c r="A893" s="2"/>
      <c r="B893" s="2"/>
      <c r="C893" s="2"/>
      <c r="D893" s="2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5">
      <c r="A894" s="2"/>
      <c r="B894" s="2"/>
      <c r="C894" s="2"/>
      <c r="D894" s="2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5">
      <c r="A895" s="2"/>
      <c r="B895" s="2"/>
      <c r="C895" s="2"/>
      <c r="D895" s="2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5">
      <c r="A896" s="2"/>
      <c r="B896" s="2"/>
      <c r="C896" s="2"/>
      <c r="D896" s="2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5">
      <c r="A897" s="2"/>
      <c r="B897" s="2"/>
      <c r="C897" s="2"/>
      <c r="D897" s="2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5">
      <c r="A898" s="2"/>
      <c r="B898" s="2"/>
      <c r="C898" s="2"/>
      <c r="D898" s="2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5">
      <c r="A899" s="2"/>
      <c r="B899" s="2"/>
      <c r="C899" s="2"/>
      <c r="D899" s="2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5">
      <c r="A900" s="2"/>
      <c r="B900" s="2"/>
      <c r="C900" s="2"/>
      <c r="D900" s="2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5">
      <c r="A901" s="2"/>
      <c r="B901" s="2"/>
      <c r="C901" s="2"/>
      <c r="D901" s="2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5">
      <c r="A902" s="2"/>
      <c r="B902" s="2"/>
      <c r="C902" s="2"/>
      <c r="D902" s="2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5">
      <c r="A903" s="2"/>
      <c r="B903" s="2"/>
      <c r="C903" s="2"/>
      <c r="D903" s="2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5">
      <c r="A904" s="2"/>
      <c r="B904" s="2"/>
      <c r="C904" s="2"/>
      <c r="D904" s="2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5">
      <c r="A905" s="2"/>
      <c r="B905" s="2"/>
      <c r="C905" s="2"/>
      <c r="D905" s="2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5">
      <c r="A906" s="2"/>
      <c r="B906" s="2"/>
      <c r="C906" s="2"/>
      <c r="D906" s="2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5">
      <c r="A907" s="2"/>
      <c r="B907" s="2"/>
      <c r="C907" s="2"/>
      <c r="D907" s="2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5">
      <c r="A908" s="2"/>
      <c r="B908" s="2"/>
      <c r="C908" s="2"/>
      <c r="D908" s="2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5">
      <c r="A909" s="2"/>
      <c r="B909" s="2"/>
      <c r="C909" s="2"/>
      <c r="D909" s="2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5">
      <c r="A910" s="2"/>
      <c r="B910" s="2"/>
      <c r="C910" s="2"/>
      <c r="D910" s="2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5">
      <c r="A911" s="2"/>
      <c r="B911" s="2"/>
      <c r="C911" s="2"/>
      <c r="D911" s="2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5">
      <c r="A912" s="2"/>
      <c r="B912" s="2"/>
      <c r="C912" s="2"/>
      <c r="D912" s="2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5">
      <c r="A913" s="2"/>
      <c r="B913" s="2"/>
      <c r="C913" s="2"/>
      <c r="D913" s="2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5">
      <c r="A914" s="2"/>
      <c r="B914" s="2"/>
      <c r="C914" s="2"/>
      <c r="D914" s="2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5">
      <c r="A915" s="2"/>
      <c r="B915" s="2"/>
      <c r="C915" s="2"/>
      <c r="D915" s="2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5">
      <c r="A916" s="2"/>
      <c r="B916" s="2"/>
      <c r="C916" s="2"/>
      <c r="D916" s="2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5">
      <c r="A917" s="2"/>
      <c r="B917" s="2"/>
      <c r="C917" s="2"/>
      <c r="D917" s="2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5">
      <c r="A918" s="2"/>
      <c r="B918" s="2"/>
      <c r="C918" s="2"/>
      <c r="D918" s="2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5">
      <c r="A919" s="2"/>
      <c r="B919" s="2"/>
      <c r="C919" s="2"/>
      <c r="D919" s="2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5">
      <c r="A920" s="2"/>
      <c r="B920" s="2"/>
      <c r="C920" s="2"/>
      <c r="D920" s="2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5">
      <c r="A921" s="2"/>
      <c r="B921" s="2"/>
      <c r="C921" s="2"/>
      <c r="D921" s="2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5">
      <c r="A922" s="2"/>
      <c r="B922" s="2"/>
      <c r="C922" s="2"/>
      <c r="D922" s="2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5">
      <c r="A923" s="2"/>
      <c r="B923" s="2"/>
      <c r="C923" s="2"/>
      <c r="D923" s="2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5">
      <c r="A924" s="2"/>
      <c r="B924" s="2"/>
      <c r="C924" s="2"/>
      <c r="D924" s="2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5">
      <c r="A925" s="2"/>
      <c r="B925" s="2"/>
      <c r="C925" s="2"/>
      <c r="D925" s="2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5">
      <c r="A926" s="2"/>
      <c r="B926" s="2"/>
      <c r="C926" s="2"/>
      <c r="D926" s="2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5">
      <c r="A927" s="2"/>
      <c r="B927" s="2"/>
      <c r="C927" s="2"/>
      <c r="D927" s="2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5">
      <c r="A928" s="2"/>
      <c r="B928" s="2"/>
      <c r="C928" s="2"/>
      <c r="D928" s="2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5">
      <c r="A929" s="2"/>
      <c r="B929" s="2"/>
      <c r="C929" s="2"/>
      <c r="D929" s="2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5">
      <c r="A930" s="2"/>
      <c r="B930" s="2"/>
      <c r="C930" s="2"/>
      <c r="D930" s="2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5">
      <c r="A931" s="2"/>
      <c r="B931" s="2"/>
      <c r="C931" s="2"/>
      <c r="D931" s="2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5">
      <c r="A932" s="2"/>
      <c r="B932" s="2"/>
      <c r="C932" s="2"/>
      <c r="D932" s="2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5">
      <c r="A933" s="2"/>
      <c r="B933" s="2"/>
      <c r="C933" s="2"/>
      <c r="D933" s="2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5">
      <c r="A934" s="2"/>
      <c r="B934" s="2"/>
      <c r="C934" s="2"/>
      <c r="D934" s="2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5">
      <c r="A935" s="2"/>
      <c r="B935" s="2"/>
      <c r="C935" s="2"/>
      <c r="D935" s="2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5">
      <c r="A936" s="2"/>
      <c r="B936" s="2"/>
      <c r="C936" s="2"/>
      <c r="D936" s="2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5">
      <c r="A937" s="2"/>
      <c r="B937" s="2"/>
      <c r="C937" s="2"/>
      <c r="D937" s="2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5">
      <c r="A938" s="2"/>
      <c r="B938" s="2"/>
      <c r="C938" s="2"/>
      <c r="D938" s="2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5">
      <c r="A939" s="2"/>
      <c r="B939" s="2"/>
      <c r="C939" s="2"/>
      <c r="D939" s="2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5">
      <c r="A940" s="2"/>
      <c r="B940" s="2"/>
      <c r="C940" s="2"/>
      <c r="D940" s="2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5">
      <c r="A941" s="2"/>
      <c r="B941" s="2"/>
      <c r="C941" s="2"/>
      <c r="D941" s="2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5">
      <c r="A942" s="2"/>
      <c r="B942" s="2"/>
      <c r="C942" s="2"/>
      <c r="D942" s="2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5">
      <c r="A943" s="2"/>
      <c r="B943" s="2"/>
      <c r="C943" s="2"/>
      <c r="D943" s="2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5">
      <c r="A944" s="2"/>
      <c r="B944" s="2"/>
      <c r="C944" s="2"/>
      <c r="D944" s="2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5">
      <c r="A945" s="2"/>
      <c r="B945" s="2"/>
      <c r="C945" s="2"/>
      <c r="D945" s="2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5">
      <c r="A946" s="2"/>
      <c r="B946" s="2"/>
      <c r="C946" s="2"/>
      <c r="D946" s="2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5">
      <c r="A947" s="2"/>
      <c r="B947" s="2"/>
      <c r="C947" s="2"/>
      <c r="D947" s="2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5">
      <c r="A948" s="2"/>
      <c r="B948" s="2"/>
      <c r="C948" s="2"/>
      <c r="D948" s="2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5">
      <c r="A949" s="2"/>
      <c r="B949" s="2"/>
      <c r="C949" s="2"/>
      <c r="D949" s="2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5">
      <c r="A950" s="2"/>
      <c r="B950" s="2"/>
      <c r="C950" s="2"/>
      <c r="D950" s="2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5">
      <c r="A951" s="2"/>
      <c r="B951" s="2"/>
      <c r="C951" s="2"/>
      <c r="D951" s="2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5">
      <c r="A952" s="2"/>
      <c r="B952" s="2"/>
      <c r="C952" s="2"/>
      <c r="D952" s="2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5">
      <c r="A953" s="2"/>
      <c r="B953" s="2"/>
      <c r="C953" s="2"/>
      <c r="D953" s="2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5">
      <c r="A954" s="2"/>
      <c r="B954" s="2"/>
      <c r="C954" s="2"/>
      <c r="D954" s="2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5">
      <c r="A955" s="2"/>
      <c r="B955" s="2"/>
      <c r="C955" s="2"/>
      <c r="D955" s="2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5">
      <c r="A956" s="2"/>
      <c r="B956" s="2"/>
      <c r="C956" s="2"/>
      <c r="D956" s="2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5">
      <c r="A957" s="2"/>
      <c r="B957" s="2"/>
      <c r="C957" s="2"/>
      <c r="D957" s="2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5">
      <c r="A958" s="2"/>
      <c r="B958" s="2"/>
      <c r="C958" s="2"/>
      <c r="D958" s="2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5">
      <c r="A959" s="2"/>
      <c r="B959" s="2"/>
      <c r="C959" s="2"/>
      <c r="D959" s="2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5">
      <c r="A960" s="2"/>
      <c r="B960" s="2"/>
      <c r="C960" s="2"/>
      <c r="D960" s="2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5">
      <c r="A961" s="2"/>
      <c r="B961" s="2"/>
      <c r="C961" s="2"/>
      <c r="D961" s="2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5">
      <c r="A962" s="2"/>
      <c r="B962" s="2"/>
      <c r="C962" s="2"/>
      <c r="D962" s="2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5">
      <c r="A963" s="2"/>
      <c r="B963" s="2"/>
      <c r="C963" s="2"/>
      <c r="D963" s="2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5">
      <c r="A964" s="2"/>
      <c r="B964" s="2"/>
      <c r="C964" s="2"/>
      <c r="D964" s="2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5">
      <c r="A965" s="2"/>
      <c r="B965" s="2"/>
      <c r="C965" s="2"/>
      <c r="D965" s="2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5">
      <c r="A966" s="2"/>
      <c r="B966" s="2"/>
      <c r="C966" s="2"/>
      <c r="D966" s="2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5">
      <c r="A967" s="2"/>
      <c r="B967" s="2"/>
      <c r="C967" s="2"/>
      <c r="D967" s="2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5">
      <c r="A968" s="2"/>
      <c r="B968" s="2"/>
      <c r="C968" s="2"/>
      <c r="D968" s="2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5">
      <c r="A969" s="2"/>
      <c r="B969" s="2"/>
      <c r="C969" s="2"/>
      <c r="D969" s="2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5">
      <c r="A970" s="2"/>
      <c r="B970" s="2"/>
      <c r="C970" s="2"/>
      <c r="D970" s="2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5">
      <c r="A971" s="2"/>
      <c r="B971" s="2"/>
      <c r="C971" s="2"/>
      <c r="D971" s="2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5">
      <c r="A972" s="2"/>
      <c r="B972" s="2"/>
      <c r="C972" s="2"/>
      <c r="D972" s="2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5">
      <c r="A973" s="2"/>
      <c r="B973" s="2"/>
      <c r="C973" s="2"/>
      <c r="D973" s="2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5">
      <c r="A974" s="2"/>
      <c r="B974" s="2"/>
      <c r="C974" s="2"/>
      <c r="D974" s="2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5">
      <c r="A975" s="2"/>
      <c r="B975" s="2"/>
      <c r="C975" s="2"/>
      <c r="D975" s="2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5">
      <c r="A976" s="2"/>
      <c r="B976" s="2"/>
      <c r="C976" s="2"/>
      <c r="D976" s="2"/>
      <c r="F976" s="3"/>
      <c r="G976" s="3"/>
      <c r="H976" s="3"/>
      <c r="I976" s="3"/>
      <c r="J976" s="3"/>
      <c r="K976" s="3"/>
      <c r="L976" s="3"/>
      <c r="M976" s="3"/>
      <c r="N976" s="3"/>
    </row>
    <row r="977" spans="1:26" ht="15.75" customHeight="1" x14ac:dyDescent="0.25">
      <c r="A977" s="2"/>
      <c r="B977" s="2"/>
      <c r="C977" s="2"/>
      <c r="D977" s="2"/>
      <c r="F977" s="3"/>
      <c r="G977" s="3"/>
      <c r="H977" s="3"/>
      <c r="I977" s="3"/>
      <c r="J977" s="3"/>
      <c r="K977" s="3"/>
      <c r="L977" s="3"/>
      <c r="M977" s="3"/>
      <c r="N977" s="3"/>
    </row>
    <row r="978" spans="1:26" ht="15.75" customHeight="1" x14ac:dyDescent="0.25">
      <c r="A978" s="2"/>
      <c r="B978" s="2"/>
      <c r="C978" s="2"/>
      <c r="D978" s="2"/>
      <c r="F978" s="3"/>
      <c r="G978" s="3"/>
      <c r="H978" s="3"/>
      <c r="I978" s="3"/>
      <c r="J978" s="3"/>
      <c r="K978" s="3"/>
      <c r="L978" s="3"/>
      <c r="M978" s="3"/>
      <c r="N978" s="3"/>
    </row>
    <row r="979" spans="1:26" ht="15.75" customHeight="1" x14ac:dyDescent="0.25">
      <c r="A979" s="5"/>
      <c r="B979" s="5"/>
      <c r="C979" s="5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2"/>
      <c r="B980" s="2"/>
      <c r="C980" s="2"/>
      <c r="D980" s="2"/>
      <c r="F980" s="3"/>
      <c r="G980" s="3"/>
      <c r="H980" s="3"/>
      <c r="I980" s="3"/>
      <c r="J980" s="3"/>
      <c r="K980" s="3"/>
      <c r="L980" s="3"/>
      <c r="M980" s="3"/>
      <c r="N980" s="3"/>
    </row>
    <row r="981" spans="1:26" ht="15.75" customHeight="1" x14ac:dyDescent="0.25">
      <c r="A981" s="2"/>
      <c r="B981" s="2"/>
      <c r="C981" s="2"/>
      <c r="D981" s="2"/>
      <c r="F981" s="3"/>
      <c r="G981" s="3"/>
      <c r="H981" s="3"/>
      <c r="I981" s="3"/>
      <c r="J981" s="3"/>
      <c r="K981" s="3"/>
      <c r="L981" s="3"/>
      <c r="M981" s="3"/>
      <c r="N981" s="3"/>
    </row>
    <row r="982" spans="1:26" ht="15.75" customHeight="1" x14ac:dyDescent="0.25">
      <c r="A982" s="2"/>
      <c r="B982" s="2"/>
      <c r="C982" s="2"/>
      <c r="D982" s="2"/>
      <c r="F982" s="3"/>
      <c r="G982" s="3"/>
      <c r="H982" s="3"/>
      <c r="I982" s="3"/>
      <c r="J982" s="3"/>
      <c r="K982" s="3"/>
      <c r="L982" s="3"/>
      <c r="M982" s="3"/>
      <c r="N982" s="3"/>
    </row>
    <row r="983" spans="1:26" ht="15.75" customHeight="1" x14ac:dyDescent="0.25">
      <c r="A983" s="2"/>
      <c r="B983" s="2"/>
      <c r="C983" s="2"/>
      <c r="D983" s="2"/>
      <c r="F983" s="3"/>
      <c r="G983" s="3"/>
      <c r="H983" s="3"/>
      <c r="I983" s="3"/>
      <c r="J983" s="3"/>
      <c r="K983" s="3"/>
      <c r="L983" s="3"/>
      <c r="M983" s="3"/>
      <c r="N983" s="3"/>
    </row>
    <row r="984" spans="1:26" ht="15.75" customHeight="1" x14ac:dyDescent="0.25">
      <c r="A984" s="2"/>
      <c r="B984" s="2"/>
      <c r="C984" s="2"/>
      <c r="D984" s="2"/>
      <c r="F984" s="3"/>
      <c r="G984" s="3"/>
      <c r="H984" s="3"/>
      <c r="I984" s="3"/>
      <c r="J984" s="3"/>
      <c r="K984" s="3"/>
      <c r="L984" s="3"/>
      <c r="M984" s="3"/>
      <c r="N984" s="3"/>
    </row>
    <row r="985" spans="1:26" ht="15.75" customHeight="1" x14ac:dyDescent="0.25">
      <c r="A985" s="2"/>
      <c r="B985" s="2"/>
      <c r="C985" s="2"/>
      <c r="D985" s="2"/>
      <c r="F985" s="3"/>
      <c r="G985" s="3"/>
      <c r="H985" s="3"/>
      <c r="I985" s="3"/>
      <c r="J985" s="3"/>
      <c r="K985" s="3"/>
      <c r="L985" s="3"/>
      <c r="M985" s="3"/>
      <c r="N985" s="3"/>
    </row>
    <row r="986" spans="1:26" ht="15.75" customHeight="1" x14ac:dyDescent="0.25">
      <c r="A986" s="2"/>
      <c r="B986" s="2"/>
      <c r="C986" s="2"/>
      <c r="D986" s="2"/>
      <c r="F986" s="3"/>
      <c r="G986" s="3"/>
      <c r="H986" s="3"/>
      <c r="I986" s="3"/>
      <c r="J986" s="3"/>
      <c r="K986" s="3"/>
      <c r="L986" s="3"/>
      <c r="M986" s="3"/>
      <c r="N986" s="3"/>
    </row>
    <row r="987" spans="1:26" ht="15.75" customHeight="1" x14ac:dyDescent="0.25">
      <c r="A987" s="2"/>
      <c r="B987" s="2"/>
      <c r="C987" s="2"/>
      <c r="D987" s="2"/>
      <c r="F987" s="3"/>
      <c r="G987" s="3"/>
      <c r="H987" s="3"/>
      <c r="I987" s="3"/>
      <c r="J987" s="3"/>
      <c r="K987" s="3"/>
      <c r="L987" s="3"/>
      <c r="M987" s="3"/>
      <c r="N987" s="3"/>
    </row>
    <row r="988" spans="1:26" ht="15.75" customHeight="1" x14ac:dyDescent="0.25">
      <c r="A988" s="2"/>
      <c r="B988" s="2"/>
      <c r="C988" s="2"/>
      <c r="D988" s="2"/>
      <c r="F988" s="3"/>
      <c r="G988" s="3"/>
      <c r="H988" s="3"/>
      <c r="I988" s="3"/>
      <c r="J988" s="3"/>
      <c r="K988" s="3"/>
      <c r="L988" s="3"/>
      <c r="M988" s="3"/>
      <c r="N988" s="3"/>
    </row>
    <row r="989" spans="1:26" ht="15.75" customHeight="1" x14ac:dyDescent="0.25">
      <c r="A989" s="2"/>
      <c r="B989" s="2"/>
      <c r="C989" s="2"/>
      <c r="D989" s="2"/>
      <c r="F989" s="3"/>
      <c r="G989" s="3"/>
      <c r="H989" s="3"/>
      <c r="I989" s="3"/>
      <c r="J989" s="3"/>
      <c r="K989" s="3"/>
      <c r="L989" s="3"/>
      <c r="M989" s="3"/>
      <c r="N989" s="3"/>
    </row>
    <row r="990" spans="1:26" ht="15.75" customHeight="1" x14ac:dyDescent="0.25">
      <c r="A990" s="2"/>
      <c r="B990" s="2"/>
      <c r="C990" s="2"/>
      <c r="D990" s="2"/>
      <c r="F990" s="3"/>
      <c r="G990" s="3"/>
      <c r="H990" s="3"/>
      <c r="I990" s="3"/>
      <c r="J990" s="3"/>
      <c r="K990" s="3"/>
      <c r="L990" s="3"/>
      <c r="M990" s="3"/>
      <c r="N990" s="3"/>
    </row>
    <row r="991" spans="1:26" ht="15.75" customHeight="1" x14ac:dyDescent="0.25">
      <c r="A991" s="2"/>
      <c r="B991" s="2"/>
      <c r="C991" s="2"/>
      <c r="D991" s="2"/>
      <c r="F991" s="3"/>
      <c r="G991" s="3"/>
      <c r="H991" s="3"/>
      <c r="I991" s="3"/>
      <c r="J991" s="3"/>
      <c r="K991" s="3"/>
      <c r="L991" s="3"/>
      <c r="M991" s="3"/>
      <c r="N991" s="3"/>
    </row>
    <row r="992" spans="1:26" ht="15.75" customHeight="1" x14ac:dyDescent="0.25">
      <c r="A992" s="2"/>
      <c r="B992" s="2"/>
      <c r="C992" s="2"/>
      <c r="D992" s="2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5">
      <c r="A993" s="2"/>
      <c r="B993" s="2"/>
      <c r="C993" s="2"/>
      <c r="D993" s="2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5">
      <c r="A994" s="2"/>
      <c r="B994" s="2"/>
      <c r="C994" s="2"/>
      <c r="D994" s="2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5">
      <c r="A995" s="2"/>
      <c r="B995" s="2"/>
      <c r="C995" s="2"/>
      <c r="D995" s="2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5">
      <c r="A996" s="2"/>
      <c r="B996" s="2"/>
      <c r="C996" s="2"/>
      <c r="D996" s="2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5">
      <c r="A997" s="2"/>
      <c r="B997" s="2"/>
      <c r="C997" s="2"/>
      <c r="D997" s="2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5">
      <c r="A998" s="2"/>
      <c r="B998" s="2"/>
      <c r="C998" s="2"/>
      <c r="D998" s="2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5">
      <c r="A999" s="2"/>
      <c r="B999" s="2"/>
      <c r="C999" s="2"/>
      <c r="D999" s="2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5">
      <c r="A1000" s="2"/>
      <c r="B1000" s="2"/>
      <c r="C1000" s="2"/>
      <c r="D1000" s="2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5">
      <c r="A1001" s="2"/>
      <c r="B1001" s="2"/>
      <c r="C1001" s="2"/>
      <c r="D1001" s="2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5">
      <c r="A1002" s="2"/>
      <c r="B1002" s="2"/>
      <c r="C1002" s="2"/>
      <c r="D1002" s="2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ht="15.75" customHeight="1" x14ac:dyDescent="0.25">
      <c r="A1003" s="2"/>
      <c r="B1003" s="2"/>
      <c r="C1003" s="2"/>
      <c r="D1003" s="2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ht="15.75" customHeight="1" x14ac:dyDescent="0.25">
      <c r="A1004" s="2"/>
      <c r="B1004" s="2"/>
      <c r="C1004" s="2"/>
      <c r="D1004" s="2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ht="15.75" customHeight="1" x14ac:dyDescent="0.25">
      <c r="A1005" s="2"/>
      <c r="B1005" s="2"/>
      <c r="C1005" s="2"/>
      <c r="D1005" s="2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ht="15.75" customHeight="1" x14ac:dyDescent="0.25">
      <c r="A1006" s="2"/>
      <c r="B1006" s="2"/>
      <c r="C1006" s="2"/>
      <c r="D1006" s="2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ht="15.75" customHeight="1" x14ac:dyDescent="0.25">
      <c r="A1007" s="2"/>
      <c r="B1007" s="2"/>
      <c r="C1007" s="2"/>
      <c r="D1007" s="2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ht="15.75" customHeight="1" x14ac:dyDescent="0.25">
      <c r="A1008" s="2"/>
      <c r="B1008" s="2"/>
      <c r="C1008" s="2"/>
      <c r="D1008" s="2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ht="15.75" customHeight="1" x14ac:dyDescent="0.25">
      <c r="A1009" s="2"/>
      <c r="B1009" s="2"/>
      <c r="C1009" s="2"/>
      <c r="D1009" s="2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ht="15.75" customHeight="1" x14ac:dyDescent="0.25">
      <c r="A1010" s="2"/>
      <c r="B1010" s="2"/>
      <c r="C1010" s="2"/>
      <c r="D1010" s="2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ht="15.75" customHeight="1" x14ac:dyDescent="0.25">
      <c r="A1011" s="2"/>
      <c r="B1011" s="2"/>
      <c r="C1011" s="2"/>
      <c r="D1011" s="2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ht="15.75" customHeight="1" x14ac:dyDescent="0.25">
      <c r="A1012" s="2"/>
      <c r="B1012" s="2"/>
      <c r="C1012" s="2"/>
      <c r="D1012" s="2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ht="15.75" customHeight="1" x14ac:dyDescent="0.25">
      <c r="A1013" s="2"/>
      <c r="B1013" s="2"/>
      <c r="C1013" s="2"/>
      <c r="D1013" s="2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ht="15.75" customHeight="1" x14ac:dyDescent="0.25">
      <c r="A1014" s="2"/>
      <c r="B1014" s="2"/>
      <c r="C1014" s="2"/>
      <c r="D1014" s="2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ht="15.75" customHeight="1" x14ac:dyDescent="0.25">
      <c r="A1015" s="2"/>
      <c r="B1015" s="2"/>
      <c r="C1015" s="2"/>
      <c r="D1015" s="2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ht="15.75" customHeight="1" x14ac:dyDescent="0.25">
      <c r="A1016" s="2"/>
      <c r="B1016" s="2"/>
      <c r="C1016" s="2"/>
      <c r="D1016" s="2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ht="15.75" customHeight="1" x14ac:dyDescent="0.25">
      <c r="A1017" s="2"/>
      <c r="B1017" s="2"/>
      <c r="C1017" s="2"/>
      <c r="D1017" s="2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ht="15.75" customHeight="1" x14ac:dyDescent="0.25">
      <c r="A1018" s="2"/>
      <c r="B1018" s="2"/>
      <c r="C1018" s="2"/>
      <c r="D1018" s="2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ht="15.75" customHeight="1" x14ac:dyDescent="0.25">
      <c r="A1019" s="2"/>
      <c r="B1019" s="2"/>
      <c r="C1019" s="2"/>
      <c r="D1019" s="2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ht="15.75" customHeight="1" x14ac:dyDescent="0.25">
      <c r="A1020" s="2"/>
      <c r="B1020" s="2"/>
      <c r="C1020" s="2"/>
      <c r="D1020" s="2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ht="15.75" customHeight="1" x14ac:dyDescent="0.25">
      <c r="A1021" s="2"/>
      <c r="B1021" s="2"/>
      <c r="C1021" s="2"/>
      <c r="D1021" s="2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ht="15.75" customHeight="1" x14ac:dyDescent="0.25">
      <c r="A1022" s="2"/>
      <c r="B1022" s="2"/>
      <c r="C1022" s="2"/>
      <c r="D1022" s="2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ht="15.75" customHeight="1" x14ac:dyDescent="0.25">
      <c r="A1023" s="2"/>
      <c r="B1023" s="2"/>
      <c r="C1023" s="2"/>
      <c r="D1023" s="2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ht="15.75" customHeight="1" x14ac:dyDescent="0.25">
      <c r="A1024" s="2"/>
      <c r="B1024" s="2"/>
      <c r="C1024" s="2"/>
      <c r="D1024" s="2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ht="15.75" customHeight="1" x14ac:dyDescent="0.25">
      <c r="A1025" s="2"/>
      <c r="B1025" s="2"/>
      <c r="C1025" s="2"/>
      <c r="D1025" s="2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ht="15.75" customHeight="1" x14ac:dyDescent="0.25">
      <c r="A1026" s="2"/>
      <c r="B1026" s="2"/>
      <c r="C1026" s="2"/>
      <c r="D1026" s="2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ht="15.75" customHeight="1" x14ac:dyDescent="0.25">
      <c r="A1027" s="2"/>
      <c r="B1027" s="2"/>
      <c r="C1027" s="2"/>
      <c r="D1027" s="2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ht="15.75" customHeight="1" x14ac:dyDescent="0.25">
      <c r="A1028" s="2"/>
      <c r="B1028" s="2"/>
      <c r="C1028" s="2"/>
      <c r="D1028" s="2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ht="15.75" customHeight="1" x14ac:dyDescent="0.25">
      <c r="A1029" s="2"/>
      <c r="B1029" s="2"/>
      <c r="C1029" s="2"/>
      <c r="D1029" s="2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ht="15.75" customHeight="1" x14ac:dyDescent="0.25">
      <c r="A1030" s="2"/>
      <c r="B1030" s="2"/>
      <c r="C1030" s="2"/>
      <c r="D1030" s="2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ht="15.75" customHeight="1" x14ac:dyDescent="0.25">
      <c r="A1031" s="2"/>
      <c r="B1031" s="2"/>
      <c r="C1031" s="2"/>
      <c r="D1031" s="2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ht="15.75" customHeight="1" x14ac:dyDescent="0.25">
      <c r="A1032" s="2"/>
      <c r="B1032" s="2"/>
      <c r="C1032" s="2"/>
      <c r="D1032" s="2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ht="15.75" customHeight="1" x14ac:dyDescent="0.25">
      <c r="A1033" s="2"/>
      <c r="B1033" s="2"/>
      <c r="C1033" s="2"/>
      <c r="D1033" s="2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ht="15.75" customHeight="1" x14ac:dyDescent="0.25">
      <c r="A1034" s="2"/>
      <c r="B1034" s="2"/>
      <c r="C1034" s="2"/>
      <c r="D1034" s="2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ht="15.75" customHeight="1" x14ac:dyDescent="0.25">
      <c r="A1035" s="2"/>
      <c r="B1035" s="2"/>
      <c r="C1035" s="2"/>
      <c r="D1035" s="2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ht="15.75" customHeight="1" x14ac:dyDescent="0.25">
      <c r="A1036" s="2"/>
      <c r="B1036" s="2"/>
      <c r="C1036" s="2"/>
      <c r="D1036" s="2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ht="15.75" customHeight="1" x14ac:dyDescent="0.25">
      <c r="A1037" s="2"/>
      <c r="B1037" s="2"/>
      <c r="C1037" s="2"/>
      <c r="D1037" s="2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ht="15.75" customHeight="1" x14ac:dyDescent="0.25">
      <c r="A1038" s="2"/>
      <c r="B1038" s="2"/>
      <c r="C1038" s="2"/>
      <c r="D1038" s="2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ht="15.75" customHeight="1" x14ac:dyDescent="0.25">
      <c r="A1039" s="2"/>
      <c r="B1039" s="2"/>
      <c r="C1039" s="2"/>
      <c r="D1039" s="2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ht="15.75" customHeight="1" x14ac:dyDescent="0.25">
      <c r="A1040" s="2"/>
      <c r="B1040" s="2"/>
      <c r="C1040" s="2"/>
      <c r="D1040" s="2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ht="15.75" customHeight="1" x14ac:dyDescent="0.25">
      <c r="A1041" s="2"/>
      <c r="B1041" s="2"/>
      <c r="C1041" s="2"/>
      <c r="D1041" s="2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ht="15.75" customHeight="1" x14ac:dyDescent="0.25">
      <c r="A1042" s="2"/>
      <c r="B1042" s="2"/>
      <c r="C1042" s="2"/>
      <c r="D1042" s="2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ht="15.75" customHeight="1" x14ac:dyDescent="0.25">
      <c r="A1043" s="2"/>
      <c r="B1043" s="2"/>
      <c r="C1043" s="2"/>
      <c r="D1043" s="2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ht="15.75" customHeight="1" x14ac:dyDescent="0.25">
      <c r="A1044" s="2"/>
      <c r="B1044" s="2"/>
      <c r="C1044" s="2"/>
      <c r="D1044" s="2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ht="15.75" customHeight="1" x14ac:dyDescent="0.25">
      <c r="A1045" s="2"/>
      <c r="B1045" s="2"/>
      <c r="C1045" s="2"/>
      <c r="D1045" s="2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ht="15.75" customHeight="1" x14ac:dyDescent="0.25">
      <c r="A1046" s="2"/>
      <c r="B1046" s="2"/>
      <c r="C1046" s="2"/>
      <c r="D1046" s="2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ht="15.75" customHeight="1" x14ac:dyDescent="0.25">
      <c r="A1047" s="2"/>
      <c r="B1047" s="2"/>
      <c r="C1047" s="2"/>
      <c r="D1047" s="2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ht="15.75" customHeight="1" x14ac:dyDescent="0.25">
      <c r="A1048" s="2"/>
      <c r="B1048" s="2"/>
      <c r="C1048" s="2"/>
      <c r="D1048" s="2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ht="15.75" customHeight="1" x14ac:dyDescent="0.25">
      <c r="A1049" s="2"/>
      <c r="B1049" s="2"/>
      <c r="C1049" s="2"/>
      <c r="D1049" s="2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ht="15.75" customHeight="1" x14ac:dyDescent="0.25">
      <c r="A1050" s="2"/>
      <c r="B1050" s="2"/>
      <c r="C1050" s="2"/>
      <c r="D1050" s="2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ht="15.75" customHeight="1" x14ac:dyDescent="0.25">
      <c r="A1051" s="2"/>
      <c r="B1051" s="2"/>
      <c r="C1051" s="2"/>
      <c r="D1051" s="2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ht="15.75" customHeight="1" x14ac:dyDescent="0.25">
      <c r="A1052" s="2"/>
      <c r="B1052" s="2"/>
      <c r="C1052" s="2"/>
      <c r="D1052" s="2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ht="15.75" customHeight="1" x14ac:dyDescent="0.25">
      <c r="A1053" s="2"/>
      <c r="B1053" s="2"/>
      <c r="C1053" s="2"/>
      <c r="D1053" s="2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ht="15.75" customHeight="1" x14ac:dyDescent="0.25">
      <c r="A1054" s="2"/>
      <c r="B1054" s="2"/>
      <c r="C1054" s="2"/>
      <c r="D1054" s="2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ht="15.75" customHeight="1" x14ac:dyDescent="0.25">
      <c r="A1055" s="2"/>
      <c r="B1055" s="2"/>
      <c r="C1055" s="2"/>
      <c r="D1055" s="2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ht="15.75" customHeight="1" x14ac:dyDescent="0.25">
      <c r="A1056" s="2"/>
      <c r="B1056" s="2"/>
      <c r="C1056" s="2"/>
      <c r="D1056" s="2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ht="15.75" customHeight="1" x14ac:dyDescent="0.25">
      <c r="A1057" s="2"/>
      <c r="B1057" s="2"/>
      <c r="C1057" s="2"/>
      <c r="D1057" s="2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ht="15.75" customHeight="1" x14ac:dyDescent="0.25">
      <c r="A1058" s="2"/>
      <c r="B1058" s="2"/>
      <c r="C1058" s="2"/>
      <c r="D1058" s="2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ht="15.75" customHeight="1" x14ac:dyDescent="0.25">
      <c r="A1059" s="2"/>
      <c r="B1059" s="2"/>
      <c r="C1059" s="2"/>
      <c r="D1059" s="2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ht="15.75" customHeight="1" x14ac:dyDescent="0.25">
      <c r="A1060" s="2"/>
      <c r="B1060" s="2"/>
      <c r="C1060" s="2"/>
      <c r="D1060" s="2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ht="15.75" customHeight="1" x14ac:dyDescent="0.25">
      <c r="A1061" s="2"/>
      <c r="B1061" s="2"/>
      <c r="C1061" s="2"/>
      <c r="D1061" s="2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ht="15.75" customHeight="1" x14ac:dyDescent="0.25">
      <c r="A1062" s="2"/>
      <c r="B1062" s="2"/>
      <c r="C1062" s="2"/>
      <c r="D1062" s="2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ht="15.75" customHeight="1" x14ac:dyDescent="0.25">
      <c r="A1063" s="2"/>
      <c r="B1063" s="2"/>
      <c r="C1063" s="2"/>
      <c r="D1063" s="2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ht="15.75" customHeight="1" x14ac:dyDescent="0.25">
      <c r="A1064" s="2"/>
      <c r="B1064" s="2"/>
      <c r="C1064" s="2"/>
      <c r="D1064" s="2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ht="15.75" customHeight="1" x14ac:dyDescent="0.25">
      <c r="A1065" s="2"/>
      <c r="B1065" s="2"/>
      <c r="C1065" s="2"/>
      <c r="D1065" s="2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ht="15.75" customHeight="1" x14ac:dyDescent="0.25">
      <c r="A1066" s="2"/>
      <c r="B1066" s="2"/>
      <c r="C1066" s="2"/>
      <c r="D1066" s="2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ht="15.75" customHeight="1" x14ac:dyDescent="0.25">
      <c r="A1067" s="2"/>
      <c r="B1067" s="2"/>
      <c r="C1067" s="2"/>
      <c r="D1067" s="2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ht="15.75" customHeight="1" x14ac:dyDescent="0.25">
      <c r="A1068" s="2"/>
      <c r="B1068" s="2"/>
      <c r="C1068" s="2"/>
      <c r="D1068" s="2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ht="15.75" customHeight="1" x14ac:dyDescent="0.25">
      <c r="A1069" s="2"/>
      <c r="B1069" s="2"/>
      <c r="C1069" s="2"/>
      <c r="D1069" s="2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ht="15.75" customHeight="1" x14ac:dyDescent="0.25">
      <c r="A1070" s="2"/>
      <c r="B1070" s="2"/>
      <c r="C1070" s="2"/>
      <c r="D1070" s="2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ht="15.75" customHeight="1" x14ac:dyDescent="0.25">
      <c r="A1071" s="2"/>
      <c r="B1071" s="2"/>
      <c r="C1071" s="2"/>
      <c r="D1071" s="2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ht="15.75" customHeight="1" x14ac:dyDescent="0.25">
      <c r="A1072" s="2"/>
      <c r="B1072" s="2"/>
      <c r="C1072" s="2"/>
      <c r="D1072" s="2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ht="15.75" customHeight="1" x14ac:dyDescent="0.25">
      <c r="A1073" s="2"/>
      <c r="B1073" s="2"/>
      <c r="C1073" s="2"/>
      <c r="D1073" s="2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ht="15.75" customHeight="1" x14ac:dyDescent="0.25">
      <c r="A1074" s="2"/>
      <c r="B1074" s="2"/>
      <c r="C1074" s="2"/>
      <c r="D1074" s="2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ht="15.75" customHeight="1" x14ac:dyDescent="0.25">
      <c r="A1075" s="2"/>
      <c r="B1075" s="2"/>
      <c r="C1075" s="2"/>
      <c r="D1075" s="2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ht="15.75" customHeight="1" x14ac:dyDescent="0.25">
      <c r="A1076" s="2"/>
      <c r="B1076" s="2"/>
      <c r="C1076" s="2"/>
      <c r="D1076" s="2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ht="15.75" customHeight="1" x14ac:dyDescent="0.25">
      <c r="A1077" s="2"/>
      <c r="B1077" s="2"/>
      <c r="C1077" s="2"/>
      <c r="D1077" s="2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ht="15.75" customHeight="1" x14ac:dyDescent="0.25">
      <c r="A1078" s="2"/>
      <c r="B1078" s="2"/>
      <c r="C1078" s="2"/>
      <c r="D1078" s="2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ht="15.75" customHeight="1" x14ac:dyDescent="0.25">
      <c r="A1079" s="2"/>
      <c r="B1079" s="2"/>
      <c r="C1079" s="2"/>
      <c r="D1079" s="2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ht="15.75" customHeight="1" x14ac:dyDescent="0.25">
      <c r="A1080" s="2"/>
      <c r="B1080" s="2"/>
      <c r="C1080" s="2"/>
      <c r="D1080" s="2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ht="15.75" customHeight="1" x14ac:dyDescent="0.25">
      <c r="A1081" s="2"/>
      <c r="B1081" s="2"/>
      <c r="C1081" s="2"/>
      <c r="D1081" s="2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ht="15.75" customHeight="1" x14ac:dyDescent="0.25">
      <c r="A1082" s="2"/>
      <c r="B1082" s="2"/>
      <c r="C1082" s="2"/>
      <c r="D1082" s="2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ht="15.75" customHeight="1" x14ac:dyDescent="0.25">
      <c r="A1083" s="2"/>
      <c r="B1083" s="2"/>
      <c r="C1083" s="2"/>
      <c r="D1083" s="2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ht="15.75" customHeight="1" x14ac:dyDescent="0.25">
      <c r="A1084" s="2"/>
      <c r="B1084" s="2"/>
      <c r="C1084" s="2"/>
      <c r="D1084" s="2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ht="15.75" customHeight="1" x14ac:dyDescent="0.25">
      <c r="A1085" s="2"/>
      <c r="B1085" s="2"/>
      <c r="C1085" s="2"/>
      <c r="D1085" s="2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ht="15.75" customHeight="1" x14ac:dyDescent="0.25">
      <c r="A1086" s="2"/>
      <c r="B1086" s="2"/>
      <c r="C1086" s="2"/>
      <c r="D1086" s="2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ht="15.75" customHeight="1" x14ac:dyDescent="0.25">
      <c r="A1087" s="2"/>
      <c r="B1087" s="2"/>
      <c r="C1087" s="2"/>
      <c r="D1087" s="2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ht="15.75" customHeight="1" x14ac:dyDescent="0.25">
      <c r="A1088" s="2"/>
      <c r="B1088" s="2"/>
      <c r="C1088" s="2"/>
      <c r="D1088" s="2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ht="15.75" customHeight="1" x14ac:dyDescent="0.25">
      <c r="A1089" s="2"/>
      <c r="B1089" s="2"/>
      <c r="C1089" s="2"/>
      <c r="D1089" s="2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ht="15.75" customHeight="1" x14ac:dyDescent="0.25">
      <c r="A1090" s="2"/>
      <c r="B1090" s="2"/>
      <c r="C1090" s="2"/>
      <c r="D1090" s="2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ht="15.75" customHeight="1" x14ac:dyDescent="0.25">
      <c r="A1091" s="2"/>
      <c r="B1091" s="2"/>
      <c r="C1091" s="2"/>
      <c r="D1091" s="2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ht="15.75" customHeight="1" x14ac:dyDescent="0.25">
      <c r="A1092" s="2"/>
      <c r="B1092" s="2"/>
      <c r="C1092" s="2"/>
      <c r="D1092" s="2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ht="15.75" customHeight="1" x14ac:dyDescent="0.25">
      <c r="A1093" s="2"/>
      <c r="B1093" s="2"/>
      <c r="C1093" s="2"/>
      <c r="D1093" s="2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ht="15.75" customHeight="1" x14ac:dyDescent="0.25">
      <c r="A1094" s="2"/>
      <c r="B1094" s="2"/>
      <c r="C1094" s="2"/>
      <c r="D1094" s="2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ht="15.75" customHeight="1" x14ac:dyDescent="0.25">
      <c r="A1095" s="2"/>
      <c r="B1095" s="2"/>
      <c r="C1095" s="2"/>
      <c r="D1095" s="2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ht="15.75" customHeight="1" x14ac:dyDescent="0.25">
      <c r="A1096" s="2"/>
      <c r="B1096" s="2"/>
      <c r="C1096" s="2"/>
      <c r="D1096" s="2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ht="15.75" customHeight="1" x14ac:dyDescent="0.25">
      <c r="A1097" s="2"/>
      <c r="B1097" s="2"/>
      <c r="C1097" s="2"/>
      <c r="D1097" s="2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ht="15.75" customHeight="1" x14ac:dyDescent="0.25">
      <c r="A1098" s="2"/>
      <c r="B1098" s="2"/>
      <c r="C1098" s="2"/>
      <c r="D1098" s="2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ht="15.75" customHeight="1" x14ac:dyDescent="0.25">
      <c r="A1099" s="2"/>
      <c r="B1099" s="2"/>
      <c r="C1099" s="2"/>
      <c r="D1099" s="2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ht="15.75" customHeight="1" x14ac:dyDescent="0.25">
      <c r="A1100" s="2"/>
      <c r="B1100" s="2"/>
      <c r="C1100" s="2"/>
      <c r="D1100" s="2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ht="15.75" customHeight="1" x14ac:dyDescent="0.25">
      <c r="A1101" s="2"/>
      <c r="B1101" s="2"/>
      <c r="C1101" s="2"/>
      <c r="D1101" s="2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ht="15.75" customHeight="1" x14ac:dyDescent="0.25">
      <c r="A1102" s="2"/>
      <c r="B1102" s="2"/>
      <c r="C1102" s="2"/>
      <c r="D1102" s="2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ht="15.75" customHeight="1" x14ac:dyDescent="0.25">
      <c r="A1103" s="2"/>
      <c r="B1103" s="2"/>
      <c r="C1103" s="2"/>
      <c r="D1103" s="2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ht="15.75" customHeight="1" x14ac:dyDescent="0.25">
      <c r="A1104" s="2"/>
      <c r="B1104" s="2"/>
      <c r="C1104" s="2"/>
      <c r="D1104" s="2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ht="15.75" customHeight="1" x14ac:dyDescent="0.25">
      <c r="A1105" s="2"/>
      <c r="B1105" s="2"/>
      <c r="C1105" s="2"/>
      <c r="D1105" s="2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ht="15.75" customHeight="1" x14ac:dyDescent="0.25">
      <c r="A1106" s="2"/>
      <c r="B1106" s="2"/>
      <c r="C1106" s="2"/>
      <c r="D1106" s="2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ht="15.75" customHeight="1" x14ac:dyDescent="0.25">
      <c r="A1107" s="2"/>
      <c r="B1107" s="2"/>
      <c r="C1107" s="2"/>
      <c r="D1107" s="2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ht="15.75" customHeight="1" x14ac:dyDescent="0.25">
      <c r="A1108" s="2"/>
      <c r="B1108" s="2"/>
      <c r="C1108" s="2"/>
      <c r="D1108" s="2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ht="15.75" customHeight="1" x14ac:dyDescent="0.25">
      <c r="A1109" s="2"/>
      <c r="B1109" s="2"/>
      <c r="C1109" s="2"/>
      <c r="D1109" s="2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ht="15.75" customHeight="1" x14ac:dyDescent="0.25">
      <c r="A1110" s="2"/>
      <c r="B1110" s="2"/>
      <c r="C1110" s="2"/>
      <c r="D1110" s="2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ht="15.75" customHeight="1" x14ac:dyDescent="0.25">
      <c r="A1111" s="2"/>
      <c r="B1111" s="2"/>
      <c r="C1111" s="2"/>
      <c r="D1111" s="2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ht="15.75" customHeight="1" x14ac:dyDescent="0.25">
      <c r="A1112" s="2"/>
      <c r="B1112" s="2"/>
      <c r="C1112" s="2"/>
      <c r="D1112" s="2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ht="15.75" customHeight="1" x14ac:dyDescent="0.25">
      <c r="A1113" s="2"/>
      <c r="B1113" s="2"/>
      <c r="C1113" s="2"/>
      <c r="D1113" s="2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ht="15.75" customHeight="1" x14ac:dyDescent="0.25">
      <c r="A1114" s="2"/>
      <c r="B1114" s="2"/>
      <c r="C1114" s="2"/>
      <c r="D1114" s="2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ht="15.75" customHeight="1" x14ac:dyDescent="0.25">
      <c r="A1115" s="2"/>
      <c r="B1115" s="2"/>
      <c r="C1115" s="2"/>
      <c r="D1115" s="2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ht="15.75" customHeight="1" x14ac:dyDescent="0.25">
      <c r="A1116" s="2"/>
      <c r="B1116" s="2"/>
      <c r="C1116" s="2"/>
      <c r="D1116" s="2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ht="15.75" customHeight="1" x14ac:dyDescent="0.25">
      <c r="A1117" s="2"/>
      <c r="B1117" s="2"/>
      <c r="C1117" s="2"/>
      <c r="D1117" s="2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ht="15.75" customHeight="1" x14ac:dyDescent="0.25">
      <c r="A1118" s="2"/>
      <c r="B1118" s="2"/>
      <c r="C1118" s="2"/>
      <c r="D1118" s="2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ht="15.75" customHeight="1" x14ac:dyDescent="0.25">
      <c r="A1119" s="2"/>
      <c r="B1119" s="2"/>
      <c r="C1119" s="2"/>
      <c r="D1119" s="2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ht="15.75" customHeight="1" x14ac:dyDescent="0.25">
      <c r="A1120" s="2"/>
      <c r="B1120" s="2"/>
      <c r="C1120" s="2"/>
      <c r="D1120" s="2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ht="15.75" customHeight="1" x14ac:dyDescent="0.25">
      <c r="A1121" s="2"/>
      <c r="B1121" s="2"/>
      <c r="C1121" s="2"/>
      <c r="D1121" s="2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ht="15.75" customHeight="1" x14ac:dyDescent="0.25">
      <c r="A1122" s="2"/>
      <c r="B1122" s="2"/>
      <c r="C1122" s="2"/>
      <c r="D1122" s="2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ht="15.75" customHeight="1" x14ac:dyDescent="0.25">
      <c r="A1123" s="2"/>
      <c r="B1123" s="2"/>
      <c r="C1123" s="2"/>
      <c r="D1123" s="2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ht="15.75" customHeight="1" x14ac:dyDescent="0.25">
      <c r="A1124" s="2"/>
      <c r="B1124" s="2"/>
      <c r="C1124" s="2"/>
      <c r="D1124" s="2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ht="15.75" customHeight="1" x14ac:dyDescent="0.25">
      <c r="A1125" s="2"/>
      <c r="B1125" s="2"/>
      <c r="C1125" s="2"/>
      <c r="D1125" s="2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ht="15.75" customHeight="1" x14ac:dyDescent="0.25">
      <c r="A1126" s="2"/>
      <c r="B1126" s="2"/>
      <c r="C1126" s="2"/>
      <c r="D1126" s="2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ht="15.75" customHeight="1" x14ac:dyDescent="0.25">
      <c r="A1127" s="2"/>
      <c r="B1127" s="2"/>
      <c r="C1127" s="2"/>
      <c r="D1127" s="2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ht="15.75" customHeight="1" x14ac:dyDescent="0.25">
      <c r="A1128" s="2"/>
      <c r="B1128" s="2"/>
      <c r="C1128" s="2"/>
      <c r="D1128" s="2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ht="15.75" customHeight="1" x14ac:dyDescent="0.25">
      <c r="A1129" s="2"/>
      <c r="B1129" s="2"/>
      <c r="C1129" s="2"/>
      <c r="D1129" s="2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ht="15.75" customHeight="1" x14ac:dyDescent="0.25">
      <c r="A1130" s="2"/>
      <c r="B1130" s="2"/>
      <c r="C1130" s="2"/>
      <c r="D1130" s="2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ht="15.75" customHeight="1" x14ac:dyDescent="0.25">
      <c r="A1131" s="2"/>
      <c r="B1131" s="2"/>
      <c r="C1131" s="2"/>
      <c r="D1131" s="2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ht="15.75" customHeight="1" x14ac:dyDescent="0.25">
      <c r="A1132" s="2"/>
      <c r="B1132" s="2"/>
      <c r="C1132" s="2"/>
      <c r="D1132" s="2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ht="15.75" customHeight="1" x14ac:dyDescent="0.25">
      <c r="A1133" s="2"/>
      <c r="B1133" s="2"/>
      <c r="C1133" s="2"/>
      <c r="D1133" s="2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ht="15.75" customHeight="1" x14ac:dyDescent="0.25">
      <c r="A1134" s="2"/>
      <c r="B1134" s="2"/>
      <c r="C1134" s="2"/>
      <c r="D1134" s="2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ht="15.75" customHeight="1" x14ac:dyDescent="0.25">
      <c r="A1135" s="2"/>
      <c r="B1135" s="2"/>
      <c r="C1135" s="2"/>
      <c r="D1135" s="2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ht="15.75" customHeight="1" x14ac:dyDescent="0.25">
      <c r="A1136" s="2"/>
      <c r="B1136" s="2"/>
      <c r="C1136" s="2"/>
      <c r="D1136" s="2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ht="15.75" customHeight="1" x14ac:dyDescent="0.25">
      <c r="A1137" s="2"/>
      <c r="B1137" s="2"/>
      <c r="C1137" s="2"/>
      <c r="D1137" s="2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ht="15.75" customHeight="1" x14ac:dyDescent="0.25">
      <c r="A1138" s="2"/>
      <c r="B1138" s="2"/>
      <c r="C1138" s="2"/>
      <c r="D1138" s="2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ht="15.75" customHeight="1" x14ac:dyDescent="0.25">
      <c r="A1139" s="2"/>
      <c r="B1139" s="2"/>
      <c r="C1139" s="2"/>
      <c r="D1139" s="2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ht="15.75" customHeight="1" x14ac:dyDescent="0.25">
      <c r="A1140" s="2"/>
      <c r="B1140" s="2"/>
      <c r="C1140" s="2"/>
      <c r="D1140" s="2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ht="15.75" customHeight="1" x14ac:dyDescent="0.25">
      <c r="A1141" s="2"/>
      <c r="B1141" s="2"/>
      <c r="C1141" s="2"/>
      <c r="D1141" s="2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ht="15.75" customHeight="1" x14ac:dyDescent="0.25">
      <c r="A1142" s="2"/>
      <c r="B1142" s="2"/>
      <c r="C1142" s="2"/>
      <c r="D1142" s="2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ht="15.75" customHeight="1" x14ac:dyDescent="0.25">
      <c r="A1143" s="2"/>
      <c r="B1143" s="2"/>
      <c r="C1143" s="2"/>
      <c r="D1143" s="2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ht="15.75" customHeight="1" x14ac:dyDescent="0.25">
      <c r="A1144" s="2"/>
      <c r="B1144" s="2"/>
      <c r="C1144" s="2"/>
      <c r="D1144" s="2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ht="15.75" customHeight="1" x14ac:dyDescent="0.25">
      <c r="A1145" s="2"/>
      <c r="B1145" s="2"/>
      <c r="C1145" s="2"/>
      <c r="D1145" s="2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ht="15.75" customHeight="1" x14ac:dyDescent="0.25">
      <c r="A1146" s="2"/>
      <c r="B1146" s="2"/>
      <c r="C1146" s="2"/>
      <c r="D1146" s="2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ht="15.75" customHeight="1" x14ac:dyDescent="0.25">
      <c r="A1147" s="2"/>
      <c r="B1147" s="2"/>
      <c r="C1147" s="2"/>
      <c r="D1147" s="2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ht="15.75" customHeight="1" x14ac:dyDescent="0.25">
      <c r="A1148" s="2"/>
      <c r="B1148" s="2"/>
      <c r="C1148" s="2"/>
      <c r="D1148" s="2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ht="15.75" customHeight="1" x14ac:dyDescent="0.25">
      <c r="A1149" s="2"/>
      <c r="B1149" s="2"/>
      <c r="C1149" s="2"/>
      <c r="D1149" s="2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ht="15.75" customHeight="1" x14ac:dyDescent="0.25">
      <c r="A1150" s="2"/>
      <c r="B1150" s="2"/>
      <c r="C1150" s="2"/>
      <c r="D1150" s="2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ht="15.75" customHeight="1" x14ac:dyDescent="0.25">
      <c r="A1151" s="2"/>
      <c r="B1151" s="2"/>
      <c r="C1151" s="2"/>
      <c r="D1151" s="2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ht="15.75" customHeight="1" x14ac:dyDescent="0.25">
      <c r="A1152" s="2"/>
      <c r="B1152" s="2"/>
      <c r="C1152" s="2"/>
      <c r="D1152" s="2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ht="15.75" customHeight="1" x14ac:dyDescent="0.25">
      <c r="A1153" s="2"/>
      <c r="B1153" s="2"/>
      <c r="C1153" s="2"/>
      <c r="D1153" s="2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ht="15.75" customHeight="1" x14ac:dyDescent="0.25">
      <c r="A1154" s="2"/>
      <c r="B1154" s="2"/>
      <c r="C1154" s="2"/>
      <c r="D1154" s="2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ht="15.75" customHeight="1" x14ac:dyDescent="0.25">
      <c r="A1155" s="2"/>
      <c r="B1155" s="2"/>
      <c r="C1155" s="2"/>
      <c r="D1155" s="2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ht="15.75" customHeight="1" x14ac:dyDescent="0.25">
      <c r="A1156" s="2"/>
      <c r="B1156" s="2"/>
      <c r="C1156" s="2"/>
      <c r="D1156" s="2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ht="15.75" customHeight="1" x14ac:dyDescent="0.25">
      <c r="A1157" s="2"/>
      <c r="B1157" s="2"/>
      <c r="C1157" s="2"/>
      <c r="D1157" s="2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ht="15.75" customHeight="1" x14ac:dyDescent="0.25">
      <c r="A1158" s="2"/>
      <c r="B1158" s="2"/>
      <c r="C1158" s="2"/>
      <c r="D1158" s="2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ht="15.75" customHeight="1" x14ac:dyDescent="0.25">
      <c r="A1159" s="2"/>
      <c r="B1159" s="2"/>
      <c r="C1159" s="2"/>
      <c r="D1159" s="2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ht="15.75" customHeight="1" x14ac:dyDescent="0.25">
      <c r="A1160" s="2"/>
      <c r="B1160" s="2"/>
      <c r="C1160" s="2"/>
      <c r="D1160" s="2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ht="15.75" customHeight="1" x14ac:dyDescent="0.25">
      <c r="A1161" s="2"/>
      <c r="B1161" s="2"/>
      <c r="C1161" s="2"/>
      <c r="D1161" s="2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ht="15.75" customHeight="1" x14ac:dyDescent="0.25">
      <c r="A1162" s="2"/>
      <c r="B1162" s="2"/>
      <c r="C1162" s="2"/>
      <c r="D1162" s="2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ht="15.75" customHeight="1" x14ac:dyDescent="0.25">
      <c r="A1163" s="2"/>
      <c r="B1163" s="2"/>
      <c r="C1163" s="2"/>
      <c r="D1163" s="2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ht="15.75" customHeight="1" x14ac:dyDescent="0.25">
      <c r="A1164" s="2"/>
      <c r="B1164" s="2"/>
      <c r="C1164" s="2"/>
      <c r="D1164" s="2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ht="15.75" customHeight="1" x14ac:dyDescent="0.25">
      <c r="A1165" s="2"/>
      <c r="B1165" s="2"/>
      <c r="C1165" s="2"/>
      <c r="D1165" s="2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ht="15.75" customHeight="1" x14ac:dyDescent="0.25">
      <c r="A1166" s="2"/>
      <c r="B1166" s="2"/>
      <c r="C1166" s="2"/>
      <c r="D1166" s="2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ht="15.75" customHeight="1" x14ac:dyDescent="0.25">
      <c r="A1167" s="2"/>
      <c r="B1167" s="2"/>
      <c r="C1167" s="2"/>
      <c r="D1167" s="2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ht="15.75" customHeight="1" x14ac:dyDescent="0.25">
      <c r="A1168" s="2"/>
      <c r="B1168" s="2"/>
      <c r="C1168" s="2"/>
      <c r="D1168" s="2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ht="15.75" customHeight="1" x14ac:dyDescent="0.25">
      <c r="A1169" s="2"/>
      <c r="B1169" s="2"/>
      <c r="C1169" s="2"/>
      <c r="D1169" s="2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ht="15.75" customHeight="1" x14ac:dyDescent="0.25">
      <c r="A1170" s="2"/>
      <c r="B1170" s="2"/>
      <c r="C1170" s="2"/>
      <c r="D1170" s="2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ht="15.75" customHeight="1" x14ac:dyDescent="0.25">
      <c r="A1171" s="2"/>
      <c r="B1171" s="2"/>
      <c r="C1171" s="2"/>
      <c r="D1171" s="2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ht="15.75" customHeight="1" x14ac:dyDescent="0.25">
      <c r="A1172" s="2"/>
      <c r="B1172" s="2"/>
      <c r="C1172" s="2"/>
      <c r="D1172" s="2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ht="15.75" customHeight="1" x14ac:dyDescent="0.25">
      <c r="A1173" s="2"/>
      <c r="B1173" s="2"/>
      <c r="C1173" s="2"/>
      <c r="D1173" s="2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ht="15.75" customHeight="1" x14ac:dyDescent="0.25">
      <c r="A1174" s="2"/>
      <c r="B1174" s="2"/>
      <c r="C1174" s="2"/>
      <c r="D1174" s="2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ht="15.75" customHeight="1" x14ac:dyDescent="0.25">
      <c r="A1175" s="2"/>
      <c r="B1175" s="2"/>
      <c r="C1175" s="2"/>
      <c r="D1175" s="2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ht="15.75" customHeight="1" x14ac:dyDescent="0.25">
      <c r="A1176" s="2"/>
      <c r="B1176" s="2"/>
      <c r="C1176" s="2"/>
      <c r="D1176" s="2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ht="15.75" customHeight="1" x14ac:dyDescent="0.25">
      <c r="A1177" s="2"/>
      <c r="B1177" s="2"/>
      <c r="C1177" s="2"/>
      <c r="D1177" s="2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ht="15.75" customHeight="1" x14ac:dyDescent="0.25">
      <c r="A1178" s="2"/>
      <c r="B1178" s="2"/>
      <c r="C1178" s="2"/>
      <c r="D1178" s="2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ht="15.75" customHeight="1" x14ac:dyDescent="0.25">
      <c r="A1179" s="2"/>
      <c r="B1179" s="2"/>
      <c r="C1179" s="2"/>
      <c r="D1179" s="2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ht="15.75" customHeight="1" x14ac:dyDescent="0.25">
      <c r="A1180" s="2"/>
      <c r="B1180" s="2"/>
      <c r="C1180" s="2"/>
      <c r="D1180" s="2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ht="15.75" customHeight="1" x14ac:dyDescent="0.25">
      <c r="A1181" s="2"/>
      <c r="B1181" s="2"/>
      <c r="C1181" s="2"/>
      <c r="D1181" s="2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ht="15.75" customHeight="1" x14ac:dyDescent="0.25">
      <c r="A1182" s="2"/>
      <c r="B1182" s="2"/>
      <c r="C1182" s="2"/>
      <c r="D1182" s="2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ht="15.75" customHeight="1" x14ac:dyDescent="0.25">
      <c r="A1183" s="2"/>
      <c r="B1183" s="2"/>
      <c r="C1183" s="2"/>
      <c r="D1183" s="2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ht="15.75" customHeight="1" x14ac:dyDescent="0.25">
      <c r="A1184" s="2"/>
      <c r="B1184" s="2"/>
      <c r="C1184" s="2"/>
      <c r="D1184" s="2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ht="15.75" customHeight="1" x14ac:dyDescent="0.25">
      <c r="A1185" s="2"/>
      <c r="B1185" s="2"/>
      <c r="C1185" s="2"/>
      <c r="D1185" s="2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ht="15.75" customHeight="1" x14ac:dyDescent="0.25">
      <c r="A1186" s="2"/>
      <c r="B1186" s="2"/>
      <c r="C1186" s="2"/>
      <c r="D1186" s="2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ht="15.75" customHeight="1" x14ac:dyDescent="0.25">
      <c r="A1187" s="2"/>
      <c r="B1187" s="2"/>
      <c r="C1187" s="2"/>
      <c r="D1187" s="2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ht="15.75" customHeight="1" x14ac:dyDescent="0.25">
      <c r="A1188" s="2"/>
      <c r="B1188" s="2"/>
      <c r="C1188" s="2"/>
      <c r="D1188" s="2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ht="15.75" customHeight="1" x14ac:dyDescent="0.25">
      <c r="A1189" s="2"/>
      <c r="B1189" s="2"/>
      <c r="C1189" s="2"/>
      <c r="D1189" s="2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ht="15.75" customHeight="1" x14ac:dyDescent="0.25">
      <c r="A1190" s="2"/>
      <c r="B1190" s="2"/>
      <c r="C1190" s="2"/>
      <c r="D1190" s="2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ht="15.75" customHeight="1" x14ac:dyDescent="0.25">
      <c r="A1191" s="2"/>
      <c r="B1191" s="2"/>
      <c r="C1191" s="2"/>
      <c r="D1191" s="2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ht="15.75" customHeight="1" x14ac:dyDescent="0.25">
      <c r="A1192" s="2"/>
      <c r="B1192" s="2"/>
      <c r="C1192" s="2"/>
      <c r="D1192" s="2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ht="15.75" customHeight="1" x14ac:dyDescent="0.25">
      <c r="A1193" s="2"/>
      <c r="B1193" s="2"/>
      <c r="C1193" s="2"/>
      <c r="D1193" s="2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ht="15.75" customHeight="1" x14ac:dyDescent="0.25">
      <c r="A1194" s="2"/>
      <c r="B1194" s="2"/>
      <c r="C1194" s="2"/>
      <c r="D1194" s="2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ht="15.75" customHeight="1" x14ac:dyDescent="0.25">
      <c r="A1195" s="2"/>
      <c r="B1195" s="2"/>
      <c r="C1195" s="2"/>
      <c r="D1195" s="2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ht="15.75" customHeight="1" x14ac:dyDescent="0.25">
      <c r="A1196" s="2"/>
      <c r="B1196" s="2"/>
      <c r="C1196" s="2"/>
      <c r="D1196" s="2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ht="15.75" customHeight="1" x14ac:dyDescent="0.25">
      <c r="A1197" s="2"/>
      <c r="B1197" s="2"/>
      <c r="C1197" s="2"/>
      <c r="D1197" s="2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ht="15.75" customHeight="1" x14ac:dyDescent="0.25">
      <c r="A1198" s="2"/>
      <c r="B1198" s="2"/>
      <c r="C1198" s="2"/>
      <c r="D1198" s="2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ht="15.75" customHeight="1" x14ac:dyDescent="0.25">
      <c r="A1199" s="2"/>
      <c r="B1199" s="2"/>
      <c r="C1199" s="2"/>
      <c r="D1199" s="2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ht="15.75" customHeight="1" x14ac:dyDescent="0.25">
      <c r="A1200" s="2"/>
      <c r="B1200" s="2"/>
      <c r="C1200" s="2"/>
      <c r="D1200" s="2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ht="15.75" customHeight="1" x14ac:dyDescent="0.25">
      <c r="A1201" s="2"/>
      <c r="B1201" s="2"/>
      <c r="C1201" s="2"/>
      <c r="D1201" s="2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ht="15.75" customHeight="1" x14ac:dyDescent="0.25">
      <c r="A1202" s="2"/>
      <c r="B1202" s="2"/>
      <c r="C1202" s="2"/>
      <c r="D1202" s="2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ht="15.75" customHeight="1" x14ac:dyDescent="0.25">
      <c r="A1203" s="2"/>
      <c r="B1203" s="2"/>
      <c r="C1203" s="2"/>
      <c r="D1203" s="2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ht="15.75" customHeight="1" x14ac:dyDescent="0.25">
      <c r="A1204" s="2"/>
      <c r="B1204" s="2"/>
      <c r="C1204" s="2"/>
      <c r="D1204" s="2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ht="15.75" customHeight="1" x14ac:dyDescent="0.25">
      <c r="A1205" s="2"/>
      <c r="B1205" s="2"/>
      <c r="C1205" s="2"/>
      <c r="D1205" s="2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ht="15.75" customHeight="1" x14ac:dyDescent="0.25">
      <c r="A1206" s="2"/>
      <c r="B1206" s="2"/>
      <c r="C1206" s="2"/>
      <c r="D1206" s="2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ht="15.75" customHeight="1" x14ac:dyDescent="0.25">
      <c r="A1207" s="2"/>
      <c r="B1207" s="2"/>
      <c r="C1207" s="2"/>
      <c r="D1207" s="2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ht="15.75" customHeight="1" x14ac:dyDescent="0.25">
      <c r="A1208" s="2"/>
      <c r="B1208" s="2"/>
      <c r="C1208" s="2"/>
      <c r="D1208" s="2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ht="15.75" customHeight="1" x14ac:dyDescent="0.25">
      <c r="A1209" s="2"/>
      <c r="B1209" s="2"/>
      <c r="C1209" s="2"/>
      <c r="D1209" s="2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ht="15.75" customHeight="1" x14ac:dyDescent="0.25">
      <c r="A1210" s="2"/>
      <c r="B1210" s="2"/>
      <c r="C1210" s="2"/>
      <c r="D1210" s="2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ht="15.75" customHeight="1" x14ac:dyDescent="0.25">
      <c r="A1211" s="2"/>
      <c r="B1211" s="2"/>
      <c r="C1211" s="2"/>
      <c r="D1211" s="2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ht="15.75" customHeight="1" x14ac:dyDescent="0.25">
      <c r="A1212" s="2"/>
      <c r="B1212" s="2"/>
      <c r="C1212" s="2"/>
      <c r="D1212" s="2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ht="15.75" customHeight="1" x14ac:dyDescent="0.25">
      <c r="A1213" s="2"/>
      <c r="B1213" s="2"/>
      <c r="C1213" s="2"/>
      <c r="D1213" s="2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ht="15.75" customHeight="1" x14ac:dyDescent="0.25">
      <c r="A1214" s="2"/>
      <c r="B1214" s="2"/>
      <c r="C1214" s="2"/>
      <c r="D1214" s="2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ht="15.75" customHeight="1" x14ac:dyDescent="0.25">
      <c r="A1215" s="2"/>
      <c r="B1215" s="2"/>
      <c r="C1215" s="2"/>
      <c r="D1215" s="2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ht="15.75" customHeight="1" x14ac:dyDescent="0.25">
      <c r="A1216" s="2"/>
      <c r="B1216" s="2"/>
      <c r="C1216" s="2"/>
      <c r="D1216" s="2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26" ht="15.75" customHeight="1" x14ac:dyDescent="0.25">
      <c r="A1217" s="2"/>
      <c r="B1217" s="2"/>
      <c r="C1217" s="2"/>
      <c r="D1217" s="2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26" ht="15.75" customHeight="1" x14ac:dyDescent="0.25">
      <c r="A1218" s="2"/>
      <c r="B1218" s="2"/>
      <c r="C1218" s="2"/>
      <c r="D1218" s="2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26" ht="15.75" customHeight="1" x14ac:dyDescent="0.25">
      <c r="A1219" s="2"/>
      <c r="B1219" s="2"/>
      <c r="C1219" s="2"/>
      <c r="D1219" s="2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26" ht="15.75" customHeight="1" x14ac:dyDescent="0.25">
      <c r="A1220" s="2"/>
      <c r="B1220" s="2"/>
      <c r="C1220" s="2"/>
      <c r="D1220" s="2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26" ht="15.75" customHeight="1" x14ac:dyDescent="0.25">
      <c r="A1221" s="2"/>
      <c r="B1221" s="2"/>
      <c r="C1221" s="2"/>
      <c r="D1221" s="2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26" ht="15.75" customHeight="1" x14ac:dyDescent="0.25">
      <c r="A1222" s="2"/>
      <c r="B1222" s="2"/>
      <c r="C1222" s="2"/>
      <c r="D1222" s="2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26" ht="15.75" customHeight="1" x14ac:dyDescent="0.25">
      <c r="A1223" s="5"/>
      <c r="B1223" s="5"/>
      <c r="C1223" s="5"/>
      <c r="D1223" s="5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5.75" customHeight="1" x14ac:dyDescent="0.25">
      <c r="A1224" s="2"/>
      <c r="B1224" s="2"/>
      <c r="C1224" s="2"/>
      <c r="D1224" s="2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26" ht="15.75" customHeight="1" x14ac:dyDescent="0.25">
      <c r="A1225" s="2"/>
      <c r="B1225" s="2"/>
      <c r="C1225" s="2"/>
      <c r="D1225" s="2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26" ht="15.75" customHeight="1" x14ac:dyDescent="0.25">
      <c r="A1226" s="2"/>
      <c r="B1226" s="2"/>
      <c r="C1226" s="2"/>
      <c r="D1226" s="2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26" ht="15.75" customHeight="1" x14ac:dyDescent="0.25">
      <c r="A1227" s="2"/>
      <c r="B1227" s="2"/>
      <c r="C1227" s="2"/>
      <c r="D1227" s="2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26" ht="15.75" customHeight="1" x14ac:dyDescent="0.25">
      <c r="A1228" s="2"/>
      <c r="B1228" s="2"/>
      <c r="C1228" s="2"/>
      <c r="D1228" s="2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26" ht="15.75" customHeight="1" x14ac:dyDescent="0.25">
      <c r="A1229" s="2"/>
      <c r="B1229" s="2"/>
      <c r="C1229" s="2"/>
      <c r="D1229" s="2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26" ht="15.75" customHeight="1" x14ac:dyDescent="0.25">
      <c r="A1230" s="2"/>
      <c r="B1230" s="2"/>
      <c r="C1230" s="2"/>
      <c r="D1230" s="2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26" ht="15.75" customHeight="1" x14ac:dyDescent="0.25">
      <c r="A1231" s="2"/>
      <c r="B1231" s="2"/>
      <c r="C1231" s="2"/>
      <c r="D1231" s="2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26" ht="15.75" customHeight="1" x14ac:dyDescent="0.25">
      <c r="A1232" s="2"/>
      <c r="B1232" s="2"/>
      <c r="C1232" s="2"/>
      <c r="D1232" s="2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ht="15.75" customHeight="1" x14ac:dyDescent="0.25">
      <c r="A1233" s="2"/>
      <c r="B1233" s="2"/>
      <c r="C1233" s="2"/>
      <c r="D1233" s="2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ht="15.75" customHeight="1" x14ac:dyDescent="0.25">
      <c r="A1234" s="2"/>
      <c r="B1234" s="2"/>
      <c r="C1234" s="2"/>
      <c r="D1234" s="2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ht="15.75" customHeight="1" x14ac:dyDescent="0.25">
      <c r="A1235" s="2"/>
      <c r="B1235" s="2"/>
      <c r="C1235" s="2"/>
      <c r="D1235" s="2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ht="15.75" customHeight="1" x14ac:dyDescent="0.25">
      <c r="A1236" s="2"/>
      <c r="B1236" s="2"/>
      <c r="C1236" s="2"/>
      <c r="D1236" s="2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ht="15.75" customHeight="1" x14ac:dyDescent="0.25">
      <c r="A1237" s="2"/>
      <c r="B1237" s="2"/>
      <c r="C1237" s="2"/>
      <c r="D1237" s="2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ht="15.75" customHeight="1" x14ac:dyDescent="0.25">
      <c r="A1238" s="2"/>
      <c r="B1238" s="2"/>
      <c r="C1238" s="2"/>
      <c r="D1238" s="2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ht="15.75" customHeight="1" x14ac:dyDescent="0.25">
      <c r="A1239" s="2"/>
      <c r="B1239" s="2"/>
      <c r="C1239" s="2"/>
      <c r="D1239" s="2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ht="15.75" customHeight="1" x14ac:dyDescent="0.25">
      <c r="A1240" s="2"/>
      <c r="B1240" s="2"/>
      <c r="C1240" s="2"/>
      <c r="D1240" s="2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ht="15.75" customHeight="1" x14ac:dyDescent="0.25">
      <c r="A1241" s="2"/>
      <c r="B1241" s="2"/>
      <c r="C1241" s="2"/>
      <c r="D1241" s="2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ht="15.75" customHeight="1" x14ac:dyDescent="0.25">
      <c r="A1242" s="2"/>
      <c r="B1242" s="2"/>
      <c r="C1242" s="2"/>
      <c r="D1242" s="2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ht="15.75" customHeight="1" x14ac:dyDescent="0.25">
      <c r="A1243" s="2"/>
      <c r="B1243" s="2"/>
      <c r="C1243" s="2"/>
      <c r="D1243" s="2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ht="15.75" customHeight="1" x14ac:dyDescent="0.25">
      <c r="A1244" s="2"/>
      <c r="B1244" s="2"/>
      <c r="C1244" s="2"/>
      <c r="D1244" s="2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ht="15.75" customHeight="1" x14ac:dyDescent="0.25">
      <c r="A1245" s="2"/>
      <c r="B1245" s="2"/>
      <c r="C1245" s="2"/>
      <c r="D1245" s="2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ht="15.75" customHeight="1" x14ac:dyDescent="0.25">
      <c r="A1246" s="2"/>
      <c r="B1246" s="2"/>
      <c r="C1246" s="2"/>
      <c r="D1246" s="2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ht="15.75" customHeight="1" x14ac:dyDescent="0.25">
      <c r="A1247" s="2"/>
      <c r="B1247" s="2"/>
      <c r="C1247" s="2"/>
      <c r="D1247" s="2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ht="15.75" customHeight="1" x14ac:dyDescent="0.25">
      <c r="A1248" s="2"/>
      <c r="B1248" s="2"/>
      <c r="C1248" s="2"/>
      <c r="D1248" s="2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ht="15.75" customHeight="1" x14ac:dyDescent="0.25">
      <c r="A1249" s="2"/>
      <c r="B1249" s="2"/>
      <c r="C1249" s="2"/>
      <c r="D1249" s="2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ht="15.75" customHeight="1" x14ac:dyDescent="0.25">
      <c r="A1250" s="2"/>
      <c r="B1250" s="2"/>
      <c r="C1250" s="2"/>
      <c r="D1250" s="2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ht="15.75" customHeight="1" x14ac:dyDescent="0.25">
      <c r="A1251" s="2"/>
      <c r="B1251" s="2"/>
      <c r="C1251" s="2"/>
      <c r="D1251" s="2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ht="15.75" customHeight="1" x14ac:dyDescent="0.25">
      <c r="A1252" s="2"/>
      <c r="B1252" s="2"/>
      <c r="C1252" s="2"/>
      <c r="D1252" s="2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ht="15.75" customHeight="1" x14ac:dyDescent="0.25">
      <c r="A1253" s="2"/>
      <c r="B1253" s="2"/>
      <c r="C1253" s="2"/>
      <c r="D1253" s="2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ht="15.75" customHeight="1" x14ac:dyDescent="0.25">
      <c r="A1254" s="2"/>
      <c r="B1254" s="2"/>
      <c r="C1254" s="2"/>
      <c r="D1254" s="2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ht="15.75" customHeight="1" x14ac:dyDescent="0.25">
      <c r="A1255" s="2"/>
      <c r="B1255" s="2"/>
      <c r="C1255" s="2"/>
      <c r="D1255" s="2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ht="15.75" customHeight="1" x14ac:dyDescent="0.25">
      <c r="A1256" s="2"/>
      <c r="B1256" s="2"/>
      <c r="C1256" s="2"/>
      <c r="D1256" s="2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ht="15.75" customHeight="1" x14ac:dyDescent="0.25">
      <c r="A1257" s="2"/>
      <c r="B1257" s="2"/>
      <c r="C1257" s="2"/>
      <c r="D1257" s="2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ht="15.75" customHeight="1" x14ac:dyDescent="0.25">
      <c r="A1258" s="2"/>
      <c r="B1258" s="2"/>
      <c r="C1258" s="2"/>
      <c r="D1258" s="2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ht="15.75" customHeight="1" x14ac:dyDescent="0.25">
      <c r="A1259" s="2"/>
      <c r="B1259" s="2"/>
      <c r="C1259" s="2"/>
      <c r="D1259" s="2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ht="15.75" customHeight="1" x14ac:dyDescent="0.25">
      <c r="A1260" s="2"/>
      <c r="B1260" s="2"/>
      <c r="C1260" s="2"/>
      <c r="D1260" s="2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ht="15.75" customHeight="1" x14ac:dyDescent="0.25">
      <c r="A1261" s="2"/>
      <c r="B1261" s="2"/>
      <c r="C1261" s="2"/>
      <c r="D1261" s="2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ht="15.75" customHeight="1" x14ac:dyDescent="0.25">
      <c r="A1262" s="2"/>
      <c r="B1262" s="2"/>
      <c r="C1262" s="2"/>
      <c r="D1262" s="2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ht="15.75" customHeight="1" x14ac:dyDescent="0.25">
      <c r="A1263" s="2"/>
      <c r="B1263" s="2"/>
      <c r="C1263" s="2"/>
      <c r="D1263" s="2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ht="15.75" customHeight="1" x14ac:dyDescent="0.25">
      <c r="A1264" s="2"/>
      <c r="B1264" s="2"/>
      <c r="C1264" s="2"/>
      <c r="D1264" s="2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ht="15.75" customHeight="1" x14ac:dyDescent="0.25">
      <c r="A1265" s="2"/>
      <c r="B1265" s="2"/>
      <c r="C1265" s="2"/>
      <c r="D1265" s="2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ht="15.75" customHeight="1" x14ac:dyDescent="0.25">
      <c r="A1266" s="2"/>
      <c r="B1266" s="2"/>
      <c r="C1266" s="2"/>
      <c r="D1266" s="2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ht="15.75" customHeight="1" x14ac:dyDescent="0.25">
      <c r="A1267" s="2"/>
      <c r="B1267" s="2"/>
      <c r="C1267" s="2"/>
      <c r="D1267" s="2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ht="15.75" customHeight="1" x14ac:dyDescent="0.25">
      <c r="A1268" s="2"/>
      <c r="B1268" s="2"/>
      <c r="C1268" s="2"/>
      <c r="D1268" s="2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ht="15.75" customHeight="1" x14ac:dyDescent="0.25">
      <c r="A1269" s="2"/>
      <c r="B1269" s="2"/>
      <c r="C1269" s="2"/>
      <c r="D1269" s="2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ht="15.75" customHeight="1" x14ac:dyDescent="0.25">
      <c r="A1270" s="2"/>
      <c r="B1270" s="2"/>
      <c r="C1270" s="2"/>
      <c r="D1270" s="2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ht="15.75" customHeight="1" x14ac:dyDescent="0.25">
      <c r="A1271" s="2"/>
      <c r="B1271" s="2"/>
      <c r="C1271" s="2"/>
      <c r="D1271" s="2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ht="15.75" customHeight="1" x14ac:dyDescent="0.25">
      <c r="A1272" s="2"/>
      <c r="B1272" s="2"/>
      <c r="C1272" s="2"/>
      <c r="D1272" s="2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ht="15.75" customHeight="1" x14ac:dyDescent="0.25">
      <c r="A1273" s="2"/>
      <c r="B1273" s="2"/>
      <c r="C1273" s="2"/>
      <c r="D1273" s="2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ht="15.75" customHeight="1" x14ac:dyDescent="0.25">
      <c r="A1274" s="2"/>
      <c r="B1274" s="2"/>
      <c r="C1274" s="2"/>
      <c r="D1274" s="2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ht="15.75" customHeight="1" x14ac:dyDescent="0.25">
      <c r="A1275" s="2"/>
      <c r="B1275" s="2"/>
      <c r="C1275" s="2"/>
      <c r="D1275" s="2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ht="15.75" customHeight="1" x14ac:dyDescent="0.25">
      <c r="A1276" s="2"/>
      <c r="B1276" s="2"/>
      <c r="C1276" s="2"/>
      <c r="D1276" s="2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ht="15.75" customHeight="1" x14ac:dyDescent="0.25">
      <c r="A1277" s="2"/>
      <c r="B1277" s="2"/>
      <c r="C1277" s="2"/>
      <c r="D1277" s="2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ht="15.75" customHeight="1" x14ac:dyDescent="0.25">
      <c r="A1278" s="2"/>
      <c r="B1278" s="2"/>
      <c r="C1278" s="2"/>
      <c r="D1278" s="2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ht="15.75" customHeight="1" x14ac:dyDescent="0.25">
      <c r="A1279" s="2"/>
      <c r="B1279" s="2"/>
      <c r="C1279" s="2"/>
      <c r="D1279" s="2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ht="15.75" customHeight="1" x14ac:dyDescent="0.25">
      <c r="A1280" s="2"/>
      <c r="B1280" s="2"/>
      <c r="C1280" s="2"/>
      <c r="D1280" s="2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ht="15.75" customHeight="1" x14ac:dyDescent="0.25">
      <c r="A1281" s="2"/>
      <c r="B1281" s="2"/>
      <c r="C1281" s="2"/>
      <c r="D1281" s="2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ht="15.75" customHeight="1" x14ac:dyDescent="0.25">
      <c r="A1282" s="2"/>
      <c r="B1282" s="2"/>
      <c r="C1282" s="2"/>
      <c r="D1282" s="2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ht="15.75" customHeight="1" x14ac:dyDescent="0.25">
      <c r="A1283" s="2"/>
      <c r="B1283" s="2"/>
      <c r="C1283" s="2"/>
      <c r="D1283" s="2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ht="15.75" customHeight="1" x14ac:dyDescent="0.25">
      <c r="A1284" s="2"/>
      <c r="B1284" s="2"/>
      <c r="C1284" s="2"/>
      <c r="D1284" s="2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ht="15.75" customHeight="1" x14ac:dyDescent="0.25">
      <c r="A1285" s="2"/>
      <c r="B1285" s="2"/>
      <c r="C1285" s="2"/>
      <c r="D1285" s="2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ht="15.75" customHeight="1" x14ac:dyDescent="0.25">
      <c r="A1286" s="2"/>
      <c r="B1286" s="2"/>
      <c r="C1286" s="2"/>
      <c r="D1286" s="2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ht="15.75" customHeight="1" x14ac:dyDescent="0.25">
      <c r="A1287" s="2"/>
      <c r="B1287" s="2"/>
      <c r="C1287" s="2"/>
      <c r="D1287" s="2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ht="15.75" customHeight="1" x14ac:dyDescent="0.25">
      <c r="A1288" s="2"/>
      <c r="B1288" s="2"/>
      <c r="C1288" s="2"/>
      <c r="D1288" s="2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ht="15.75" customHeight="1" x14ac:dyDescent="0.25">
      <c r="A1289" s="2"/>
      <c r="B1289" s="2"/>
      <c r="C1289" s="2"/>
      <c r="D1289" s="2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ht="15.75" customHeight="1" x14ac:dyDescent="0.25">
      <c r="A1290" s="2"/>
      <c r="B1290" s="2"/>
      <c r="C1290" s="2"/>
      <c r="D1290" s="2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ht="15.75" customHeight="1" x14ac:dyDescent="0.25">
      <c r="A1291" s="2"/>
      <c r="B1291" s="2"/>
      <c r="C1291" s="2"/>
      <c r="D1291" s="2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ht="15.75" customHeight="1" x14ac:dyDescent="0.25">
      <c r="A1292" s="2"/>
      <c r="B1292" s="2"/>
      <c r="C1292" s="2"/>
      <c r="D1292" s="2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ht="15.75" customHeight="1" x14ac:dyDescent="0.25">
      <c r="A1293" s="2"/>
      <c r="B1293" s="2"/>
      <c r="C1293" s="2"/>
      <c r="D1293" s="2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ht="15.75" customHeight="1" x14ac:dyDescent="0.25">
      <c r="A1294" s="2"/>
      <c r="B1294" s="2"/>
      <c r="C1294" s="2"/>
      <c r="D1294" s="2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ht="15.75" customHeight="1" x14ac:dyDescent="0.25">
      <c r="A1295" s="2"/>
      <c r="B1295" s="2"/>
      <c r="C1295" s="2"/>
      <c r="D1295" s="2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ht="15.75" customHeight="1" x14ac:dyDescent="0.25">
      <c r="A1296" s="2"/>
      <c r="B1296" s="2"/>
      <c r="C1296" s="2"/>
      <c r="D1296" s="2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ht="15.75" customHeight="1" x14ac:dyDescent="0.25">
      <c r="A1297" s="2"/>
      <c r="B1297" s="2"/>
      <c r="C1297" s="2"/>
      <c r="D1297" s="2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ht="15.75" customHeight="1" x14ac:dyDescent="0.25">
      <c r="A1298" s="2"/>
      <c r="B1298" s="2"/>
      <c r="C1298" s="2"/>
      <c r="D1298" s="2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ht="15.75" customHeight="1" x14ac:dyDescent="0.25">
      <c r="A1299" s="2"/>
      <c r="B1299" s="2"/>
      <c r="C1299" s="2"/>
      <c r="D1299" s="2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ht="15.75" customHeight="1" x14ac:dyDescent="0.25">
      <c r="A1300" s="2"/>
      <c r="B1300" s="2"/>
      <c r="C1300" s="2"/>
      <c r="D1300" s="2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ht="15.75" customHeight="1" x14ac:dyDescent="0.25">
      <c r="A1301" s="2"/>
      <c r="B1301" s="2"/>
      <c r="C1301" s="2"/>
      <c r="D1301" s="2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ht="15.75" customHeight="1" x14ac:dyDescent="0.25">
      <c r="A1302" s="2"/>
      <c r="B1302" s="2"/>
      <c r="C1302" s="2"/>
      <c r="D1302" s="2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ht="15.75" customHeight="1" x14ac:dyDescent="0.25">
      <c r="A1303" s="2"/>
      <c r="B1303" s="2"/>
      <c r="C1303" s="2"/>
      <c r="D1303" s="2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ht="15.75" customHeight="1" x14ac:dyDescent="0.25">
      <c r="A1304" s="2"/>
      <c r="B1304" s="2"/>
      <c r="C1304" s="2"/>
      <c r="D1304" s="2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ht="15.75" customHeight="1" x14ac:dyDescent="0.25">
      <c r="A1305" s="2"/>
      <c r="B1305" s="2"/>
      <c r="C1305" s="2"/>
      <c r="D1305" s="2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ht="15.75" customHeight="1" x14ac:dyDescent="0.25">
      <c r="A1306" s="2"/>
      <c r="B1306" s="2"/>
      <c r="C1306" s="2"/>
      <c r="D1306" s="2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ht="15.75" customHeight="1" x14ac:dyDescent="0.25">
      <c r="A1307" s="2"/>
      <c r="B1307" s="2"/>
      <c r="C1307" s="2"/>
      <c r="D1307" s="2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ht="15.75" customHeight="1" x14ac:dyDescent="0.25">
      <c r="A1308" s="2"/>
      <c r="B1308" s="2"/>
      <c r="C1308" s="2"/>
      <c r="D1308" s="2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ht="15.75" customHeight="1" x14ac:dyDescent="0.25">
      <c r="A1309" s="2"/>
      <c r="B1309" s="2"/>
      <c r="C1309" s="2"/>
      <c r="D1309" s="2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ht="15.75" customHeight="1" x14ac:dyDescent="0.25">
      <c r="A1310" s="2"/>
      <c r="B1310" s="2"/>
      <c r="C1310" s="2"/>
      <c r="D1310" s="2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ht="15.75" customHeight="1" x14ac:dyDescent="0.25">
      <c r="A1311" s="2"/>
      <c r="B1311" s="2"/>
      <c r="C1311" s="2"/>
      <c r="D1311" s="2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ht="15.75" customHeight="1" x14ac:dyDescent="0.25">
      <c r="A1312" s="2"/>
      <c r="B1312" s="2"/>
      <c r="C1312" s="2"/>
      <c r="D1312" s="2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ht="15.75" customHeight="1" x14ac:dyDescent="0.25">
      <c r="A1313" s="2"/>
      <c r="B1313" s="2"/>
      <c r="C1313" s="2"/>
      <c r="D1313" s="2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ht="15.75" customHeight="1" x14ac:dyDescent="0.25">
      <c r="A1314" s="2"/>
      <c r="B1314" s="2"/>
      <c r="C1314" s="2"/>
      <c r="D1314" s="2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ht="15.75" customHeight="1" x14ac:dyDescent="0.25">
      <c r="A1315" s="2"/>
      <c r="B1315" s="2"/>
      <c r="C1315" s="2"/>
      <c r="D1315" s="2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ht="15.75" customHeight="1" x14ac:dyDescent="0.25">
      <c r="A1316" s="2"/>
      <c r="B1316" s="2"/>
      <c r="C1316" s="2"/>
      <c r="D1316" s="2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ht="15.75" customHeight="1" x14ac:dyDescent="0.25">
      <c r="A1317" s="2"/>
      <c r="B1317" s="2"/>
      <c r="C1317" s="2"/>
      <c r="D1317" s="2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ht="15.75" customHeight="1" x14ac:dyDescent="0.25">
      <c r="A1318" s="2"/>
      <c r="B1318" s="2"/>
      <c r="C1318" s="2"/>
      <c r="D1318" s="2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ht="15.75" customHeight="1" x14ac:dyDescent="0.25">
      <c r="A1319" s="2"/>
      <c r="B1319" s="2"/>
      <c r="C1319" s="2"/>
      <c r="D1319" s="2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ht="15.75" customHeight="1" x14ac:dyDescent="0.25">
      <c r="A1320" s="2"/>
      <c r="B1320" s="2"/>
      <c r="C1320" s="2"/>
      <c r="D1320" s="2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ht="15.75" customHeight="1" x14ac:dyDescent="0.25">
      <c r="A1321" s="2"/>
      <c r="B1321" s="2"/>
      <c r="C1321" s="2"/>
      <c r="D1321" s="2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ht="15.75" customHeight="1" x14ac:dyDescent="0.25">
      <c r="A1322" s="2"/>
      <c r="B1322" s="2"/>
      <c r="C1322" s="2"/>
      <c r="D1322" s="2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ht="15.75" customHeight="1" x14ac:dyDescent="0.25">
      <c r="A1323" s="2"/>
      <c r="B1323" s="2"/>
      <c r="C1323" s="2"/>
      <c r="D1323" s="2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ht="15.75" customHeight="1" x14ac:dyDescent="0.25">
      <c r="A1324" s="2"/>
      <c r="B1324" s="2"/>
      <c r="C1324" s="2"/>
      <c r="D1324" s="2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ht="15.75" customHeight="1" x14ac:dyDescent="0.25">
      <c r="A1325" s="2"/>
      <c r="B1325" s="2"/>
      <c r="C1325" s="2"/>
      <c r="D1325" s="2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ht="15.75" customHeight="1" x14ac:dyDescent="0.25">
      <c r="A1326" s="2"/>
      <c r="B1326" s="2"/>
      <c r="C1326" s="2"/>
      <c r="D1326" s="2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ht="15.75" customHeight="1" x14ac:dyDescent="0.25">
      <c r="A1327" s="2"/>
      <c r="B1327" s="2"/>
      <c r="C1327" s="2"/>
      <c r="D1327" s="2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ht="15.75" customHeight="1" x14ac:dyDescent="0.25">
      <c r="A1328" s="2"/>
      <c r="B1328" s="2"/>
      <c r="C1328" s="2"/>
      <c r="D1328" s="2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ht="15.75" customHeight="1" x14ac:dyDescent="0.25">
      <c r="A1329" s="2"/>
      <c r="B1329" s="2"/>
      <c r="C1329" s="2"/>
      <c r="D1329" s="2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ht="15.75" customHeight="1" x14ac:dyDescent="0.25">
      <c r="A1330" s="2"/>
      <c r="B1330" s="2"/>
      <c r="C1330" s="2"/>
      <c r="D1330" s="2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ht="15.75" customHeight="1" x14ac:dyDescent="0.25">
      <c r="A1331" s="2"/>
      <c r="B1331" s="2"/>
      <c r="C1331" s="2"/>
      <c r="D1331" s="2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ht="15.75" customHeight="1" x14ac:dyDescent="0.25">
      <c r="A1332" s="2"/>
      <c r="B1332" s="2"/>
      <c r="C1332" s="2"/>
      <c r="D1332" s="2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ht="15.75" customHeight="1" x14ac:dyDescent="0.25">
      <c r="A1333" s="2"/>
      <c r="B1333" s="2"/>
      <c r="C1333" s="2"/>
      <c r="D1333" s="2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ht="15.75" customHeight="1" x14ac:dyDescent="0.25">
      <c r="A1334" s="2"/>
      <c r="B1334" s="2"/>
      <c r="C1334" s="2"/>
      <c r="D1334" s="2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ht="15.75" customHeight="1" x14ac:dyDescent="0.25">
      <c r="A1335" s="2"/>
      <c r="B1335" s="2"/>
      <c r="C1335" s="2"/>
      <c r="D1335" s="2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ht="15.75" customHeight="1" x14ac:dyDescent="0.25">
      <c r="A1336" s="2"/>
      <c r="B1336" s="2"/>
      <c r="C1336" s="2"/>
      <c r="D1336" s="2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ht="15.75" customHeight="1" x14ac:dyDescent="0.25">
      <c r="A1337" s="2"/>
      <c r="B1337" s="2"/>
      <c r="C1337" s="2"/>
      <c r="D1337" s="2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ht="15.75" customHeight="1" x14ac:dyDescent="0.25">
      <c r="A1338" s="2"/>
      <c r="B1338" s="2"/>
      <c r="C1338" s="2"/>
      <c r="D1338" s="2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ht="15.75" customHeight="1" x14ac:dyDescent="0.25">
      <c r="A1339" s="2"/>
      <c r="B1339" s="2"/>
      <c r="C1339" s="2"/>
      <c r="D1339" s="2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ht="15.75" customHeight="1" x14ac:dyDescent="0.25">
      <c r="A1340" s="2"/>
      <c r="B1340" s="2"/>
      <c r="C1340" s="2"/>
      <c r="D1340" s="2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ht="15.75" customHeight="1" x14ac:dyDescent="0.25">
      <c r="A1341" s="2"/>
      <c r="B1341" s="2"/>
      <c r="C1341" s="2"/>
      <c r="D1341" s="2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ht="15.75" customHeight="1" x14ac:dyDescent="0.25">
      <c r="A1342" s="2"/>
      <c r="B1342" s="2"/>
      <c r="C1342" s="2"/>
      <c r="D1342" s="2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ht="15.75" customHeight="1" x14ac:dyDescent="0.25">
      <c r="A1343" s="2"/>
      <c r="B1343" s="2"/>
      <c r="C1343" s="2"/>
      <c r="D1343" s="2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ht="15.75" customHeight="1" x14ac:dyDescent="0.25">
      <c r="A1344" s="2"/>
      <c r="B1344" s="2"/>
      <c r="C1344" s="2"/>
      <c r="D1344" s="2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ht="15.75" customHeight="1" x14ac:dyDescent="0.25">
      <c r="A1345" s="2"/>
      <c r="B1345" s="2"/>
      <c r="C1345" s="2"/>
      <c r="D1345" s="2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ht="15.75" customHeight="1" x14ac:dyDescent="0.25">
      <c r="A1346" s="2"/>
      <c r="B1346" s="2"/>
      <c r="C1346" s="2"/>
      <c r="D1346" s="2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ht="15.75" customHeight="1" x14ac:dyDescent="0.25">
      <c r="A1347" s="2"/>
      <c r="B1347" s="2"/>
      <c r="C1347" s="2"/>
      <c r="D1347" s="2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ht="15.75" customHeight="1" x14ac:dyDescent="0.25">
      <c r="A1348" s="2"/>
      <c r="B1348" s="2"/>
      <c r="C1348" s="2"/>
      <c r="D1348" s="2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ht="15.75" customHeight="1" x14ac:dyDescent="0.25">
      <c r="A1349" s="2"/>
      <c r="B1349" s="2"/>
      <c r="C1349" s="2"/>
      <c r="D1349" s="2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ht="15.75" customHeight="1" x14ac:dyDescent="0.25">
      <c r="A1350" s="2"/>
      <c r="B1350" s="2"/>
      <c r="C1350" s="2"/>
      <c r="D1350" s="2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ht="15.75" customHeight="1" x14ac:dyDescent="0.25">
      <c r="A1351" s="2"/>
      <c r="B1351" s="2"/>
      <c r="C1351" s="2"/>
      <c r="D1351" s="2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ht="15.75" customHeight="1" x14ac:dyDescent="0.25">
      <c r="A1352" s="2"/>
      <c r="B1352" s="2"/>
      <c r="C1352" s="2"/>
      <c r="D1352" s="2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ht="15.75" customHeight="1" x14ac:dyDescent="0.25">
      <c r="A1353" s="2"/>
      <c r="B1353" s="2"/>
      <c r="C1353" s="2"/>
      <c r="D1353" s="2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ht="15.75" customHeight="1" x14ac:dyDescent="0.25">
      <c r="A1354" s="2"/>
      <c r="B1354" s="2"/>
      <c r="C1354" s="2"/>
      <c r="D1354" s="2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ht="15.75" customHeight="1" x14ac:dyDescent="0.25">
      <c r="A1355" s="2"/>
      <c r="B1355" s="2"/>
      <c r="C1355" s="2"/>
      <c r="D1355" s="2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ht="15.75" customHeight="1" x14ac:dyDescent="0.25">
      <c r="A1356" s="2"/>
      <c r="B1356" s="2"/>
      <c r="C1356" s="2"/>
      <c r="D1356" s="2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ht="15.75" customHeight="1" x14ac:dyDescent="0.25">
      <c r="A1357" s="2"/>
      <c r="B1357" s="2"/>
      <c r="C1357" s="2"/>
      <c r="D1357" s="2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ht="15.75" customHeight="1" x14ac:dyDescent="0.25">
      <c r="A1358" s="2"/>
      <c r="B1358" s="2"/>
      <c r="C1358" s="2"/>
      <c r="D1358" s="2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ht="15.75" customHeight="1" x14ac:dyDescent="0.25">
      <c r="A1359" s="2"/>
      <c r="B1359" s="2"/>
      <c r="C1359" s="2"/>
      <c r="D1359" s="2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ht="15.75" customHeight="1" x14ac:dyDescent="0.25">
      <c r="A1360" s="2"/>
      <c r="B1360" s="2"/>
      <c r="C1360" s="2"/>
      <c r="D1360" s="2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ht="15.75" customHeight="1" x14ac:dyDescent="0.25">
      <c r="A1361" s="2"/>
      <c r="B1361" s="2"/>
      <c r="C1361" s="2"/>
      <c r="D1361" s="2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ht="15.75" customHeight="1" x14ac:dyDescent="0.25">
      <c r="A1362" s="2"/>
      <c r="B1362" s="2"/>
      <c r="C1362" s="2"/>
      <c r="D1362" s="2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ht="15.75" customHeight="1" x14ac:dyDescent="0.25">
      <c r="A1363" s="2"/>
      <c r="B1363" s="2"/>
      <c r="C1363" s="2"/>
      <c r="D1363" s="2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ht="15.75" customHeight="1" x14ac:dyDescent="0.25">
      <c r="A1364" s="2"/>
      <c r="B1364" s="2"/>
      <c r="C1364" s="2"/>
      <c r="D1364" s="2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ht="15.75" customHeight="1" x14ac:dyDescent="0.25">
      <c r="A1365" s="2"/>
      <c r="B1365" s="2"/>
      <c r="C1365" s="2"/>
      <c r="D1365" s="2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ht="15.75" customHeight="1" x14ac:dyDescent="0.25">
      <c r="A1366" s="2"/>
      <c r="B1366" s="2"/>
      <c r="C1366" s="2"/>
      <c r="D1366" s="2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ht="15.75" customHeight="1" x14ac:dyDescent="0.25">
      <c r="A1367" s="2"/>
      <c r="B1367" s="2"/>
      <c r="C1367" s="2"/>
      <c r="D1367" s="2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ht="15.75" customHeight="1" x14ac:dyDescent="0.25">
      <c r="A1368" s="2"/>
      <c r="B1368" s="2"/>
      <c r="C1368" s="2"/>
      <c r="D1368" s="2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ht="15.75" customHeight="1" x14ac:dyDescent="0.25">
      <c r="A1369" s="2"/>
      <c r="B1369" s="2"/>
      <c r="C1369" s="2"/>
      <c r="D1369" s="2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ht="15.75" customHeight="1" x14ac:dyDescent="0.25">
      <c r="A1370" s="2"/>
      <c r="B1370" s="2"/>
      <c r="C1370" s="2"/>
      <c r="D1370" s="2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ht="15.75" customHeight="1" x14ac:dyDescent="0.25">
      <c r="A1371" s="2"/>
      <c r="B1371" s="2"/>
      <c r="C1371" s="2"/>
      <c r="D1371" s="2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ht="15.75" customHeight="1" x14ac:dyDescent="0.25">
      <c r="A1372" s="2"/>
      <c r="B1372" s="2"/>
      <c r="C1372" s="2"/>
      <c r="D1372" s="2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ht="15.75" customHeight="1" x14ac:dyDescent="0.25">
      <c r="A1373" s="2"/>
      <c r="B1373" s="2"/>
      <c r="C1373" s="2"/>
      <c r="D1373" s="2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ht="15.75" customHeight="1" x14ac:dyDescent="0.25">
      <c r="A1374" s="2"/>
      <c r="B1374" s="2"/>
      <c r="C1374" s="2"/>
      <c r="D1374" s="2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ht="15.75" customHeight="1" x14ac:dyDescent="0.25">
      <c r="A1375" s="2"/>
      <c r="B1375" s="2"/>
      <c r="C1375" s="2"/>
      <c r="D1375" s="2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ht="15.75" customHeight="1" x14ac:dyDescent="0.25">
      <c r="A1376" s="2"/>
      <c r="B1376" s="2"/>
      <c r="C1376" s="2"/>
      <c r="D1376" s="2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ht="15.75" customHeight="1" x14ac:dyDescent="0.25">
      <c r="A1377" s="2"/>
      <c r="B1377" s="2"/>
      <c r="C1377" s="2"/>
      <c r="D1377" s="2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ht="15.75" customHeight="1" x14ac:dyDescent="0.25">
      <c r="A1378" s="2"/>
      <c r="B1378" s="2"/>
      <c r="C1378" s="2"/>
      <c r="D1378" s="2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ht="15.75" customHeight="1" x14ac:dyDescent="0.25">
      <c r="A1379" s="2"/>
      <c r="B1379" s="2"/>
      <c r="C1379" s="2"/>
      <c r="D1379" s="2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ht="15.75" customHeight="1" x14ac:dyDescent="0.25">
      <c r="A1380" s="2"/>
      <c r="B1380" s="2"/>
      <c r="C1380" s="2"/>
      <c r="D1380" s="2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ht="15.75" customHeight="1" x14ac:dyDescent="0.25">
      <c r="A1381" s="2"/>
      <c r="B1381" s="2"/>
      <c r="C1381" s="2"/>
      <c r="D1381" s="2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ht="15.75" customHeight="1" x14ac:dyDescent="0.25">
      <c r="A1382" s="2"/>
      <c r="B1382" s="2"/>
      <c r="C1382" s="2"/>
      <c r="D1382" s="2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ht="15.75" customHeight="1" x14ac:dyDescent="0.25">
      <c r="A1383" s="2"/>
      <c r="B1383" s="2"/>
      <c r="C1383" s="2"/>
      <c r="D1383" s="2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ht="15.75" customHeight="1" x14ac:dyDescent="0.25">
      <c r="A1384" s="2"/>
      <c r="B1384" s="2"/>
      <c r="C1384" s="2"/>
      <c r="D1384" s="2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ht="15.75" customHeight="1" x14ac:dyDescent="0.25">
      <c r="A1385" s="2"/>
      <c r="B1385" s="2"/>
      <c r="C1385" s="2"/>
      <c r="D1385" s="2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ht="15.75" customHeight="1" x14ac:dyDescent="0.25">
      <c r="A1386" s="2"/>
      <c r="B1386" s="2"/>
      <c r="C1386" s="2"/>
      <c r="D1386" s="2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ht="15.75" customHeight="1" x14ac:dyDescent="0.25">
      <c r="A1387" s="2"/>
      <c r="B1387" s="2"/>
      <c r="C1387" s="2"/>
      <c r="D1387" s="2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ht="15.75" customHeight="1" x14ac:dyDescent="0.25">
      <c r="A1388" s="2"/>
      <c r="B1388" s="2"/>
      <c r="C1388" s="2"/>
      <c r="D1388" s="2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ht="15.75" customHeight="1" x14ac:dyDescent="0.25">
      <c r="A1389" s="2"/>
      <c r="B1389" s="2"/>
      <c r="C1389" s="2"/>
      <c r="D1389" s="2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ht="15.75" customHeight="1" x14ac:dyDescent="0.25">
      <c r="A1390" s="2"/>
      <c r="B1390" s="2"/>
      <c r="C1390" s="2"/>
      <c r="D1390" s="2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ht="15.75" customHeight="1" x14ac:dyDescent="0.25">
      <c r="A1391" s="2"/>
      <c r="B1391" s="2"/>
      <c r="C1391" s="2"/>
      <c r="D1391" s="2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ht="15.75" customHeight="1" x14ac:dyDescent="0.25">
      <c r="A1392" s="2"/>
      <c r="B1392" s="2"/>
      <c r="C1392" s="2"/>
      <c r="D1392" s="2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ht="15.75" customHeight="1" x14ac:dyDescent="0.25">
      <c r="A1393" s="2"/>
      <c r="B1393" s="2"/>
      <c r="C1393" s="2"/>
      <c r="D1393" s="2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ht="15.75" customHeight="1" x14ac:dyDescent="0.25">
      <c r="A1394" s="2"/>
      <c r="B1394" s="2"/>
      <c r="C1394" s="2"/>
      <c r="D1394" s="2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ht="15.75" customHeight="1" x14ac:dyDescent="0.25">
      <c r="A1395" s="2"/>
      <c r="B1395" s="2"/>
      <c r="C1395" s="2"/>
      <c r="D1395" s="2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ht="15.75" customHeight="1" x14ac:dyDescent="0.25">
      <c r="A1396" s="2"/>
      <c r="B1396" s="2"/>
      <c r="C1396" s="2"/>
      <c r="D1396" s="2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ht="15.75" customHeight="1" x14ac:dyDescent="0.25">
      <c r="A1397" s="2"/>
      <c r="B1397" s="2"/>
      <c r="C1397" s="2"/>
      <c r="D1397" s="2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ht="15.75" customHeight="1" x14ac:dyDescent="0.25">
      <c r="A1398" s="2"/>
      <c r="B1398" s="2"/>
      <c r="C1398" s="2"/>
      <c r="D1398" s="2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ht="15.75" customHeight="1" x14ac:dyDescent="0.25">
      <c r="A1399" s="2"/>
      <c r="B1399" s="2"/>
      <c r="C1399" s="2"/>
      <c r="D1399" s="2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ht="15.75" customHeight="1" x14ac:dyDescent="0.25">
      <c r="A1400" s="2"/>
      <c r="B1400" s="2"/>
      <c r="C1400" s="2"/>
      <c r="D1400" s="2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ht="15.75" customHeight="1" x14ac:dyDescent="0.25">
      <c r="A1401" s="2"/>
      <c r="B1401" s="2"/>
      <c r="C1401" s="2"/>
      <c r="D1401" s="2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ht="15.75" customHeight="1" x14ac:dyDescent="0.25">
      <c r="A1402" s="2"/>
      <c r="B1402" s="2"/>
      <c r="C1402" s="2"/>
      <c r="D1402" s="2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ht="15.75" customHeight="1" x14ac:dyDescent="0.25">
      <c r="A1403" s="2"/>
      <c r="B1403" s="2"/>
      <c r="C1403" s="2"/>
      <c r="D1403" s="2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ht="15.75" customHeight="1" x14ac:dyDescent="0.25">
      <c r="A1404" s="2"/>
      <c r="B1404" s="2"/>
      <c r="C1404" s="2"/>
      <c r="D1404" s="2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ht="15.75" customHeight="1" x14ac:dyDescent="0.25">
      <c r="A1405" s="2"/>
      <c r="B1405" s="2"/>
      <c r="C1405" s="2"/>
      <c r="D1405" s="2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ht="15.75" customHeight="1" x14ac:dyDescent="0.25">
      <c r="A1406" s="2"/>
      <c r="B1406" s="2"/>
      <c r="C1406" s="2"/>
      <c r="D1406" s="2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4" ht="15.75" customHeight="1" x14ac:dyDescent="0.25">
      <c r="A1407" s="2"/>
      <c r="B1407" s="2"/>
      <c r="C1407" s="2"/>
      <c r="D1407" s="2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ht="15.75" customHeight="1" x14ac:dyDescent="0.25">
      <c r="A1408" s="2"/>
      <c r="B1408" s="2"/>
      <c r="C1408" s="2"/>
      <c r="D1408" s="2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ht="15.75" customHeight="1" x14ac:dyDescent="0.25">
      <c r="A1409" s="2"/>
      <c r="B1409" s="2"/>
      <c r="C1409" s="2"/>
      <c r="D1409" s="2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ht="15.75" customHeight="1" x14ac:dyDescent="0.25">
      <c r="A1410" s="2"/>
      <c r="B1410" s="2"/>
      <c r="C1410" s="2"/>
      <c r="D1410" s="2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ht="15.75" customHeight="1" x14ac:dyDescent="0.25">
      <c r="A1411" s="2"/>
      <c r="B1411" s="2"/>
      <c r="C1411" s="2"/>
      <c r="D1411" s="2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ht="15.75" customHeight="1" x14ac:dyDescent="0.25">
      <c r="A1412" s="2"/>
      <c r="B1412" s="2"/>
      <c r="C1412" s="2"/>
      <c r="D1412" s="2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4" ht="15.75" customHeight="1" x14ac:dyDescent="0.25">
      <c r="A1413" s="2"/>
      <c r="B1413" s="2"/>
      <c r="C1413" s="2"/>
      <c r="D1413" s="2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ht="15.75" customHeight="1" x14ac:dyDescent="0.25">
      <c r="A1414" s="2"/>
      <c r="B1414" s="2"/>
      <c r="C1414" s="2"/>
      <c r="D1414" s="2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ht="15.75" customHeight="1" x14ac:dyDescent="0.25">
      <c r="A1415" s="2"/>
      <c r="B1415" s="2"/>
      <c r="C1415" s="2"/>
      <c r="D1415" s="2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ht="15.75" customHeight="1" x14ac:dyDescent="0.25">
      <c r="A1416" s="2"/>
      <c r="B1416" s="2"/>
      <c r="C1416" s="2"/>
      <c r="D1416" s="2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ht="15.75" customHeight="1" x14ac:dyDescent="0.25">
      <c r="A1417" s="2"/>
      <c r="B1417" s="2"/>
      <c r="C1417" s="2"/>
      <c r="D1417" s="2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ht="15.75" customHeight="1" x14ac:dyDescent="0.25">
      <c r="A1418" s="2"/>
      <c r="B1418" s="2"/>
      <c r="C1418" s="2"/>
      <c r="D1418" s="2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4" ht="15.75" customHeight="1" x14ac:dyDescent="0.25">
      <c r="A1419" s="2"/>
      <c r="B1419" s="2"/>
      <c r="C1419" s="2"/>
      <c r="D1419" s="2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ht="15.75" customHeight="1" x14ac:dyDescent="0.25">
      <c r="A1420" s="2"/>
      <c r="B1420" s="2"/>
      <c r="C1420" s="2"/>
      <c r="D1420" s="2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ht="15.75" customHeight="1" x14ac:dyDescent="0.25">
      <c r="A1421" s="2"/>
      <c r="B1421" s="2"/>
      <c r="C1421" s="2"/>
      <c r="D1421" s="2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ht="15.75" customHeight="1" x14ac:dyDescent="0.25">
      <c r="A1422" s="2"/>
      <c r="B1422" s="2"/>
      <c r="C1422" s="2"/>
      <c r="D1422" s="2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ht="15.75" customHeight="1" x14ac:dyDescent="0.25">
      <c r="A1423" s="2"/>
      <c r="B1423" s="2"/>
      <c r="C1423" s="2"/>
      <c r="D1423" s="2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ht="15.75" customHeight="1" x14ac:dyDescent="0.25">
      <c r="A1424" s="2"/>
      <c r="B1424" s="2"/>
      <c r="C1424" s="2"/>
      <c r="D1424" s="2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4" ht="15.75" customHeight="1" x14ac:dyDescent="0.25">
      <c r="A1425" s="2"/>
      <c r="B1425" s="2"/>
      <c r="C1425" s="2"/>
      <c r="D1425" s="2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ht="15.75" customHeight="1" x14ac:dyDescent="0.25">
      <c r="A1426" s="2"/>
      <c r="B1426" s="2"/>
      <c r="C1426" s="2"/>
      <c r="D1426" s="2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ht="15.75" customHeight="1" x14ac:dyDescent="0.25">
      <c r="A1427" s="2"/>
      <c r="B1427" s="2"/>
      <c r="C1427" s="2"/>
      <c r="D1427" s="2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ht="15.75" customHeight="1" x14ac:dyDescent="0.25">
      <c r="A1428" s="2"/>
      <c r="B1428" s="2"/>
      <c r="C1428" s="2"/>
      <c r="D1428" s="2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ht="15.75" customHeight="1" x14ac:dyDescent="0.25">
      <c r="A1429" s="2"/>
      <c r="B1429" s="2"/>
      <c r="C1429" s="2"/>
      <c r="D1429" s="2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ht="15.75" customHeight="1" x14ac:dyDescent="0.25">
      <c r="A1430" s="2"/>
      <c r="B1430" s="2"/>
      <c r="C1430" s="2"/>
      <c r="D1430" s="2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4" ht="15.75" customHeight="1" x14ac:dyDescent="0.25">
      <c r="A1431" s="2"/>
      <c r="B1431" s="2"/>
      <c r="C1431" s="2"/>
      <c r="D1431" s="2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ht="15.75" customHeight="1" x14ac:dyDescent="0.25">
      <c r="A1432" s="2"/>
      <c r="B1432" s="2"/>
      <c r="C1432" s="2"/>
      <c r="D1432" s="2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ht="15.75" customHeight="1" x14ac:dyDescent="0.25">
      <c r="A1433" s="2"/>
      <c r="B1433" s="2"/>
      <c r="C1433" s="2"/>
      <c r="D1433" s="2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ht="15.75" customHeight="1" x14ac:dyDescent="0.25">
      <c r="A1434" s="2"/>
      <c r="B1434" s="2"/>
      <c r="C1434" s="2"/>
      <c r="D1434" s="2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ht="15.75" customHeight="1" x14ac:dyDescent="0.25">
      <c r="A1435" s="2"/>
      <c r="B1435" s="2"/>
      <c r="C1435" s="2"/>
      <c r="D1435" s="2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ht="15.75" customHeight="1" x14ac:dyDescent="0.25">
      <c r="A1436" s="2"/>
      <c r="B1436" s="2"/>
      <c r="C1436" s="2"/>
      <c r="D1436" s="2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4" ht="15.75" customHeight="1" x14ac:dyDescent="0.25">
      <c r="A1437" s="2"/>
      <c r="B1437" s="2"/>
      <c r="C1437" s="2"/>
      <c r="D1437" s="2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ht="15.75" customHeight="1" x14ac:dyDescent="0.25">
      <c r="A1438" s="2"/>
      <c r="B1438" s="2"/>
      <c r="C1438" s="2"/>
      <c r="D1438" s="2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ht="15.75" customHeight="1" x14ac:dyDescent="0.25">
      <c r="A1439" s="2"/>
      <c r="B1439" s="2"/>
      <c r="C1439" s="2"/>
      <c r="D1439" s="2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ht="15.75" customHeight="1" x14ac:dyDescent="0.25">
      <c r="A1440" s="2"/>
      <c r="B1440" s="2"/>
      <c r="C1440" s="2"/>
      <c r="D1440" s="2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ht="15.75" customHeight="1" x14ac:dyDescent="0.25">
      <c r="A1441" s="2"/>
      <c r="B1441" s="2"/>
      <c r="C1441" s="2"/>
      <c r="D1441" s="2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ht="15.75" customHeight="1" x14ac:dyDescent="0.25">
      <c r="A1442" s="2"/>
      <c r="B1442" s="2"/>
      <c r="C1442" s="2"/>
      <c r="D1442" s="2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4" ht="15.75" customHeight="1" x14ac:dyDescent="0.25">
      <c r="A1443" s="2"/>
      <c r="B1443" s="2"/>
      <c r="C1443" s="2"/>
      <c r="D1443" s="2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ht="15.75" customHeight="1" x14ac:dyDescent="0.25">
      <c r="A1444" s="2"/>
      <c r="B1444" s="2"/>
      <c r="C1444" s="2"/>
      <c r="D1444" s="2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ht="15.75" customHeight="1" x14ac:dyDescent="0.25">
      <c r="A1445" s="2"/>
      <c r="B1445" s="2"/>
      <c r="C1445" s="2"/>
      <c r="D1445" s="2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ht="15.75" customHeight="1" x14ac:dyDescent="0.25">
      <c r="A1446" s="2"/>
      <c r="B1446" s="2"/>
      <c r="C1446" s="2"/>
      <c r="D1446" s="2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ht="15.75" customHeight="1" x14ac:dyDescent="0.25">
      <c r="A1447" s="2"/>
      <c r="B1447" s="2"/>
      <c r="C1447" s="2"/>
      <c r="D1447" s="2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ht="15.75" customHeight="1" x14ac:dyDescent="0.25">
      <c r="A1448" s="2"/>
      <c r="B1448" s="2"/>
      <c r="C1448" s="2"/>
      <c r="D1448" s="2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4" ht="15.75" customHeight="1" x14ac:dyDescent="0.25">
      <c r="A1449" s="2"/>
      <c r="B1449" s="2"/>
      <c r="C1449" s="2"/>
      <c r="D1449" s="2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ht="15.75" customHeight="1" x14ac:dyDescent="0.25">
      <c r="A1450" s="2"/>
      <c r="B1450" s="2"/>
      <c r="C1450" s="2"/>
      <c r="D1450" s="2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ht="15.75" customHeight="1" x14ac:dyDescent="0.25">
      <c r="A1451" s="2"/>
      <c r="B1451" s="2"/>
      <c r="C1451" s="2"/>
      <c r="D1451" s="2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ht="15.75" customHeight="1" x14ac:dyDescent="0.25">
      <c r="A1452" s="2"/>
      <c r="B1452" s="2"/>
      <c r="C1452" s="2"/>
      <c r="D1452" s="2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ht="15.75" customHeight="1" x14ac:dyDescent="0.25">
      <c r="A1453" s="2"/>
      <c r="B1453" s="2"/>
      <c r="C1453" s="2"/>
      <c r="D1453" s="2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ht="15.75" customHeight="1" x14ac:dyDescent="0.25">
      <c r="A1454" s="2"/>
      <c r="B1454" s="2"/>
      <c r="C1454" s="2"/>
      <c r="D1454" s="2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4" ht="15.75" customHeight="1" x14ac:dyDescent="0.25">
      <c r="A1455" s="2"/>
      <c r="B1455" s="2"/>
      <c r="C1455" s="2"/>
      <c r="D1455" s="2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ht="15.75" customHeight="1" x14ac:dyDescent="0.25">
      <c r="A1456" s="2"/>
      <c r="B1456" s="2"/>
      <c r="C1456" s="2"/>
      <c r="D1456" s="2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ht="15.75" customHeight="1" x14ac:dyDescent="0.25">
      <c r="A1457" s="2"/>
      <c r="B1457" s="2"/>
      <c r="C1457" s="2"/>
      <c r="D1457" s="2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ht="15.75" customHeight="1" x14ac:dyDescent="0.25">
      <c r="A1458" s="2"/>
      <c r="B1458" s="2"/>
      <c r="C1458" s="2"/>
      <c r="D1458" s="2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ht="15.75" customHeight="1" x14ac:dyDescent="0.25">
      <c r="A1459" s="2"/>
      <c r="B1459" s="2"/>
      <c r="C1459" s="2"/>
      <c r="D1459" s="2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ht="15.75" customHeight="1" x14ac:dyDescent="0.25">
      <c r="A1460" s="2"/>
      <c r="B1460" s="2"/>
      <c r="C1460" s="2"/>
      <c r="D1460" s="2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4" ht="15.75" customHeight="1" x14ac:dyDescent="0.25">
      <c r="A1461" s="2"/>
      <c r="B1461" s="2"/>
      <c r="C1461" s="2"/>
      <c r="D1461" s="2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ht="15.75" customHeight="1" x14ac:dyDescent="0.25">
      <c r="A1462" s="2"/>
      <c r="B1462" s="2"/>
      <c r="C1462" s="2"/>
      <c r="D1462" s="2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ht="15.75" customHeight="1" x14ac:dyDescent="0.25">
      <c r="A1463" s="2"/>
      <c r="B1463" s="2"/>
      <c r="C1463" s="2"/>
      <c r="D1463" s="2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ht="15.75" customHeight="1" x14ac:dyDescent="0.25">
      <c r="A1464" s="2"/>
      <c r="B1464" s="2"/>
      <c r="C1464" s="2"/>
      <c r="D1464" s="2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ht="15.75" customHeight="1" x14ac:dyDescent="0.25">
      <c r="A1465" s="2"/>
      <c r="B1465" s="2"/>
      <c r="C1465" s="2"/>
      <c r="D1465" s="2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ht="15.75" customHeight="1" x14ac:dyDescent="0.25">
      <c r="A1466" s="2"/>
      <c r="B1466" s="2"/>
      <c r="C1466" s="2"/>
      <c r="D1466" s="2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4" ht="15.75" customHeight="1" x14ac:dyDescent="0.25">
      <c r="A1467" s="2"/>
      <c r="B1467" s="2"/>
      <c r="C1467" s="2"/>
      <c r="D1467" s="2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ht="15.75" customHeight="1" x14ac:dyDescent="0.25">
      <c r="A1468" s="2"/>
      <c r="B1468" s="2"/>
      <c r="C1468" s="2"/>
      <c r="D1468" s="2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ht="15.75" customHeight="1" x14ac:dyDescent="0.25">
      <c r="A1469" s="2"/>
      <c r="B1469" s="2"/>
      <c r="C1469" s="2"/>
      <c r="D1469" s="2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ht="15.75" customHeight="1" x14ac:dyDescent="0.25">
      <c r="A1470" s="2"/>
      <c r="B1470" s="2"/>
      <c r="C1470" s="2"/>
      <c r="D1470" s="2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ht="15.75" customHeight="1" x14ac:dyDescent="0.25">
      <c r="A1471" s="2"/>
      <c r="B1471" s="2"/>
      <c r="C1471" s="2"/>
      <c r="D1471" s="2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ht="15.75" customHeight="1" x14ac:dyDescent="0.25">
      <c r="A1472" s="2"/>
      <c r="B1472" s="2"/>
      <c r="C1472" s="2"/>
      <c r="D1472" s="2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4" ht="15.75" customHeight="1" x14ac:dyDescent="0.25">
      <c r="A1473" s="2"/>
      <c r="B1473" s="2"/>
      <c r="C1473" s="2"/>
      <c r="D1473" s="2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ht="15.75" customHeight="1" x14ac:dyDescent="0.25">
      <c r="A1474" s="2"/>
      <c r="B1474" s="2"/>
      <c r="C1474" s="2"/>
      <c r="D1474" s="2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ht="15.75" customHeight="1" x14ac:dyDescent="0.25">
      <c r="A1475" s="2"/>
      <c r="B1475" s="2"/>
      <c r="C1475" s="2"/>
      <c r="D1475" s="2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ht="15.75" customHeight="1" x14ac:dyDescent="0.25">
      <c r="A1476" s="2"/>
      <c r="B1476" s="2"/>
      <c r="C1476" s="2"/>
      <c r="D1476" s="2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ht="15.75" customHeight="1" x14ac:dyDescent="0.25">
      <c r="A1477" s="2"/>
      <c r="B1477" s="2"/>
      <c r="C1477" s="2"/>
      <c r="D1477" s="2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ht="15.75" customHeight="1" x14ac:dyDescent="0.25">
      <c r="A1478" s="2"/>
      <c r="B1478" s="2"/>
      <c r="C1478" s="2"/>
      <c r="D1478" s="2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4" ht="15.75" customHeight="1" x14ac:dyDescent="0.25">
      <c r="A1479" s="2"/>
      <c r="B1479" s="2"/>
      <c r="C1479" s="2"/>
      <c r="D1479" s="2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ht="15.75" customHeight="1" x14ac:dyDescent="0.25">
      <c r="A1480" s="2"/>
      <c r="B1480" s="2"/>
      <c r="C1480" s="2"/>
      <c r="D1480" s="2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ht="15.75" customHeight="1" x14ac:dyDescent="0.25">
      <c r="A1481" s="2"/>
      <c r="B1481" s="2"/>
      <c r="C1481" s="2"/>
      <c r="D1481" s="2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ht="15.75" customHeight="1" x14ac:dyDescent="0.25">
      <c r="A1482" s="2"/>
      <c r="B1482" s="2"/>
      <c r="C1482" s="2"/>
      <c r="D1482" s="2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ht="15.75" customHeight="1" x14ac:dyDescent="0.25">
      <c r="A1483" s="2"/>
      <c r="B1483" s="2"/>
      <c r="C1483" s="2"/>
      <c r="D1483" s="2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ht="15.75" customHeight="1" x14ac:dyDescent="0.25">
      <c r="A1484" s="2"/>
      <c r="B1484" s="2"/>
      <c r="C1484" s="2"/>
      <c r="D1484" s="2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4" ht="15.75" customHeight="1" x14ac:dyDescent="0.25">
      <c r="A1485" s="2"/>
      <c r="B1485" s="2"/>
      <c r="C1485" s="2"/>
      <c r="D1485" s="2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ht="15.75" customHeight="1" x14ac:dyDescent="0.25">
      <c r="A1486" s="2"/>
      <c r="B1486" s="2"/>
      <c r="C1486" s="2"/>
      <c r="D1486" s="2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ht="15.75" customHeight="1" x14ac:dyDescent="0.25">
      <c r="A1487" s="2"/>
      <c r="B1487" s="2"/>
      <c r="C1487" s="2"/>
      <c r="D1487" s="2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ht="15.75" customHeight="1" x14ac:dyDescent="0.25">
      <c r="A1488" s="2"/>
      <c r="B1488" s="2"/>
      <c r="C1488" s="2"/>
      <c r="D1488" s="2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ht="15.75" customHeight="1" x14ac:dyDescent="0.25">
      <c r="A1489" s="2"/>
      <c r="B1489" s="2"/>
      <c r="C1489" s="2"/>
      <c r="D1489" s="2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ht="15.75" customHeight="1" x14ac:dyDescent="0.25">
      <c r="A1490" s="2"/>
      <c r="B1490" s="2"/>
      <c r="C1490" s="2"/>
      <c r="D1490" s="2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4" ht="15.75" customHeight="1" x14ac:dyDescent="0.25">
      <c r="A1491" s="2"/>
      <c r="B1491" s="2"/>
      <c r="C1491" s="2"/>
      <c r="D1491" s="2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ht="15.75" customHeight="1" x14ac:dyDescent="0.25">
      <c r="A1492" s="2"/>
      <c r="B1492" s="2"/>
      <c r="C1492" s="2"/>
      <c r="D1492" s="2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ht="15.75" customHeight="1" x14ac:dyDescent="0.25">
      <c r="A1493" s="2"/>
      <c r="B1493" s="2"/>
      <c r="C1493" s="2"/>
      <c r="D1493" s="2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ht="15.75" customHeight="1" x14ac:dyDescent="0.25">
      <c r="A1494" s="2"/>
      <c r="B1494" s="2"/>
      <c r="C1494" s="2"/>
      <c r="D1494" s="2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ht="15.75" customHeight="1" x14ac:dyDescent="0.25">
      <c r="A1495" s="2"/>
      <c r="B1495" s="2"/>
      <c r="C1495" s="2"/>
      <c r="D1495" s="2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ht="15.75" customHeight="1" x14ac:dyDescent="0.25">
      <c r="A1496" s="2"/>
      <c r="B1496" s="2"/>
      <c r="C1496" s="2"/>
      <c r="D1496" s="2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4" ht="15.75" customHeight="1" x14ac:dyDescent="0.25">
      <c r="A1497" s="2"/>
      <c r="B1497" s="2"/>
      <c r="C1497" s="2"/>
      <c r="D1497" s="2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ht="15.75" customHeight="1" x14ac:dyDescent="0.25">
      <c r="A1498" s="2"/>
      <c r="B1498" s="2"/>
      <c r="C1498" s="2"/>
      <c r="D1498" s="2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ht="15.75" customHeight="1" x14ac:dyDescent="0.25">
      <c r="A1499" s="2"/>
      <c r="B1499" s="2"/>
      <c r="C1499" s="2"/>
      <c r="D1499" s="2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ht="15.75" customHeight="1" x14ac:dyDescent="0.25">
      <c r="A1500" s="2"/>
      <c r="B1500" s="2"/>
      <c r="C1500" s="2"/>
      <c r="D1500" s="2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ht="15.75" customHeight="1" x14ac:dyDescent="0.25">
      <c r="A1501" s="2"/>
      <c r="B1501" s="2"/>
      <c r="C1501" s="2"/>
      <c r="D1501" s="2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ht="15.75" customHeight="1" x14ac:dyDescent="0.25">
      <c r="A1502" s="2"/>
      <c r="B1502" s="2"/>
      <c r="C1502" s="2"/>
      <c r="D1502" s="2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4" ht="15.75" customHeight="1" x14ac:dyDescent="0.25">
      <c r="A1503" s="2"/>
      <c r="B1503" s="2"/>
      <c r="C1503" s="2"/>
      <c r="D1503" s="2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ht="15.75" customHeight="1" x14ac:dyDescent="0.25">
      <c r="A1504" s="2"/>
      <c r="B1504" s="2"/>
      <c r="C1504" s="2"/>
      <c r="D1504" s="2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ht="15.75" customHeight="1" x14ac:dyDescent="0.25">
      <c r="A1505" s="2"/>
      <c r="B1505" s="2"/>
      <c r="C1505" s="2"/>
      <c r="D1505" s="2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ht="15.75" customHeight="1" x14ac:dyDescent="0.25">
      <c r="A1506" s="2"/>
      <c r="B1506" s="2"/>
      <c r="C1506" s="2"/>
      <c r="D1506" s="2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ht="15.75" customHeight="1" x14ac:dyDescent="0.25">
      <c r="A1507" s="2"/>
      <c r="B1507" s="2"/>
      <c r="C1507" s="2"/>
      <c r="D1507" s="2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ht="15.75" customHeight="1" x14ac:dyDescent="0.25">
      <c r="A1508" s="2"/>
      <c r="B1508" s="2"/>
      <c r="C1508" s="2"/>
      <c r="D1508" s="2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4" ht="15.75" customHeight="1" x14ac:dyDescent="0.25">
      <c r="A1509" s="2"/>
      <c r="B1509" s="2"/>
      <c r="C1509" s="2"/>
      <c r="D1509" s="2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ht="15.75" customHeight="1" x14ac:dyDescent="0.25">
      <c r="A1510" s="2"/>
      <c r="B1510" s="2"/>
      <c r="C1510" s="2"/>
      <c r="D1510" s="2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ht="15.75" customHeight="1" x14ac:dyDescent="0.25">
      <c r="A1511" s="2"/>
      <c r="B1511" s="2"/>
      <c r="C1511" s="2"/>
      <c r="D1511" s="2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ht="15.75" customHeight="1" x14ac:dyDescent="0.25">
      <c r="A1512" s="2"/>
      <c r="B1512" s="2"/>
      <c r="C1512" s="2"/>
      <c r="D1512" s="2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ht="15.75" customHeight="1" x14ac:dyDescent="0.25">
      <c r="A1513" s="2"/>
      <c r="B1513" s="2"/>
      <c r="C1513" s="2"/>
      <c r="D1513" s="2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ht="15.75" customHeight="1" x14ac:dyDescent="0.25">
      <c r="A1514" s="2"/>
      <c r="B1514" s="2"/>
      <c r="C1514" s="2"/>
      <c r="D1514" s="2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4" ht="15.75" customHeight="1" x14ac:dyDescent="0.25">
      <c r="A1515" s="2"/>
      <c r="B1515" s="2"/>
      <c r="C1515" s="2"/>
      <c r="D1515" s="2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ht="15.75" customHeight="1" x14ac:dyDescent="0.25">
      <c r="A1516" s="2"/>
      <c r="B1516" s="2"/>
      <c r="C1516" s="2"/>
      <c r="D1516" s="2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ht="15.75" customHeight="1" x14ac:dyDescent="0.25">
      <c r="A1517" s="2"/>
      <c r="B1517" s="2"/>
      <c r="C1517" s="2"/>
      <c r="D1517" s="2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ht="15.75" customHeight="1" x14ac:dyDescent="0.25">
      <c r="A1518" s="2"/>
      <c r="B1518" s="2"/>
      <c r="C1518" s="2"/>
      <c r="D1518" s="2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ht="15.75" customHeight="1" x14ac:dyDescent="0.25">
      <c r="A1519" s="2"/>
      <c r="B1519" s="2"/>
      <c r="C1519" s="2"/>
      <c r="D1519" s="2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ht="15.75" customHeight="1" x14ac:dyDescent="0.25">
      <c r="A1520" s="2"/>
      <c r="B1520" s="2"/>
      <c r="C1520" s="2"/>
      <c r="D1520" s="2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4" ht="15.75" customHeight="1" x14ac:dyDescent="0.25">
      <c r="A1521" s="2"/>
      <c r="B1521" s="2"/>
      <c r="C1521" s="2"/>
      <c r="D1521" s="2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ht="15.75" customHeight="1" x14ac:dyDescent="0.25">
      <c r="A1522" s="2"/>
      <c r="B1522" s="2"/>
      <c r="C1522" s="2"/>
      <c r="D1522" s="2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ht="15.75" customHeight="1" x14ac:dyDescent="0.25">
      <c r="A1523" s="2"/>
      <c r="B1523" s="2"/>
      <c r="C1523" s="2"/>
      <c r="D1523" s="2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ht="15.75" customHeight="1" x14ac:dyDescent="0.25">
      <c r="A1524" s="2"/>
      <c r="B1524" s="2"/>
      <c r="C1524" s="2"/>
      <c r="D1524" s="2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ht="15.75" customHeight="1" x14ac:dyDescent="0.25">
      <c r="A1525" s="2"/>
      <c r="B1525" s="2"/>
      <c r="C1525" s="2"/>
      <c r="D1525" s="2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ht="15.75" customHeight="1" x14ac:dyDescent="0.25">
      <c r="A1526" s="2"/>
      <c r="B1526" s="2"/>
      <c r="C1526" s="2"/>
      <c r="D1526" s="2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4" ht="15.75" customHeight="1" x14ac:dyDescent="0.25">
      <c r="A1527" s="2"/>
      <c r="B1527" s="2"/>
      <c r="C1527" s="2"/>
      <c r="D1527" s="2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ht="15.75" customHeight="1" x14ac:dyDescent="0.25">
      <c r="A1528" s="2"/>
      <c r="B1528" s="2"/>
      <c r="C1528" s="2"/>
      <c r="D1528" s="2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ht="15.75" customHeight="1" x14ac:dyDescent="0.25">
      <c r="A1529" s="2"/>
      <c r="B1529" s="2"/>
      <c r="C1529" s="2"/>
      <c r="D1529" s="2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ht="15.75" customHeight="1" x14ac:dyDescent="0.25">
      <c r="A1530" s="2"/>
      <c r="B1530" s="2"/>
      <c r="C1530" s="2"/>
      <c r="D1530" s="2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ht="15.75" customHeight="1" x14ac:dyDescent="0.25">
      <c r="A1531" s="2"/>
      <c r="B1531" s="2"/>
      <c r="C1531" s="2"/>
      <c r="D1531" s="2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ht="15.75" customHeight="1" x14ac:dyDescent="0.25">
      <c r="A1532" s="2"/>
      <c r="B1532" s="2"/>
      <c r="C1532" s="2"/>
      <c r="D1532" s="2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4" ht="15.75" customHeight="1" x14ac:dyDescent="0.25">
      <c r="A1533" s="2"/>
      <c r="B1533" s="2"/>
      <c r="C1533" s="2"/>
      <c r="D1533" s="2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ht="15.75" customHeight="1" x14ac:dyDescent="0.25">
      <c r="A1534" s="2"/>
      <c r="B1534" s="2"/>
      <c r="C1534" s="2"/>
      <c r="D1534" s="2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ht="15.75" customHeight="1" x14ac:dyDescent="0.25">
      <c r="A1535" s="2"/>
      <c r="B1535" s="2"/>
      <c r="C1535" s="2"/>
      <c r="D1535" s="2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ht="15.75" customHeight="1" x14ac:dyDescent="0.25">
      <c r="A1536" s="2"/>
      <c r="B1536" s="2"/>
      <c r="C1536" s="2"/>
      <c r="D1536" s="2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ht="15.75" customHeight="1" x14ac:dyDescent="0.25">
      <c r="A1537" s="2"/>
      <c r="B1537" s="2"/>
      <c r="C1537" s="2"/>
      <c r="D1537" s="2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ht="15.75" customHeight="1" x14ac:dyDescent="0.25">
      <c r="A1538" s="2"/>
      <c r="B1538" s="2"/>
      <c r="C1538" s="2"/>
      <c r="D1538" s="2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4" ht="15.75" customHeight="1" x14ac:dyDescent="0.25">
      <c r="A1539" s="2"/>
      <c r="B1539" s="2"/>
      <c r="C1539" s="2"/>
      <c r="D1539" s="2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ht="15.75" customHeight="1" x14ac:dyDescent="0.25">
      <c r="A1540" s="2"/>
      <c r="B1540" s="2"/>
      <c r="C1540" s="2"/>
      <c r="D1540" s="2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ht="15.75" customHeight="1" x14ac:dyDescent="0.25">
      <c r="A1541" s="2"/>
      <c r="B1541" s="2"/>
      <c r="C1541" s="2"/>
      <c r="D1541" s="2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ht="15.75" customHeight="1" x14ac:dyDescent="0.25">
      <c r="A1542" s="2"/>
      <c r="B1542" s="2"/>
      <c r="C1542" s="2"/>
      <c r="D1542" s="2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ht="15.75" customHeight="1" x14ac:dyDescent="0.25">
      <c r="A1543" s="2"/>
      <c r="B1543" s="2"/>
      <c r="C1543" s="2"/>
      <c r="D1543" s="2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ht="15.75" customHeight="1" x14ac:dyDescent="0.25">
      <c r="A1544" s="2"/>
      <c r="B1544" s="2"/>
      <c r="C1544" s="2"/>
      <c r="D1544" s="2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4" ht="15.75" customHeight="1" x14ac:dyDescent="0.25">
      <c r="A1545" s="2"/>
      <c r="B1545" s="2"/>
      <c r="C1545" s="2"/>
      <c r="D1545" s="2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ht="15.75" customHeight="1" x14ac:dyDescent="0.25">
      <c r="A1546" s="2"/>
      <c r="B1546" s="2"/>
      <c r="C1546" s="2"/>
      <c r="D1546" s="2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ht="15.75" customHeight="1" x14ac:dyDescent="0.25">
      <c r="A1547" s="2"/>
      <c r="B1547" s="2"/>
      <c r="C1547" s="2"/>
      <c r="D1547" s="2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ht="15.75" customHeight="1" x14ac:dyDescent="0.25">
      <c r="A1548" s="2"/>
      <c r="B1548" s="2"/>
      <c r="C1548" s="2"/>
      <c r="D1548" s="2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ht="15.75" customHeight="1" x14ac:dyDescent="0.25">
      <c r="A1549" s="2"/>
      <c r="B1549" s="2"/>
      <c r="C1549" s="2"/>
      <c r="D1549" s="2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ht="15.75" customHeight="1" x14ac:dyDescent="0.25">
      <c r="A1550" s="2"/>
      <c r="B1550" s="2"/>
      <c r="C1550" s="2"/>
      <c r="D1550" s="2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4" ht="15.75" customHeight="1" x14ac:dyDescent="0.25">
      <c r="A1551" s="2"/>
      <c r="B1551" s="2"/>
      <c r="C1551" s="2"/>
      <c r="D1551" s="2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ht="15.75" customHeight="1" x14ac:dyDescent="0.25">
      <c r="A1552" s="2"/>
      <c r="B1552" s="2"/>
      <c r="C1552" s="2"/>
      <c r="D1552" s="2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ht="15.75" customHeight="1" x14ac:dyDescent="0.25">
      <c r="A1553" s="2"/>
      <c r="B1553" s="2"/>
      <c r="C1553" s="2"/>
      <c r="D1553" s="2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ht="15.75" customHeight="1" x14ac:dyDescent="0.25">
      <c r="A1554" s="2"/>
      <c r="B1554" s="2"/>
      <c r="C1554" s="2"/>
      <c r="D1554" s="2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ht="15.75" customHeight="1" x14ac:dyDescent="0.25">
      <c r="A1555" s="2"/>
      <c r="B1555" s="2"/>
      <c r="C1555" s="2"/>
      <c r="D1555" s="2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ht="15.75" customHeight="1" x14ac:dyDescent="0.25">
      <c r="A1556" s="2"/>
      <c r="B1556" s="2"/>
      <c r="C1556" s="2"/>
      <c r="D1556" s="2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4" ht="15.75" customHeight="1" x14ac:dyDescent="0.25">
      <c r="A1557" s="2"/>
      <c r="B1557" s="2"/>
      <c r="C1557" s="2"/>
      <c r="D1557" s="2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ht="15.75" customHeight="1" x14ac:dyDescent="0.25">
      <c r="A1558" s="2"/>
      <c r="B1558" s="2"/>
      <c r="C1558" s="2"/>
      <c r="D1558" s="2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ht="15.75" customHeight="1" x14ac:dyDescent="0.25">
      <c r="A1559" s="2"/>
      <c r="B1559" s="2"/>
      <c r="C1559" s="2"/>
      <c r="D1559" s="2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ht="15.75" customHeight="1" x14ac:dyDescent="0.25">
      <c r="A1560" s="2"/>
      <c r="B1560" s="2"/>
      <c r="C1560" s="2"/>
      <c r="D1560" s="2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ht="15.75" customHeight="1" x14ac:dyDescent="0.25">
      <c r="A1561" s="2"/>
      <c r="B1561" s="2"/>
      <c r="C1561" s="2"/>
      <c r="D1561" s="2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ht="15.75" customHeight="1" x14ac:dyDescent="0.25">
      <c r="A1562" s="2"/>
      <c r="B1562" s="2"/>
      <c r="C1562" s="2"/>
      <c r="D1562" s="2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4" ht="15.75" customHeight="1" x14ac:dyDescent="0.25">
      <c r="A1563" s="2"/>
      <c r="B1563" s="2"/>
      <c r="C1563" s="2"/>
      <c r="D1563" s="2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ht="15.75" customHeight="1" x14ac:dyDescent="0.25">
      <c r="A1564" s="2"/>
      <c r="B1564" s="2"/>
      <c r="C1564" s="2"/>
      <c r="D1564" s="2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ht="15.75" customHeight="1" x14ac:dyDescent="0.25">
      <c r="A1565" s="2"/>
      <c r="B1565" s="2"/>
      <c r="C1565" s="2"/>
      <c r="D1565" s="2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ht="15.75" customHeight="1" x14ac:dyDescent="0.25">
      <c r="A1566" s="2"/>
      <c r="B1566" s="2"/>
      <c r="C1566" s="2"/>
      <c r="D1566" s="2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ht="15.75" customHeight="1" x14ac:dyDescent="0.25">
      <c r="A1567" s="2"/>
      <c r="B1567" s="2"/>
      <c r="C1567" s="2"/>
      <c r="D1567" s="2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ht="15.75" customHeight="1" x14ac:dyDescent="0.25">
      <c r="A1568" s="2"/>
      <c r="B1568" s="2"/>
      <c r="C1568" s="2"/>
      <c r="D1568" s="2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4" ht="15.75" customHeight="1" x14ac:dyDescent="0.25">
      <c r="A1569" s="2"/>
      <c r="B1569" s="2"/>
      <c r="C1569" s="2"/>
      <c r="D1569" s="2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ht="15.75" customHeight="1" x14ac:dyDescent="0.25">
      <c r="A1570" s="2"/>
      <c r="B1570" s="2"/>
      <c r="C1570" s="2"/>
      <c r="D1570" s="2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ht="15.75" customHeight="1" x14ac:dyDescent="0.25">
      <c r="A1571" s="2"/>
      <c r="B1571" s="2"/>
      <c r="C1571" s="2"/>
      <c r="D1571" s="2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ht="15.75" customHeight="1" x14ac:dyDescent="0.25">
      <c r="A1572" s="2"/>
      <c r="B1572" s="2"/>
      <c r="C1572" s="2"/>
      <c r="D1572" s="2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ht="15.75" customHeight="1" x14ac:dyDescent="0.25">
      <c r="A1573" s="2"/>
      <c r="B1573" s="2"/>
      <c r="C1573" s="2"/>
      <c r="D1573" s="2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ht="15.75" customHeight="1" x14ac:dyDescent="0.25">
      <c r="A1574" s="2"/>
      <c r="B1574" s="2"/>
      <c r="C1574" s="2"/>
      <c r="D1574" s="2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4" ht="15.75" customHeight="1" x14ac:dyDescent="0.25">
      <c r="A1575" s="2"/>
      <c r="B1575" s="2"/>
      <c r="C1575" s="2"/>
      <c r="D1575" s="2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ht="15.75" customHeight="1" x14ac:dyDescent="0.25">
      <c r="A1576" s="2"/>
      <c r="B1576" s="2"/>
      <c r="C1576" s="2"/>
      <c r="D1576" s="2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ht="15.75" customHeight="1" x14ac:dyDescent="0.25">
      <c r="A1577" s="2"/>
      <c r="B1577" s="2"/>
      <c r="C1577" s="2"/>
      <c r="D1577" s="2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ht="15.75" customHeight="1" x14ac:dyDescent="0.25">
      <c r="A1578" s="2"/>
      <c r="B1578" s="2"/>
      <c r="C1578" s="2"/>
      <c r="D1578" s="2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ht="15.75" customHeight="1" x14ac:dyDescent="0.25">
      <c r="A1579" s="2"/>
      <c r="B1579" s="2"/>
      <c r="C1579" s="2"/>
      <c r="D1579" s="2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ht="15.75" customHeight="1" x14ac:dyDescent="0.25">
      <c r="A1580" s="2"/>
      <c r="B1580" s="2"/>
      <c r="C1580" s="2"/>
      <c r="D1580" s="2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4" ht="15.75" customHeight="1" x14ac:dyDescent="0.25">
      <c r="A1581" s="2"/>
      <c r="B1581" s="2"/>
      <c r="C1581" s="2"/>
      <c r="D1581" s="2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ht="15.75" customHeight="1" x14ac:dyDescent="0.25">
      <c r="A1582" s="2"/>
      <c r="B1582" s="2"/>
      <c r="C1582" s="2"/>
      <c r="D1582" s="2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ht="15.75" customHeight="1" x14ac:dyDescent="0.25">
      <c r="A1583" s="2"/>
      <c r="B1583" s="2"/>
      <c r="C1583" s="2"/>
      <c r="D1583" s="2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ht="15.75" customHeight="1" x14ac:dyDescent="0.25">
      <c r="A1584" s="2"/>
      <c r="B1584" s="2"/>
      <c r="C1584" s="2"/>
      <c r="D1584" s="2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ht="15.75" customHeight="1" x14ac:dyDescent="0.25">
      <c r="A1585" s="2"/>
      <c r="B1585" s="2"/>
      <c r="C1585" s="2"/>
      <c r="D1585" s="2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ht="15.75" customHeight="1" x14ac:dyDescent="0.25">
      <c r="A1586" s="2"/>
      <c r="B1586" s="2"/>
      <c r="C1586" s="2"/>
      <c r="D1586" s="2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4" ht="15.75" customHeight="1" x14ac:dyDescent="0.25">
      <c r="A1587" s="2"/>
      <c r="B1587" s="2"/>
      <c r="C1587" s="2"/>
      <c r="D1587" s="2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ht="15.75" customHeight="1" x14ac:dyDescent="0.25">
      <c r="A1588" s="2"/>
      <c r="B1588" s="2"/>
      <c r="C1588" s="2"/>
      <c r="D1588" s="2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ht="15.75" customHeight="1" x14ac:dyDescent="0.25">
      <c r="A1589" s="2"/>
      <c r="B1589" s="2"/>
      <c r="C1589" s="2"/>
      <c r="D1589" s="2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ht="15.75" customHeight="1" x14ac:dyDescent="0.25">
      <c r="A1590" s="2"/>
      <c r="B1590" s="2"/>
      <c r="C1590" s="2"/>
      <c r="D1590" s="2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ht="15.75" customHeight="1" x14ac:dyDescent="0.25">
      <c r="A1591" s="2"/>
      <c r="B1591" s="2"/>
      <c r="C1591" s="2"/>
      <c r="D1591" s="2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ht="15.75" customHeight="1" x14ac:dyDescent="0.25">
      <c r="A1592" s="2"/>
      <c r="B1592" s="2"/>
      <c r="C1592" s="2"/>
      <c r="D1592" s="2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4" ht="15.75" customHeight="1" x14ac:dyDescent="0.25">
      <c r="A1593" s="2"/>
      <c r="B1593" s="2"/>
      <c r="C1593" s="2"/>
      <c r="D1593" s="2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ht="15.75" customHeight="1" x14ac:dyDescent="0.25">
      <c r="A1594" s="2"/>
      <c r="B1594" s="2"/>
      <c r="C1594" s="2"/>
      <c r="D1594" s="2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ht="15.75" customHeight="1" x14ac:dyDescent="0.25">
      <c r="A1595" s="2"/>
      <c r="B1595" s="2"/>
      <c r="C1595" s="2"/>
      <c r="D1595" s="2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ht="15.75" customHeight="1" x14ac:dyDescent="0.25">
      <c r="A1596" s="2"/>
      <c r="B1596" s="2"/>
      <c r="C1596" s="2"/>
      <c r="D1596" s="2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ht="15.75" customHeight="1" x14ac:dyDescent="0.25">
      <c r="A1597" s="2"/>
      <c r="B1597" s="2"/>
      <c r="C1597" s="2"/>
      <c r="D1597" s="2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ht="15.75" customHeight="1" x14ac:dyDescent="0.25">
      <c r="A1598" s="2"/>
      <c r="B1598" s="2"/>
      <c r="C1598" s="2"/>
      <c r="D1598" s="2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4" ht="15.75" customHeight="1" x14ac:dyDescent="0.25">
      <c r="A1599" s="2"/>
      <c r="B1599" s="2"/>
      <c r="C1599" s="2"/>
      <c r="D1599" s="2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ht="15.75" customHeight="1" x14ac:dyDescent="0.25">
      <c r="A1600" s="2"/>
      <c r="B1600" s="2"/>
      <c r="C1600" s="2"/>
      <c r="D1600" s="2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ht="15.75" customHeight="1" x14ac:dyDescent="0.25">
      <c r="A1601" s="2"/>
      <c r="B1601" s="2"/>
      <c r="C1601" s="2"/>
      <c r="D1601" s="2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ht="15.75" customHeight="1" x14ac:dyDescent="0.25">
      <c r="A1602" s="2"/>
      <c r="B1602" s="2"/>
      <c r="C1602" s="2"/>
      <c r="D1602" s="2"/>
      <c r="F1602" s="3"/>
      <c r="G1602" s="3"/>
      <c r="H1602" s="3"/>
      <c r="I1602" s="3"/>
      <c r="J1602" s="3"/>
      <c r="K1602" s="3"/>
      <c r="L1602" s="3"/>
      <c r="M1602" s="3"/>
      <c r="N1602" s="3"/>
    </row>
  </sheetData>
  <mergeCells count="6">
    <mergeCell ref="P1:R1"/>
    <mergeCell ref="T1:V1"/>
    <mergeCell ref="X1:Z1"/>
    <mergeCell ref="F2:H2"/>
    <mergeCell ref="I2:K2"/>
    <mergeCell ref="L2:N2"/>
  </mergeCells>
  <conditionalFormatting sqref="P3:R104 T3:V104 X3:Z104">
    <cfRule type="cellIs" dxfId="97" priority="3" operator="lessThan">
      <formula>0.01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zoomScale="60" zoomScaleNormal="60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AH15" sqref="AH15"/>
    </sheetView>
  </sheetViews>
  <sheetFormatPr defaultColWidth="12.625" defaultRowHeight="15" customHeight="1" x14ac:dyDescent="0.2"/>
  <cols>
    <col min="1" max="2" width="7.625" customWidth="1"/>
    <col min="3" max="3" width="31.5" customWidth="1"/>
    <col min="4" max="4" width="5.75" customWidth="1"/>
    <col min="5" max="5" width="6.125" customWidth="1"/>
    <col min="6" max="6" width="6.875" customWidth="1"/>
    <col min="7" max="7" width="5.25" customWidth="1"/>
    <col min="8" max="8" width="7.125" customWidth="1"/>
    <col min="9" max="9" width="7.25" customWidth="1"/>
    <col min="10" max="10" width="7.125" customWidth="1"/>
    <col min="11" max="11" width="4.125" customWidth="1"/>
    <col min="12" max="12" width="7" customWidth="1"/>
    <col min="13" max="16" width="7.125" customWidth="1"/>
    <col min="17" max="31" width="7.625" customWidth="1"/>
    <col min="32" max="32" width="7.125" customWidth="1"/>
    <col min="33" max="34" width="7.25" customWidth="1"/>
    <col min="35" max="35" width="7" customWidth="1"/>
    <col min="36" max="36" width="7.375" customWidth="1"/>
    <col min="37" max="37" width="7.125" customWidth="1"/>
    <col min="38" max="38" width="10.75" customWidth="1"/>
    <col min="39" max="40" width="7" bestFit="1" customWidth="1"/>
    <col min="41" max="41" width="6.75" customWidth="1"/>
    <col min="42" max="42" width="7" bestFit="1" customWidth="1"/>
    <col min="43" max="43" width="7" customWidth="1"/>
    <col min="44" max="44" width="6.625" customWidth="1"/>
    <col min="46" max="46" width="18.875" bestFit="1" customWidth="1"/>
    <col min="47" max="49" width="21" bestFit="1" customWidth="1"/>
    <col min="51" max="54" width="21" bestFit="1" customWidth="1"/>
    <col min="56" max="59" width="21" bestFit="1" customWidth="1"/>
  </cols>
  <sheetData>
    <row r="1" spans="1:59" x14ac:dyDescent="0.25">
      <c r="D1" s="43" t="s">
        <v>102</v>
      </c>
      <c r="E1" s="44"/>
      <c r="F1" s="44"/>
      <c r="G1" s="44"/>
      <c r="H1" s="44"/>
      <c r="I1" s="44"/>
      <c r="K1" s="43" t="s">
        <v>103</v>
      </c>
      <c r="L1" s="44"/>
      <c r="M1" s="44"/>
      <c r="N1" s="44"/>
      <c r="O1" s="44"/>
      <c r="P1" s="44"/>
      <c r="R1" s="55" t="s">
        <v>104</v>
      </c>
      <c r="S1" s="55"/>
      <c r="T1" s="55"/>
      <c r="U1" s="55"/>
      <c r="V1" s="55"/>
      <c r="W1" s="55"/>
      <c r="X1" s="1"/>
      <c r="Y1" s="43" t="s">
        <v>105</v>
      </c>
      <c r="Z1" s="43"/>
      <c r="AA1" s="43"/>
      <c r="AB1" s="43"/>
      <c r="AC1" s="43"/>
      <c r="AD1" s="43"/>
      <c r="AE1" s="19"/>
      <c r="AF1" s="43" t="s">
        <v>105</v>
      </c>
      <c r="AG1" s="43"/>
      <c r="AH1" s="43"/>
      <c r="AI1" s="43"/>
      <c r="AJ1" s="43"/>
      <c r="AK1" s="43"/>
      <c r="AM1" s="55" t="s">
        <v>99</v>
      </c>
      <c r="AN1" s="55"/>
      <c r="AO1" s="55"/>
      <c r="AP1" s="55"/>
      <c r="AQ1" s="55"/>
      <c r="AR1" s="55"/>
      <c r="AT1" s="43" t="s">
        <v>105</v>
      </c>
      <c r="AU1" s="43"/>
      <c r="AV1" s="43"/>
      <c r="AW1" s="43"/>
      <c r="AX1" s="20"/>
      <c r="AY1" s="43" t="s">
        <v>105</v>
      </c>
      <c r="AZ1" s="43"/>
      <c r="BA1" s="43"/>
      <c r="BB1" s="43"/>
      <c r="BD1" s="55" t="s">
        <v>99</v>
      </c>
      <c r="BE1" s="55"/>
      <c r="BF1" s="55"/>
      <c r="BG1" s="55"/>
    </row>
    <row r="2" spans="1:59" x14ac:dyDescent="0.25">
      <c r="A2" s="2" t="str">
        <f>'Raw Data'!B2</f>
        <v>Start</v>
      </c>
      <c r="B2" s="2" t="str">
        <f>'Raw Data'!C2</f>
        <v>End</v>
      </c>
      <c r="C2" s="2" t="str">
        <f>'Raw Data'!D2</f>
        <v>Sequence</v>
      </c>
      <c r="D2" s="2">
        <v>3</v>
      </c>
      <c r="E2" s="2" t="s">
        <v>18</v>
      </c>
      <c r="F2" s="2">
        <v>30</v>
      </c>
      <c r="G2" s="2" t="s">
        <v>18</v>
      </c>
      <c r="H2" s="2">
        <v>300</v>
      </c>
      <c r="I2" s="2" t="s">
        <v>18</v>
      </c>
      <c r="K2" s="2">
        <v>3</v>
      </c>
      <c r="L2" s="1" t="s">
        <v>18</v>
      </c>
      <c r="M2" s="2">
        <v>30</v>
      </c>
      <c r="N2" s="2" t="s">
        <v>18</v>
      </c>
      <c r="O2" s="2">
        <v>300</v>
      </c>
      <c r="P2" s="2" t="s">
        <v>18</v>
      </c>
      <c r="R2" s="2">
        <v>3</v>
      </c>
      <c r="S2" s="2" t="s">
        <v>18</v>
      </c>
      <c r="T2" s="2">
        <v>30</v>
      </c>
      <c r="U2" s="2" t="s">
        <v>18</v>
      </c>
      <c r="V2" s="2">
        <v>300</v>
      </c>
      <c r="W2" s="2" t="s">
        <v>18</v>
      </c>
      <c r="Y2" s="2">
        <v>3</v>
      </c>
      <c r="Z2" s="2" t="s">
        <v>18</v>
      </c>
      <c r="AA2" s="2">
        <v>30</v>
      </c>
      <c r="AB2" s="2" t="s">
        <v>18</v>
      </c>
      <c r="AC2" s="2">
        <v>300</v>
      </c>
      <c r="AD2" s="2" t="s">
        <v>18</v>
      </c>
      <c r="AE2" s="19"/>
      <c r="AF2" s="2">
        <v>3</v>
      </c>
      <c r="AG2" s="2" t="s">
        <v>18</v>
      </c>
      <c r="AH2" s="2">
        <v>30</v>
      </c>
      <c r="AI2" s="2" t="s">
        <v>18</v>
      </c>
      <c r="AJ2" s="2">
        <v>300</v>
      </c>
      <c r="AK2" s="2" t="s">
        <v>18</v>
      </c>
      <c r="AM2" s="2">
        <v>3</v>
      </c>
      <c r="AN2" s="2" t="s">
        <v>18</v>
      </c>
      <c r="AO2" s="2">
        <v>30</v>
      </c>
      <c r="AP2" s="2" t="s">
        <v>18</v>
      </c>
      <c r="AQ2" s="2">
        <v>300</v>
      </c>
      <c r="AR2" s="2" t="s">
        <v>18</v>
      </c>
      <c r="AT2" s="2">
        <v>3</v>
      </c>
      <c r="AU2" s="2">
        <v>30</v>
      </c>
      <c r="AV2" s="2">
        <v>300</v>
      </c>
      <c r="AW2" s="2" t="s">
        <v>19</v>
      </c>
      <c r="AX2" s="20"/>
      <c r="AY2" s="2">
        <v>3</v>
      </c>
      <c r="AZ2" s="2">
        <v>30</v>
      </c>
      <c r="BA2" s="2">
        <v>300</v>
      </c>
      <c r="BB2" s="2" t="s">
        <v>19</v>
      </c>
      <c r="BD2" s="2">
        <v>3</v>
      </c>
      <c r="BE2" s="2">
        <v>30</v>
      </c>
      <c r="BF2" s="2">
        <v>300</v>
      </c>
      <c r="BG2" s="2" t="s">
        <v>19</v>
      </c>
    </row>
    <row r="3" spans="1:59" x14ac:dyDescent="0.25">
      <c r="A3" s="2">
        <f>'Raw Data'!B3</f>
        <v>-2</v>
      </c>
      <c r="B3" s="2">
        <f>'Raw Data'!C3</f>
        <v>7</v>
      </c>
      <c r="C3" s="2" t="str">
        <f>'Raw Data'!D3</f>
        <v>GSHMGTRDDE</v>
      </c>
      <c r="D3" s="7">
        <f>AVERAGE('Raw Data'!J3,'Raw Data'!P3,'Raw Data'!V3)</f>
        <v>2.4536666666666669</v>
      </c>
      <c r="E3" s="7">
        <f>STDEV('Raw Data'!J3,'Raw Data'!P3,'Raw Data'!V3)</f>
        <v>3.5444792753426407E-2</v>
      </c>
      <c r="F3" s="7">
        <f>AVERAGE('Raw Data'!AB3,'Raw Data'!AH3,'Raw Data'!AN3)</f>
        <v>2.4393333333333334</v>
      </c>
      <c r="G3" s="7">
        <f>STDEV('Raw Data'!AB3,'Raw Data'!AH3,'Raw Data'!AN3)</f>
        <v>0.1093907369631146</v>
      </c>
      <c r="H3" s="7">
        <f>AVERAGE('Raw Data'!AT3,'Raw Data'!AZ3,'Raw Data'!BF3)</f>
        <v>2.4819999999999998</v>
      </c>
      <c r="I3" s="7">
        <f>STDEV('Raw Data'!AT3,'Raw Data'!AZ3,'Raw Data'!BF3)</f>
        <v>2.0999999999999876E-2</v>
      </c>
      <c r="K3" s="7">
        <f>AVERAGE('Raw Data'!J105,'Raw Data'!P105,'Raw Data'!V105)</f>
        <v>2.48</v>
      </c>
      <c r="L3" s="7">
        <f>STDEV('Raw Data'!J105,'Raw Data'!P105,'Raw Data'!V105)</f>
        <v>6.7014923711066043E-2</v>
      </c>
      <c r="M3" s="7">
        <f>AVERAGE('Raw Data'!AB105,'Raw Data'!AH105,'Raw Data'!AN105)</f>
        <v>2.4659999999999997</v>
      </c>
      <c r="N3" s="7">
        <f>STDEV('Raw Data'!AB105,'Raw Data'!AH105,'Raw Data'!AN105)</f>
        <v>4.7159304490206243E-2</v>
      </c>
      <c r="O3" s="7">
        <f>AVERAGE('Raw Data'!AT105,'Raw Data'!AZ105,'Raw Data'!BF105)</f>
        <v>2.5173333333333332</v>
      </c>
      <c r="P3" s="7">
        <f>STDEV('Raw Data'!AT105,'Raw Data'!AZ105,'Raw Data'!BF105)</f>
        <v>0.11314739649383601</v>
      </c>
      <c r="R3" s="7">
        <f>AVERAGE('Raw Data'!J207,'Raw Data'!P207,'Raw Data'!V207)</f>
        <v>2.5276666666666667</v>
      </c>
      <c r="S3" s="7">
        <f>STDEV('Raw Data'!J207,'Raw Data'!P207,'Raw Data'!V207)</f>
        <v>6.3311399710741942E-2</v>
      </c>
      <c r="T3" s="7">
        <f>AVERAGE('Raw Data'!AB207,'Raw Data'!AH207,'Raw Data'!AN207)</f>
        <v>2.5563333333333333</v>
      </c>
      <c r="U3" s="7">
        <f>STDEV('Raw Data'!AB207,'Raw Data'!AH207,'Raw Data'!AN207)</f>
        <v>2.1825062046494537E-2</v>
      </c>
      <c r="V3" s="7">
        <f>AVERAGE('Raw Data'!AT207,'Raw Data'!AZ207,'Raw Data'!BF207)</f>
        <v>2.601</v>
      </c>
      <c r="W3" s="7">
        <f>STDEV('Raw Data'!AT207,'Raw Data'!AZ207,'Raw Data'!BF207)</f>
        <v>6.8352029962540306E-2</v>
      </c>
      <c r="X3" s="7"/>
      <c r="Y3" s="8">
        <f>D3-K3</f>
        <v>-2.6333333333333098E-2</v>
      </c>
      <c r="Z3" s="8">
        <f>SQRT((E3^2)+(L3^2))</f>
        <v>7.5811168922087932E-2</v>
      </c>
      <c r="AA3" s="8">
        <f>F3-M3</f>
        <v>-2.6666666666666394E-2</v>
      </c>
      <c r="AB3" s="8">
        <f>SQRT((G3^2)+(N3^2))</f>
        <v>0.11912318554057104</v>
      </c>
      <c r="AC3" s="8">
        <f>H3-O3</f>
        <v>-3.5333333333333439E-2</v>
      </c>
      <c r="AD3" s="8">
        <f>SQRT((I3^2)+(P3^2))</f>
        <v>0.11507968253924465</v>
      </c>
      <c r="AE3" s="19"/>
      <c r="AF3" s="8">
        <f>D3-R3</f>
        <v>-7.3999999999999844E-2</v>
      </c>
      <c r="AG3" s="8">
        <f>SQRT((E3^2)+(S3^2))</f>
        <v>7.2558022758800994E-2</v>
      </c>
      <c r="AH3" s="8">
        <f>F3-T3</f>
        <v>-0.11699999999999999</v>
      </c>
      <c r="AI3" s="8">
        <f>SQRT((G3^2)+(U3^2))</f>
        <v>0.11154670172921592</v>
      </c>
      <c r="AJ3" s="8">
        <f>H3-V3</f>
        <v>-0.11900000000000022</v>
      </c>
      <c r="AK3" s="8">
        <f>SQRT((I3^2)+(W3^2))</f>
        <v>7.1505244562899042E-2</v>
      </c>
      <c r="AM3" s="8">
        <f>K3-R3</f>
        <v>-4.7666666666666746E-2</v>
      </c>
      <c r="AN3" s="8">
        <f>SQRT((L3^2)+(S3^2))</f>
        <v>9.2191828994403494E-2</v>
      </c>
      <c r="AO3" s="8">
        <f>M3-T3</f>
        <v>-9.0333333333333599E-2</v>
      </c>
      <c r="AP3" s="8">
        <f>SQRT((N3^2)+(U3^2))</f>
        <v>5.1964731629570868E-2</v>
      </c>
      <c r="AQ3" s="8">
        <f>O3-V3</f>
        <v>-8.3666666666666778E-2</v>
      </c>
      <c r="AR3" s="8">
        <f>SQRT((P3^2)+(W3^2))</f>
        <v>0.13219051907505827</v>
      </c>
      <c r="AS3" s="7"/>
      <c r="AT3" s="9">
        <f>Z3^2</f>
        <v>5.7473333333333508E-3</v>
      </c>
      <c r="AU3" s="10">
        <f>AB3^2</f>
        <v>1.4190333333333313E-2</v>
      </c>
      <c r="AV3" s="10">
        <f>AD3^2</f>
        <v>1.3243333333333331E-2</v>
      </c>
      <c r="AW3" s="10">
        <f>SQRT(SUM(AT3:AV3))</f>
        <v>0.18215652609774924</v>
      </c>
      <c r="AX3" s="20"/>
      <c r="AY3" s="10">
        <f>AG3^2</f>
        <v>5.2646666666666831E-3</v>
      </c>
      <c r="AZ3" s="10">
        <f>AI3^2</f>
        <v>1.2442666666666663E-2</v>
      </c>
      <c r="BA3" s="10">
        <f>AK3^2</f>
        <v>5.113000000000003E-3</v>
      </c>
      <c r="BB3" s="10">
        <f>SQRT(SUM(AY3:BA3))</f>
        <v>0.15106400409539444</v>
      </c>
      <c r="BD3" s="10">
        <f>AN3^2</f>
        <v>8.4993333333333362E-3</v>
      </c>
      <c r="BE3" s="10">
        <f>AP3^2</f>
        <v>2.7003333333333228E-3</v>
      </c>
      <c r="BF3" s="10">
        <f>AR3^2</f>
        <v>1.7474333333333345E-2</v>
      </c>
      <c r="BG3" s="10">
        <f>SQRT(SUM(BD3:BF3))</f>
        <v>0.16933398950004103</v>
      </c>
    </row>
    <row r="4" spans="1:59" x14ac:dyDescent="0.25">
      <c r="A4" s="2">
        <f>'Raw Data'!B4</f>
        <v>-2</v>
      </c>
      <c r="B4" s="2">
        <f>'Raw Data'!C4</f>
        <v>8</v>
      </c>
      <c r="C4" s="2" t="str">
        <f>'Raw Data'!D4</f>
        <v>GSHMGTRDDEY</v>
      </c>
      <c r="D4" s="7">
        <f>AVERAGE('Raw Data'!J4,'Raw Data'!P4,'Raw Data'!V4)</f>
        <v>2.5129999999999999</v>
      </c>
      <c r="E4" s="7">
        <f>STDEV('Raw Data'!J4,'Raw Data'!P4,'Raw Data'!V4)</f>
        <v>6.0770058416953945E-2</v>
      </c>
      <c r="F4" s="7">
        <f>AVERAGE('Raw Data'!AB4,'Raw Data'!AH4,'Raw Data'!AN4)</f>
        <v>2.6936666666666667</v>
      </c>
      <c r="G4" s="7">
        <f>STDEV('Raw Data'!AB4,'Raw Data'!AH4,'Raw Data'!AN4)</f>
        <v>5.2624455658309012E-2</v>
      </c>
      <c r="H4" s="7">
        <f>AVERAGE('Raw Data'!AT4,'Raw Data'!AZ4,'Raw Data'!BF4)</f>
        <v>2.7313333333333332</v>
      </c>
      <c r="I4" s="7">
        <f>STDEV('Raw Data'!AT4,'Raw Data'!AZ4,'Raw Data'!BF4)</f>
        <v>8.7648920890866455E-2</v>
      </c>
      <c r="K4" s="7">
        <f>AVERAGE('Raw Data'!J106,'Raw Data'!P106,'Raw Data'!V106)</f>
        <v>2.6523333333333334</v>
      </c>
      <c r="L4" s="7">
        <f>STDEV('Raw Data'!J106,'Raw Data'!P106,'Raw Data'!V106)</f>
        <v>2.6764404221527732E-2</v>
      </c>
      <c r="M4" s="7">
        <f>AVERAGE('Raw Data'!AB106,'Raw Data'!AH106,'Raw Data'!AN106)</f>
        <v>2.6913333333333331</v>
      </c>
      <c r="N4" s="7">
        <f>STDEV('Raw Data'!AB106,'Raw Data'!AH106,'Raw Data'!AN106)</f>
        <v>3.4297716153314381E-2</v>
      </c>
      <c r="O4" s="7">
        <f>AVERAGE('Raw Data'!AT106,'Raw Data'!AZ106,'Raw Data'!BF106)</f>
        <v>2.7416666666666667</v>
      </c>
      <c r="P4" s="7">
        <f>STDEV('Raw Data'!AT106,'Raw Data'!AZ106,'Raw Data'!BF106)</f>
        <v>7.1584448962978886E-2</v>
      </c>
      <c r="R4" s="7">
        <f>AVERAGE('Raw Data'!J208,'Raw Data'!P208,'Raw Data'!V208)</f>
        <v>2.5626666666666664</v>
      </c>
      <c r="S4" s="7">
        <f>STDEV('Raw Data'!J208,'Raw Data'!P208,'Raw Data'!V208)</f>
        <v>2.2501851775650193E-2</v>
      </c>
      <c r="T4" s="7">
        <f>AVERAGE('Raw Data'!AB208,'Raw Data'!AH208,'Raw Data'!AN208)</f>
        <v>2.6643333333333334</v>
      </c>
      <c r="U4" s="7">
        <f>STDEV('Raw Data'!AB208,'Raw Data'!AH208,'Raw Data'!AN208)</f>
        <v>6.2692370615038323E-2</v>
      </c>
      <c r="V4" s="7">
        <f>AVERAGE('Raw Data'!AT208,'Raw Data'!AZ208,'Raw Data'!BF208)</f>
        <v>2.7856666666666663</v>
      </c>
      <c r="W4" s="7">
        <f>STDEV('Raw Data'!AT208,'Raw Data'!AZ208,'Raw Data'!BF208)</f>
        <v>0.10163332786706006</v>
      </c>
      <c r="X4" s="7"/>
      <c r="Y4" s="8">
        <f t="shared" ref="Y4:Y67" si="0">D4-K4</f>
        <v>-0.13933333333333353</v>
      </c>
      <c r="Z4" s="8">
        <f t="shared" ref="Z4:Z67" si="1">SQRT((E4^2)+(L4^2))</f>
        <v>6.6402811185471103E-2</v>
      </c>
      <c r="AA4" s="8">
        <f t="shared" ref="AA4:AA67" si="2">F4-M4</f>
        <v>2.3333333333335204E-3</v>
      </c>
      <c r="AB4" s="8">
        <f t="shared" ref="AB4:AB67" si="3">SQRT((G4^2)+(N4^2))</f>
        <v>6.2814541840776436E-2</v>
      </c>
      <c r="AC4" s="8">
        <f t="shared" ref="AC4:AC67" si="4">H4-O4</f>
        <v>-1.0333333333333528E-2</v>
      </c>
      <c r="AD4" s="8">
        <f t="shared" ref="AD4:AD67" si="5">SQRT((I4^2)+(P4^2))</f>
        <v>0.11316654393709608</v>
      </c>
      <c r="AE4" s="19"/>
      <c r="AF4" s="8">
        <f t="shared" ref="AF4:AF67" si="6">D4-R4</f>
        <v>-4.9666666666666526E-2</v>
      </c>
      <c r="AG4" s="8">
        <f t="shared" ref="AG4:AG67" si="7">SQRT((E4^2)+(S4^2))</f>
        <v>6.4802263334958657E-2</v>
      </c>
      <c r="AH4" s="8">
        <f t="shared" ref="AH4:AH67" si="8">F4-T4</f>
        <v>2.9333333333333211E-2</v>
      </c>
      <c r="AI4" s="8">
        <f t="shared" ref="AI4:AI67" si="9">SQRT((G4^2)+(U4^2))</f>
        <v>8.1851491535992499E-2</v>
      </c>
      <c r="AJ4" s="8">
        <f t="shared" ref="AJ4:AJ67" si="10">H4-V4</f>
        <v>-5.4333333333333123E-2</v>
      </c>
      <c r="AK4" s="8">
        <f t="shared" ref="AK4:AK67" si="11">SQRT((I4^2)+(W4^2))</f>
        <v>0.13420755070660775</v>
      </c>
      <c r="AM4" s="8">
        <f t="shared" ref="AM4:AM67" si="12">K4-R4</f>
        <v>8.9666666666667005E-2</v>
      </c>
      <c r="AN4" s="8">
        <f t="shared" ref="AN4:AN67" si="13">SQRT((L4^2)+(S4^2))</f>
        <v>3.4966650778515566E-2</v>
      </c>
      <c r="AO4" s="8">
        <f t="shared" ref="AO4:AO67" si="14">M4-T4</f>
        <v>2.6999999999999691E-2</v>
      </c>
      <c r="AP4" s="8">
        <f t="shared" ref="AP4:AP67" si="15">SQRT((N4^2)+(U4^2))</f>
        <v>7.1460945044595117E-2</v>
      </c>
      <c r="AQ4" s="8">
        <f t="shared" ref="AQ4:AQ67" si="16">O4-V4</f>
        <v>-4.3999999999999595E-2</v>
      </c>
      <c r="AR4" s="8">
        <f t="shared" ref="AR4:AR67" si="17">SQRT((P4^2)+(W4^2))</f>
        <v>0.12431277756798234</v>
      </c>
      <c r="AS4" s="7"/>
      <c r="AT4" s="9">
        <f t="shared" ref="AT4:AT67" si="18">Z4^2</f>
        <v>4.4093333333333259E-3</v>
      </c>
      <c r="AU4" s="10">
        <f t="shared" ref="AU4:AU67" si="19">AB4^2</f>
        <v>3.9456666666666538E-3</v>
      </c>
      <c r="AV4" s="10">
        <f t="shared" ref="AV4:AV67" si="20">AD4^2</f>
        <v>1.2806666666666697E-2</v>
      </c>
      <c r="AW4" s="10">
        <f t="shared" ref="AW4:AW67" si="21">SQRT(SUM(AT4:AV4))</f>
        <v>0.14547050101882056</v>
      </c>
      <c r="AX4" s="20"/>
      <c r="AY4" s="10">
        <f t="shared" ref="AY4:AY67" si="22">AG4^2</f>
        <v>4.1993333333333275E-3</v>
      </c>
      <c r="AZ4" s="10">
        <f t="shared" ref="AZ4:AZ67" si="23">AI4^2</f>
        <v>6.6996666666666515E-3</v>
      </c>
      <c r="BA4" s="10">
        <f t="shared" ref="BA4:BA67" si="24">AK4^2</f>
        <v>1.801166666666669E-2</v>
      </c>
      <c r="BB4" s="10">
        <f t="shared" ref="BB4:BB67" si="25">SQRT(SUM(AY4:BA4))</f>
        <v>0.1700313696547395</v>
      </c>
      <c r="BC4" s="8"/>
      <c r="BD4" s="10">
        <f t="shared" ref="BD4:BD67" si="26">AN4^2</f>
        <v>1.2226666666666634E-3</v>
      </c>
      <c r="BE4" s="10">
        <f t="shared" ref="BE4:BE67" si="27">AP4^2</f>
        <v>5.1066666666666431E-3</v>
      </c>
      <c r="BF4" s="10">
        <f t="shared" ref="BF4:BF67" si="28">AR4^2</f>
        <v>1.5453666666666654E-2</v>
      </c>
      <c r="BG4" s="10">
        <f t="shared" ref="BG4:BG67" si="29">SQRT(SUM(BD4:BF4))</f>
        <v>0.14759065011036424</v>
      </c>
    </row>
    <row r="5" spans="1:59" x14ac:dyDescent="0.25">
      <c r="A5" s="2">
        <f>'Raw Data'!B5</f>
        <v>-2</v>
      </c>
      <c r="B5" s="2">
        <f>'Raw Data'!C5</f>
        <v>9</v>
      </c>
      <c r="C5" s="2" t="str">
        <f>'Raw Data'!D5</f>
        <v>GSHMGTRDDEYD</v>
      </c>
      <c r="D5" s="7">
        <f>AVERAGE('Raw Data'!J5,'Raw Data'!P5,'Raw Data'!V5)</f>
        <v>2.5329999999999999</v>
      </c>
      <c r="E5" s="7">
        <f>STDEV('Raw Data'!J5,'Raw Data'!P5,'Raw Data'!V5)</f>
        <v>6.0108235708594832E-2</v>
      </c>
      <c r="F5" s="7">
        <f>AVERAGE('Raw Data'!AB5,'Raw Data'!AH5,'Raw Data'!AN5)</f>
        <v>2.936666666666667</v>
      </c>
      <c r="G5" s="7">
        <f>STDEV('Raw Data'!AB5,'Raw Data'!AH5,'Raw Data'!AN5)</f>
        <v>7.5857322213042339E-2</v>
      </c>
      <c r="H5" s="7">
        <f>AVERAGE('Raw Data'!AT5,'Raw Data'!AZ5,'Raw Data'!BF5)</f>
        <v>2.9426666666666663</v>
      </c>
      <c r="I5" s="7">
        <f>STDEV('Raw Data'!AT5,'Raw Data'!AZ5,'Raw Data'!BF5)</f>
        <v>0.12365408741053957</v>
      </c>
      <c r="K5" s="7">
        <f>AVERAGE('Raw Data'!J107,'Raw Data'!P107,'Raw Data'!V107)</f>
        <v>2.7269999999999999</v>
      </c>
      <c r="L5" s="7">
        <f>STDEV('Raw Data'!J107,'Raw Data'!P107,'Raw Data'!V107)</f>
        <v>1.6000000000000014E-2</v>
      </c>
      <c r="M5" s="7">
        <f>AVERAGE('Raw Data'!AB107,'Raw Data'!AH107,'Raw Data'!AN107)</f>
        <v>2.9480000000000004</v>
      </c>
      <c r="N5" s="7">
        <f>STDEV('Raw Data'!AB107,'Raw Data'!AH107,'Raw Data'!AN107)</f>
        <v>1.8520259177452095E-2</v>
      </c>
      <c r="O5" s="7">
        <f>AVERAGE('Raw Data'!AT107,'Raw Data'!AZ107,'Raw Data'!BF107)</f>
        <v>3.0340000000000003</v>
      </c>
      <c r="P5" s="7">
        <f>STDEV('Raw Data'!AT107,'Raw Data'!AZ107,'Raw Data'!BF107)</f>
        <v>6.1652250567193298E-2</v>
      </c>
      <c r="R5" s="7">
        <f>AVERAGE('Raw Data'!J209,'Raw Data'!P209,'Raw Data'!V209)</f>
        <v>2.5326666666666671</v>
      </c>
      <c r="S5" s="7">
        <f>STDEV('Raw Data'!J209,'Raw Data'!P209,'Raw Data'!V209)</f>
        <v>3.3531080109852396E-2</v>
      </c>
      <c r="T5" s="7">
        <f>AVERAGE('Raw Data'!AB209,'Raw Data'!AH209,'Raw Data'!AN209)</f>
        <v>2.8770000000000002</v>
      </c>
      <c r="U5" s="7">
        <f>STDEV('Raw Data'!AB209,'Raw Data'!AH209,'Raw Data'!AN209)</f>
        <v>6.6090846567433026E-2</v>
      </c>
      <c r="V5" s="7">
        <f>AVERAGE('Raw Data'!AT209,'Raw Data'!AZ209,'Raw Data'!BF209)</f>
        <v>3.0613333333333337</v>
      </c>
      <c r="W5" s="7">
        <f>STDEV('Raw Data'!AT209,'Raw Data'!AZ209,'Raw Data'!BF209)</f>
        <v>7.6461319196920202E-2</v>
      </c>
      <c r="X5" s="7"/>
      <c r="Y5" s="8">
        <f t="shared" si="0"/>
        <v>-0.19399999999999995</v>
      </c>
      <c r="Z5" s="8">
        <f t="shared" si="1"/>
        <v>6.2201286160335906E-2</v>
      </c>
      <c r="AA5" s="8">
        <f t="shared" si="2"/>
        <v>-1.1333333333333417E-2</v>
      </c>
      <c r="AB5" s="8">
        <f t="shared" si="3"/>
        <v>7.8085423308920626E-2</v>
      </c>
      <c r="AC5" s="8">
        <f t="shared" si="4"/>
        <v>-9.1333333333333933E-2</v>
      </c>
      <c r="AD5" s="8">
        <f t="shared" si="5"/>
        <v>0.13817139115364419</v>
      </c>
      <c r="AE5" s="19"/>
      <c r="AF5" s="8">
        <f t="shared" si="6"/>
        <v>3.3333333333285253E-4</v>
      </c>
      <c r="AG5" s="8">
        <f t="shared" si="7"/>
        <v>6.8828288757845302E-2</v>
      </c>
      <c r="AH5" s="8">
        <f t="shared" si="8"/>
        <v>5.9666666666666757E-2</v>
      </c>
      <c r="AI5" s="8">
        <f t="shared" si="9"/>
        <v>0.10060980734169656</v>
      </c>
      <c r="AJ5" s="8">
        <f t="shared" si="10"/>
        <v>-0.11866666666666736</v>
      </c>
      <c r="AK5" s="8">
        <f t="shared" si="11"/>
        <v>0.14538454755119842</v>
      </c>
      <c r="AM5" s="8">
        <f t="shared" si="12"/>
        <v>0.1943333333333328</v>
      </c>
      <c r="AN5" s="8">
        <f t="shared" si="13"/>
        <v>3.7152837486971832E-2</v>
      </c>
      <c r="AO5" s="8">
        <f t="shared" si="14"/>
        <v>7.1000000000000174E-2</v>
      </c>
      <c r="AP5" s="8">
        <f t="shared" si="15"/>
        <v>6.8636724863588683E-2</v>
      </c>
      <c r="AQ5" s="8">
        <f t="shared" si="16"/>
        <v>-2.7333333333333432E-2</v>
      </c>
      <c r="AR5" s="8">
        <f t="shared" si="17"/>
        <v>9.8220839608167188E-2</v>
      </c>
      <c r="AS5" s="7"/>
      <c r="AT5" s="9">
        <f t="shared" si="18"/>
        <v>3.8689999999999953E-3</v>
      </c>
      <c r="AU5" s="10">
        <f t="shared" si="19"/>
        <v>6.0973333333333244E-3</v>
      </c>
      <c r="AV5" s="10">
        <f t="shared" si="20"/>
        <v>1.9091333333333342E-2</v>
      </c>
      <c r="AW5" s="10">
        <f t="shared" si="21"/>
        <v>0.17046309473509702</v>
      </c>
      <c r="AX5" s="20"/>
      <c r="AY5" s="10">
        <f t="shared" si="22"/>
        <v>4.7373333333333338E-3</v>
      </c>
      <c r="AZ5" s="10">
        <f t="shared" si="23"/>
        <v>1.0122333333333297E-2</v>
      </c>
      <c r="BA5" s="10">
        <f t="shared" si="24"/>
        <v>2.1136666666666675E-2</v>
      </c>
      <c r="BB5" s="10">
        <f t="shared" si="25"/>
        <v>0.18972699684898117</v>
      </c>
      <c r="BC5" s="8"/>
      <c r="BD5" s="10">
        <f t="shared" si="26"/>
        <v>1.3803333333333395E-3</v>
      </c>
      <c r="BE5" s="10">
        <f t="shared" si="27"/>
        <v>4.710999999999973E-3</v>
      </c>
      <c r="BF5" s="10">
        <f t="shared" si="28"/>
        <v>9.6473333333333047E-3</v>
      </c>
      <c r="BG5" s="10">
        <f t="shared" si="29"/>
        <v>0.12545384277361382</v>
      </c>
    </row>
    <row r="6" spans="1:59" x14ac:dyDescent="0.25">
      <c r="A6" s="2">
        <f>'Raw Data'!B6</f>
        <v>-2</v>
      </c>
      <c r="B6" s="2">
        <f>'Raw Data'!C6</f>
        <v>11</v>
      </c>
      <c r="C6" s="2" t="str">
        <f>'Raw Data'!D6</f>
        <v>GSHMGTRDDEYDYL</v>
      </c>
      <c r="D6" s="7">
        <f>AVERAGE('Raw Data'!J6,'Raw Data'!P6,'Raw Data'!V6)</f>
        <v>2.2406666666666664</v>
      </c>
      <c r="E6" s="7">
        <f>STDEV('Raw Data'!J6,'Raw Data'!P6,'Raw Data'!V6)</f>
        <v>1.2662279942148347E-2</v>
      </c>
      <c r="F6" s="7">
        <f>AVERAGE('Raw Data'!AB6,'Raw Data'!AH6,'Raw Data'!AN6)</f>
        <v>3.1300000000000003</v>
      </c>
      <c r="G6" s="7">
        <f>STDEV('Raw Data'!AB6,'Raw Data'!AH6,'Raw Data'!AN6)</f>
        <v>7.4081036709808604E-2</v>
      </c>
      <c r="H6" s="7">
        <f>AVERAGE('Raw Data'!AT6,'Raw Data'!AZ6,'Raw Data'!BF6)</f>
        <v>3.6989999999999998</v>
      </c>
      <c r="I6" s="7">
        <f>STDEV('Raw Data'!AT6,'Raw Data'!AZ6,'Raw Data'!BF6)</f>
        <v>4.2579337712087592E-2</v>
      </c>
      <c r="K6" s="7">
        <f>AVERAGE('Raw Data'!J108,'Raw Data'!P108,'Raw Data'!V108)</f>
        <v>1.946</v>
      </c>
      <c r="L6" s="7">
        <f>STDEV('Raw Data'!J108,'Raw Data'!P108,'Raw Data'!V108)</f>
        <v>2.9444863728671004E-2</v>
      </c>
      <c r="M6" s="7">
        <f>AVERAGE('Raw Data'!AB108,'Raw Data'!AH108,'Raw Data'!AN108)</f>
        <v>2.7966666666666669</v>
      </c>
      <c r="N6" s="7">
        <f>STDEV('Raw Data'!AB108,'Raw Data'!AH108,'Raw Data'!AN108)</f>
        <v>0.10268560431400954</v>
      </c>
      <c r="O6" s="7">
        <f>AVERAGE('Raw Data'!AT108,'Raw Data'!AZ108,'Raw Data'!BF108)</f>
        <v>3.7090000000000001</v>
      </c>
      <c r="P6" s="7">
        <f>STDEV('Raw Data'!AT108,'Raw Data'!AZ108,'Raw Data'!BF108)</f>
        <v>2.7221315177632509E-2</v>
      </c>
      <c r="R6" s="7">
        <f>AVERAGE('Raw Data'!J210,'Raw Data'!P210,'Raw Data'!V210)</f>
        <v>1.9900000000000002</v>
      </c>
      <c r="S6" s="7">
        <f>STDEV('Raw Data'!J210,'Raw Data'!P210,'Raw Data'!V210)</f>
        <v>5.3730810528038866E-2</v>
      </c>
      <c r="T6" s="7">
        <f>AVERAGE('Raw Data'!AB210,'Raw Data'!AH210,'Raw Data'!AN210)</f>
        <v>2.839</v>
      </c>
      <c r="U6" s="7">
        <f>STDEV('Raw Data'!AB210,'Raw Data'!AH210,'Raw Data'!AN210)</f>
        <v>1.3747727084867604E-2</v>
      </c>
      <c r="V6" s="7">
        <f>AVERAGE('Raw Data'!AT210,'Raw Data'!AZ210,'Raw Data'!BF210)</f>
        <v>3.5613333333333337</v>
      </c>
      <c r="W6" s="7">
        <f>STDEV('Raw Data'!AT210,'Raw Data'!AZ210,'Raw Data'!BF210)</f>
        <v>1.2503332889007264E-2</v>
      </c>
      <c r="Y6" s="8">
        <f t="shared" si="0"/>
        <v>0.29466666666666641</v>
      </c>
      <c r="Z6" s="8">
        <f t="shared" si="1"/>
        <v>3.2052041016655049E-2</v>
      </c>
      <c r="AA6" s="8">
        <f t="shared" si="2"/>
        <v>0.33333333333333348</v>
      </c>
      <c r="AB6" s="8">
        <f t="shared" si="3"/>
        <v>0.12661885062396255</v>
      </c>
      <c r="AC6" s="8">
        <f t="shared" si="4"/>
        <v>-1.0000000000000231E-2</v>
      </c>
      <c r="AD6" s="8">
        <f t="shared" si="5"/>
        <v>5.0537115073973217E-2</v>
      </c>
      <c r="AE6" s="19"/>
      <c r="AF6" s="8">
        <f t="shared" si="6"/>
        <v>0.25066666666666615</v>
      </c>
      <c r="AG6" s="8">
        <f t="shared" si="7"/>
        <v>5.5202656940887766E-2</v>
      </c>
      <c r="AH6" s="8">
        <f t="shared" si="8"/>
        <v>0.29100000000000037</v>
      </c>
      <c r="AI6" s="8">
        <f t="shared" si="9"/>
        <v>7.5345869163478449E-2</v>
      </c>
      <c r="AJ6" s="8">
        <f t="shared" si="10"/>
        <v>0.13766666666666616</v>
      </c>
      <c r="AK6" s="8">
        <f t="shared" si="11"/>
        <v>4.4377171308380342E-2</v>
      </c>
      <c r="AM6" s="8">
        <f t="shared" si="12"/>
        <v>-4.4000000000000261E-2</v>
      </c>
      <c r="AN6" s="8">
        <f t="shared" si="13"/>
        <v>6.126989472816171E-2</v>
      </c>
      <c r="AO6" s="8">
        <f t="shared" si="14"/>
        <v>-4.2333333333333112E-2</v>
      </c>
      <c r="AP6" s="8">
        <f t="shared" si="15"/>
        <v>0.10360180178613371</v>
      </c>
      <c r="AQ6" s="8">
        <f t="shared" si="16"/>
        <v>0.14766666666666639</v>
      </c>
      <c r="AR6" s="8">
        <f t="shared" si="17"/>
        <v>2.9955522584881353E-2</v>
      </c>
      <c r="AS6" s="7"/>
      <c r="AT6" s="9">
        <f t="shared" si="18"/>
        <v>1.0273333333333376E-3</v>
      </c>
      <c r="AU6" s="10">
        <f t="shared" si="19"/>
        <v>1.6032333333333343E-2</v>
      </c>
      <c r="AV6" s="10">
        <f t="shared" si="20"/>
        <v>2.5540000000000111E-3</v>
      </c>
      <c r="AW6" s="10">
        <f t="shared" si="21"/>
        <v>0.1400488010183118</v>
      </c>
      <c r="AX6" s="20"/>
      <c r="AY6" s="10">
        <f t="shared" si="22"/>
        <v>3.0473333333333442E-3</v>
      </c>
      <c r="AZ6" s="10">
        <f t="shared" si="23"/>
        <v>5.6770000000000128E-3</v>
      </c>
      <c r="BA6" s="10">
        <f t="shared" si="24"/>
        <v>1.9693333333333355E-3</v>
      </c>
      <c r="BB6" s="10">
        <f t="shared" si="25"/>
        <v>0.10341018647438313</v>
      </c>
      <c r="BC6" s="8"/>
      <c r="BD6" s="10">
        <f t="shared" si="26"/>
        <v>3.7540000000000182E-3</v>
      </c>
      <c r="BE6" s="10">
        <f t="shared" si="27"/>
        <v>1.0733333333333338E-2</v>
      </c>
      <c r="BF6" s="10">
        <f t="shared" si="28"/>
        <v>8.9733333333333689E-4</v>
      </c>
      <c r="BG6" s="10">
        <f t="shared" si="29"/>
        <v>0.12403494131359394</v>
      </c>
    </row>
    <row r="7" spans="1:59" x14ac:dyDescent="0.25">
      <c r="A7" s="2">
        <f>'Raw Data'!B7</f>
        <v>-2</v>
      </c>
      <c r="B7" s="2">
        <f>'Raw Data'!C7</f>
        <v>27</v>
      </c>
      <c r="C7" s="2" t="str">
        <f>'Raw Data'!D7</f>
        <v>GSHMGTRDDEYDYLFKVVLIGDSGVGKSNL</v>
      </c>
      <c r="D7" s="7">
        <f>AVERAGE('Raw Data'!J7,'Raw Data'!P7,'Raw Data'!V7)</f>
        <v>2.3879999999999999</v>
      </c>
      <c r="E7" s="7">
        <f>STDEV('Raw Data'!J7,'Raw Data'!P7,'Raw Data'!V7)</f>
        <v>0.10612728207204758</v>
      </c>
      <c r="F7" s="7">
        <f>AVERAGE('Raw Data'!AB7,'Raw Data'!AH7,'Raw Data'!AN7)</f>
        <v>2.8073333333333337</v>
      </c>
      <c r="G7" s="7">
        <f>STDEV('Raw Data'!AB7,'Raw Data'!AH7,'Raw Data'!AN7)</f>
        <v>0.14961728955349149</v>
      </c>
      <c r="H7" s="7">
        <f>AVERAGE('Raw Data'!AT7,'Raw Data'!AZ7,'Raw Data'!BF7)</f>
        <v>4.0906666666666665</v>
      </c>
      <c r="I7" s="7">
        <f>STDEV('Raw Data'!AT7,'Raw Data'!AZ7,'Raw Data'!BF7)</f>
        <v>7.4795276143171843E-2</v>
      </c>
      <c r="K7" s="7">
        <f>AVERAGE('Raw Data'!J109,'Raw Data'!P109,'Raw Data'!V109)</f>
        <v>1.64</v>
      </c>
      <c r="L7" s="7">
        <f>STDEV('Raw Data'!J109,'Raw Data'!P109,'Raw Data'!V109)</f>
        <v>4.0149719799769383E-2</v>
      </c>
      <c r="M7" s="7">
        <f>AVERAGE('Raw Data'!AB109,'Raw Data'!AH109,'Raw Data'!AN109)</f>
        <v>2.7306666666666666</v>
      </c>
      <c r="N7" s="7">
        <f>STDEV('Raw Data'!AB109,'Raw Data'!AH109,'Raw Data'!AN109)</f>
        <v>5.653612414495119E-2</v>
      </c>
      <c r="O7" s="7">
        <f>AVERAGE('Raw Data'!AT109,'Raw Data'!AZ109,'Raw Data'!BF109)</f>
        <v>4.1593333333333327</v>
      </c>
      <c r="P7" s="7">
        <f>STDEV('Raw Data'!AT109,'Raw Data'!AZ109,'Raw Data'!BF109)</f>
        <v>1.0408329997330939E-2</v>
      </c>
      <c r="R7" s="7">
        <f>AVERAGE('Raw Data'!J211,'Raw Data'!P211,'Raw Data'!V211)</f>
        <v>1.952</v>
      </c>
      <c r="S7" s="7">
        <f>STDEV('Raw Data'!J211,'Raw Data'!P211,'Raw Data'!V211)</f>
        <v>3.296968304366904E-2</v>
      </c>
      <c r="T7" s="7">
        <f>AVERAGE('Raw Data'!AB211,'Raw Data'!AH211,'Raw Data'!AN211)</f>
        <v>3.0560000000000005</v>
      </c>
      <c r="U7" s="7">
        <f>STDEV('Raw Data'!AB211,'Raw Data'!AH211,'Raw Data'!AN211)</f>
        <v>9.5357223113930911E-2</v>
      </c>
      <c r="V7" s="7">
        <f>AVERAGE('Raw Data'!AT211,'Raw Data'!AZ211,'Raw Data'!BF211)</f>
        <v>4.4726666666666661</v>
      </c>
      <c r="W7" s="7">
        <f>STDEV('Raw Data'!AT211,'Raw Data'!AZ211,'Raw Data'!BF211)</f>
        <v>2.0550750189064396E-2</v>
      </c>
      <c r="Y7" s="8">
        <f t="shared" si="0"/>
        <v>0.748</v>
      </c>
      <c r="Z7" s="8">
        <f t="shared" si="1"/>
        <v>0.11346805717910194</v>
      </c>
      <c r="AA7" s="8">
        <f t="shared" si="2"/>
        <v>7.6666666666667105E-2</v>
      </c>
      <c r="AB7" s="8">
        <f t="shared" si="3"/>
        <v>0.15994269807236167</v>
      </c>
      <c r="AC7" s="8">
        <f t="shared" si="4"/>
        <v>-6.866666666666621E-2</v>
      </c>
      <c r="AD7" s="8">
        <f t="shared" si="5"/>
        <v>7.5516002719070552E-2</v>
      </c>
      <c r="AE7" s="19"/>
      <c r="AF7" s="8">
        <f t="shared" si="6"/>
        <v>0.43599999999999994</v>
      </c>
      <c r="AG7" s="8">
        <f t="shared" si="7"/>
        <v>0.11113055385446412</v>
      </c>
      <c r="AH7" s="8">
        <f t="shared" si="8"/>
        <v>-0.24866666666666681</v>
      </c>
      <c r="AI7" s="8">
        <f t="shared" si="9"/>
        <v>0.17742134407486973</v>
      </c>
      <c r="AJ7" s="8">
        <f t="shared" si="10"/>
        <v>-0.38199999999999967</v>
      </c>
      <c r="AK7" s="8">
        <f t="shared" si="11"/>
        <v>7.7567175188133941E-2</v>
      </c>
      <c r="AM7" s="8">
        <f t="shared" si="12"/>
        <v>-0.31200000000000006</v>
      </c>
      <c r="AN7" s="8">
        <f t="shared" si="13"/>
        <v>5.195190083144207E-2</v>
      </c>
      <c r="AO7" s="8">
        <f t="shared" si="14"/>
        <v>-0.32533333333333392</v>
      </c>
      <c r="AP7" s="8">
        <f t="shared" si="15"/>
        <v>0.11085726558657909</v>
      </c>
      <c r="AQ7" s="8">
        <f t="shared" si="16"/>
        <v>-0.31333333333333346</v>
      </c>
      <c r="AR7" s="8">
        <f t="shared" si="17"/>
        <v>2.3036203390894718E-2</v>
      </c>
      <c r="AS7" s="7"/>
      <c r="AT7" s="9">
        <f t="shared" si="18"/>
        <v>1.2874999999999947E-2</v>
      </c>
      <c r="AU7" s="10">
        <f t="shared" si="19"/>
        <v>2.5581666666666645E-2</v>
      </c>
      <c r="AV7" s="10">
        <f t="shared" si="20"/>
        <v>5.702666666666671E-3</v>
      </c>
      <c r="AW7" s="10">
        <f t="shared" si="21"/>
        <v>0.21014122235614138</v>
      </c>
      <c r="AX7" s="20"/>
      <c r="AY7" s="10">
        <f t="shared" si="22"/>
        <v>1.234999999999995E-2</v>
      </c>
      <c r="AZ7" s="10">
        <f t="shared" si="23"/>
        <v>3.147833333333331E-2</v>
      </c>
      <c r="BA7" s="10">
        <f t="shared" si="24"/>
        <v>6.0166666666666615E-3</v>
      </c>
      <c r="BB7" s="10">
        <f t="shared" si="25"/>
        <v>0.22325993818865023</v>
      </c>
      <c r="BC7" s="8"/>
      <c r="BD7" s="10">
        <f t="shared" si="26"/>
        <v>2.6989999999999913E-3</v>
      </c>
      <c r="BE7" s="10">
        <f t="shared" si="27"/>
        <v>1.2289333333333333E-2</v>
      </c>
      <c r="BF7" s="10">
        <f t="shared" si="28"/>
        <v>5.306666666666693E-4</v>
      </c>
      <c r="BG7" s="10">
        <f t="shared" si="29"/>
        <v>0.12457527844640763</v>
      </c>
    </row>
    <row r="8" spans="1:59" x14ac:dyDescent="0.25">
      <c r="A8" s="2">
        <f>'Raw Data'!B8</f>
        <v>12</v>
      </c>
      <c r="B8" s="2">
        <f>'Raw Data'!C8</f>
        <v>16</v>
      </c>
      <c r="C8" s="2" t="str">
        <f>'Raw Data'!D8</f>
        <v>FKVVL</v>
      </c>
      <c r="D8" s="7">
        <f>AVERAGE('Raw Data'!J8,'Raw Data'!P8,'Raw Data'!V8)</f>
        <v>2.8333333333333335E-2</v>
      </c>
      <c r="E8" s="7">
        <f>STDEV('Raw Data'!J8,'Raw Data'!P8,'Raw Data'!V8)</f>
        <v>1.4011899704655792E-2</v>
      </c>
      <c r="F8" s="7">
        <f>AVERAGE('Raw Data'!AB8,'Raw Data'!AH8,'Raw Data'!AN8)</f>
        <v>1.9E-2</v>
      </c>
      <c r="G8" s="7">
        <f>STDEV('Raw Data'!AB8,'Raw Data'!AH8,'Raw Data'!AN8)</f>
        <v>6.9282032302755148E-3</v>
      </c>
      <c r="H8" s="7">
        <f>AVERAGE('Raw Data'!AT8,'Raw Data'!AZ8,'Raw Data'!BF8)</f>
        <v>3.2000000000000001E-2</v>
      </c>
      <c r="I8" s="7">
        <f>STDEV('Raw Data'!AT8,'Raw Data'!AZ8,'Raw Data'!BF8)</f>
        <v>9.8488578017960973E-3</v>
      </c>
      <c r="K8" s="7">
        <f>AVERAGE('Raw Data'!J110,'Raw Data'!P110,'Raw Data'!V110)</f>
        <v>1.0333333333333333E-2</v>
      </c>
      <c r="L8" s="7">
        <f>STDEV('Raw Data'!J110,'Raw Data'!P110,'Raw Data'!V110)</f>
        <v>4.1633319989322626E-3</v>
      </c>
      <c r="M8" s="7">
        <f>AVERAGE('Raw Data'!AB110,'Raw Data'!AH110,'Raw Data'!AN110)</f>
        <v>1.8333333333333337E-2</v>
      </c>
      <c r="N8" s="7">
        <f>STDEV('Raw Data'!AB110,'Raw Data'!AH110,'Raw Data'!AN110)</f>
        <v>2.0816659994661326E-3</v>
      </c>
      <c r="O8" s="7">
        <f>AVERAGE('Raw Data'!AT110,'Raw Data'!AZ110,'Raw Data'!BF110)</f>
        <v>2.8999999999999998E-2</v>
      </c>
      <c r="P8" s="7">
        <f>STDEV('Raw Data'!AT110,'Raw Data'!AZ110,'Raw Data'!BF110)</f>
        <v>1.5588457268119901E-2</v>
      </c>
      <c r="R8" s="7">
        <f>AVERAGE('Raw Data'!J212,'Raw Data'!P212,'Raw Data'!V212)</f>
        <v>1.2333333333333335E-2</v>
      </c>
      <c r="S8" s="7">
        <f>STDEV('Raw Data'!J212,'Raw Data'!P212,'Raw Data'!V212)</f>
        <v>9.6090235369330479E-3</v>
      </c>
      <c r="T8" s="7">
        <f>AVERAGE('Raw Data'!AB212,'Raw Data'!AH212,'Raw Data'!AN212)</f>
        <v>2.6666666666666668E-2</v>
      </c>
      <c r="U8" s="7">
        <f>STDEV('Raw Data'!AB212,'Raw Data'!AH212,'Raw Data'!AN212)</f>
        <v>1.8903262505010437E-2</v>
      </c>
      <c r="V8" s="7">
        <f>AVERAGE('Raw Data'!AT212,'Raw Data'!AZ212,'Raw Data'!BF212)</f>
        <v>2.2666666666666668E-2</v>
      </c>
      <c r="W8" s="7">
        <f>STDEV('Raw Data'!AT212,'Raw Data'!AZ212,'Raw Data'!BF212)</f>
        <v>6.4291005073286193E-3</v>
      </c>
      <c r="Y8" s="8">
        <f t="shared" si="0"/>
        <v>1.8000000000000002E-2</v>
      </c>
      <c r="Z8" s="8">
        <f t="shared" si="1"/>
        <v>1.4617341299520456E-2</v>
      </c>
      <c r="AA8" s="8">
        <f t="shared" si="2"/>
        <v>6.6666666666666263E-4</v>
      </c>
      <c r="AB8" s="8">
        <f t="shared" si="3"/>
        <v>7.2341781380702401E-3</v>
      </c>
      <c r="AC8" s="8">
        <f t="shared" si="4"/>
        <v>3.0000000000000027E-3</v>
      </c>
      <c r="AD8" s="8">
        <f t="shared" si="5"/>
        <v>1.8439088914585774E-2</v>
      </c>
      <c r="AE8" s="19"/>
      <c r="AF8" s="8">
        <f t="shared" si="6"/>
        <v>1.6E-2</v>
      </c>
      <c r="AG8" s="8">
        <f t="shared" si="7"/>
        <v>1.6990193249832867E-2</v>
      </c>
      <c r="AH8" s="8">
        <f t="shared" si="8"/>
        <v>-7.6666666666666689E-3</v>
      </c>
      <c r="AI8" s="8">
        <f t="shared" si="9"/>
        <v>2.0132891827388671E-2</v>
      </c>
      <c r="AJ8" s="8">
        <f t="shared" si="10"/>
        <v>9.3333333333333324E-3</v>
      </c>
      <c r="AK8" s="8">
        <f t="shared" si="11"/>
        <v>1.1761519176251551E-2</v>
      </c>
      <c r="AM8" s="8">
        <f t="shared" si="12"/>
        <v>-2.0000000000000018E-3</v>
      </c>
      <c r="AN8" s="8">
        <f t="shared" si="13"/>
        <v>1.0472185381603336E-2</v>
      </c>
      <c r="AO8" s="8">
        <f t="shared" si="14"/>
        <v>-8.3333333333333315E-3</v>
      </c>
      <c r="AP8" s="8">
        <f t="shared" si="15"/>
        <v>1.9017535767461222E-2</v>
      </c>
      <c r="AQ8" s="8">
        <f t="shared" si="16"/>
        <v>6.3333333333333297E-3</v>
      </c>
      <c r="AR8" s="8">
        <f t="shared" si="17"/>
        <v>1.6862186493255649E-2</v>
      </c>
      <c r="AS8" s="7"/>
      <c r="AT8" s="9">
        <f t="shared" si="18"/>
        <v>2.1366666666666637E-4</v>
      </c>
      <c r="AU8" s="10">
        <f t="shared" si="19"/>
        <v>5.2333333333333404E-5</v>
      </c>
      <c r="AV8" s="10">
        <f t="shared" si="20"/>
        <v>3.3999999999999997E-4</v>
      </c>
      <c r="AW8" s="10">
        <f t="shared" si="21"/>
        <v>2.4617067250182336E-2</v>
      </c>
      <c r="AX8" s="20"/>
      <c r="AY8" s="10">
        <f t="shared" si="22"/>
        <v>2.8866666666666629E-4</v>
      </c>
      <c r="AZ8" s="10">
        <f t="shared" si="23"/>
        <v>4.0533333333333355E-4</v>
      </c>
      <c r="BA8" s="10">
        <f t="shared" si="24"/>
        <v>1.3833333333333297E-4</v>
      </c>
      <c r="BB8" s="10">
        <f t="shared" si="25"/>
        <v>2.8850187752133136E-2</v>
      </c>
      <c r="BC8" s="8"/>
      <c r="BD8" s="10">
        <f t="shared" si="26"/>
        <v>1.096666666666666E-4</v>
      </c>
      <c r="BE8" s="10">
        <f t="shared" si="27"/>
        <v>3.6166666666666687E-4</v>
      </c>
      <c r="BF8" s="10">
        <f t="shared" si="28"/>
        <v>2.8433333333333327E-4</v>
      </c>
      <c r="BG8" s="10">
        <f t="shared" si="29"/>
        <v>2.7489391893358913E-2</v>
      </c>
    </row>
    <row r="9" spans="1:59" x14ac:dyDescent="0.25">
      <c r="A9" s="2">
        <f>'Raw Data'!B9</f>
        <v>12</v>
      </c>
      <c r="B9" s="2">
        <f>'Raw Data'!C9</f>
        <v>27</v>
      </c>
      <c r="C9" s="2" t="str">
        <f>'Raw Data'!D9</f>
        <v>FKVVLIGDSGVGKSNL</v>
      </c>
      <c r="D9" s="7">
        <f>AVERAGE('Raw Data'!J9,'Raw Data'!P9,'Raw Data'!V9)</f>
        <v>0.39700000000000002</v>
      </c>
      <c r="E9" s="7">
        <f>STDEV('Raw Data'!J9,'Raw Data'!P9,'Raw Data'!V9)</f>
        <v>9.5598117136269894E-2</v>
      </c>
      <c r="F9" s="7">
        <f>AVERAGE('Raw Data'!AB9,'Raw Data'!AH9,'Raw Data'!AN9)</f>
        <v>0.40966666666666668</v>
      </c>
      <c r="G9" s="7">
        <f>STDEV('Raw Data'!AB9,'Raw Data'!AH9,'Raw Data'!AN9)</f>
        <v>3.2347076117221679E-2</v>
      </c>
      <c r="H9" s="7">
        <f>AVERAGE('Raw Data'!AT9,'Raw Data'!AZ9,'Raw Data'!BF9)</f>
        <v>0.60699999999999987</v>
      </c>
      <c r="I9" s="7">
        <f>STDEV('Raw Data'!AT9,'Raw Data'!AZ9,'Raw Data'!BF9)</f>
        <v>1.3527749258468695E-2</v>
      </c>
      <c r="K9" s="7">
        <f>AVERAGE('Raw Data'!J111,'Raw Data'!P111,'Raw Data'!V111)</f>
        <v>0.24133333333333332</v>
      </c>
      <c r="L9" s="7">
        <f>STDEV('Raw Data'!J111,'Raw Data'!P111,'Raw Data'!V111)</f>
        <v>3.2254198693090354E-2</v>
      </c>
      <c r="M9" s="7">
        <f>AVERAGE('Raw Data'!AB111,'Raw Data'!AH111,'Raw Data'!AN111)</f>
        <v>0.38566666666666666</v>
      </c>
      <c r="N9" s="7">
        <f>STDEV('Raw Data'!AB111,'Raw Data'!AH111,'Raw Data'!AN111)</f>
        <v>3.6909799963334045E-2</v>
      </c>
      <c r="O9" s="7">
        <f>AVERAGE('Raw Data'!AT111,'Raw Data'!AZ111,'Raw Data'!BF111)</f>
        <v>0.70500000000000007</v>
      </c>
      <c r="P9" s="7">
        <f>STDEV('Raw Data'!AT111,'Raw Data'!AZ111,'Raw Data'!BF111)</f>
        <v>4.2508822613664538E-2</v>
      </c>
      <c r="R9" s="7">
        <f>AVERAGE('Raw Data'!J213,'Raw Data'!P213,'Raw Data'!V213)</f>
        <v>0.27066666666666667</v>
      </c>
      <c r="S9" s="7">
        <f>STDEV('Raw Data'!J213,'Raw Data'!P213,'Raw Data'!V213)</f>
        <v>3.2929217016706182E-2</v>
      </c>
      <c r="T9" s="7">
        <f>AVERAGE('Raw Data'!AB213,'Raw Data'!AH213,'Raw Data'!AN213)</f>
        <v>0.45333333333333331</v>
      </c>
      <c r="U9" s="7">
        <f>STDEV('Raw Data'!AB213,'Raw Data'!AH213,'Raw Data'!AN213)</f>
        <v>2.6689573494781314E-2</v>
      </c>
      <c r="V9" s="7">
        <f>AVERAGE('Raw Data'!AT213,'Raw Data'!AZ213,'Raw Data'!BF213)</f>
        <v>0.65733333333333344</v>
      </c>
      <c r="W9" s="7">
        <f>STDEV('Raw Data'!AT213,'Raw Data'!AZ213,'Raw Data'!BF213)</f>
        <v>2.7209067116190047E-2</v>
      </c>
      <c r="Y9" s="8">
        <f t="shared" si="0"/>
        <v>0.1556666666666667</v>
      </c>
      <c r="Z9" s="8">
        <f t="shared" si="1"/>
        <v>0.10089268225859263</v>
      </c>
      <c r="AA9" s="8">
        <f t="shared" si="2"/>
        <v>2.4000000000000021E-2</v>
      </c>
      <c r="AB9" s="8">
        <f t="shared" si="3"/>
        <v>4.907816894166557E-2</v>
      </c>
      <c r="AC9" s="8">
        <f t="shared" si="4"/>
        <v>-9.8000000000000198E-2</v>
      </c>
      <c r="AD9" s="8">
        <f t="shared" si="5"/>
        <v>4.4609416046390897E-2</v>
      </c>
      <c r="AE9" s="19"/>
      <c r="AF9" s="8">
        <f t="shared" si="6"/>
        <v>0.12633333333333335</v>
      </c>
      <c r="AG9" s="8">
        <f t="shared" si="7"/>
        <v>0.10111050060865742</v>
      </c>
      <c r="AH9" s="8">
        <f t="shared" si="8"/>
        <v>-4.3666666666666631E-2</v>
      </c>
      <c r="AI9" s="8">
        <f t="shared" si="9"/>
        <v>4.1936459872844133E-2</v>
      </c>
      <c r="AJ9" s="8">
        <f t="shared" si="10"/>
        <v>-5.0333333333333563E-2</v>
      </c>
      <c r="AK9" s="8">
        <f t="shared" si="11"/>
        <v>3.0386400466875553E-2</v>
      </c>
      <c r="AM9" s="8">
        <f t="shared" si="12"/>
        <v>-2.933333333333335E-2</v>
      </c>
      <c r="AN9" s="8">
        <f t="shared" si="13"/>
        <v>4.6094106637038577E-2</v>
      </c>
      <c r="AO9" s="8">
        <f t="shared" si="14"/>
        <v>-6.7666666666666653E-2</v>
      </c>
      <c r="AP9" s="8">
        <f t="shared" si="15"/>
        <v>4.5548508940103268E-2</v>
      </c>
      <c r="AQ9" s="8">
        <f t="shared" si="16"/>
        <v>4.7666666666666635E-2</v>
      </c>
      <c r="AR9" s="8">
        <f t="shared" si="17"/>
        <v>5.0471113850729825E-2</v>
      </c>
      <c r="AS9" s="7"/>
      <c r="AT9" s="9">
        <f t="shared" si="18"/>
        <v>1.0179333333333332E-2</v>
      </c>
      <c r="AU9" s="10">
        <f t="shared" si="19"/>
        <v>2.408666666666667E-3</v>
      </c>
      <c r="AV9" s="10">
        <f t="shared" si="20"/>
        <v>1.9899999999999978E-3</v>
      </c>
      <c r="AW9" s="10">
        <f t="shared" si="21"/>
        <v>0.12073938876770909</v>
      </c>
      <c r="AX9" s="20"/>
      <c r="AY9" s="10">
        <f t="shared" si="22"/>
        <v>1.0223333333333313E-2</v>
      </c>
      <c r="AZ9" s="10">
        <f t="shared" si="23"/>
        <v>1.7586666666666662E-3</v>
      </c>
      <c r="BA9" s="10">
        <f t="shared" si="24"/>
        <v>9.2333333333333482E-4</v>
      </c>
      <c r="BB9" s="10">
        <f t="shared" si="25"/>
        <v>0.11360164318060419</v>
      </c>
      <c r="BC9" s="8"/>
      <c r="BD9" s="10">
        <f t="shared" si="26"/>
        <v>2.124666666666684E-3</v>
      </c>
      <c r="BE9" s="10">
        <f t="shared" si="27"/>
        <v>2.0746666666666674E-3</v>
      </c>
      <c r="BF9" s="10">
        <f t="shared" si="28"/>
        <v>2.547333333333332E-3</v>
      </c>
      <c r="BG9" s="10">
        <f t="shared" si="29"/>
        <v>8.213809510006112E-2</v>
      </c>
    </row>
    <row r="10" spans="1:59" x14ac:dyDescent="0.25">
      <c r="A10" s="2">
        <f>'Raw Data'!B10</f>
        <v>17</v>
      </c>
      <c r="B10" s="2">
        <f>'Raw Data'!C10</f>
        <v>27</v>
      </c>
      <c r="C10" s="2" t="str">
        <f>'Raw Data'!D10</f>
        <v>IGDSGVGKSNL</v>
      </c>
      <c r="D10" s="7">
        <f>AVERAGE('Raw Data'!J10,'Raw Data'!P10,'Raw Data'!V10)</f>
        <v>0.29233333333333333</v>
      </c>
      <c r="E10" s="7">
        <f>STDEV('Raw Data'!J10,'Raw Data'!P10,'Raw Data'!V10)</f>
        <v>4.0451617190581525E-2</v>
      </c>
      <c r="F10" s="7">
        <f>AVERAGE('Raw Data'!AB10,'Raw Data'!AH10,'Raw Data'!AN10)</f>
        <v>0.51433333333333342</v>
      </c>
      <c r="G10" s="7">
        <f>STDEV('Raw Data'!AB10,'Raw Data'!AH10,'Raw Data'!AN10)</f>
        <v>2.5794056162870827E-2</v>
      </c>
      <c r="H10" s="7">
        <f>AVERAGE('Raw Data'!AT10,'Raw Data'!AZ10,'Raw Data'!BF10)</f>
        <v>0.57266666666666666</v>
      </c>
      <c r="I10" s="7">
        <f>STDEV('Raw Data'!AT10,'Raw Data'!AZ10,'Raw Data'!BF10)</f>
        <v>2.7061657993059707E-2</v>
      </c>
      <c r="K10" s="7">
        <f>AVERAGE('Raw Data'!J112,'Raw Data'!P112,'Raw Data'!V112)</f>
        <v>0.22233333333333336</v>
      </c>
      <c r="L10" s="7">
        <f>STDEV('Raw Data'!J112,'Raw Data'!P112,'Raw Data'!V112)</f>
        <v>3.0353473167552499E-2</v>
      </c>
      <c r="M10" s="7">
        <f>AVERAGE('Raw Data'!AB112,'Raw Data'!AH112,'Raw Data'!AN112)</f>
        <v>0.38433333333333336</v>
      </c>
      <c r="N10" s="7">
        <f>STDEV('Raw Data'!AB112,'Raw Data'!AH112,'Raw Data'!AN112)</f>
        <v>1.0115993936995688E-2</v>
      </c>
      <c r="O10" s="7">
        <f>AVERAGE('Raw Data'!AT112,'Raw Data'!AZ112,'Raw Data'!BF112)</f>
        <v>0.58666666666666656</v>
      </c>
      <c r="P10" s="7">
        <f>STDEV('Raw Data'!AT112,'Raw Data'!AZ112,'Raw Data'!BF112)</f>
        <v>1.1015141094572214E-2</v>
      </c>
      <c r="R10" s="7">
        <f>AVERAGE('Raw Data'!J214,'Raw Data'!P214,'Raw Data'!V214)</f>
        <v>0.25033333333333335</v>
      </c>
      <c r="S10" s="7">
        <f>STDEV('Raw Data'!J214,'Raw Data'!P214,'Raw Data'!V214)</f>
        <v>1.09696551146029E-2</v>
      </c>
      <c r="T10" s="7">
        <f>AVERAGE('Raw Data'!AB214,'Raw Data'!AH214,'Raw Data'!AN214)</f>
        <v>0.43133333333333335</v>
      </c>
      <c r="U10" s="7">
        <f>STDEV('Raw Data'!AB214,'Raw Data'!AH214,'Raw Data'!AN214)</f>
        <v>8.326663997864539E-3</v>
      </c>
      <c r="V10" s="7">
        <f>AVERAGE('Raw Data'!AT214,'Raw Data'!AZ214,'Raw Data'!BF214)</f>
        <v>0.54700000000000004</v>
      </c>
      <c r="W10" s="7">
        <f>STDEV('Raw Data'!AT214,'Raw Data'!AZ214,'Raw Data'!BF214)</f>
        <v>2.1283796653792732E-2</v>
      </c>
      <c r="Y10" s="8">
        <f t="shared" si="0"/>
        <v>6.9999999999999979E-2</v>
      </c>
      <c r="Z10" s="8">
        <f t="shared" si="1"/>
        <v>5.0573379031528837E-2</v>
      </c>
      <c r="AA10" s="8">
        <f t="shared" si="2"/>
        <v>0.13000000000000006</v>
      </c>
      <c r="AB10" s="8">
        <f t="shared" si="3"/>
        <v>2.7706798203088499E-2</v>
      </c>
      <c r="AC10" s="8">
        <f t="shared" si="4"/>
        <v>-1.3999999999999901E-2</v>
      </c>
      <c r="AD10" s="8">
        <f t="shared" si="5"/>
        <v>2.921757461985279E-2</v>
      </c>
      <c r="AE10" s="19"/>
      <c r="AF10" s="8">
        <f t="shared" si="6"/>
        <v>4.1999999999999982E-2</v>
      </c>
      <c r="AG10" s="8">
        <f t="shared" si="7"/>
        <v>4.191260749066663E-2</v>
      </c>
      <c r="AH10" s="8">
        <f t="shared" si="8"/>
        <v>8.3000000000000074E-2</v>
      </c>
      <c r="AI10" s="8">
        <f t="shared" si="9"/>
        <v>2.7104735133674854E-2</v>
      </c>
      <c r="AJ10" s="8">
        <f t="shared" si="10"/>
        <v>2.5666666666666615E-2</v>
      </c>
      <c r="AK10" s="8">
        <f t="shared" si="11"/>
        <v>3.4428670223134249E-2</v>
      </c>
      <c r="AM10" s="8">
        <f t="shared" si="12"/>
        <v>-2.7999999999999997E-2</v>
      </c>
      <c r="AN10" s="8">
        <f t="shared" si="13"/>
        <v>3.2274861218395082E-2</v>
      </c>
      <c r="AO10" s="8">
        <f t="shared" si="14"/>
        <v>-4.6999999999999986E-2</v>
      </c>
      <c r="AP10" s="8">
        <f t="shared" si="15"/>
        <v>1.3102162671355709E-2</v>
      </c>
      <c r="AQ10" s="8">
        <f t="shared" si="16"/>
        <v>3.9666666666666517E-2</v>
      </c>
      <c r="AR10" s="8">
        <f t="shared" si="17"/>
        <v>2.3965252624024897E-2</v>
      </c>
      <c r="AS10" s="7"/>
      <c r="AT10" s="9">
        <f t="shared" si="18"/>
        <v>2.5576666666666807E-3</v>
      </c>
      <c r="AU10" s="10">
        <f t="shared" si="19"/>
        <v>7.6766666666666802E-4</v>
      </c>
      <c r="AV10" s="10">
        <f t="shared" si="20"/>
        <v>8.5366666666666588E-4</v>
      </c>
      <c r="AW10" s="10">
        <f t="shared" si="21"/>
        <v>6.4645185435576055E-2</v>
      </c>
      <c r="AX10" s="20"/>
      <c r="AY10" s="10">
        <f t="shared" si="22"/>
        <v>1.7566666666666846E-3</v>
      </c>
      <c r="AZ10" s="10">
        <f t="shared" si="23"/>
        <v>7.3466666666666797E-4</v>
      </c>
      <c r="BA10" s="10">
        <f t="shared" si="24"/>
        <v>1.1853333333333308E-3</v>
      </c>
      <c r="BB10" s="10">
        <f t="shared" si="25"/>
        <v>6.0635523141692141E-2</v>
      </c>
      <c r="BC10" s="8"/>
      <c r="BD10" s="10">
        <f t="shared" si="26"/>
        <v>1.041666666666663E-3</v>
      </c>
      <c r="BE10" s="10">
        <f t="shared" si="27"/>
        <v>1.7166666666666697E-4</v>
      </c>
      <c r="BF10" s="10">
        <f t="shared" si="28"/>
        <v>5.7433333333333219E-4</v>
      </c>
      <c r="BG10" s="10">
        <f t="shared" si="29"/>
        <v>4.2280807308596444E-2</v>
      </c>
    </row>
    <row r="11" spans="1:59" x14ac:dyDescent="0.25">
      <c r="A11" s="2">
        <f>'Raw Data'!B11</f>
        <v>17</v>
      </c>
      <c r="B11" s="2">
        <f>'Raw Data'!C11</f>
        <v>27</v>
      </c>
      <c r="C11" s="2" t="str">
        <f>'Raw Data'!D11</f>
        <v>IGDSGVGKSNL</v>
      </c>
      <c r="D11" s="7">
        <f>AVERAGE('Raw Data'!J11,'Raw Data'!P11,'Raw Data'!V11)</f>
        <v>0.28200000000000003</v>
      </c>
      <c r="E11" s="7">
        <f>STDEV('Raw Data'!J11,'Raw Data'!P11,'Raw Data'!V11)</f>
        <v>3.7027017163147199E-2</v>
      </c>
      <c r="F11" s="7">
        <f>AVERAGE('Raw Data'!AB11,'Raw Data'!AH11,'Raw Data'!AN11)</f>
        <v>0.5093333333333333</v>
      </c>
      <c r="G11" s="7">
        <f>STDEV('Raw Data'!AB11,'Raw Data'!AH11,'Raw Data'!AN11)</f>
        <v>3.181718613160716E-2</v>
      </c>
      <c r="H11" s="7">
        <f>AVERAGE('Raw Data'!AT11,'Raw Data'!AZ11,'Raw Data'!BF11)</f>
        <v>0.57099999999999995</v>
      </c>
      <c r="I11" s="7">
        <f>STDEV('Raw Data'!AT11,'Raw Data'!AZ11,'Raw Data'!BF11)</f>
        <v>3.5042830935870441E-2</v>
      </c>
      <c r="K11" s="7">
        <f>AVERAGE('Raw Data'!J113,'Raw Data'!P113,'Raw Data'!V113)</f>
        <v>0.19233333333333333</v>
      </c>
      <c r="L11" s="7">
        <f>STDEV('Raw Data'!J113,'Raw Data'!P113,'Raw Data'!V113)</f>
        <v>8.0208062770106506E-3</v>
      </c>
      <c r="M11" s="7">
        <f>AVERAGE('Raw Data'!AB113,'Raw Data'!AH113,'Raw Data'!AN113)</f>
        <v>0.36299999999999999</v>
      </c>
      <c r="N11" s="7">
        <f>STDEV('Raw Data'!AB113,'Raw Data'!AH113,'Raw Data'!AN113)</f>
        <v>1.7320508075688787E-2</v>
      </c>
      <c r="O11" s="7">
        <f>AVERAGE('Raw Data'!AT113,'Raw Data'!AZ113,'Raw Data'!BF113)</f>
        <v>0.58266666666666667</v>
      </c>
      <c r="P11" s="7">
        <f>STDEV('Raw Data'!AT113,'Raw Data'!AZ113,'Raw Data'!BF113)</f>
        <v>1.6921386861996089E-2</v>
      </c>
      <c r="R11" s="7">
        <f>AVERAGE('Raw Data'!J215,'Raw Data'!P215,'Raw Data'!V215)</f>
        <v>0.24766666666666667</v>
      </c>
      <c r="S11" s="7">
        <f>STDEV('Raw Data'!J215,'Raw Data'!P215,'Raw Data'!V215)</f>
        <v>1.3316656236958782E-2</v>
      </c>
      <c r="T11" s="7">
        <f>AVERAGE('Raw Data'!AB215,'Raw Data'!AH215,'Raw Data'!AN215)</f>
        <v>0.45433333333333331</v>
      </c>
      <c r="U11" s="7">
        <f>STDEV('Raw Data'!AB215,'Raw Data'!AH215,'Raw Data'!AN215)</f>
        <v>1.3868429375143159E-2</v>
      </c>
      <c r="V11" s="7">
        <f>AVERAGE('Raw Data'!AT215,'Raw Data'!AZ215,'Raw Data'!BF215)</f>
        <v>0.54500000000000004</v>
      </c>
      <c r="W11" s="7">
        <f>STDEV('Raw Data'!AT215,'Raw Data'!AZ215,'Raw Data'!BF215)</f>
        <v>2.6057628441590736E-2</v>
      </c>
      <c r="Y11" s="8">
        <f t="shared" si="0"/>
        <v>8.96666666666667E-2</v>
      </c>
      <c r="Z11" s="8">
        <f t="shared" si="1"/>
        <v>3.788579329159323E-2</v>
      </c>
      <c r="AA11" s="8">
        <f t="shared" si="2"/>
        <v>0.14633333333333332</v>
      </c>
      <c r="AB11" s="8">
        <f t="shared" si="3"/>
        <v>3.6226141573915037E-2</v>
      </c>
      <c r="AC11" s="8">
        <f t="shared" si="4"/>
        <v>-1.1666666666666714E-2</v>
      </c>
      <c r="AD11" s="8">
        <f t="shared" si="5"/>
        <v>3.8914436053132419E-2</v>
      </c>
      <c r="AE11" s="19"/>
      <c r="AF11" s="8">
        <f t="shared" si="6"/>
        <v>3.4333333333333355E-2</v>
      </c>
      <c r="AG11" s="8">
        <f t="shared" si="7"/>
        <v>3.9348866989194625E-2</v>
      </c>
      <c r="AH11" s="8">
        <f t="shared" si="8"/>
        <v>5.4999999999999993E-2</v>
      </c>
      <c r="AI11" s="8">
        <f t="shared" si="9"/>
        <v>3.470830832332035E-2</v>
      </c>
      <c r="AJ11" s="8">
        <f t="shared" si="10"/>
        <v>2.5999999999999912E-2</v>
      </c>
      <c r="AK11" s="8">
        <f t="shared" si="11"/>
        <v>4.3669211121796059E-2</v>
      </c>
      <c r="AM11" s="8">
        <f t="shared" si="12"/>
        <v>-5.5333333333333345E-2</v>
      </c>
      <c r="AN11" s="8">
        <f t="shared" si="13"/>
        <v>1.5545631755148026E-2</v>
      </c>
      <c r="AO11" s="8">
        <f t="shared" si="14"/>
        <v>-9.1333333333333322E-2</v>
      </c>
      <c r="AP11" s="8">
        <f t="shared" si="15"/>
        <v>2.2188585654190178E-2</v>
      </c>
      <c r="AQ11" s="8">
        <f t="shared" si="16"/>
        <v>3.7666666666666626E-2</v>
      </c>
      <c r="AR11" s="8">
        <f t="shared" si="17"/>
        <v>3.1069813860616097E-2</v>
      </c>
      <c r="AS11" s="7"/>
      <c r="AT11" s="9">
        <f t="shared" si="18"/>
        <v>1.4353333333333306E-3</v>
      </c>
      <c r="AU11" s="10">
        <f t="shared" si="19"/>
        <v>1.3123333333333355E-3</v>
      </c>
      <c r="AV11" s="10">
        <f t="shared" si="20"/>
        <v>1.5143333333333322E-3</v>
      </c>
      <c r="AW11" s="10">
        <f t="shared" si="21"/>
        <v>6.5283994975797843E-2</v>
      </c>
      <c r="AX11" s="20"/>
      <c r="AY11" s="10">
        <f t="shared" si="22"/>
        <v>1.5483333333333304E-3</v>
      </c>
      <c r="AZ11" s="10">
        <f t="shared" si="23"/>
        <v>1.2046666666666688E-3</v>
      </c>
      <c r="BA11" s="10">
        <f t="shared" si="24"/>
        <v>1.9069999999999966E-3</v>
      </c>
      <c r="BB11" s="10">
        <f t="shared" si="25"/>
        <v>6.8264192663504017E-2</v>
      </c>
      <c r="BC11" s="8"/>
      <c r="BD11" s="10">
        <f t="shared" si="26"/>
        <v>2.4166666666666672E-4</v>
      </c>
      <c r="BE11" s="10">
        <f t="shared" si="27"/>
        <v>4.9233333333333421E-4</v>
      </c>
      <c r="BF11" s="10">
        <f t="shared" si="28"/>
        <v>9.6533333333333215E-4</v>
      </c>
      <c r="BG11" s="10">
        <f t="shared" si="29"/>
        <v>4.1222970942586527E-2</v>
      </c>
    </row>
    <row r="12" spans="1:59" x14ac:dyDescent="0.25">
      <c r="A12" s="2">
        <f>'Raw Data'!B12</f>
        <v>17</v>
      </c>
      <c r="B12" s="2">
        <f>'Raw Data'!C12</f>
        <v>28</v>
      </c>
      <c r="C12" s="2" t="str">
        <f>'Raw Data'!D12</f>
        <v>IGDSGVGKSNLL</v>
      </c>
      <c r="D12" s="7">
        <f>AVERAGE('Raw Data'!J12,'Raw Data'!P12,'Raw Data'!V12)</f>
        <v>0.20133333333333336</v>
      </c>
      <c r="E12" s="7">
        <f>STDEV('Raw Data'!J12,'Raw Data'!P12,'Raw Data'!V12)</f>
        <v>2.6764404221527625E-2</v>
      </c>
      <c r="F12" s="7">
        <f>AVERAGE('Raw Data'!AB12,'Raw Data'!AH12,'Raw Data'!AN12)</f>
        <v>0.42466666666666669</v>
      </c>
      <c r="G12" s="7">
        <f>STDEV('Raw Data'!AB12,'Raw Data'!AH12,'Raw Data'!AN12)</f>
        <v>2.1962088546705529E-2</v>
      </c>
      <c r="H12" s="7">
        <f>AVERAGE('Raw Data'!AT12,'Raw Data'!AZ12,'Raw Data'!BF12)</f>
        <v>0.48599999999999999</v>
      </c>
      <c r="I12" s="7">
        <f>STDEV('Raw Data'!AT12,'Raw Data'!AZ12,'Raw Data'!BF12)</f>
        <v>4.7031904065219399E-2</v>
      </c>
      <c r="K12" s="7">
        <f>AVERAGE('Raw Data'!J114,'Raw Data'!P114,'Raw Data'!V114)</f>
        <v>0.18833333333333332</v>
      </c>
      <c r="L12" s="7">
        <f>STDEV('Raw Data'!J114,'Raw Data'!P114,'Raw Data'!V114)</f>
        <v>1.2096831541082714E-2</v>
      </c>
      <c r="M12" s="7">
        <f>AVERAGE('Raw Data'!AB114,'Raw Data'!AH114,'Raw Data'!AN114)</f>
        <v>0.28833333333333333</v>
      </c>
      <c r="N12" s="7">
        <f>STDEV('Raw Data'!AB114,'Raw Data'!AH114,'Raw Data'!AN114)</f>
        <v>1.6258331197676255E-2</v>
      </c>
      <c r="O12" s="7">
        <f>AVERAGE('Raw Data'!AT114,'Raw Data'!AZ114,'Raw Data'!BF114)</f>
        <v>0.45500000000000002</v>
      </c>
      <c r="P12" s="7">
        <f>STDEV('Raw Data'!AT114,'Raw Data'!AZ114,'Raw Data'!BF114)</f>
        <v>9.6436507609929632E-3</v>
      </c>
      <c r="R12" s="7">
        <f>AVERAGE('Raw Data'!J216,'Raw Data'!P216,'Raw Data'!V216)</f>
        <v>0.22233333333333336</v>
      </c>
      <c r="S12" s="7">
        <f>STDEV('Raw Data'!J216,'Raw Data'!P216,'Raw Data'!V216)</f>
        <v>2.1126602503321094E-2</v>
      </c>
      <c r="T12" s="7">
        <f>AVERAGE('Raw Data'!AB216,'Raw Data'!AH216,'Raw Data'!AN216)</f>
        <v>0.33933333333333332</v>
      </c>
      <c r="U12" s="7">
        <f>STDEV('Raw Data'!AB216,'Raw Data'!AH216,'Raw Data'!AN216)</f>
        <v>3.2715949219506581E-2</v>
      </c>
      <c r="V12" s="7">
        <f>AVERAGE('Raw Data'!AT216,'Raw Data'!AZ216,'Raw Data'!BF216)</f>
        <v>0.40033333333333337</v>
      </c>
      <c r="W12" s="7">
        <f>STDEV('Raw Data'!AT216,'Raw Data'!AZ216,'Raw Data'!BF216)</f>
        <v>1.7616280348965067E-2</v>
      </c>
      <c r="Y12" s="8">
        <f t="shared" si="0"/>
        <v>1.3000000000000039E-2</v>
      </c>
      <c r="Z12" s="8">
        <f t="shared" si="1"/>
        <v>2.9371187695880794E-2</v>
      </c>
      <c r="AA12" s="8">
        <f t="shared" si="2"/>
        <v>0.13633333333333336</v>
      </c>
      <c r="AB12" s="8">
        <f t="shared" si="3"/>
        <v>2.7325202042558939E-2</v>
      </c>
      <c r="AC12" s="8">
        <f t="shared" si="4"/>
        <v>3.0999999999999972E-2</v>
      </c>
      <c r="AD12" s="8">
        <f t="shared" si="5"/>
        <v>4.8010415536631226E-2</v>
      </c>
      <c r="AE12" s="19"/>
      <c r="AF12" s="8">
        <f t="shared" si="6"/>
        <v>-2.0999999999999991E-2</v>
      </c>
      <c r="AG12" s="8">
        <f t="shared" si="7"/>
        <v>3.4097898273451679E-2</v>
      </c>
      <c r="AH12" s="8">
        <f t="shared" si="8"/>
        <v>8.5333333333333372E-2</v>
      </c>
      <c r="AI12" s="8">
        <f t="shared" si="9"/>
        <v>3.9403891516786353E-2</v>
      </c>
      <c r="AJ12" s="8">
        <f t="shared" si="10"/>
        <v>8.5666666666666613E-2</v>
      </c>
      <c r="AK12" s="8">
        <f t="shared" si="11"/>
        <v>5.0222836771067932E-2</v>
      </c>
      <c r="AM12" s="8">
        <f t="shared" si="12"/>
        <v>-3.400000000000003E-2</v>
      </c>
      <c r="AN12" s="8">
        <f t="shared" si="13"/>
        <v>2.434474618201362E-2</v>
      </c>
      <c r="AO12" s="8">
        <f t="shared" si="14"/>
        <v>-5.099999999999999E-2</v>
      </c>
      <c r="AP12" s="8">
        <f t="shared" si="15"/>
        <v>3.6533090023520683E-2</v>
      </c>
      <c r="AQ12" s="8">
        <f t="shared" si="16"/>
        <v>5.4666666666666641E-2</v>
      </c>
      <c r="AR12" s="8">
        <f t="shared" si="17"/>
        <v>2.0083160441856079E-2</v>
      </c>
      <c r="AS12" s="7"/>
      <c r="AT12" s="9">
        <f t="shared" si="18"/>
        <v>8.6266666666665937E-4</v>
      </c>
      <c r="AU12" s="10">
        <f t="shared" si="19"/>
        <v>7.4666666666666718E-4</v>
      </c>
      <c r="AV12" s="10">
        <f t="shared" si="20"/>
        <v>2.3050000000000011E-3</v>
      </c>
      <c r="AW12" s="10">
        <f t="shared" si="21"/>
        <v>6.2564633247013668E-2</v>
      </c>
      <c r="AX12" s="20"/>
      <c r="AY12" s="10">
        <f t="shared" si="22"/>
        <v>1.1626666666666591E-3</v>
      </c>
      <c r="AZ12" s="10">
        <f t="shared" si="23"/>
        <v>1.5526666666666675E-3</v>
      </c>
      <c r="BA12" s="10">
        <f t="shared" si="24"/>
        <v>2.522333333333333E-3</v>
      </c>
      <c r="BB12" s="10">
        <f t="shared" si="25"/>
        <v>7.237172560238328E-2</v>
      </c>
      <c r="BC12" s="8"/>
      <c r="BD12" s="10">
        <f t="shared" si="26"/>
        <v>5.9266666666666669E-4</v>
      </c>
      <c r="BE12" s="10">
        <f t="shared" si="27"/>
        <v>1.3346666666666665E-3</v>
      </c>
      <c r="BF12" s="10">
        <f t="shared" si="28"/>
        <v>4.0333333333333286E-4</v>
      </c>
      <c r="BG12" s="10">
        <f t="shared" si="29"/>
        <v>4.8276978640617786E-2</v>
      </c>
    </row>
    <row r="13" spans="1:59" x14ac:dyDescent="0.25">
      <c r="A13" s="2">
        <f>'Raw Data'!B13</f>
        <v>28</v>
      </c>
      <c r="B13" s="2">
        <f>'Raw Data'!C13</f>
        <v>36</v>
      </c>
      <c r="C13" s="2" t="str">
        <f>'Raw Data'!D13</f>
        <v>LSRFTRNEF</v>
      </c>
      <c r="D13" s="7">
        <f>AVERAGE('Raw Data'!J13,'Raw Data'!P13,'Raw Data'!V13)</f>
        <v>0.64600000000000002</v>
      </c>
      <c r="E13" s="7">
        <f>STDEV('Raw Data'!J13,'Raw Data'!P13,'Raw Data'!V13)</f>
        <v>2.9461839725312498E-2</v>
      </c>
      <c r="F13" s="7">
        <f>AVERAGE('Raw Data'!AB13,'Raw Data'!AH13,'Raw Data'!AN13)</f>
        <v>1.3646666666666667</v>
      </c>
      <c r="G13" s="7">
        <f>STDEV('Raw Data'!AB13,'Raw Data'!AH13,'Raw Data'!AN13)</f>
        <v>2.5026652459594644E-2</v>
      </c>
      <c r="H13" s="7">
        <f>AVERAGE('Raw Data'!AT13,'Raw Data'!AZ13,'Raw Data'!BF13)</f>
        <v>2.265333333333333</v>
      </c>
      <c r="I13" s="7">
        <f>STDEV('Raw Data'!AT13,'Raw Data'!AZ13,'Raw Data'!BF13)</f>
        <v>5.551876559626772E-2</v>
      </c>
      <c r="K13" s="7">
        <f>AVERAGE('Raw Data'!J115,'Raw Data'!P115,'Raw Data'!V115)</f>
        <v>0.56933333333333336</v>
      </c>
      <c r="L13" s="7">
        <f>STDEV('Raw Data'!J115,'Raw Data'!P115,'Raw Data'!V115)</f>
        <v>2.1455380055672081E-2</v>
      </c>
      <c r="M13" s="7">
        <f>AVERAGE('Raw Data'!AB115,'Raw Data'!AH115,'Raw Data'!AN115)</f>
        <v>1.1539999999999999</v>
      </c>
      <c r="N13" s="7">
        <f>STDEV('Raw Data'!AB115,'Raw Data'!AH115,'Raw Data'!AN115)</f>
        <v>2.3065125189341611E-2</v>
      </c>
      <c r="O13" s="7">
        <f>AVERAGE('Raw Data'!AT115,'Raw Data'!AZ115,'Raw Data'!BF115)</f>
        <v>1.7863333333333333</v>
      </c>
      <c r="P13" s="7">
        <f>STDEV('Raw Data'!AT115,'Raw Data'!AZ115,'Raw Data'!BF115)</f>
        <v>5.1316014394469029E-3</v>
      </c>
      <c r="R13" s="7">
        <f>AVERAGE('Raw Data'!J217,'Raw Data'!P217,'Raw Data'!V217)</f>
        <v>0.54400000000000004</v>
      </c>
      <c r="S13" s="7">
        <f>STDEV('Raw Data'!J217,'Raw Data'!P217,'Raw Data'!V217)</f>
        <v>2.193171219946128E-2</v>
      </c>
      <c r="T13" s="7">
        <f>AVERAGE('Raw Data'!AB217,'Raw Data'!AH217,'Raw Data'!AN217)</f>
        <v>1.1243333333333334</v>
      </c>
      <c r="U13" s="7">
        <f>STDEV('Raw Data'!AB217,'Raw Data'!AH217,'Raw Data'!AN217)</f>
        <v>2.1501937897160147E-2</v>
      </c>
      <c r="V13" s="7">
        <f>AVERAGE('Raw Data'!AT217,'Raw Data'!AZ217,'Raw Data'!BF217)</f>
        <v>1.7883333333333333</v>
      </c>
      <c r="W13" s="7">
        <f>STDEV('Raw Data'!AT217,'Raw Data'!AZ217,'Raw Data'!BF217)</f>
        <v>8.962886439832481E-3</v>
      </c>
      <c r="Y13" s="8">
        <f t="shared" si="0"/>
        <v>7.6666666666666661E-2</v>
      </c>
      <c r="Z13" s="8">
        <f t="shared" si="1"/>
        <v>3.6446307540453707E-2</v>
      </c>
      <c r="AA13" s="8">
        <f t="shared" si="2"/>
        <v>0.21066666666666678</v>
      </c>
      <c r="AB13" s="8">
        <f t="shared" si="3"/>
        <v>3.4034296427770262E-2</v>
      </c>
      <c r="AC13" s="8">
        <f t="shared" si="4"/>
        <v>0.47899999999999965</v>
      </c>
      <c r="AD13" s="8">
        <f t="shared" si="5"/>
        <v>5.5755418271829456E-2</v>
      </c>
      <c r="AE13" s="19"/>
      <c r="AF13" s="8">
        <f t="shared" si="6"/>
        <v>0.10199999999999998</v>
      </c>
      <c r="AG13" s="8">
        <f t="shared" si="7"/>
        <v>3.6728735344413919E-2</v>
      </c>
      <c r="AH13" s="8">
        <f t="shared" si="8"/>
        <v>0.24033333333333329</v>
      </c>
      <c r="AI13" s="8">
        <f t="shared" si="9"/>
        <v>3.2994949108411525E-2</v>
      </c>
      <c r="AJ13" s="8">
        <f t="shared" si="10"/>
        <v>0.47699999999999965</v>
      </c>
      <c r="AK13" s="8">
        <f t="shared" si="11"/>
        <v>5.6237591223901588E-2</v>
      </c>
      <c r="AM13" s="8">
        <f t="shared" si="12"/>
        <v>2.5333333333333319E-2</v>
      </c>
      <c r="AN13" s="8">
        <f t="shared" si="13"/>
        <v>3.068115599734355E-2</v>
      </c>
      <c r="AO13" s="8">
        <f t="shared" si="14"/>
        <v>2.9666666666666508E-2</v>
      </c>
      <c r="AP13" s="8">
        <f t="shared" si="15"/>
        <v>3.1533051443419377E-2</v>
      </c>
      <c r="AQ13" s="8">
        <f t="shared" si="16"/>
        <v>-2.0000000000000018E-3</v>
      </c>
      <c r="AR13" s="8">
        <f t="shared" si="17"/>
        <v>1.0327955589886436E-2</v>
      </c>
      <c r="AS13" s="7"/>
      <c r="AT13" s="9">
        <f t="shared" si="18"/>
        <v>1.3283333333333326E-3</v>
      </c>
      <c r="AU13" s="10">
        <f t="shared" si="19"/>
        <v>1.1583333333333356E-3</v>
      </c>
      <c r="AV13" s="10">
        <f t="shared" si="20"/>
        <v>3.1086666666666541E-3</v>
      </c>
      <c r="AW13" s="10">
        <f t="shared" si="21"/>
        <v>7.4801960758614616E-2</v>
      </c>
      <c r="AX13" s="20"/>
      <c r="AY13" s="10">
        <f t="shared" si="22"/>
        <v>1.3490000000000004E-3</v>
      </c>
      <c r="AZ13" s="10">
        <f t="shared" si="23"/>
        <v>1.0886666666666666E-3</v>
      </c>
      <c r="BA13" s="10">
        <f t="shared" si="24"/>
        <v>3.162666666666653E-3</v>
      </c>
      <c r="BB13" s="10">
        <f t="shared" si="25"/>
        <v>7.4835374879353142E-2</v>
      </c>
      <c r="BC13" s="8"/>
      <c r="BD13" s="10">
        <f t="shared" si="26"/>
        <v>9.4133333333333005E-4</v>
      </c>
      <c r="BE13" s="10">
        <f t="shared" si="27"/>
        <v>9.9433333333333296E-4</v>
      </c>
      <c r="BF13" s="10">
        <f t="shared" si="28"/>
        <v>1.0666666666666649E-4</v>
      </c>
      <c r="BG13" s="10">
        <f t="shared" si="29"/>
        <v>4.5192182214773932E-2</v>
      </c>
    </row>
    <row r="14" spans="1:59" x14ac:dyDescent="0.25">
      <c r="A14" s="2">
        <f>'Raw Data'!B14</f>
        <v>37</v>
      </c>
      <c r="B14" s="2">
        <f>'Raw Data'!C14</f>
        <v>47</v>
      </c>
      <c r="C14" s="2" t="str">
        <f>'Raw Data'!D14</f>
        <v>NLESKSTIGVE</v>
      </c>
      <c r="D14" s="7">
        <f>AVERAGE('Raw Data'!J14,'Raw Data'!P14,'Raw Data'!V14)</f>
        <v>5.2020000000000008</v>
      </c>
      <c r="E14" s="7">
        <f>STDEV('Raw Data'!J14,'Raw Data'!P14,'Raw Data'!V14)</f>
        <v>0.1486875919503709</v>
      </c>
      <c r="F14" s="7">
        <f>AVERAGE('Raw Data'!AB14,'Raw Data'!AH14,'Raw Data'!AN14)</f>
        <v>5.7630000000000008</v>
      </c>
      <c r="G14" s="7">
        <f>STDEV('Raw Data'!AB14,'Raw Data'!AH14,'Raw Data'!AN14)</f>
        <v>6.7357256476195615E-2</v>
      </c>
      <c r="H14" s="7">
        <f>AVERAGE('Raw Data'!AT14,'Raw Data'!AZ14,'Raw Data'!BF14)</f>
        <v>6.2549999999999999</v>
      </c>
      <c r="I14" s="7">
        <f>STDEV('Raw Data'!AT14,'Raw Data'!AZ14,'Raw Data'!BF14)</f>
        <v>6.4117080407641622E-2</v>
      </c>
      <c r="K14" s="7">
        <f>AVERAGE('Raw Data'!J116,'Raw Data'!P116,'Raw Data'!V116)</f>
        <v>3.5046666666666666</v>
      </c>
      <c r="L14" s="7">
        <f>STDEV('Raw Data'!J116,'Raw Data'!P116,'Raw Data'!V116)</f>
        <v>4.1860880704224813E-2</v>
      </c>
      <c r="M14" s="7">
        <f>AVERAGE('Raw Data'!AB116,'Raw Data'!AH116,'Raw Data'!AN116)</f>
        <v>4.5599999999999996</v>
      </c>
      <c r="N14" s="7">
        <f>STDEV('Raw Data'!AB116,'Raw Data'!AH116,'Raw Data'!AN116)</f>
        <v>9.3696317963941497E-2</v>
      </c>
      <c r="O14" s="7">
        <f>AVERAGE('Raw Data'!AT116,'Raw Data'!AZ116,'Raw Data'!BF116)</f>
        <v>5.9130000000000003</v>
      </c>
      <c r="P14" s="7">
        <f>STDEV('Raw Data'!AT116,'Raw Data'!AZ116,'Raw Data'!BF116)</f>
        <v>4.3312815655415275E-2</v>
      </c>
      <c r="R14" s="7">
        <f>AVERAGE('Raw Data'!J218,'Raw Data'!P218,'Raw Data'!V218)</f>
        <v>3.2686666666666664</v>
      </c>
      <c r="S14" s="7">
        <f>STDEV('Raw Data'!J218,'Raw Data'!P218,'Raw Data'!V218)</f>
        <v>5.9366095823570247E-2</v>
      </c>
      <c r="T14" s="7">
        <f>AVERAGE('Raw Data'!AB218,'Raw Data'!AH218,'Raw Data'!AN218)</f>
        <v>4.4723333333333333</v>
      </c>
      <c r="U14" s="7">
        <f>STDEV('Raw Data'!AB218,'Raw Data'!AH218,'Raw Data'!AN218)</f>
        <v>3.3709543653590447E-2</v>
      </c>
      <c r="V14" s="7">
        <f>AVERAGE('Raw Data'!AT218,'Raw Data'!AZ218,'Raw Data'!BF218)</f>
        <v>6.2190000000000003</v>
      </c>
      <c r="W14" s="7">
        <f>STDEV('Raw Data'!AT218,'Raw Data'!AZ218,'Raw Data'!BF218)</f>
        <v>7.8249600637958397E-2</v>
      </c>
      <c r="Y14" s="8">
        <f t="shared" si="0"/>
        <v>1.6973333333333342</v>
      </c>
      <c r="Z14" s="8">
        <f t="shared" si="1"/>
        <v>0.15446790389376475</v>
      </c>
      <c r="AA14" s="8">
        <f t="shared" si="2"/>
        <v>1.2030000000000012</v>
      </c>
      <c r="AB14" s="8">
        <f t="shared" si="3"/>
        <v>0.11539497389401335</v>
      </c>
      <c r="AC14" s="8">
        <f t="shared" si="4"/>
        <v>0.34199999999999964</v>
      </c>
      <c r="AD14" s="8">
        <f t="shared" si="5"/>
        <v>7.7375706781909068E-2</v>
      </c>
      <c r="AE14" s="19"/>
      <c r="AF14" s="8">
        <f t="shared" si="6"/>
        <v>1.9333333333333345</v>
      </c>
      <c r="AG14" s="8">
        <f t="shared" si="7"/>
        <v>0.16010100978236622</v>
      </c>
      <c r="AH14" s="8">
        <f t="shared" si="8"/>
        <v>1.2906666666666675</v>
      </c>
      <c r="AI14" s="8">
        <f t="shared" si="9"/>
        <v>7.532153299909207E-2</v>
      </c>
      <c r="AJ14" s="8">
        <f t="shared" si="10"/>
        <v>3.5999999999999588E-2</v>
      </c>
      <c r="AK14" s="8">
        <f t="shared" si="11"/>
        <v>0.10116323442832362</v>
      </c>
      <c r="AM14" s="8">
        <f t="shared" si="12"/>
        <v>0.23600000000000021</v>
      </c>
      <c r="AN14" s="8">
        <f t="shared" si="13"/>
        <v>7.2640668132022745E-2</v>
      </c>
      <c r="AO14" s="8">
        <f t="shared" si="14"/>
        <v>8.7666666666666337E-2</v>
      </c>
      <c r="AP14" s="8">
        <f t="shared" si="15"/>
        <v>9.9575766797616705E-2</v>
      </c>
      <c r="AQ14" s="8">
        <f t="shared" si="16"/>
        <v>-0.30600000000000005</v>
      </c>
      <c r="AR14" s="8">
        <f t="shared" si="17"/>
        <v>8.9437128755343917E-2</v>
      </c>
      <c r="AS14" s="7"/>
      <c r="AT14" s="9">
        <f t="shared" si="18"/>
        <v>2.3860333333333341E-2</v>
      </c>
      <c r="AU14" s="10">
        <f t="shared" si="19"/>
        <v>1.3316000000000022E-2</v>
      </c>
      <c r="AV14" s="10">
        <f t="shared" si="20"/>
        <v>5.9869999999999689E-3</v>
      </c>
      <c r="AW14" s="10">
        <f t="shared" si="21"/>
        <v>0.20775787189257916</v>
      </c>
      <c r="AX14" s="20"/>
      <c r="AY14" s="10">
        <f t="shared" si="22"/>
        <v>2.5632333333333323E-2</v>
      </c>
      <c r="AZ14" s="10">
        <f t="shared" si="23"/>
        <v>5.6733333333333158E-3</v>
      </c>
      <c r="BA14" s="10">
        <f t="shared" si="24"/>
        <v>1.023399999999996E-2</v>
      </c>
      <c r="BB14" s="10">
        <f t="shared" si="25"/>
        <v>0.20381282262572833</v>
      </c>
      <c r="BC14" s="8"/>
      <c r="BD14" s="10">
        <f t="shared" si="26"/>
        <v>5.2766666666666647E-3</v>
      </c>
      <c r="BE14" s="10">
        <f t="shared" si="27"/>
        <v>9.9153333333333454E-3</v>
      </c>
      <c r="BF14" s="10">
        <f t="shared" si="28"/>
        <v>7.9989999999999662E-3</v>
      </c>
      <c r="BG14" s="10">
        <f t="shared" si="29"/>
        <v>0.15228591530407523</v>
      </c>
    </row>
    <row r="15" spans="1:59" x14ac:dyDescent="0.25">
      <c r="A15" s="2">
        <f>'Raw Data'!B15</f>
        <v>39</v>
      </c>
      <c r="B15" s="2">
        <f>'Raw Data'!C15</f>
        <v>47</v>
      </c>
      <c r="C15" s="2" t="str">
        <f>'Raw Data'!D15</f>
        <v>ESKSTIGVE</v>
      </c>
      <c r="D15" s="7">
        <f>AVERAGE('Raw Data'!J15,'Raw Data'!P15,'Raw Data'!V15)</f>
        <v>3.4403333333333332</v>
      </c>
      <c r="E15" s="7">
        <f>STDEV('Raw Data'!J15,'Raw Data'!P15,'Raw Data'!V15)</f>
        <v>5.2690922684399046E-2</v>
      </c>
      <c r="F15" s="7">
        <f>AVERAGE('Raw Data'!AB15,'Raw Data'!AH15,'Raw Data'!AN15)</f>
        <v>4.4173333333333327</v>
      </c>
      <c r="G15" s="7">
        <f>STDEV('Raw Data'!AB15,'Raw Data'!AH15,'Raw Data'!AN15)</f>
        <v>7.021633238309552E-2</v>
      </c>
      <c r="H15" s="7">
        <f>AVERAGE('Raw Data'!AT15,'Raw Data'!AZ15,'Raw Data'!BF15)</f>
        <v>4.687333333333334</v>
      </c>
      <c r="I15" s="7">
        <f>STDEV('Raw Data'!AT15,'Raw Data'!AZ15,'Raw Data'!BF15)</f>
        <v>0.20892422868909499</v>
      </c>
      <c r="K15" s="7">
        <f>AVERAGE('Raw Data'!J117,'Raw Data'!P117,'Raw Data'!V117)</f>
        <v>1.8120000000000001</v>
      </c>
      <c r="L15" s="7">
        <f>STDEV('Raw Data'!J117,'Raw Data'!P117,'Raw Data'!V117)</f>
        <v>3.1764760348537223E-2</v>
      </c>
      <c r="M15" s="7">
        <f>AVERAGE('Raw Data'!AB117,'Raw Data'!AH117,'Raw Data'!AN117)</f>
        <v>2.7336666666666667</v>
      </c>
      <c r="N15" s="7">
        <f>STDEV('Raw Data'!AB117,'Raw Data'!AH117,'Raw Data'!AN117)</f>
        <v>6.981642595645611E-2</v>
      </c>
      <c r="O15" s="7">
        <f>AVERAGE('Raw Data'!AT117,'Raw Data'!AZ117,'Raw Data'!BF117)</f>
        <v>4.0063333333333331</v>
      </c>
      <c r="P15" s="7">
        <f>STDEV('Raw Data'!AT117,'Raw Data'!AZ117,'Raw Data'!BF117)</f>
        <v>2.0840665376454098E-2</v>
      </c>
      <c r="R15" s="7">
        <f>AVERAGE('Raw Data'!J219,'Raw Data'!P219,'Raw Data'!V219)</f>
        <v>1.5819999999999999</v>
      </c>
      <c r="S15" s="7">
        <f>STDEV('Raw Data'!J219,'Raw Data'!P219,'Raw Data'!V219)</f>
        <v>5.467174773134658E-2</v>
      </c>
      <c r="T15" s="7">
        <f>AVERAGE('Raw Data'!AB219,'Raw Data'!AH219,'Raw Data'!AN219)</f>
        <v>2.6643333333333334</v>
      </c>
      <c r="U15" s="7">
        <f>STDEV('Raw Data'!AB219,'Raw Data'!AH219,'Raw Data'!AN219)</f>
        <v>7.5055534994651956E-3</v>
      </c>
      <c r="V15" s="7">
        <f>AVERAGE('Raw Data'!AT219,'Raw Data'!AZ219,'Raw Data'!BF219)</f>
        <v>4.29</v>
      </c>
      <c r="W15" s="7">
        <f>STDEV('Raw Data'!AT219,'Raw Data'!AZ219,'Raw Data'!BF219)</f>
        <v>7.4478184725461832E-2</v>
      </c>
      <c r="Y15" s="8">
        <f t="shared" si="0"/>
        <v>1.6283333333333332</v>
      </c>
      <c r="Z15" s="8">
        <f t="shared" si="1"/>
        <v>6.1525062643879691E-2</v>
      </c>
      <c r="AA15" s="8">
        <f t="shared" si="2"/>
        <v>1.683666666666666</v>
      </c>
      <c r="AB15" s="8">
        <f t="shared" si="3"/>
        <v>9.9018516786844799E-2</v>
      </c>
      <c r="AC15" s="8">
        <f t="shared" si="4"/>
        <v>0.68100000000000094</v>
      </c>
      <c r="AD15" s="8">
        <f t="shared" si="5"/>
        <v>0.20996110750962094</v>
      </c>
      <c r="AE15" s="19"/>
      <c r="AF15" s="8">
        <f t="shared" si="6"/>
        <v>1.8583333333333334</v>
      </c>
      <c r="AG15" s="8">
        <f t="shared" si="7"/>
        <v>7.5929792132820417E-2</v>
      </c>
      <c r="AH15" s="8">
        <f t="shared" si="8"/>
        <v>1.7529999999999992</v>
      </c>
      <c r="AI15" s="8">
        <f t="shared" si="9"/>
        <v>7.0616334276615372E-2</v>
      </c>
      <c r="AJ15" s="8">
        <f t="shared" si="10"/>
        <v>0.39733333333333398</v>
      </c>
      <c r="AK15" s="8">
        <f t="shared" si="11"/>
        <v>0.22180246466920353</v>
      </c>
      <c r="AM15" s="8">
        <f t="shared" si="12"/>
        <v>0.2300000000000002</v>
      </c>
      <c r="AN15" s="8">
        <f t="shared" si="13"/>
        <v>6.322973983814896E-2</v>
      </c>
      <c r="AO15" s="8">
        <f t="shared" si="14"/>
        <v>6.9333333333333247E-2</v>
      </c>
      <c r="AP15" s="8">
        <f t="shared" si="15"/>
        <v>7.0218705959784342E-2</v>
      </c>
      <c r="AQ15" s="8">
        <f t="shared" si="16"/>
        <v>-0.28366666666666696</v>
      </c>
      <c r="AR15" s="8">
        <f t="shared" si="17"/>
        <v>7.7339080246233524E-2</v>
      </c>
      <c r="AS15" s="7"/>
      <c r="AT15" s="9">
        <f t="shared" si="18"/>
        <v>3.7853333333333202E-3</v>
      </c>
      <c r="AU15" s="10">
        <f t="shared" si="19"/>
        <v>9.8046666666666647E-3</v>
      </c>
      <c r="AV15" s="10">
        <f t="shared" si="20"/>
        <v>4.4083666666666604E-2</v>
      </c>
      <c r="AW15" s="10">
        <f t="shared" si="21"/>
        <v>0.24015342318331961</v>
      </c>
      <c r="AX15" s="20"/>
      <c r="AY15" s="10">
        <f t="shared" si="22"/>
        <v>5.7653333333333176E-3</v>
      </c>
      <c r="AZ15" s="10">
        <f t="shared" si="23"/>
        <v>4.9866666666666835E-3</v>
      </c>
      <c r="BA15" s="10">
        <f t="shared" si="24"/>
        <v>4.9196333333333279E-2</v>
      </c>
      <c r="BB15" s="10">
        <f t="shared" si="25"/>
        <v>0.24484348742274784</v>
      </c>
      <c r="BC15" s="8"/>
      <c r="BD15" s="10">
        <f t="shared" si="26"/>
        <v>3.9980000000000016E-3</v>
      </c>
      <c r="BE15" s="10">
        <f t="shared" si="27"/>
        <v>4.9306666666666527E-3</v>
      </c>
      <c r="BF15" s="10">
        <f t="shared" si="28"/>
        <v>5.9813333333333489E-3</v>
      </c>
      <c r="BG15" s="10">
        <f t="shared" si="29"/>
        <v>0.12210651088291731</v>
      </c>
    </row>
    <row r="16" spans="1:59" x14ac:dyDescent="0.25">
      <c r="A16" s="2">
        <f>'Raw Data'!B16</f>
        <v>39</v>
      </c>
      <c r="B16" s="2">
        <f>'Raw Data'!C16</f>
        <v>48</v>
      </c>
      <c r="C16" s="2" t="str">
        <f>'Raw Data'!D16</f>
        <v>ESKSTIGVEF</v>
      </c>
      <c r="D16" s="7">
        <f>AVERAGE('Raw Data'!J16,'Raw Data'!P16,'Raw Data'!V16)</f>
        <v>3.5466666666666669</v>
      </c>
      <c r="E16" s="7">
        <f>STDEV('Raw Data'!J16,'Raw Data'!P16,'Raw Data'!V16)</f>
        <v>0.15807065930568318</v>
      </c>
      <c r="F16" s="7">
        <f>AVERAGE('Raw Data'!AB16,'Raw Data'!AH16,'Raw Data'!AN16)</f>
        <v>4.2229999999999999</v>
      </c>
      <c r="G16" s="7">
        <f>STDEV('Raw Data'!AB16,'Raw Data'!AH16,'Raw Data'!AN16)</f>
        <v>0.10734989520255707</v>
      </c>
      <c r="H16" s="7">
        <f>AVERAGE('Raw Data'!AT16,'Raw Data'!AZ16,'Raw Data'!BF16)</f>
        <v>5.1953333333333331</v>
      </c>
      <c r="I16" s="7">
        <f>STDEV('Raw Data'!AT16,'Raw Data'!AZ16,'Raw Data'!BF16)</f>
        <v>4.9652123150307988E-2</v>
      </c>
      <c r="K16" s="7">
        <f>AVERAGE('Raw Data'!J118,'Raw Data'!P118,'Raw Data'!V118)</f>
        <v>1.6923333333333332</v>
      </c>
      <c r="L16" s="7">
        <f>STDEV('Raw Data'!J118,'Raw Data'!P118,'Raw Data'!V118)</f>
        <v>6.453164598345007E-2</v>
      </c>
      <c r="M16" s="7">
        <f>AVERAGE('Raw Data'!AB118,'Raw Data'!AH118,'Raw Data'!AN118)</f>
        <v>2.6456666666666666</v>
      </c>
      <c r="N16" s="7">
        <f>STDEV('Raw Data'!AB118,'Raw Data'!AH118,'Raw Data'!AN118)</f>
        <v>8.0151939049116841E-2</v>
      </c>
      <c r="O16" s="7">
        <f>AVERAGE('Raw Data'!AT118,'Raw Data'!AZ118,'Raw Data'!BF118)</f>
        <v>4.1956666666666669</v>
      </c>
      <c r="P16" s="7">
        <f>STDEV('Raw Data'!AT118,'Raw Data'!AZ118,'Raw Data'!BF118)</f>
        <v>4.6057934531776014E-2</v>
      </c>
      <c r="R16" s="7">
        <f>AVERAGE('Raw Data'!J220,'Raw Data'!P220,'Raw Data'!V220)</f>
        <v>1.4833333333333334</v>
      </c>
      <c r="S16" s="7">
        <f>STDEV('Raw Data'!J220,'Raw Data'!P220,'Raw Data'!V220)</f>
        <v>3.1659648345067452E-2</v>
      </c>
      <c r="T16" s="7">
        <f>AVERAGE('Raw Data'!AB220,'Raw Data'!AH220,'Raw Data'!AN220)</f>
        <v>2.6733333333333333</v>
      </c>
      <c r="U16" s="7">
        <f>STDEV('Raw Data'!AB220,'Raw Data'!AH220,'Raw Data'!AN220)</f>
        <v>4.9541228621556653E-2</v>
      </c>
      <c r="V16" s="7">
        <f>AVERAGE('Raw Data'!AT220,'Raw Data'!AZ220,'Raw Data'!BF220)</f>
        <v>4.4259999999999993</v>
      </c>
      <c r="W16" s="7">
        <f>STDEV('Raw Data'!AT220,'Raw Data'!AZ220,'Raw Data'!BF220)</f>
        <v>5.3507008886687218E-2</v>
      </c>
      <c r="Y16" s="8">
        <f t="shared" si="0"/>
        <v>1.8543333333333336</v>
      </c>
      <c r="Z16" s="8">
        <f t="shared" si="1"/>
        <v>0.17073566313651842</v>
      </c>
      <c r="AA16" s="8">
        <f t="shared" si="2"/>
        <v>1.5773333333333333</v>
      </c>
      <c r="AB16" s="8">
        <f t="shared" si="3"/>
        <v>0.13397138998059746</v>
      </c>
      <c r="AC16" s="8">
        <f t="shared" si="4"/>
        <v>0.99966666666666626</v>
      </c>
      <c r="AD16" s="8">
        <f t="shared" si="5"/>
        <v>6.7724933862401929E-2</v>
      </c>
      <c r="AE16" s="19"/>
      <c r="AF16" s="8">
        <f t="shared" si="6"/>
        <v>2.0633333333333335</v>
      </c>
      <c r="AG16" s="8">
        <f t="shared" si="7"/>
        <v>0.16121000796063095</v>
      </c>
      <c r="AH16" s="8">
        <f t="shared" si="8"/>
        <v>1.5496666666666665</v>
      </c>
      <c r="AI16" s="8">
        <f t="shared" si="9"/>
        <v>0.11823000183258617</v>
      </c>
      <c r="AJ16" s="8">
        <f t="shared" si="10"/>
        <v>0.76933333333333387</v>
      </c>
      <c r="AK16" s="8">
        <f t="shared" si="11"/>
        <v>7.2995433647135594E-2</v>
      </c>
      <c r="AM16" s="8">
        <f t="shared" si="12"/>
        <v>0.20899999999999985</v>
      </c>
      <c r="AN16" s="8">
        <f t="shared" si="13"/>
        <v>7.1879528842826029E-2</v>
      </c>
      <c r="AO16" s="8">
        <f t="shared" si="14"/>
        <v>-2.7666666666666728E-2</v>
      </c>
      <c r="AP16" s="8">
        <f t="shared" si="15"/>
        <v>9.4226677043535198E-2</v>
      </c>
      <c r="AQ16" s="8">
        <f t="shared" si="16"/>
        <v>-0.23033333333333239</v>
      </c>
      <c r="AR16" s="8">
        <f t="shared" si="17"/>
        <v>7.0599811142335142E-2</v>
      </c>
      <c r="AS16" s="7"/>
      <c r="AT16" s="9">
        <f t="shared" si="18"/>
        <v>2.9150666666666693E-2</v>
      </c>
      <c r="AU16" s="10">
        <f t="shared" si="19"/>
        <v>1.794833333333333E-2</v>
      </c>
      <c r="AV16" s="10">
        <f t="shared" si="20"/>
        <v>4.5866666666667154E-3</v>
      </c>
      <c r="AW16" s="10">
        <f t="shared" si="21"/>
        <v>0.22734481886919425</v>
      </c>
      <c r="AX16" s="20"/>
      <c r="AY16" s="10">
        <f t="shared" si="22"/>
        <v>2.5988666666666695E-2</v>
      </c>
      <c r="AZ16" s="10">
        <f t="shared" si="23"/>
        <v>1.3978333333333329E-2</v>
      </c>
      <c r="BA16" s="10">
        <f t="shared" si="24"/>
        <v>5.328333333333375E-3</v>
      </c>
      <c r="BB16" s="10">
        <f t="shared" si="25"/>
        <v>0.2128270032992369</v>
      </c>
      <c r="BC16" s="8"/>
      <c r="BD16" s="10">
        <f t="shared" si="26"/>
        <v>5.1666666666666588E-3</v>
      </c>
      <c r="BE16" s="10">
        <f t="shared" si="27"/>
        <v>8.8786666666666823E-3</v>
      </c>
      <c r="BF16" s="10">
        <f t="shared" si="28"/>
        <v>4.9843333333333892E-3</v>
      </c>
      <c r="BG16" s="10">
        <f t="shared" si="29"/>
        <v>0.13794805785753828</v>
      </c>
    </row>
    <row r="17" spans="1:59" x14ac:dyDescent="0.25">
      <c r="A17" s="2">
        <f>'Raw Data'!B17</f>
        <v>48</v>
      </c>
      <c r="B17" s="2">
        <f>'Raw Data'!C17</f>
        <v>64</v>
      </c>
      <c r="C17" s="2" t="str">
        <f>'Raw Data'!D17</f>
        <v>FATRSIQVDGKTIKAQI</v>
      </c>
      <c r="D17" s="7">
        <f>AVERAGE('Raw Data'!J17,'Raw Data'!P17,'Raw Data'!V17)</f>
        <v>2.6276666666666668</v>
      </c>
      <c r="E17" s="7">
        <f>STDEV('Raw Data'!J17,'Raw Data'!P17,'Raw Data'!V17)</f>
        <v>5.0658990646610266E-2</v>
      </c>
      <c r="F17" s="7">
        <f>AVERAGE('Raw Data'!AB17,'Raw Data'!AH17,'Raw Data'!AN17)</f>
        <v>3.7689999999999997</v>
      </c>
      <c r="G17" s="7">
        <f>STDEV('Raw Data'!AB17,'Raw Data'!AH17,'Raw Data'!AN17)</f>
        <v>7.5973679652890286E-2</v>
      </c>
      <c r="H17" s="7">
        <f>AVERAGE('Raw Data'!AT17,'Raw Data'!AZ17,'Raw Data'!BF17)</f>
        <v>4.511333333333333</v>
      </c>
      <c r="I17" s="7">
        <f>STDEV('Raw Data'!AT17,'Raw Data'!AZ17,'Raw Data'!BF17)</f>
        <v>7.0002380911889622E-2</v>
      </c>
      <c r="K17" s="7">
        <f>AVERAGE('Raw Data'!J119,'Raw Data'!P119,'Raw Data'!V119)</f>
        <v>2.4209999999999998</v>
      </c>
      <c r="L17" s="7">
        <f>STDEV('Raw Data'!J119,'Raw Data'!P119,'Raw Data'!V119)</f>
        <v>3.1320919526731814E-2</v>
      </c>
      <c r="M17" s="7">
        <f>AVERAGE('Raw Data'!AB119,'Raw Data'!AH119,'Raw Data'!AN119)</f>
        <v>3.4313333333333333</v>
      </c>
      <c r="N17" s="7">
        <f>STDEV('Raw Data'!AB119,'Raw Data'!AH119,'Raw Data'!AN119)</f>
        <v>7.3036520545089814E-2</v>
      </c>
      <c r="O17" s="7">
        <f>AVERAGE('Raw Data'!AT119,'Raw Data'!AZ119,'Raw Data'!BF119)</f>
        <v>4.4713333333333329</v>
      </c>
      <c r="P17" s="7">
        <f>STDEV('Raw Data'!AT119,'Raw Data'!AZ119,'Raw Data'!BF119)</f>
        <v>6.9168875466739721E-2</v>
      </c>
      <c r="R17" s="7">
        <f>AVERAGE('Raw Data'!J221,'Raw Data'!P221,'Raw Data'!V221)</f>
        <v>2.1686666666666667</v>
      </c>
      <c r="S17" s="7">
        <f>STDEV('Raw Data'!J221,'Raw Data'!P221,'Raw Data'!V221)</f>
        <v>4.5654499595695182E-2</v>
      </c>
      <c r="T17" s="7">
        <f>AVERAGE('Raw Data'!AB221,'Raw Data'!AH221,'Raw Data'!AN221)</f>
        <v>3.1300000000000003</v>
      </c>
      <c r="U17" s="7">
        <f>STDEV('Raw Data'!AB221,'Raw Data'!AH221,'Raw Data'!AN221)</f>
        <v>1.3228756555322923E-2</v>
      </c>
      <c r="V17" s="7">
        <f>AVERAGE('Raw Data'!AT221,'Raw Data'!AZ221,'Raw Data'!BF221)</f>
        <v>4.4609999999999994</v>
      </c>
      <c r="W17" s="7">
        <f>STDEV('Raw Data'!AT221,'Raw Data'!AZ221,'Raw Data'!BF221)</f>
        <v>2.5119713374161128E-2</v>
      </c>
      <c r="Y17" s="8">
        <f t="shared" si="0"/>
        <v>0.206666666666667</v>
      </c>
      <c r="Z17" s="8">
        <f t="shared" si="1"/>
        <v>5.9559494065458247E-2</v>
      </c>
      <c r="AA17" s="8">
        <f t="shared" si="2"/>
        <v>0.33766666666666634</v>
      </c>
      <c r="AB17" s="8">
        <f t="shared" si="3"/>
        <v>0.10538658991225269</v>
      </c>
      <c r="AC17" s="8">
        <f t="shared" si="4"/>
        <v>4.0000000000000036E-2</v>
      </c>
      <c r="AD17" s="8">
        <f t="shared" si="5"/>
        <v>9.841070402485004E-2</v>
      </c>
      <c r="AE17" s="19"/>
      <c r="AF17" s="8">
        <f t="shared" si="6"/>
        <v>0.45900000000000007</v>
      </c>
      <c r="AG17" s="8">
        <f t="shared" si="7"/>
        <v>6.8195796546903664E-2</v>
      </c>
      <c r="AH17" s="8">
        <f t="shared" si="8"/>
        <v>0.63899999999999935</v>
      </c>
      <c r="AI17" s="8">
        <f t="shared" si="9"/>
        <v>7.7116794539192263E-2</v>
      </c>
      <c r="AJ17" s="8">
        <f t="shared" si="10"/>
        <v>5.0333333333333563E-2</v>
      </c>
      <c r="AK17" s="8">
        <f t="shared" si="11"/>
        <v>7.437293414497842E-2</v>
      </c>
      <c r="AM17" s="8">
        <f t="shared" si="12"/>
        <v>0.25233333333333308</v>
      </c>
      <c r="AN17" s="8">
        <f t="shared" si="13"/>
        <v>5.5365452525318909E-2</v>
      </c>
      <c r="AO17" s="8">
        <f t="shared" si="14"/>
        <v>0.30133333333333301</v>
      </c>
      <c r="AP17" s="8">
        <f t="shared" si="15"/>
        <v>7.4224883518489437E-2</v>
      </c>
      <c r="AQ17" s="8">
        <f t="shared" si="16"/>
        <v>1.0333333333333528E-2</v>
      </c>
      <c r="AR17" s="8">
        <f t="shared" si="17"/>
        <v>7.358894844562841E-2</v>
      </c>
      <c r="AS17" s="7"/>
      <c r="AT17" s="9">
        <f t="shared" si="18"/>
        <v>3.5473333333333563E-3</v>
      </c>
      <c r="AU17" s="10">
        <f t="shared" si="19"/>
        <v>1.110633333333332E-2</v>
      </c>
      <c r="AV17" s="10">
        <f t="shared" si="20"/>
        <v>9.6846666666666366E-3</v>
      </c>
      <c r="AW17" s="10">
        <f t="shared" si="21"/>
        <v>0.15600747845322452</v>
      </c>
      <c r="AX17" s="20"/>
      <c r="AY17" s="10">
        <f t="shared" si="22"/>
        <v>4.6506666666666779E-3</v>
      </c>
      <c r="AZ17" s="10">
        <f t="shared" si="23"/>
        <v>5.946999999999994E-3</v>
      </c>
      <c r="BA17" s="10">
        <f t="shared" si="24"/>
        <v>5.531333333333297E-3</v>
      </c>
      <c r="BB17" s="10">
        <f t="shared" si="25"/>
        <v>0.12699999999999989</v>
      </c>
      <c r="BC17" s="8"/>
      <c r="BD17" s="10">
        <f t="shared" si="26"/>
        <v>3.0653333333333418E-3</v>
      </c>
      <c r="BE17" s="10">
        <f t="shared" si="27"/>
        <v>5.5093333333333253E-3</v>
      </c>
      <c r="BF17" s="10">
        <f t="shared" si="28"/>
        <v>5.4153333333333562E-3</v>
      </c>
      <c r="BG17" s="10">
        <f t="shared" si="29"/>
        <v>0.11827933040053965</v>
      </c>
    </row>
    <row r="18" spans="1:59" x14ac:dyDescent="0.25">
      <c r="A18" s="2">
        <f>'Raw Data'!B18</f>
        <v>48</v>
      </c>
      <c r="B18" s="2">
        <f>'Raw Data'!C18</f>
        <v>69</v>
      </c>
      <c r="C18" s="2" t="str">
        <f>'Raw Data'!D18</f>
        <v>FATRSIQVDGKTIKAQIWDTAG</v>
      </c>
      <c r="D18" s="7">
        <f>AVERAGE('Raw Data'!J18,'Raw Data'!P18,'Raw Data'!V18)</f>
        <v>2.5676666666666668</v>
      </c>
      <c r="E18" s="7">
        <f>STDEV('Raw Data'!J18,'Raw Data'!P18,'Raw Data'!V18)</f>
        <v>4.5092497528229095E-2</v>
      </c>
      <c r="F18" s="7">
        <f>AVERAGE('Raw Data'!AB18,'Raw Data'!AH18,'Raw Data'!AN18)</f>
        <v>4</v>
      </c>
      <c r="G18" s="7">
        <f>STDEV('Raw Data'!AB18,'Raw Data'!AH18,'Raw Data'!AN18)</f>
        <v>0.16318394528874461</v>
      </c>
      <c r="H18" s="7">
        <f>AVERAGE('Raw Data'!AT18,'Raw Data'!AZ18,'Raw Data'!BF18)</f>
        <v>5.2733333333333334</v>
      </c>
      <c r="I18" s="7">
        <f>STDEV('Raw Data'!AT18,'Raw Data'!AZ18,'Raw Data'!BF18)</f>
        <v>5.9433436156201717E-2</v>
      </c>
      <c r="K18" s="7">
        <f>AVERAGE('Raw Data'!J120,'Raw Data'!P120,'Raw Data'!V120)</f>
        <v>2.1526666666666667</v>
      </c>
      <c r="L18" s="7">
        <f>STDEV('Raw Data'!J120,'Raw Data'!P120,'Raw Data'!V120)</f>
        <v>5.6536124144951183E-2</v>
      </c>
      <c r="M18" s="7">
        <f>AVERAGE('Raw Data'!AB120,'Raw Data'!AH120,'Raw Data'!AN120)</f>
        <v>3.1823333333333337</v>
      </c>
      <c r="N18" s="7">
        <f>STDEV('Raw Data'!AB120,'Raw Data'!AH120,'Raw Data'!AN120)</f>
        <v>8.6326898087058318E-2</v>
      </c>
      <c r="O18" s="7">
        <f>AVERAGE('Raw Data'!AT120,'Raw Data'!AZ120,'Raw Data'!BF120)</f>
        <v>4.8096666666666668</v>
      </c>
      <c r="P18" s="7">
        <f>STDEV('Raw Data'!AT120,'Raw Data'!AZ120,'Raw Data'!BF120)</f>
        <v>7.3975221076610184E-2</v>
      </c>
      <c r="R18" s="7">
        <f>AVERAGE('Raw Data'!J222,'Raw Data'!P222,'Raw Data'!V222)</f>
        <v>2.2130000000000005</v>
      </c>
      <c r="S18" s="7">
        <f>STDEV('Raw Data'!J222,'Raw Data'!P222,'Raw Data'!V222)</f>
        <v>3.5028559776274198E-2</v>
      </c>
      <c r="T18" s="7">
        <f>AVERAGE('Raw Data'!AB222,'Raw Data'!AH222,'Raw Data'!AN222)</f>
        <v>3.3989999999999996</v>
      </c>
      <c r="U18" s="7">
        <f>STDEV('Raw Data'!AB222,'Raw Data'!AH222,'Raw Data'!AN222)</f>
        <v>2.5357444666211995E-2</v>
      </c>
      <c r="V18" s="7">
        <f>AVERAGE('Raw Data'!AT222,'Raw Data'!AZ222,'Raw Data'!BF222)</f>
        <v>4.891</v>
      </c>
      <c r="W18" s="7">
        <f>STDEV('Raw Data'!AT222,'Raw Data'!AZ222,'Raw Data'!BF222)</f>
        <v>7.8083288865159708E-2</v>
      </c>
      <c r="Y18" s="8">
        <f t="shared" si="0"/>
        <v>0.41500000000000004</v>
      </c>
      <c r="Z18" s="8">
        <f t="shared" si="1"/>
        <v>7.2316434277878219E-2</v>
      </c>
      <c r="AA18" s="8">
        <f t="shared" si="2"/>
        <v>0.81766666666666632</v>
      </c>
      <c r="AB18" s="8">
        <f t="shared" si="3"/>
        <v>0.184611303373692</v>
      </c>
      <c r="AC18" s="8">
        <f t="shared" si="4"/>
        <v>0.46366666666666667</v>
      </c>
      <c r="AD18" s="8">
        <f t="shared" si="5"/>
        <v>9.4892922110485445E-2</v>
      </c>
      <c r="AE18" s="19"/>
      <c r="AF18" s="8">
        <f t="shared" si="6"/>
        <v>0.35466666666666624</v>
      </c>
      <c r="AG18" s="8">
        <f t="shared" si="7"/>
        <v>5.7099328659217713E-2</v>
      </c>
      <c r="AH18" s="8">
        <f t="shared" si="8"/>
        <v>0.60100000000000042</v>
      </c>
      <c r="AI18" s="8">
        <f t="shared" si="9"/>
        <v>0.1651423628267441</v>
      </c>
      <c r="AJ18" s="8">
        <f t="shared" si="10"/>
        <v>0.38233333333333341</v>
      </c>
      <c r="AK18" s="8">
        <f t="shared" si="11"/>
        <v>9.812916657820589E-2</v>
      </c>
      <c r="AM18" s="8">
        <f t="shared" si="12"/>
        <v>-6.0333333333333794E-2</v>
      </c>
      <c r="AN18" s="8">
        <f t="shared" si="13"/>
        <v>6.6508144864620505E-2</v>
      </c>
      <c r="AO18" s="8">
        <f t="shared" si="14"/>
        <v>-0.2166666666666659</v>
      </c>
      <c r="AP18" s="8">
        <f t="shared" si="15"/>
        <v>8.997407033881126E-2</v>
      </c>
      <c r="AQ18" s="8">
        <f t="shared" si="16"/>
        <v>-8.1333333333333258E-2</v>
      </c>
      <c r="AR18" s="8">
        <f t="shared" si="17"/>
        <v>0.10756083549942017</v>
      </c>
      <c r="AS18" s="7"/>
      <c r="AT18" s="9">
        <f t="shared" si="18"/>
        <v>5.2296666666666802E-3</v>
      </c>
      <c r="AU18" s="10">
        <f t="shared" si="19"/>
        <v>3.4081333333333345E-2</v>
      </c>
      <c r="AV18" s="10">
        <f t="shared" si="20"/>
        <v>9.0046666666666574E-3</v>
      </c>
      <c r="AW18" s="10">
        <f t="shared" si="21"/>
        <v>0.21980824976935395</v>
      </c>
      <c r="AX18" s="20"/>
      <c r="AY18" s="10">
        <f t="shared" si="22"/>
        <v>3.2603333333333612E-3</v>
      </c>
      <c r="AZ18" s="10">
        <f t="shared" si="23"/>
        <v>2.7271999999999994E-2</v>
      </c>
      <c r="BA18" s="10">
        <f t="shared" si="24"/>
        <v>9.6293333333332797E-3</v>
      </c>
      <c r="BB18" s="10">
        <f t="shared" si="25"/>
        <v>0.20040375911311303</v>
      </c>
      <c r="BC18" s="8"/>
      <c r="BD18" s="10">
        <f t="shared" si="26"/>
        <v>4.4233333333333468E-3</v>
      </c>
      <c r="BE18" s="10">
        <f t="shared" si="27"/>
        <v>8.0953333333333554E-3</v>
      </c>
      <c r="BF18" s="10">
        <f t="shared" si="28"/>
        <v>1.1569333333333326E-2</v>
      </c>
      <c r="BG18" s="10">
        <f t="shared" si="29"/>
        <v>0.15520309275268979</v>
      </c>
    </row>
    <row r="19" spans="1:59" x14ac:dyDescent="0.25">
      <c r="A19" s="2">
        <f>'Raw Data'!B19</f>
        <v>48</v>
      </c>
      <c r="B19" s="2">
        <f>'Raw Data'!C19</f>
        <v>70</v>
      </c>
      <c r="C19" s="2" t="str">
        <f>'Raw Data'!D19</f>
        <v>FATRSIQVDGKTIKAQIWDTAGL</v>
      </c>
      <c r="D19" s="7">
        <f>AVERAGE('Raw Data'!J19,'Raw Data'!P19,'Raw Data'!V19)</f>
        <v>2.72</v>
      </c>
      <c r="E19" s="7">
        <f>STDEV('Raw Data'!J19,'Raw Data'!P19,'Raw Data'!V19)</f>
        <v>2.2605309110914667E-2</v>
      </c>
      <c r="F19" s="7">
        <f>AVERAGE('Raw Data'!AB19,'Raw Data'!AH19,'Raw Data'!AN19)</f>
        <v>4.6480000000000006</v>
      </c>
      <c r="G19" s="7">
        <f>STDEV('Raw Data'!AB19,'Raw Data'!AH19,'Raw Data'!AN19)</f>
        <v>0.2238057193192344</v>
      </c>
      <c r="H19" s="7">
        <f>AVERAGE('Raw Data'!AT19,'Raw Data'!AZ19,'Raw Data'!BF19)</f>
        <v>5.9916666666666671</v>
      </c>
      <c r="I19" s="7">
        <f>STDEV('Raw Data'!AT19,'Raw Data'!AZ19,'Raw Data'!BF19)</f>
        <v>6.2819848243475862E-2</v>
      </c>
      <c r="K19" s="7">
        <f>AVERAGE('Raw Data'!J121,'Raw Data'!P121,'Raw Data'!V121)</f>
        <v>2.0463333333333331</v>
      </c>
      <c r="L19" s="7">
        <f>STDEV('Raw Data'!J121,'Raw Data'!P121,'Raw Data'!V121)</f>
        <v>2.0599352740640332E-2</v>
      </c>
      <c r="M19" s="7">
        <f>AVERAGE('Raw Data'!AB121,'Raw Data'!AH121,'Raw Data'!AN121)</f>
        <v>3.1906666666666665</v>
      </c>
      <c r="N19" s="7">
        <f>STDEV('Raw Data'!AB121,'Raw Data'!AH121,'Raw Data'!AN121)</f>
        <v>8.7808503764346901E-2</v>
      </c>
      <c r="O19" s="7">
        <f>AVERAGE('Raw Data'!AT121,'Raw Data'!AZ121,'Raw Data'!BF121)</f>
        <v>5.4516666666666671</v>
      </c>
      <c r="P19" s="7">
        <f>STDEV('Raw Data'!AT121,'Raw Data'!AZ121,'Raw Data'!BF121)</f>
        <v>0.11128941249433075</v>
      </c>
      <c r="R19" s="7">
        <f>AVERAGE('Raw Data'!J223,'Raw Data'!P223,'Raw Data'!V223)</f>
        <v>2.1833333333333336</v>
      </c>
      <c r="S19" s="7">
        <f>STDEV('Raw Data'!J223,'Raw Data'!P223,'Raw Data'!V223)</f>
        <v>3.5837596645608635E-2</v>
      </c>
      <c r="T19" s="7">
        <f>AVERAGE('Raw Data'!AB223,'Raw Data'!AH223,'Raw Data'!AN223)</f>
        <v>3.7023333333333333</v>
      </c>
      <c r="U19" s="7">
        <f>STDEV('Raw Data'!AB223,'Raw Data'!AH223,'Raw Data'!AN223)</f>
        <v>8.0829037686547499E-3</v>
      </c>
      <c r="V19" s="7">
        <f>AVERAGE('Raw Data'!AT223,'Raw Data'!AZ223,'Raw Data'!BF223)</f>
        <v>5.6423333333333332</v>
      </c>
      <c r="W19" s="7">
        <f>STDEV('Raw Data'!AT223,'Raw Data'!AZ223,'Raw Data'!BF223)</f>
        <v>8.6725620974042836E-2</v>
      </c>
      <c r="Y19" s="8">
        <f t="shared" si="0"/>
        <v>0.67366666666666708</v>
      </c>
      <c r="Z19" s="8">
        <f t="shared" si="1"/>
        <v>3.0583219799970831E-2</v>
      </c>
      <c r="AA19" s="8">
        <f t="shared" si="2"/>
        <v>1.457333333333334</v>
      </c>
      <c r="AB19" s="8">
        <f t="shared" si="3"/>
        <v>0.24041491911554336</v>
      </c>
      <c r="AC19" s="8">
        <f t="shared" si="4"/>
        <v>0.54</v>
      </c>
      <c r="AD19" s="8">
        <f t="shared" si="5"/>
        <v>0.12779540941155373</v>
      </c>
      <c r="AE19" s="19"/>
      <c r="AF19" s="8">
        <f t="shared" si="6"/>
        <v>0.53666666666666663</v>
      </c>
      <c r="AG19" s="8">
        <f t="shared" si="7"/>
        <v>4.2371373984487933E-2</v>
      </c>
      <c r="AH19" s="8">
        <f t="shared" si="8"/>
        <v>0.94566666666666732</v>
      </c>
      <c r="AI19" s="8">
        <f t="shared" si="9"/>
        <v>0.22395163168267668</v>
      </c>
      <c r="AJ19" s="8">
        <f t="shared" si="10"/>
        <v>0.34933333333333394</v>
      </c>
      <c r="AK19" s="8">
        <f t="shared" si="11"/>
        <v>0.10708719188897743</v>
      </c>
      <c r="AM19" s="8">
        <f t="shared" si="12"/>
        <v>-0.13700000000000045</v>
      </c>
      <c r="AN19" s="8">
        <f t="shared" si="13"/>
        <v>4.1336021417967474E-2</v>
      </c>
      <c r="AO19" s="8">
        <f t="shared" si="14"/>
        <v>-0.51166666666666671</v>
      </c>
      <c r="AP19" s="8">
        <f t="shared" si="15"/>
        <v>8.8179740681557109E-2</v>
      </c>
      <c r="AQ19" s="8">
        <f t="shared" si="16"/>
        <v>-0.1906666666666661</v>
      </c>
      <c r="AR19" s="8">
        <f t="shared" si="17"/>
        <v>0.14109098719148094</v>
      </c>
      <c r="AS19" s="7"/>
      <c r="AT19" s="9">
        <f t="shared" si="18"/>
        <v>9.3533333333332784E-4</v>
      </c>
      <c r="AU19" s="10">
        <f t="shared" si="19"/>
        <v>5.7799333333333258E-2</v>
      </c>
      <c r="AV19" s="10">
        <f t="shared" si="20"/>
        <v>1.6331666666666637E-2</v>
      </c>
      <c r="AW19" s="10">
        <f t="shared" si="21"/>
        <v>0.27398235952946537</v>
      </c>
      <c r="AX19" s="20"/>
      <c r="AY19" s="10">
        <f t="shared" si="22"/>
        <v>1.7953333333333408E-3</v>
      </c>
      <c r="AZ19" s="10">
        <f t="shared" si="23"/>
        <v>5.0154333333333273E-2</v>
      </c>
      <c r="BA19" s="10">
        <f t="shared" si="24"/>
        <v>1.1467666666666675E-2</v>
      </c>
      <c r="BB19" s="10">
        <f t="shared" si="25"/>
        <v>0.25182798361844799</v>
      </c>
      <c r="BC19" s="8"/>
      <c r="BD19" s="10">
        <f t="shared" si="26"/>
        <v>1.7086666666666656E-3</v>
      </c>
      <c r="BE19" s="10">
        <f t="shared" si="27"/>
        <v>7.7756666666666582E-3</v>
      </c>
      <c r="BF19" s="10">
        <f t="shared" si="28"/>
        <v>1.9906666666666639E-2</v>
      </c>
      <c r="BG19" s="10">
        <f t="shared" si="29"/>
        <v>0.17143803545304631</v>
      </c>
    </row>
    <row r="20" spans="1:59" x14ac:dyDescent="0.25">
      <c r="A20" s="2">
        <f>'Raw Data'!B20</f>
        <v>48</v>
      </c>
      <c r="B20" s="2">
        <f>'Raw Data'!C20</f>
        <v>70</v>
      </c>
      <c r="C20" s="2" t="str">
        <f>'Raw Data'!D20</f>
        <v>FATRSIQVDGKTIKAQIWDTAGL</v>
      </c>
      <c r="D20" s="7">
        <f>AVERAGE('Raw Data'!J20,'Raw Data'!P20,'Raw Data'!V20)</f>
        <v>2.6446666666666663</v>
      </c>
      <c r="E20" s="7">
        <f>STDEV('Raw Data'!J20,'Raw Data'!P20,'Raw Data'!V20)</f>
        <v>1.0969655114602708E-2</v>
      </c>
      <c r="F20" s="7">
        <f>AVERAGE('Raw Data'!AB20,'Raw Data'!AH20,'Raw Data'!AN20)</f>
        <v>4.6336666666666666</v>
      </c>
      <c r="G20" s="7">
        <f>STDEV('Raw Data'!AB20,'Raw Data'!AH20,'Raw Data'!AN20)</f>
        <v>0.21985070692024936</v>
      </c>
      <c r="H20" s="7">
        <f>AVERAGE('Raw Data'!AT20,'Raw Data'!AZ20,'Raw Data'!BF20)</f>
        <v>5.9723333333333342</v>
      </c>
      <c r="I20" s="7">
        <f>STDEV('Raw Data'!AT20,'Raw Data'!AZ20,'Raw Data'!BF20)</f>
        <v>0.1193705714710846</v>
      </c>
      <c r="K20" s="7">
        <f>AVERAGE('Raw Data'!J122,'Raw Data'!P122,'Raw Data'!V122)</f>
        <v>2.027333333333333</v>
      </c>
      <c r="L20" s="7">
        <f>STDEV('Raw Data'!J122,'Raw Data'!P122,'Raw Data'!V122)</f>
        <v>5.281413952090222E-2</v>
      </c>
      <c r="M20" s="7">
        <f>AVERAGE('Raw Data'!AB122,'Raw Data'!AH122,'Raw Data'!AN122)</f>
        <v>3.1470000000000002</v>
      </c>
      <c r="N20" s="7">
        <f>STDEV('Raw Data'!AB122,'Raw Data'!AH122,'Raw Data'!AN122)</f>
        <v>8.1559794016414736E-2</v>
      </c>
      <c r="O20" s="7">
        <f>AVERAGE('Raw Data'!AT122,'Raw Data'!AZ122,'Raw Data'!BF122)</f>
        <v>5.4126666666666665</v>
      </c>
      <c r="P20" s="7">
        <f>STDEV('Raw Data'!AT122,'Raw Data'!AZ122,'Raw Data'!BF122)</f>
        <v>8.1733306144638904E-2</v>
      </c>
      <c r="R20" s="7">
        <f>AVERAGE('Raw Data'!J224,'Raw Data'!P224,'Raw Data'!V224)</f>
        <v>2.194</v>
      </c>
      <c r="S20" s="7">
        <f>STDEV('Raw Data'!J224,'Raw Data'!P224,'Raw Data'!V224)</f>
        <v>2.4999999999999911E-2</v>
      </c>
      <c r="T20" s="7">
        <f>AVERAGE('Raw Data'!AB224,'Raw Data'!AH224,'Raw Data'!AN224)</f>
        <v>3.7119999999999997</v>
      </c>
      <c r="U20" s="7">
        <f>STDEV('Raw Data'!AB224,'Raw Data'!AH224,'Raw Data'!AN224)</f>
        <v>2.042057785666216E-2</v>
      </c>
      <c r="V20" s="7">
        <f>AVERAGE('Raw Data'!AT224,'Raw Data'!AZ224,'Raw Data'!BF224)</f>
        <v>5.6109999999999998</v>
      </c>
      <c r="W20" s="7">
        <f>STDEV('Raw Data'!AT224,'Raw Data'!AZ224,'Raw Data'!BF224)</f>
        <v>0.10828203913853883</v>
      </c>
      <c r="Y20" s="8">
        <f t="shared" si="0"/>
        <v>0.61733333333333329</v>
      </c>
      <c r="Z20" s="8">
        <f t="shared" si="1"/>
        <v>5.3941326148572354E-2</v>
      </c>
      <c r="AA20" s="8">
        <f t="shared" si="2"/>
        <v>1.4866666666666664</v>
      </c>
      <c r="AB20" s="8">
        <f t="shared" si="3"/>
        <v>0.23449164874965883</v>
      </c>
      <c r="AC20" s="8">
        <f t="shared" si="4"/>
        <v>0.55966666666666764</v>
      </c>
      <c r="AD20" s="8">
        <f t="shared" si="5"/>
        <v>0.14467089087534707</v>
      </c>
      <c r="AE20" s="19"/>
      <c r="AF20" s="8">
        <f t="shared" si="6"/>
        <v>0.45066666666666633</v>
      </c>
      <c r="AG20" s="8">
        <f t="shared" si="7"/>
        <v>2.730079363925754E-2</v>
      </c>
      <c r="AH20" s="8">
        <f t="shared" si="8"/>
        <v>0.92166666666666686</v>
      </c>
      <c r="AI20" s="8">
        <f t="shared" si="9"/>
        <v>0.22079704104297543</v>
      </c>
      <c r="AJ20" s="8">
        <f t="shared" si="10"/>
        <v>0.36133333333333439</v>
      </c>
      <c r="AK20" s="8">
        <f t="shared" si="11"/>
        <v>0.16116554635942934</v>
      </c>
      <c r="AM20" s="8">
        <f t="shared" si="12"/>
        <v>-0.16666666666666696</v>
      </c>
      <c r="AN20" s="8">
        <f t="shared" si="13"/>
        <v>5.8432297005451717E-2</v>
      </c>
      <c r="AO20" s="8">
        <f t="shared" si="14"/>
        <v>-0.5649999999999995</v>
      </c>
      <c r="AP20" s="8">
        <f t="shared" si="15"/>
        <v>8.407734534343958E-2</v>
      </c>
      <c r="AQ20" s="8">
        <f t="shared" si="16"/>
        <v>-0.19833333333333325</v>
      </c>
      <c r="AR20" s="8">
        <f t="shared" si="17"/>
        <v>0.1356662571656391</v>
      </c>
      <c r="AS20" s="7"/>
      <c r="AT20" s="9">
        <f t="shared" si="18"/>
        <v>2.9096666666666555E-3</v>
      </c>
      <c r="AU20" s="10">
        <f t="shared" si="19"/>
        <v>5.4986333333333373E-2</v>
      </c>
      <c r="AV20" s="10">
        <f t="shared" si="20"/>
        <v>2.0929666666666579E-2</v>
      </c>
      <c r="AW20" s="10">
        <f t="shared" si="21"/>
        <v>0.28075909008733202</v>
      </c>
      <c r="AX20" s="20"/>
      <c r="AY20" s="10">
        <f t="shared" si="22"/>
        <v>7.4533333333332496E-4</v>
      </c>
      <c r="AZ20" s="10">
        <f t="shared" si="23"/>
        <v>4.8751333333333376E-2</v>
      </c>
      <c r="BA20" s="10">
        <f t="shared" si="24"/>
        <v>2.5974333333333367E-2</v>
      </c>
      <c r="BB20" s="10">
        <f t="shared" si="25"/>
        <v>0.27471985730922338</v>
      </c>
      <c r="BC20" s="8"/>
      <c r="BD20" s="10">
        <f t="shared" si="26"/>
        <v>3.4143333333333217E-3</v>
      </c>
      <c r="BE20" s="10">
        <f t="shared" si="27"/>
        <v>7.0690000000000015E-3</v>
      </c>
      <c r="BF20" s="10">
        <f t="shared" si="28"/>
        <v>1.8405333333333322E-2</v>
      </c>
      <c r="BG20" s="10">
        <f t="shared" si="29"/>
        <v>0.1699666633980518</v>
      </c>
    </row>
    <row r="21" spans="1:59" ht="15.75" customHeight="1" x14ac:dyDescent="0.25">
      <c r="A21" s="2">
        <f>'Raw Data'!B21</f>
        <v>48</v>
      </c>
      <c r="B21" s="2">
        <f>'Raw Data'!C21</f>
        <v>70</v>
      </c>
      <c r="C21" s="2" t="str">
        <f>'Raw Data'!D21</f>
        <v>FATRSIQVDGKTIKAQIWDTAGL</v>
      </c>
      <c r="D21" s="7">
        <f>AVERAGE('Raw Data'!J21,'Raw Data'!P21,'Raw Data'!V21)</f>
        <v>2.6549999999999998</v>
      </c>
      <c r="E21" s="7">
        <f>STDEV('Raw Data'!J21,'Raw Data'!P21,'Raw Data'!V21)</f>
        <v>2.5238858928247822E-2</v>
      </c>
      <c r="F21" s="7">
        <f>AVERAGE('Raw Data'!AB21,'Raw Data'!AH21,'Raw Data'!AN21)</f>
        <v>4.6193333333333335</v>
      </c>
      <c r="G21" s="7">
        <f>STDEV('Raw Data'!AB21,'Raw Data'!AH21,'Raw Data'!AN21)</f>
        <v>0.22350913478722381</v>
      </c>
      <c r="H21" s="7">
        <f>AVERAGE('Raw Data'!AT21,'Raw Data'!AZ21,'Raw Data'!BF21)</f>
        <v>5.9779999999999989</v>
      </c>
      <c r="I21" s="7">
        <f>STDEV('Raw Data'!AT21,'Raw Data'!AZ21,'Raw Data'!BF21)</f>
        <v>0.14182030884185823</v>
      </c>
      <c r="K21" s="7">
        <f>AVERAGE('Raw Data'!J123,'Raw Data'!P123,'Raw Data'!V123)</f>
        <v>1.9770000000000003</v>
      </c>
      <c r="L21" s="7">
        <f>STDEV('Raw Data'!J123,'Raw Data'!P123,'Raw Data'!V123)</f>
        <v>2.6907248094147445E-2</v>
      </c>
      <c r="M21" s="7">
        <f>AVERAGE('Raw Data'!AB123,'Raw Data'!AH123,'Raw Data'!AN123)</f>
        <v>3.1303333333333332</v>
      </c>
      <c r="N21" s="7">
        <f>STDEV('Raw Data'!AB123,'Raw Data'!AH123,'Raw Data'!AN123)</f>
        <v>7.6173048602070192E-2</v>
      </c>
      <c r="O21" s="7">
        <f>AVERAGE('Raw Data'!AT123,'Raw Data'!AZ123,'Raw Data'!BF123)</f>
        <v>5.3709999999999996</v>
      </c>
      <c r="P21" s="7">
        <f>STDEV('Raw Data'!AT123,'Raw Data'!AZ123,'Raw Data'!BF123)</f>
        <v>9.5094689651946673E-2</v>
      </c>
      <c r="R21" s="7">
        <f>AVERAGE('Raw Data'!J225,'Raw Data'!P225,'Raw Data'!V225)</f>
        <v>2.1469999999999998</v>
      </c>
      <c r="S21" s="7">
        <f>STDEV('Raw Data'!J225,'Raw Data'!P225,'Raw Data'!V225)</f>
        <v>4.4542114902639977E-2</v>
      </c>
      <c r="T21" s="7">
        <f>AVERAGE('Raw Data'!AB225,'Raw Data'!AH225,'Raw Data'!AN225)</f>
        <v>3.6440000000000001</v>
      </c>
      <c r="U21" s="7">
        <f>STDEV('Raw Data'!AB225,'Raw Data'!AH225,'Raw Data'!AN225)</f>
        <v>2.351595203260955E-2</v>
      </c>
      <c r="V21" s="7">
        <f>AVERAGE('Raw Data'!AT225,'Raw Data'!AZ225,'Raw Data'!BF225)</f>
        <v>5.5853333333333337</v>
      </c>
      <c r="W21" s="7">
        <f>STDEV('Raw Data'!AT225,'Raw Data'!AZ225,'Raw Data'!BF225)</f>
        <v>7.6291109136866792E-2</v>
      </c>
      <c r="Y21" s="8">
        <f t="shared" si="0"/>
        <v>0.67799999999999949</v>
      </c>
      <c r="Z21" s="8">
        <f t="shared" si="1"/>
        <v>3.689173349139338E-2</v>
      </c>
      <c r="AA21" s="8">
        <f t="shared" si="2"/>
        <v>1.4890000000000003</v>
      </c>
      <c r="AB21" s="8">
        <f t="shared" si="3"/>
        <v>0.23613273103631086</v>
      </c>
      <c r="AC21" s="8">
        <f t="shared" si="4"/>
        <v>0.60699999999999932</v>
      </c>
      <c r="AD21" s="8">
        <f t="shared" si="5"/>
        <v>0.17075128110793225</v>
      </c>
      <c r="AE21" s="19"/>
      <c r="AF21" s="8">
        <f t="shared" si="6"/>
        <v>0.50800000000000001</v>
      </c>
      <c r="AG21" s="8">
        <f t="shared" si="7"/>
        <v>5.1195702944680593E-2</v>
      </c>
      <c r="AH21" s="8">
        <f t="shared" si="8"/>
        <v>0.97533333333333339</v>
      </c>
      <c r="AI21" s="8">
        <f t="shared" si="9"/>
        <v>0.22474281597713724</v>
      </c>
      <c r="AJ21" s="8">
        <f t="shared" si="10"/>
        <v>0.39266666666666517</v>
      </c>
      <c r="AK21" s="8">
        <f t="shared" si="11"/>
        <v>0.16103829772241562</v>
      </c>
      <c r="AM21" s="8">
        <f t="shared" si="12"/>
        <v>-0.16999999999999948</v>
      </c>
      <c r="AN21" s="8">
        <f t="shared" si="13"/>
        <v>5.2038447325030594E-2</v>
      </c>
      <c r="AO21" s="8">
        <f t="shared" si="14"/>
        <v>-0.51366666666666694</v>
      </c>
      <c r="AP21" s="8">
        <f t="shared" si="15"/>
        <v>7.9720344538476137E-2</v>
      </c>
      <c r="AQ21" s="8">
        <f t="shared" si="16"/>
        <v>-0.21433333333333415</v>
      </c>
      <c r="AR21" s="8">
        <f t="shared" si="17"/>
        <v>0.12191527112438939</v>
      </c>
      <c r="AS21" s="7"/>
      <c r="AT21" s="9">
        <f t="shared" si="18"/>
        <v>1.3609999999999961E-3</v>
      </c>
      <c r="AU21" s="10">
        <f t="shared" si="19"/>
        <v>5.5758666666666727E-2</v>
      </c>
      <c r="AV21" s="10">
        <f t="shared" si="20"/>
        <v>2.9156000000000102E-2</v>
      </c>
      <c r="AW21" s="10">
        <f t="shared" si="21"/>
        <v>0.2937271976965477</v>
      </c>
      <c r="AX21" s="20"/>
      <c r="AY21" s="10">
        <f t="shared" si="22"/>
        <v>2.6209999999999771E-3</v>
      </c>
      <c r="AZ21" s="10">
        <f t="shared" si="23"/>
        <v>5.0509333333333378E-2</v>
      </c>
      <c r="BA21" s="10">
        <f t="shared" si="24"/>
        <v>2.5933333333333374E-2</v>
      </c>
      <c r="BB21" s="10">
        <f t="shared" si="25"/>
        <v>0.28118262155877755</v>
      </c>
      <c r="BC21" s="8"/>
      <c r="BD21" s="10">
        <f t="shared" si="26"/>
        <v>2.7079999999999839E-3</v>
      </c>
      <c r="BE21" s="10">
        <f t="shared" si="27"/>
        <v>6.3553333333333422E-3</v>
      </c>
      <c r="BF21" s="10">
        <f t="shared" si="28"/>
        <v>1.4863333333333374E-2</v>
      </c>
      <c r="BG21" s="10">
        <f t="shared" si="29"/>
        <v>0.15468247045695482</v>
      </c>
    </row>
    <row r="22" spans="1:59" ht="15.75" customHeight="1" x14ac:dyDescent="0.25">
      <c r="A22" s="2">
        <f>'Raw Data'!B22</f>
        <v>48</v>
      </c>
      <c r="B22" s="2">
        <f>'Raw Data'!C22</f>
        <v>79</v>
      </c>
      <c r="C22" s="2" t="str">
        <f>'Raw Data'!D22</f>
        <v>FATRSIQVDGKTIKAQIWDTAGLERYRAITSA</v>
      </c>
      <c r="D22" s="7">
        <f>AVERAGE('Raw Data'!J22,'Raw Data'!P22,'Raw Data'!V22)</f>
        <v>9.5239999999999991</v>
      </c>
      <c r="E22" s="7">
        <f>STDEV('Raw Data'!J22,'Raw Data'!P22,'Raw Data'!V22)</f>
        <v>4.9759421218498467E-2</v>
      </c>
      <c r="F22" s="7">
        <f>AVERAGE('Raw Data'!AB22,'Raw Data'!AH22,'Raw Data'!AN22)</f>
        <v>11.517666666666665</v>
      </c>
      <c r="G22" s="7">
        <f>STDEV('Raw Data'!AB22,'Raw Data'!AH22,'Raw Data'!AN22)</f>
        <v>0.4257373995003646</v>
      </c>
      <c r="H22" s="7">
        <f>AVERAGE('Raw Data'!AT22,'Raw Data'!AZ22,'Raw Data'!BF22)</f>
        <v>12.885333333333335</v>
      </c>
      <c r="I22" s="7">
        <f>STDEV('Raw Data'!AT22,'Raw Data'!AZ22,'Raw Data'!BF22)</f>
        <v>0.30026876849471668</v>
      </c>
      <c r="K22" s="7">
        <f>AVERAGE('Raw Data'!J124,'Raw Data'!P124,'Raw Data'!V124)</f>
        <v>5.3296666666666663</v>
      </c>
      <c r="L22" s="7">
        <f>STDEV('Raw Data'!J124,'Raw Data'!P124,'Raw Data'!V124)</f>
        <v>8.4198178919340838E-2</v>
      </c>
      <c r="M22" s="7">
        <f>AVERAGE('Raw Data'!AB124,'Raw Data'!AH124,'Raw Data'!AN124)</f>
        <v>7.5970000000000004</v>
      </c>
      <c r="N22" s="7">
        <f>STDEV('Raw Data'!AB124,'Raw Data'!AH124,'Raw Data'!AN124)</f>
        <v>0.21751551668789057</v>
      </c>
      <c r="O22" s="7">
        <f>AVERAGE('Raw Data'!AT124,'Raw Data'!AZ124,'Raw Data'!BF124)</f>
        <v>12.002666666666668</v>
      </c>
      <c r="P22" s="7">
        <f>STDEV('Raw Data'!AT124,'Raw Data'!AZ124,'Raw Data'!BF124)</f>
        <v>0.24381618759494531</v>
      </c>
      <c r="R22" s="7">
        <f>AVERAGE('Raw Data'!J226,'Raw Data'!P226,'Raw Data'!V226)</f>
        <v>7.3936666666666673</v>
      </c>
      <c r="S22" s="7">
        <f>STDEV('Raw Data'!J226,'Raw Data'!P226,'Raw Data'!V226)</f>
        <v>0.14545560605673907</v>
      </c>
      <c r="T22" s="7">
        <f>AVERAGE('Raw Data'!AB226,'Raw Data'!AH226,'Raw Data'!AN226)</f>
        <v>10.530000000000001</v>
      </c>
      <c r="U22" s="7">
        <f>STDEV('Raw Data'!AB226,'Raw Data'!AH226,'Raw Data'!AN226)</f>
        <v>0.10746162105607697</v>
      </c>
      <c r="V22" s="7">
        <f>AVERAGE('Raw Data'!AT226,'Raw Data'!AZ226,'Raw Data'!BF226)</f>
        <v>12.523000000000001</v>
      </c>
      <c r="W22" s="7">
        <f>STDEV('Raw Data'!AT226,'Raw Data'!AZ226,'Raw Data'!BF226)</f>
        <v>0.11399999999999988</v>
      </c>
      <c r="Y22" s="8">
        <f t="shared" si="0"/>
        <v>4.1943333333333328</v>
      </c>
      <c r="Z22" s="8">
        <f t="shared" si="1"/>
        <v>9.7802522121534716E-2</v>
      </c>
      <c r="AA22" s="8">
        <f t="shared" si="2"/>
        <v>3.9206666666666647</v>
      </c>
      <c r="AB22" s="8">
        <f t="shared" si="3"/>
        <v>0.47808506913867643</v>
      </c>
      <c r="AC22" s="8">
        <f t="shared" si="4"/>
        <v>0.88266666666666715</v>
      </c>
      <c r="AD22" s="8">
        <f t="shared" si="5"/>
        <v>0.38679150283669278</v>
      </c>
      <c r="AE22" s="19"/>
      <c r="AF22" s="8">
        <f t="shared" si="6"/>
        <v>2.1303333333333319</v>
      </c>
      <c r="AG22" s="8">
        <f t="shared" si="7"/>
        <v>0.15373136743466903</v>
      </c>
      <c r="AH22" s="8">
        <f t="shared" si="8"/>
        <v>0.98766666666666403</v>
      </c>
      <c r="AI22" s="8">
        <f t="shared" si="9"/>
        <v>0.43909034757477067</v>
      </c>
      <c r="AJ22" s="8">
        <f t="shared" si="10"/>
        <v>0.36233333333333384</v>
      </c>
      <c r="AK22" s="8">
        <f t="shared" si="11"/>
        <v>0.32118115345289755</v>
      </c>
      <c r="AM22" s="8">
        <f t="shared" si="12"/>
        <v>-2.0640000000000009</v>
      </c>
      <c r="AN22" s="8">
        <f t="shared" si="13"/>
        <v>0.16806744677856744</v>
      </c>
      <c r="AO22" s="8">
        <f t="shared" si="14"/>
        <v>-2.9330000000000007</v>
      </c>
      <c r="AP22" s="8">
        <f t="shared" si="15"/>
        <v>0.24261286033514359</v>
      </c>
      <c r="AQ22" s="8">
        <f t="shared" si="16"/>
        <v>-0.52033333333333331</v>
      </c>
      <c r="AR22" s="8">
        <f t="shared" si="17"/>
        <v>0.26915113474279379</v>
      </c>
      <c r="AS22" s="7"/>
      <c r="AT22" s="9">
        <f t="shared" si="18"/>
        <v>9.5653333333332868E-3</v>
      </c>
      <c r="AU22" s="10">
        <f t="shared" si="19"/>
        <v>0.22856533333333304</v>
      </c>
      <c r="AV22" s="10">
        <f t="shared" si="20"/>
        <v>0.1496076666666673</v>
      </c>
      <c r="AW22" s="10">
        <f t="shared" si="21"/>
        <v>0.62268638441299939</v>
      </c>
      <c r="AX22" s="20"/>
      <c r="AY22" s="10">
        <f t="shared" si="22"/>
        <v>2.3633333333333218E-2</v>
      </c>
      <c r="AZ22" s="10">
        <f t="shared" si="23"/>
        <v>0.19280033333333291</v>
      </c>
      <c r="BA22" s="10">
        <f t="shared" si="24"/>
        <v>0.10315733333333373</v>
      </c>
      <c r="BB22" s="10">
        <f t="shared" si="25"/>
        <v>0.56532380102026469</v>
      </c>
      <c r="BC22" s="8"/>
      <c r="BD22" s="10">
        <f t="shared" si="26"/>
        <v>2.8246666666666601E-2</v>
      </c>
      <c r="BE22" s="10">
        <f t="shared" si="27"/>
        <v>5.8860999999999893E-2</v>
      </c>
      <c r="BF22" s="10">
        <f t="shared" si="28"/>
        <v>7.2442333333333539E-2</v>
      </c>
      <c r="BG22" s="10">
        <f t="shared" si="29"/>
        <v>0.39943710393502507</v>
      </c>
    </row>
    <row r="23" spans="1:59" ht="15.75" customHeight="1" x14ac:dyDescent="0.25">
      <c r="A23" s="2">
        <f>'Raw Data'!B23</f>
        <v>49</v>
      </c>
      <c r="B23" s="2">
        <f>'Raw Data'!C23</f>
        <v>64</v>
      </c>
      <c r="C23" s="2" t="str">
        <f>'Raw Data'!D23</f>
        <v>ATRSIQVDGKTIKAQI</v>
      </c>
      <c r="D23" s="7">
        <f>AVERAGE('Raw Data'!J23,'Raw Data'!P23,'Raw Data'!V23)</f>
        <v>2.3536666666666668</v>
      </c>
      <c r="E23" s="7">
        <f>STDEV('Raw Data'!J23,'Raw Data'!P23,'Raw Data'!V23)</f>
        <v>3.394603560555081E-2</v>
      </c>
      <c r="F23" s="7">
        <f>AVERAGE('Raw Data'!AB23,'Raw Data'!AH23,'Raw Data'!AN23)</f>
        <v>3.2196666666666669</v>
      </c>
      <c r="G23" s="7">
        <f>STDEV('Raw Data'!AB23,'Raw Data'!AH23,'Raw Data'!AN23)</f>
        <v>6.7448745973022667E-2</v>
      </c>
      <c r="H23" s="7">
        <f>AVERAGE('Raw Data'!AT23,'Raw Data'!AZ23,'Raw Data'!BF23)</f>
        <v>3.9763333333333328</v>
      </c>
      <c r="I23" s="7">
        <f>STDEV('Raw Data'!AT23,'Raw Data'!AZ23,'Raw Data'!BF23)</f>
        <v>9.3644718662257348E-2</v>
      </c>
      <c r="K23" s="7">
        <f>AVERAGE('Raw Data'!J125,'Raw Data'!P125,'Raw Data'!V125)</f>
        <v>2.3340000000000001</v>
      </c>
      <c r="L23" s="7">
        <f>STDEV('Raw Data'!J125,'Raw Data'!P125,'Raw Data'!V125)</f>
        <v>3.7040518354904385E-2</v>
      </c>
      <c r="M23" s="7">
        <f>AVERAGE('Raw Data'!AB125,'Raw Data'!AH125,'Raw Data'!AN125)</f>
        <v>3.3353333333333333</v>
      </c>
      <c r="N23" s="7">
        <f>STDEV('Raw Data'!AB125,'Raw Data'!AH125,'Raw Data'!AN125)</f>
        <v>8.2038608796915435E-2</v>
      </c>
      <c r="O23" s="7">
        <f>AVERAGE('Raw Data'!AT125,'Raw Data'!AZ125,'Raw Data'!BF125)</f>
        <v>4.0196666666666667</v>
      </c>
      <c r="P23" s="7">
        <f>STDEV('Raw Data'!AT125,'Raw Data'!AZ125,'Raw Data'!BF125)</f>
        <v>2.8005951748393314E-2</v>
      </c>
      <c r="R23" s="7">
        <f>AVERAGE('Raw Data'!J227,'Raw Data'!P227,'Raw Data'!V227)</f>
        <v>2.212333333333333</v>
      </c>
      <c r="S23" s="7">
        <f>STDEV('Raw Data'!J227,'Raw Data'!P227,'Raw Data'!V227)</f>
        <v>7.0783708106691753E-2</v>
      </c>
      <c r="T23" s="7">
        <f>AVERAGE('Raw Data'!AB227,'Raw Data'!AH227,'Raw Data'!AN227)</f>
        <v>3.0763333333333329</v>
      </c>
      <c r="U23" s="7">
        <f>STDEV('Raw Data'!AB227,'Raw Data'!AH227,'Raw Data'!AN227)</f>
        <v>2.7465129406819402E-2</v>
      </c>
      <c r="V23" s="7">
        <f>AVERAGE('Raw Data'!AT227,'Raw Data'!AZ227,'Raw Data'!BF227)</f>
        <v>3.9689999999999999</v>
      </c>
      <c r="W23" s="7">
        <f>STDEV('Raw Data'!AT227,'Raw Data'!AZ227,'Raw Data'!BF227)</f>
        <v>2.0297783130184478E-2</v>
      </c>
      <c r="Y23" s="8">
        <f t="shared" si="0"/>
        <v>1.9666666666666721E-2</v>
      </c>
      <c r="Z23" s="8">
        <f t="shared" si="1"/>
        <v>5.0242744086418406E-2</v>
      </c>
      <c r="AA23" s="8">
        <f t="shared" si="2"/>
        <v>-0.11566666666666636</v>
      </c>
      <c r="AB23" s="8">
        <f t="shared" si="3"/>
        <v>0.10620577510976825</v>
      </c>
      <c r="AC23" s="8">
        <f t="shared" si="4"/>
        <v>-4.333333333333389E-2</v>
      </c>
      <c r="AD23" s="8">
        <f t="shared" si="5"/>
        <v>9.7742859926782708E-2</v>
      </c>
      <c r="AE23" s="19"/>
      <c r="AF23" s="8">
        <f t="shared" si="6"/>
        <v>0.14133333333333375</v>
      </c>
      <c r="AG23" s="8">
        <f t="shared" si="7"/>
        <v>7.8502653882952661E-2</v>
      </c>
      <c r="AH23" s="8">
        <f t="shared" si="8"/>
        <v>0.14333333333333398</v>
      </c>
      <c r="AI23" s="8">
        <f t="shared" si="9"/>
        <v>7.2826277308857934E-2</v>
      </c>
      <c r="AJ23" s="8">
        <f t="shared" si="10"/>
        <v>7.3333333333329698E-3</v>
      </c>
      <c r="AK23" s="8">
        <f t="shared" si="11"/>
        <v>9.5819274331072513E-2</v>
      </c>
      <c r="AM23" s="8">
        <f t="shared" si="12"/>
        <v>0.12166666666666703</v>
      </c>
      <c r="AN23" s="8">
        <f t="shared" si="13"/>
        <v>7.9889507028979401E-2</v>
      </c>
      <c r="AO23" s="8">
        <f t="shared" si="14"/>
        <v>0.25900000000000034</v>
      </c>
      <c r="AP23" s="8">
        <f t="shared" si="15"/>
        <v>8.6513968043701858E-2</v>
      </c>
      <c r="AQ23" s="8">
        <f t="shared" si="16"/>
        <v>5.066666666666686E-2</v>
      </c>
      <c r="AR23" s="8">
        <f t="shared" si="17"/>
        <v>3.4588051886935409E-2</v>
      </c>
      <c r="AS23" s="7"/>
      <c r="AT23" s="9">
        <f t="shared" si="18"/>
        <v>2.5243333333333316E-3</v>
      </c>
      <c r="AU23" s="10">
        <f t="shared" si="19"/>
        <v>1.127966666666667E-2</v>
      </c>
      <c r="AV23" s="10">
        <f t="shared" si="20"/>
        <v>9.5536666666666652E-3</v>
      </c>
      <c r="AW23" s="10">
        <f t="shared" si="21"/>
        <v>0.15283215194018132</v>
      </c>
      <c r="AX23" s="20"/>
      <c r="AY23" s="10">
        <f t="shared" si="22"/>
        <v>6.1626666666666627E-3</v>
      </c>
      <c r="AZ23" s="10">
        <f t="shared" si="23"/>
        <v>5.3036666666666761E-3</v>
      </c>
      <c r="BA23" s="10">
        <f t="shared" si="24"/>
        <v>9.1813333333333313E-3</v>
      </c>
      <c r="BB23" s="10">
        <f t="shared" si="25"/>
        <v>0.14369295969763679</v>
      </c>
      <c r="BC23" s="8"/>
      <c r="BD23" s="10">
        <f t="shared" si="26"/>
        <v>6.3823333333333492E-3</v>
      </c>
      <c r="BE23" s="10">
        <f t="shared" si="27"/>
        <v>7.4846666666666664E-3</v>
      </c>
      <c r="BF23" s="10">
        <f t="shared" si="28"/>
        <v>1.1963333333333361E-3</v>
      </c>
      <c r="BG23" s="10">
        <f t="shared" si="29"/>
        <v>0.1227327720428955</v>
      </c>
    </row>
    <row r="24" spans="1:59" ht="15.75" customHeight="1" x14ac:dyDescent="0.25">
      <c r="A24" s="2">
        <f>'Raw Data'!B24</f>
        <v>49</v>
      </c>
      <c r="B24" s="2">
        <f>'Raw Data'!C24</f>
        <v>69</v>
      </c>
      <c r="C24" s="2" t="str">
        <f>'Raw Data'!D24</f>
        <v>ATRSIQVDGKTIKAQIWDTAG</v>
      </c>
      <c r="D24" s="7">
        <f>AVERAGE('Raw Data'!J24,'Raw Data'!P24,'Raw Data'!V24)</f>
        <v>2.4356666666666666</v>
      </c>
      <c r="E24" s="7">
        <f>STDEV('Raw Data'!J24,'Raw Data'!P24,'Raw Data'!V24)</f>
        <v>5.6011903496786627E-2</v>
      </c>
      <c r="F24" s="7">
        <f>AVERAGE('Raw Data'!AB24,'Raw Data'!AH24,'Raw Data'!AN24)</f>
        <v>3.7936666666666667</v>
      </c>
      <c r="G24" s="7">
        <f>STDEV('Raw Data'!AB24,'Raw Data'!AH24,'Raw Data'!AN24)</f>
        <v>0.12058330453812151</v>
      </c>
      <c r="H24" s="7">
        <f>AVERAGE('Raw Data'!AT24,'Raw Data'!AZ24,'Raw Data'!BF24)</f>
        <v>4.9386666666666672</v>
      </c>
      <c r="I24" s="7">
        <f>STDEV('Raw Data'!AT24,'Raw Data'!AZ24,'Raw Data'!BF24)</f>
        <v>3.7554404979087429E-2</v>
      </c>
      <c r="K24" s="7">
        <f>AVERAGE('Raw Data'!J126,'Raw Data'!P126,'Raw Data'!V126)</f>
        <v>2.1843333333333335</v>
      </c>
      <c r="L24" s="7">
        <f>STDEV('Raw Data'!J126,'Raw Data'!P126,'Raw Data'!V126)</f>
        <v>4.66082968293558E-2</v>
      </c>
      <c r="M24" s="7">
        <f>AVERAGE('Raw Data'!AB126,'Raw Data'!AH126,'Raw Data'!AN126)</f>
        <v>3.2006666666666668</v>
      </c>
      <c r="N24" s="7">
        <f>STDEV('Raw Data'!AB126,'Raw Data'!AH126,'Raw Data'!AN126)</f>
        <v>0.10773269389249196</v>
      </c>
      <c r="O24" s="7">
        <f>AVERAGE('Raw Data'!AT126,'Raw Data'!AZ126,'Raw Data'!BF126)</f>
        <v>4.6116666666666664</v>
      </c>
      <c r="P24" s="7">
        <f>STDEV('Raw Data'!AT126,'Raw Data'!AZ126,'Raw Data'!BF126)</f>
        <v>6.601767440112781E-2</v>
      </c>
      <c r="R24" s="7">
        <f>AVERAGE('Raw Data'!J228,'Raw Data'!P228,'Raw Data'!V228)</f>
        <v>2.2040000000000002</v>
      </c>
      <c r="S24" s="7">
        <f>STDEV('Raw Data'!J228,'Raw Data'!P228,'Raw Data'!V228)</f>
        <v>5.5650696311906042E-2</v>
      </c>
      <c r="T24" s="7">
        <f>AVERAGE('Raw Data'!AB228,'Raw Data'!AH228,'Raw Data'!AN228)</f>
        <v>3.4006666666666674</v>
      </c>
      <c r="U24" s="7">
        <f>STDEV('Raw Data'!AB228,'Raw Data'!AH228,'Raw Data'!AN228)</f>
        <v>1.8903262505010451E-2</v>
      </c>
      <c r="V24" s="7">
        <f>AVERAGE('Raw Data'!AT228,'Raw Data'!AZ228,'Raw Data'!BF228)</f>
        <v>4.6183333333333332</v>
      </c>
      <c r="W24" s="7">
        <f>STDEV('Raw Data'!AT228,'Raw Data'!AZ228,'Raw Data'!BF228)</f>
        <v>3.0270998221620018E-2</v>
      </c>
      <c r="Y24" s="8">
        <f t="shared" si="0"/>
        <v>0.25133333333333319</v>
      </c>
      <c r="Z24" s="8">
        <f t="shared" si="1"/>
        <v>7.2867459587024688E-2</v>
      </c>
      <c r="AA24" s="8">
        <f t="shared" si="2"/>
        <v>0.59299999999999997</v>
      </c>
      <c r="AB24" s="8">
        <f t="shared" si="3"/>
        <v>0.16169930941926353</v>
      </c>
      <c r="AC24" s="8">
        <f t="shared" si="4"/>
        <v>0.32700000000000085</v>
      </c>
      <c r="AD24" s="8">
        <f t="shared" si="5"/>
        <v>7.5951739062819573E-2</v>
      </c>
      <c r="AE24" s="19"/>
      <c r="AF24" s="8">
        <f t="shared" si="6"/>
        <v>0.23166666666666647</v>
      </c>
      <c r="AG24" s="8">
        <f t="shared" si="7"/>
        <v>7.8957794633166711E-2</v>
      </c>
      <c r="AH24" s="8">
        <f t="shared" si="8"/>
        <v>0.39299999999999935</v>
      </c>
      <c r="AI24" s="8">
        <f t="shared" si="9"/>
        <v>0.12205599807738532</v>
      </c>
      <c r="AJ24" s="8">
        <f t="shared" si="10"/>
        <v>0.32033333333333402</v>
      </c>
      <c r="AK24" s="8">
        <f t="shared" si="11"/>
        <v>4.8235533237092225E-2</v>
      </c>
      <c r="AM24" s="8">
        <f t="shared" si="12"/>
        <v>-1.9666666666666721E-2</v>
      </c>
      <c r="AN24" s="8">
        <f t="shared" si="13"/>
        <v>7.2590173807019709E-2</v>
      </c>
      <c r="AO24" s="8">
        <f t="shared" si="14"/>
        <v>-0.20000000000000062</v>
      </c>
      <c r="AP24" s="8">
        <f t="shared" si="15"/>
        <v>0.10937854756151551</v>
      </c>
      <c r="AQ24" s="8">
        <f t="shared" si="16"/>
        <v>-6.6666666666668206E-3</v>
      </c>
      <c r="AR24" s="8">
        <f t="shared" si="17"/>
        <v>7.2626900434113587E-2</v>
      </c>
      <c r="AS24" s="7"/>
      <c r="AT24" s="9">
        <f t="shared" si="18"/>
        <v>5.3096666666666761E-3</v>
      </c>
      <c r="AU24" s="10">
        <f t="shared" si="19"/>
        <v>2.6146666666666728E-2</v>
      </c>
      <c r="AV24" s="10">
        <f t="shared" si="20"/>
        <v>5.7686666666666329E-3</v>
      </c>
      <c r="AW24" s="10">
        <f t="shared" si="21"/>
        <v>0.19293781381574748</v>
      </c>
      <c r="AX24" s="20"/>
      <c r="AY24" s="10">
        <f t="shared" si="22"/>
        <v>6.2343333333333296E-3</v>
      </c>
      <c r="AZ24" s="10">
        <f t="shared" si="23"/>
        <v>1.4897666666666689E-2</v>
      </c>
      <c r="BA24" s="10">
        <f t="shared" si="24"/>
        <v>2.3266666666666288E-3</v>
      </c>
      <c r="BB24" s="10">
        <f t="shared" si="25"/>
        <v>0.1531622233668167</v>
      </c>
      <c r="BC24" s="8"/>
      <c r="BD24" s="10">
        <f t="shared" si="26"/>
        <v>5.2693333333333299E-3</v>
      </c>
      <c r="BE24" s="10">
        <f t="shared" si="27"/>
        <v>1.1963666666666709E-2</v>
      </c>
      <c r="BF24" s="10">
        <f t="shared" si="28"/>
        <v>5.274666666666648E-3</v>
      </c>
      <c r="BG24" s="10">
        <f t="shared" si="29"/>
        <v>0.15002555337897172</v>
      </c>
    </row>
    <row r="25" spans="1:59" ht="15.75" customHeight="1" x14ac:dyDescent="0.25">
      <c r="A25" s="2">
        <f>'Raw Data'!B25</f>
        <v>49</v>
      </c>
      <c r="B25" s="2">
        <f>'Raw Data'!C25</f>
        <v>70</v>
      </c>
      <c r="C25" s="2" t="str">
        <f>'Raw Data'!D25</f>
        <v>ATRSIQVDGKTIKAQIWDTAGL</v>
      </c>
      <c r="D25" s="7">
        <f>AVERAGE('Raw Data'!J25,'Raw Data'!P25,'Raw Data'!V25)</f>
        <v>2.4896666666666665</v>
      </c>
      <c r="E25" s="7">
        <f>STDEV('Raw Data'!J25,'Raw Data'!P25,'Raw Data'!V25)</f>
        <v>2.400694344004119E-2</v>
      </c>
      <c r="F25" s="7">
        <f>AVERAGE('Raw Data'!AB25,'Raw Data'!AH25,'Raw Data'!AN25)</f>
        <v>4.3173333333333339</v>
      </c>
      <c r="G25" s="7">
        <f>STDEV('Raw Data'!AB25,'Raw Data'!AH25,'Raw Data'!AN25)</f>
        <v>0.21366874673974523</v>
      </c>
      <c r="H25" s="7">
        <f>AVERAGE('Raw Data'!AT25,'Raw Data'!AZ25,'Raw Data'!BF25)</f>
        <v>5.6649999999999991</v>
      </c>
      <c r="I25" s="7">
        <f>STDEV('Raw Data'!AT25,'Raw Data'!AZ25,'Raw Data'!BF25)</f>
        <v>9.7872365864936695E-2</v>
      </c>
      <c r="K25" s="7">
        <f>AVERAGE('Raw Data'!J127,'Raw Data'!P127,'Raw Data'!V127)</f>
        <v>1.9943333333333333</v>
      </c>
      <c r="L25" s="7">
        <f>STDEV('Raw Data'!J127,'Raw Data'!P127,'Raw Data'!V127)</f>
        <v>3.4961884007206095E-2</v>
      </c>
      <c r="M25" s="7">
        <f>AVERAGE('Raw Data'!AB127,'Raw Data'!AH127,'Raw Data'!AN127)</f>
        <v>3.1020000000000003</v>
      </c>
      <c r="N25" s="7">
        <f>STDEV('Raw Data'!AB127,'Raw Data'!AH127,'Raw Data'!AN127)</f>
        <v>8.5749635567738763E-2</v>
      </c>
      <c r="O25" s="7">
        <f>AVERAGE('Raw Data'!AT127,'Raw Data'!AZ127,'Raw Data'!BF127)</f>
        <v>5.1669999999999998</v>
      </c>
      <c r="P25" s="7">
        <f>STDEV('Raw Data'!AT127,'Raw Data'!AZ127,'Raw Data'!BF127)</f>
        <v>9.2504053965217922E-2</v>
      </c>
      <c r="R25" s="7">
        <f>AVERAGE('Raw Data'!J229,'Raw Data'!P229,'Raw Data'!V229)</f>
        <v>2.1506666666666665</v>
      </c>
      <c r="S25" s="7">
        <f>STDEV('Raw Data'!J229,'Raw Data'!P229,'Raw Data'!V229)</f>
        <v>3.0435724623102508E-2</v>
      </c>
      <c r="T25" s="7">
        <f>AVERAGE('Raw Data'!AB229,'Raw Data'!AH229,'Raw Data'!AN229)</f>
        <v>3.6306666666666665</v>
      </c>
      <c r="U25" s="7">
        <f>STDEV('Raw Data'!AB229,'Raw Data'!AH229,'Raw Data'!AN229)</f>
        <v>6.4291005073285959E-3</v>
      </c>
      <c r="V25" s="7">
        <f>AVERAGE('Raw Data'!AT229,'Raw Data'!AZ229,'Raw Data'!BF229)</f>
        <v>5.3079999999999998</v>
      </c>
      <c r="W25" s="7">
        <f>STDEV('Raw Data'!AT229,'Raw Data'!AZ229,'Raw Data'!BF229)</f>
        <v>6.063002556489621E-2</v>
      </c>
      <c r="Y25" s="8">
        <f t="shared" si="0"/>
        <v>0.49533333333333318</v>
      </c>
      <c r="Z25" s="8">
        <f t="shared" si="1"/>
        <v>4.2410690476183836E-2</v>
      </c>
      <c r="AA25" s="8">
        <f t="shared" si="2"/>
        <v>1.2153333333333336</v>
      </c>
      <c r="AB25" s="8">
        <f t="shared" si="3"/>
        <v>0.2302332150957663</v>
      </c>
      <c r="AC25" s="8">
        <f t="shared" si="4"/>
        <v>0.49799999999999933</v>
      </c>
      <c r="AD25" s="8">
        <f t="shared" si="5"/>
        <v>0.13466996695625932</v>
      </c>
      <c r="AE25" s="19"/>
      <c r="AF25" s="8">
        <f t="shared" si="6"/>
        <v>0.33899999999999997</v>
      </c>
      <c r="AG25" s="8">
        <f t="shared" si="7"/>
        <v>3.8764244693617667E-2</v>
      </c>
      <c r="AH25" s="8">
        <f t="shared" si="8"/>
        <v>0.68666666666666742</v>
      </c>
      <c r="AI25" s="8">
        <f t="shared" si="9"/>
        <v>0.21376544778487172</v>
      </c>
      <c r="AJ25" s="8">
        <f t="shared" si="10"/>
        <v>0.35699999999999932</v>
      </c>
      <c r="AK25" s="8">
        <f t="shared" si="11"/>
        <v>0.11513036089581233</v>
      </c>
      <c r="AM25" s="8">
        <f t="shared" si="12"/>
        <v>-0.15633333333333321</v>
      </c>
      <c r="AN25" s="8">
        <f t="shared" si="13"/>
        <v>4.6353712544591953E-2</v>
      </c>
      <c r="AO25" s="8">
        <f t="shared" si="14"/>
        <v>-0.52866666666666617</v>
      </c>
      <c r="AP25" s="8">
        <f t="shared" si="15"/>
        <v>8.5990309531559089E-2</v>
      </c>
      <c r="AQ25" s="8">
        <f t="shared" si="16"/>
        <v>-0.14100000000000001</v>
      </c>
      <c r="AR25" s="8">
        <f t="shared" si="17"/>
        <v>0.11060289327137839</v>
      </c>
      <c r="AS25" s="7"/>
      <c r="AT25" s="9">
        <f t="shared" si="18"/>
        <v>1.7986666666666704E-3</v>
      </c>
      <c r="AU25" s="10">
        <f t="shared" si="19"/>
        <v>5.3007333333333392E-2</v>
      </c>
      <c r="AV25" s="10">
        <f t="shared" si="20"/>
        <v>1.8135999999999979E-2</v>
      </c>
      <c r="AW25" s="10">
        <f t="shared" si="21"/>
        <v>0.27007776657844318</v>
      </c>
      <c r="AX25" s="20"/>
      <c r="AY25" s="10">
        <f t="shared" si="22"/>
        <v>1.5026666666666654E-3</v>
      </c>
      <c r="AZ25" s="10">
        <f t="shared" si="23"/>
        <v>4.5695666666666718E-2</v>
      </c>
      <c r="BA25" s="10">
        <f t="shared" si="24"/>
        <v>1.3254999999999992E-2</v>
      </c>
      <c r="BB25" s="10">
        <f t="shared" si="25"/>
        <v>0.24587259573472878</v>
      </c>
      <c r="BC25" s="8"/>
      <c r="BD25" s="10">
        <f t="shared" si="26"/>
        <v>2.1486666666666616E-3</v>
      </c>
      <c r="BE25" s="10">
        <f t="shared" si="27"/>
        <v>7.3943333333333422E-3</v>
      </c>
      <c r="BF25" s="10">
        <f t="shared" si="28"/>
        <v>1.2232999999999918E-2</v>
      </c>
      <c r="BG25" s="10">
        <f t="shared" si="29"/>
        <v>0.14756693396557347</v>
      </c>
    </row>
    <row r="26" spans="1:59" ht="15.75" customHeight="1" x14ac:dyDescent="0.25">
      <c r="A26" s="2">
        <f>'Raw Data'!B26</f>
        <v>49</v>
      </c>
      <c r="B26" s="2">
        <f>'Raw Data'!C26</f>
        <v>70</v>
      </c>
      <c r="C26" s="2" t="str">
        <f>'Raw Data'!D26</f>
        <v>ATRSIQVDGKTIKAQIWDTAGL</v>
      </c>
      <c r="D26" s="7">
        <f>AVERAGE('Raw Data'!J26,'Raw Data'!P26,'Raw Data'!V26)</f>
        <v>2.4286666666666665</v>
      </c>
      <c r="E26" s="7">
        <f>STDEV('Raw Data'!J26,'Raw Data'!P26,'Raw Data'!V26)</f>
        <v>3.0924639582917326E-2</v>
      </c>
      <c r="F26" s="7">
        <f>AVERAGE('Raw Data'!AB26,'Raw Data'!AH26,'Raw Data'!AN26)</f>
        <v>4.2386666666666661</v>
      </c>
      <c r="G26" s="7">
        <f>STDEV('Raw Data'!AB26,'Raw Data'!AH26,'Raw Data'!AN26)</f>
        <v>0.21547699026423539</v>
      </c>
      <c r="H26" s="7">
        <f>AVERAGE('Raw Data'!AT26,'Raw Data'!AZ26,'Raw Data'!BF26)</f>
        <v>5.5656666666666661</v>
      </c>
      <c r="I26" s="7">
        <f>STDEV('Raw Data'!AT26,'Raw Data'!AZ26,'Raw Data'!BF26)</f>
        <v>9.8459805673855094E-2</v>
      </c>
      <c r="K26" s="7">
        <f>AVERAGE('Raw Data'!J128,'Raw Data'!P128,'Raw Data'!V128)</f>
        <v>1.946</v>
      </c>
      <c r="L26" s="7">
        <f>STDEV('Raw Data'!J128,'Raw Data'!P128,'Raw Data'!V128)</f>
        <v>3.4219877264537353E-2</v>
      </c>
      <c r="M26" s="7">
        <f>AVERAGE('Raw Data'!AB128,'Raw Data'!AH128,'Raw Data'!AN128)</f>
        <v>3.0233333333333334</v>
      </c>
      <c r="N26" s="7">
        <f>STDEV('Raw Data'!AB128,'Raw Data'!AH128,'Raw Data'!AN128)</f>
        <v>9.6707462655853532E-2</v>
      </c>
      <c r="O26" s="7">
        <f>AVERAGE('Raw Data'!AT128,'Raw Data'!AZ128,'Raw Data'!BF128)</f>
        <v>5.0843333333333334</v>
      </c>
      <c r="P26" s="7">
        <f>STDEV('Raw Data'!AT128,'Raw Data'!AZ128,'Raw Data'!BF128)</f>
        <v>8.2706307699795881E-2</v>
      </c>
      <c r="R26" s="7">
        <f>AVERAGE('Raw Data'!J230,'Raw Data'!P230,'Raw Data'!V230)</f>
        <v>2.1040000000000001</v>
      </c>
      <c r="S26" s="7">
        <f>STDEV('Raw Data'!J230,'Raw Data'!P230,'Raw Data'!V230)</f>
        <v>4.2035699113967394E-2</v>
      </c>
      <c r="T26" s="7">
        <f>AVERAGE('Raw Data'!AB230,'Raw Data'!AH230,'Raw Data'!AN230)</f>
        <v>3.5583333333333336</v>
      </c>
      <c r="U26" s="7">
        <f>STDEV('Raw Data'!AB230,'Raw Data'!AH230,'Raw Data'!AN230)</f>
        <v>2.6652079343520815E-2</v>
      </c>
      <c r="V26" s="7">
        <f>AVERAGE('Raw Data'!AT230,'Raw Data'!AZ230,'Raw Data'!BF230)</f>
        <v>5.2329999999999997</v>
      </c>
      <c r="W26" s="7">
        <f>STDEV('Raw Data'!AT230,'Raw Data'!AZ230,'Raw Data'!BF230)</f>
        <v>5.6293871780150107E-2</v>
      </c>
      <c r="Y26" s="8">
        <f t="shared" si="0"/>
        <v>0.48266666666666658</v>
      </c>
      <c r="Z26" s="8">
        <f t="shared" si="1"/>
        <v>4.6123023896242288E-2</v>
      </c>
      <c r="AA26" s="8">
        <f t="shared" si="2"/>
        <v>1.2153333333333327</v>
      </c>
      <c r="AB26" s="8">
        <f t="shared" si="3"/>
        <v>0.23618354444513423</v>
      </c>
      <c r="AC26" s="8">
        <f t="shared" si="4"/>
        <v>0.48133333333333272</v>
      </c>
      <c r="AD26" s="8">
        <f t="shared" si="5"/>
        <v>0.12858719480051903</v>
      </c>
      <c r="AE26" s="19"/>
      <c r="AF26" s="8">
        <f t="shared" si="6"/>
        <v>0.32466666666666644</v>
      </c>
      <c r="AG26" s="8">
        <f t="shared" si="7"/>
        <v>5.2185566331442036E-2</v>
      </c>
      <c r="AH26" s="8">
        <f t="shared" si="8"/>
        <v>0.68033333333333257</v>
      </c>
      <c r="AI26" s="8">
        <f t="shared" si="9"/>
        <v>0.21711901498179914</v>
      </c>
      <c r="AJ26" s="8">
        <f t="shared" si="10"/>
        <v>0.33266666666666644</v>
      </c>
      <c r="AK26" s="8">
        <f t="shared" si="11"/>
        <v>0.11341663605191828</v>
      </c>
      <c r="AM26" s="8">
        <f t="shared" si="12"/>
        <v>-0.15800000000000014</v>
      </c>
      <c r="AN26" s="8">
        <f t="shared" si="13"/>
        <v>5.4203320931470608E-2</v>
      </c>
      <c r="AO26" s="8">
        <f t="shared" si="14"/>
        <v>-0.53500000000000014</v>
      </c>
      <c r="AP26" s="8">
        <f t="shared" si="15"/>
        <v>0.10031284397656481</v>
      </c>
      <c r="AQ26" s="8">
        <f t="shared" si="16"/>
        <v>-0.14866666666666628</v>
      </c>
      <c r="AR26" s="8">
        <f t="shared" si="17"/>
        <v>0.10004665578285611</v>
      </c>
      <c r="AS26" s="7"/>
      <c r="AT26" s="9">
        <f t="shared" si="18"/>
        <v>2.127333333333337E-3</v>
      </c>
      <c r="AU26" s="10">
        <f t="shared" si="19"/>
        <v>5.5782666666666696E-2</v>
      </c>
      <c r="AV26" s="10">
        <f t="shared" si="20"/>
        <v>1.6534666666666628E-2</v>
      </c>
      <c r="AW26" s="10">
        <f t="shared" si="21"/>
        <v>0.27284549962692561</v>
      </c>
      <c r="AX26" s="20"/>
      <c r="AY26" s="10">
        <f t="shared" si="22"/>
        <v>2.7233333333333367E-3</v>
      </c>
      <c r="AZ26" s="10">
        <f t="shared" si="23"/>
        <v>4.714066666666672E-2</v>
      </c>
      <c r="BA26" s="10">
        <f t="shared" si="24"/>
        <v>1.2863333333333289E-2</v>
      </c>
      <c r="BB26" s="10">
        <f t="shared" si="25"/>
        <v>0.25045425397332211</v>
      </c>
      <c r="BC26" s="8"/>
      <c r="BD26" s="10">
        <f t="shared" si="26"/>
        <v>2.9379999999999996E-3</v>
      </c>
      <c r="BE26" s="10">
        <f t="shared" si="27"/>
        <v>1.0062666666666636E-2</v>
      </c>
      <c r="BF26" s="10">
        <f t="shared" si="28"/>
        <v>1.0009333333333295E-2</v>
      </c>
      <c r="BG26" s="10">
        <f t="shared" si="29"/>
        <v>0.15169047432188987</v>
      </c>
    </row>
    <row r="27" spans="1:59" ht="15.75" customHeight="1" x14ac:dyDescent="0.25">
      <c r="A27" s="2">
        <f>'Raw Data'!B27</f>
        <v>49</v>
      </c>
      <c r="B27" s="2">
        <f>'Raw Data'!C27</f>
        <v>79</v>
      </c>
      <c r="C27" s="2" t="str">
        <f>'Raw Data'!D27</f>
        <v>ATRSIQVDGKTIKAQIWDTAGLERYRAITSA</v>
      </c>
      <c r="D27" s="7">
        <f>AVERAGE('Raw Data'!J27,'Raw Data'!P27,'Raw Data'!V27)</f>
        <v>9.3873333333333324</v>
      </c>
      <c r="E27" s="7">
        <f>STDEV('Raw Data'!J27,'Raw Data'!P27,'Raw Data'!V27)</f>
        <v>6.3947895456640411E-2</v>
      </c>
      <c r="F27" s="7">
        <f>AVERAGE('Raw Data'!AB27,'Raw Data'!AH27,'Raw Data'!AN27)</f>
        <v>11.251666666666667</v>
      </c>
      <c r="G27" s="7">
        <f>STDEV('Raw Data'!AB27,'Raw Data'!AH27,'Raw Data'!AN27)</f>
        <v>0.35883190122024183</v>
      </c>
      <c r="H27" s="7">
        <f>AVERAGE('Raw Data'!AT27,'Raw Data'!AZ27,'Raw Data'!BF27)</f>
        <v>12.577333333333334</v>
      </c>
      <c r="I27" s="7">
        <f>STDEV('Raw Data'!AT27,'Raw Data'!AZ27,'Raw Data'!BF27)</f>
        <v>0.26439616739531857</v>
      </c>
      <c r="K27" s="7">
        <f>AVERAGE('Raw Data'!J129,'Raw Data'!P129,'Raw Data'!V129)</f>
        <v>5.2196666666666669</v>
      </c>
      <c r="L27" s="7">
        <f>STDEV('Raw Data'!J129,'Raw Data'!P129,'Raw Data'!V129)</f>
        <v>9.4870086609707263E-2</v>
      </c>
      <c r="M27" s="7">
        <f>AVERAGE('Raw Data'!AB129,'Raw Data'!AH129,'Raw Data'!AN129)</f>
        <v>7.5</v>
      </c>
      <c r="N27" s="7">
        <f>STDEV('Raw Data'!AB129,'Raw Data'!AH129,'Raw Data'!AN129)</f>
        <v>0.19513841241539293</v>
      </c>
      <c r="O27" s="7">
        <f>AVERAGE('Raw Data'!AT129,'Raw Data'!AZ129,'Raw Data'!BF129)</f>
        <v>11.818666666666667</v>
      </c>
      <c r="P27" s="7">
        <f>STDEV('Raw Data'!AT129,'Raw Data'!AZ129,'Raw Data'!BF129)</f>
        <v>0.19459016761731107</v>
      </c>
      <c r="R27" s="7">
        <f>AVERAGE('Raw Data'!J231,'Raw Data'!P231,'Raw Data'!V231)</f>
        <v>7.3739999999999997</v>
      </c>
      <c r="S27" s="7">
        <f>STDEV('Raw Data'!J231,'Raw Data'!P231,'Raw Data'!V231)</f>
        <v>0.10789346597454334</v>
      </c>
      <c r="T27" s="7">
        <f>AVERAGE('Raw Data'!AB231,'Raw Data'!AH231,'Raw Data'!AN231)</f>
        <v>10.414333333333333</v>
      </c>
      <c r="U27" s="7">
        <f>STDEV('Raw Data'!AB231,'Raw Data'!AH231,'Raw Data'!AN231)</f>
        <v>6.1076454819622664E-2</v>
      </c>
      <c r="V27" s="7">
        <f>AVERAGE('Raw Data'!AT231,'Raw Data'!AZ231,'Raw Data'!BF231)</f>
        <v>12.269333333333334</v>
      </c>
      <c r="W27" s="7">
        <f>STDEV('Raw Data'!AT231,'Raw Data'!AZ231,'Raw Data'!BF231)</f>
        <v>0.11146449359923244</v>
      </c>
      <c r="Y27" s="8">
        <f t="shared" si="0"/>
        <v>4.1676666666666655</v>
      </c>
      <c r="Z27" s="8">
        <f t="shared" si="1"/>
        <v>0.11441008114089757</v>
      </c>
      <c r="AA27" s="8">
        <f t="shared" si="2"/>
        <v>3.7516666666666669</v>
      </c>
      <c r="AB27" s="8">
        <f t="shared" si="3"/>
        <v>0.4084597083352694</v>
      </c>
      <c r="AC27" s="8">
        <f t="shared" si="4"/>
        <v>0.7586666666666666</v>
      </c>
      <c r="AD27" s="8">
        <f t="shared" si="5"/>
        <v>0.32828442952212422</v>
      </c>
      <c r="AE27" s="19"/>
      <c r="AF27" s="8">
        <f t="shared" si="6"/>
        <v>2.0133333333333328</v>
      </c>
      <c r="AG27" s="8">
        <f t="shared" si="7"/>
        <v>0.12542062562965214</v>
      </c>
      <c r="AH27" s="8">
        <f t="shared" si="8"/>
        <v>0.83733333333333348</v>
      </c>
      <c r="AI27" s="8">
        <f t="shared" si="9"/>
        <v>0.36399267391894963</v>
      </c>
      <c r="AJ27" s="8">
        <f t="shared" si="10"/>
        <v>0.30799999999999983</v>
      </c>
      <c r="AK27" s="8">
        <f t="shared" si="11"/>
        <v>0.28693146684646953</v>
      </c>
      <c r="AM27" s="8">
        <f t="shared" si="12"/>
        <v>-2.1543333333333328</v>
      </c>
      <c r="AN27" s="8">
        <f t="shared" si="13"/>
        <v>0.14367092027732437</v>
      </c>
      <c r="AO27" s="8">
        <f t="shared" si="14"/>
        <v>-2.9143333333333334</v>
      </c>
      <c r="AP27" s="8">
        <f t="shared" si="15"/>
        <v>0.20447330714138062</v>
      </c>
      <c r="AQ27" s="8">
        <f t="shared" si="16"/>
        <v>-0.45066666666666677</v>
      </c>
      <c r="AR27" s="8">
        <f t="shared" si="17"/>
        <v>0.22425357670874849</v>
      </c>
      <c r="AS27" s="7"/>
      <c r="AT27" s="9">
        <f t="shared" si="18"/>
        <v>1.3089666666666765E-2</v>
      </c>
      <c r="AU27" s="10">
        <f t="shared" si="19"/>
        <v>0.16683933333333334</v>
      </c>
      <c r="AV27" s="10">
        <f t="shared" si="20"/>
        <v>0.10777066666666654</v>
      </c>
      <c r="AW27" s="10">
        <f t="shared" si="21"/>
        <v>0.53637642254918949</v>
      </c>
      <c r="AX27" s="20"/>
      <c r="AY27" s="10">
        <f t="shared" si="22"/>
        <v>1.5730333333333357E-2</v>
      </c>
      <c r="AZ27" s="10">
        <f t="shared" si="23"/>
        <v>0.13249066666666678</v>
      </c>
      <c r="BA27" s="10">
        <f t="shared" si="24"/>
        <v>8.2329666666666648E-2</v>
      </c>
      <c r="BB27" s="10">
        <f t="shared" si="25"/>
        <v>0.48015691879495687</v>
      </c>
      <c r="BC27" s="8"/>
      <c r="BD27" s="10">
        <f t="shared" si="26"/>
        <v>2.0641333333333293E-2</v>
      </c>
      <c r="BE27" s="10">
        <f t="shared" si="27"/>
        <v>4.1809333333333379E-2</v>
      </c>
      <c r="BF27" s="10">
        <f t="shared" si="28"/>
        <v>5.0289666666666545E-2</v>
      </c>
      <c r="BG27" s="10">
        <f t="shared" si="29"/>
        <v>0.33576827326793879</v>
      </c>
    </row>
    <row r="28" spans="1:59" ht="15.75" customHeight="1" x14ac:dyDescent="0.25">
      <c r="A28" s="2">
        <f>'Raw Data'!B28</f>
        <v>49</v>
      </c>
      <c r="B28" s="2">
        <f>'Raw Data'!C28</f>
        <v>79</v>
      </c>
      <c r="C28" s="2" t="str">
        <f>'Raw Data'!D28</f>
        <v>ATRSIQVDGKTIKAQIWDTAGLERYRAITSA</v>
      </c>
      <c r="D28" s="7">
        <f>AVERAGE('Raw Data'!J28,'Raw Data'!P28,'Raw Data'!V28)</f>
        <v>9.4176666666666673</v>
      </c>
      <c r="E28" s="7">
        <f>STDEV('Raw Data'!J28,'Raw Data'!P28,'Raw Data'!V28)</f>
        <v>1.7925772879664844E-2</v>
      </c>
      <c r="F28" s="7">
        <f>AVERAGE('Raw Data'!AB28,'Raw Data'!AH28,'Raw Data'!AN28)</f>
        <v>11.268333333333333</v>
      </c>
      <c r="G28" s="7">
        <f>STDEV('Raw Data'!AB28,'Raw Data'!AH28,'Raw Data'!AN28)</f>
        <v>0.37324031579310057</v>
      </c>
      <c r="H28" s="7">
        <f>AVERAGE('Raw Data'!AT28,'Raw Data'!AZ28,'Raw Data'!BF28)</f>
        <v>12.609666666666667</v>
      </c>
      <c r="I28" s="7">
        <f>STDEV('Raw Data'!AT28,'Raw Data'!AZ28,'Raw Data'!BF28)</f>
        <v>0.24780301316435485</v>
      </c>
      <c r="K28" s="7">
        <f>AVERAGE('Raw Data'!J130,'Raw Data'!P130,'Raw Data'!V130)</f>
        <v>5.306</v>
      </c>
      <c r="L28" s="7">
        <f>STDEV('Raw Data'!J130,'Raw Data'!P130,'Raw Data'!V130)</f>
        <v>0.13627545633752261</v>
      </c>
      <c r="M28" s="7">
        <f>AVERAGE('Raw Data'!AB130,'Raw Data'!AH130,'Raw Data'!AN130)</f>
        <v>7.5966666666666667</v>
      </c>
      <c r="N28" s="7">
        <f>STDEV('Raw Data'!AB130,'Raw Data'!AH130,'Raw Data'!AN130)</f>
        <v>0.30067645955966232</v>
      </c>
      <c r="O28" s="7">
        <f>AVERAGE('Raw Data'!AT130,'Raw Data'!AZ130,'Raw Data'!BF130)</f>
        <v>11.853999999999999</v>
      </c>
      <c r="P28" s="7">
        <f>STDEV('Raw Data'!AT130,'Raw Data'!AZ130,'Raw Data'!BF130)</f>
        <v>0.22440142602042393</v>
      </c>
      <c r="R28" s="7">
        <f>AVERAGE('Raw Data'!J232,'Raw Data'!P232,'Raw Data'!V232)</f>
        <v>7.4336666666666664</v>
      </c>
      <c r="S28" s="7">
        <f>STDEV('Raw Data'!J232,'Raw Data'!P232,'Raw Data'!V232)</f>
        <v>0.10821429357221443</v>
      </c>
      <c r="T28" s="7">
        <f>AVERAGE('Raw Data'!AB232,'Raw Data'!AH232,'Raw Data'!AN232)</f>
        <v>10.461666666666666</v>
      </c>
      <c r="U28" s="7">
        <f>STDEV('Raw Data'!AB232,'Raw Data'!AH232,'Raw Data'!AN232)</f>
        <v>6.3955713844294937E-2</v>
      </c>
      <c r="V28" s="7">
        <f>AVERAGE('Raw Data'!AT232,'Raw Data'!AZ232,'Raw Data'!BF232)</f>
        <v>12.291666666666666</v>
      </c>
      <c r="W28" s="7">
        <f>STDEV('Raw Data'!AT232,'Raw Data'!AZ232,'Raw Data'!BF232)</f>
        <v>0.1298665982203791</v>
      </c>
      <c r="Y28" s="8">
        <f t="shared" si="0"/>
        <v>4.1116666666666672</v>
      </c>
      <c r="Z28" s="8">
        <f t="shared" si="1"/>
        <v>0.13744938462333456</v>
      </c>
      <c r="AA28" s="8">
        <f t="shared" si="2"/>
        <v>3.671666666666666</v>
      </c>
      <c r="AB28" s="8">
        <f t="shared" si="3"/>
        <v>0.4792855794478556</v>
      </c>
      <c r="AC28" s="8">
        <f t="shared" si="4"/>
        <v>0.75566666666666826</v>
      </c>
      <c r="AD28" s="8">
        <f t="shared" si="5"/>
        <v>0.33430873954076223</v>
      </c>
      <c r="AE28" s="19"/>
      <c r="AF28" s="8">
        <f t="shared" si="6"/>
        <v>1.9840000000000009</v>
      </c>
      <c r="AG28" s="8">
        <f t="shared" si="7"/>
        <v>0.10968895416889859</v>
      </c>
      <c r="AH28" s="8">
        <f t="shared" si="8"/>
        <v>0.80666666666666664</v>
      </c>
      <c r="AI28" s="8">
        <f t="shared" si="9"/>
        <v>0.37868016407869426</v>
      </c>
      <c r="AJ28" s="8">
        <f t="shared" si="10"/>
        <v>0.31800000000000139</v>
      </c>
      <c r="AK28" s="8">
        <f t="shared" si="11"/>
        <v>0.27977073947549769</v>
      </c>
      <c r="AM28" s="8">
        <f t="shared" si="12"/>
        <v>-2.1276666666666664</v>
      </c>
      <c r="AN28" s="8">
        <f t="shared" si="13"/>
        <v>0.1740153249956263</v>
      </c>
      <c r="AO28" s="8">
        <f t="shared" si="14"/>
        <v>-2.8649999999999993</v>
      </c>
      <c r="AP28" s="8">
        <f t="shared" si="15"/>
        <v>0.30740310126390491</v>
      </c>
      <c r="AQ28" s="8">
        <f t="shared" si="16"/>
        <v>-0.43766666666666687</v>
      </c>
      <c r="AR28" s="8">
        <f t="shared" si="17"/>
        <v>0.25927077223114287</v>
      </c>
      <c r="AS28" s="7"/>
      <c r="AT28" s="9">
        <f t="shared" si="18"/>
        <v>1.8892333333333358E-2</v>
      </c>
      <c r="AU28" s="10">
        <f t="shared" si="19"/>
        <v>0.22971466666666671</v>
      </c>
      <c r="AV28" s="10">
        <f t="shared" si="20"/>
        <v>0.1117623333333332</v>
      </c>
      <c r="AW28" s="10">
        <f t="shared" si="21"/>
        <v>0.60030769887894431</v>
      </c>
      <c r="AX28" s="20"/>
      <c r="AY28" s="10">
        <f t="shared" si="22"/>
        <v>1.2031666666666736E-2</v>
      </c>
      <c r="AZ28" s="10">
        <f t="shared" si="23"/>
        <v>0.14339866666666681</v>
      </c>
      <c r="BA28" s="10">
        <f t="shared" si="24"/>
        <v>7.8271666666666795E-2</v>
      </c>
      <c r="BB28" s="10">
        <f t="shared" si="25"/>
        <v>0.48342734717845698</v>
      </c>
      <c r="BC28" s="8"/>
      <c r="BD28" s="10">
        <f t="shared" si="26"/>
        <v>3.0281333333333445E-2</v>
      </c>
      <c r="BE28" s="10">
        <f t="shared" si="27"/>
        <v>9.4496666666666576E-2</v>
      </c>
      <c r="BF28" s="10">
        <f t="shared" si="28"/>
        <v>6.7221333333333161E-2</v>
      </c>
      <c r="BG28" s="10">
        <f t="shared" si="29"/>
        <v>0.43817728527769806</v>
      </c>
    </row>
    <row r="29" spans="1:59" ht="15.75" customHeight="1" x14ac:dyDescent="0.25">
      <c r="A29" s="2">
        <f>'Raw Data'!B29</f>
        <v>49</v>
      </c>
      <c r="B29" s="2">
        <f>'Raw Data'!C29</f>
        <v>79</v>
      </c>
      <c r="C29" s="2" t="str">
        <f>'Raw Data'!D29</f>
        <v>ATRSIQVDGKTIKAQIWDTAGLERYRAITSA</v>
      </c>
      <c r="D29" s="7">
        <f>AVERAGE('Raw Data'!J29,'Raw Data'!P29,'Raw Data'!V29)</f>
        <v>9.4099999999999984</v>
      </c>
      <c r="E29" s="7">
        <f>STDEV('Raw Data'!J29,'Raw Data'!P29,'Raw Data'!V29)</f>
        <v>4.491102314577141E-2</v>
      </c>
      <c r="F29" s="7">
        <f>AVERAGE('Raw Data'!AB29,'Raw Data'!AH29,'Raw Data'!AN29)</f>
        <v>11.302666666666667</v>
      </c>
      <c r="G29" s="7">
        <f>STDEV('Raw Data'!AB29,'Raw Data'!AH29,'Raw Data'!AN29)</f>
        <v>0.35100474830596479</v>
      </c>
      <c r="H29" s="7">
        <f>AVERAGE('Raw Data'!AT29,'Raw Data'!AZ29,'Raw Data'!BF29)</f>
        <v>12.609333333333334</v>
      </c>
      <c r="I29" s="7">
        <f>STDEV('Raw Data'!AT29,'Raw Data'!AZ29,'Raw Data'!BF29)</f>
        <v>0.27651100038395043</v>
      </c>
      <c r="K29" s="7">
        <f>AVERAGE('Raw Data'!J131,'Raw Data'!P131,'Raw Data'!V131)</f>
        <v>5.2633333333333328</v>
      </c>
      <c r="L29" s="7">
        <f>STDEV('Raw Data'!J131,'Raw Data'!P131,'Raw Data'!V131)</f>
        <v>9.8844996501256055E-2</v>
      </c>
      <c r="M29" s="7">
        <f>AVERAGE('Raw Data'!AB131,'Raw Data'!AH131,'Raw Data'!AN131)</f>
        <v>7.5213333333333336</v>
      </c>
      <c r="N29" s="7">
        <f>STDEV('Raw Data'!AB131,'Raw Data'!AH131,'Raw Data'!AN131)</f>
        <v>0.24479855664062533</v>
      </c>
      <c r="O29" s="7">
        <f>AVERAGE('Raw Data'!AT131,'Raw Data'!AZ131,'Raw Data'!BF131)</f>
        <v>11.834666666666665</v>
      </c>
      <c r="P29" s="7">
        <f>STDEV('Raw Data'!AT131,'Raw Data'!AZ131,'Raw Data'!BF131)</f>
        <v>0.24429558598823162</v>
      </c>
      <c r="R29" s="7">
        <f>AVERAGE('Raw Data'!J233,'Raw Data'!P233,'Raw Data'!V233)</f>
        <v>7.418333333333333</v>
      </c>
      <c r="S29" s="7">
        <f>STDEV('Raw Data'!J233,'Raw Data'!P233,'Raw Data'!V233)</f>
        <v>0.12988199772614101</v>
      </c>
      <c r="T29" s="7">
        <f>AVERAGE('Raw Data'!AB233,'Raw Data'!AH233,'Raw Data'!AN233)</f>
        <v>10.429666666666668</v>
      </c>
      <c r="U29" s="7">
        <f>STDEV('Raw Data'!AB233,'Raw Data'!AH233,'Raw Data'!AN233)</f>
        <v>3.7313983080520523E-2</v>
      </c>
      <c r="V29" s="7">
        <f>AVERAGE('Raw Data'!AT233,'Raw Data'!AZ233,'Raw Data'!BF233)</f>
        <v>12.298333333333332</v>
      </c>
      <c r="W29" s="7">
        <f>STDEV('Raw Data'!AT233,'Raw Data'!AZ233,'Raw Data'!BF233)</f>
        <v>0.12017625944142794</v>
      </c>
      <c r="Y29" s="8">
        <f t="shared" si="0"/>
        <v>4.1466666666666656</v>
      </c>
      <c r="Z29" s="8">
        <f t="shared" si="1"/>
        <v>0.10856948619816406</v>
      </c>
      <c r="AA29" s="8">
        <f t="shared" si="2"/>
        <v>3.7813333333333334</v>
      </c>
      <c r="AB29" s="8">
        <f t="shared" si="3"/>
        <v>0.42793769016840189</v>
      </c>
      <c r="AC29" s="8">
        <f t="shared" si="4"/>
        <v>0.77466666666666839</v>
      </c>
      <c r="AD29" s="8">
        <f t="shared" si="5"/>
        <v>0.36896973678970812</v>
      </c>
      <c r="AE29" s="19"/>
      <c r="AF29" s="8">
        <f t="shared" si="6"/>
        <v>1.9916666666666654</v>
      </c>
      <c r="AG29" s="8">
        <f t="shared" si="7"/>
        <v>0.13742755667381021</v>
      </c>
      <c r="AH29" s="8">
        <f t="shared" si="8"/>
        <v>0.87299999999999933</v>
      </c>
      <c r="AI29" s="8">
        <f t="shared" si="9"/>
        <v>0.35298253025704696</v>
      </c>
      <c r="AJ29" s="8">
        <f t="shared" si="10"/>
        <v>0.31100000000000172</v>
      </c>
      <c r="AK29" s="8">
        <f t="shared" si="11"/>
        <v>0.30149737422847722</v>
      </c>
      <c r="AM29" s="8">
        <f t="shared" si="12"/>
        <v>-2.1550000000000002</v>
      </c>
      <c r="AN29" s="8">
        <f t="shared" si="13"/>
        <v>0.16321662497021136</v>
      </c>
      <c r="AO29" s="8">
        <f t="shared" si="14"/>
        <v>-2.9083333333333341</v>
      </c>
      <c r="AP29" s="8">
        <f t="shared" si="15"/>
        <v>0.24762606217170846</v>
      </c>
      <c r="AQ29" s="8">
        <f t="shared" si="16"/>
        <v>-0.46366666666666667</v>
      </c>
      <c r="AR29" s="8">
        <f t="shared" si="17"/>
        <v>0.27225478263322916</v>
      </c>
      <c r="AS29" s="7"/>
      <c r="AT29" s="9">
        <f t="shared" si="18"/>
        <v>1.1787333333333337E-2</v>
      </c>
      <c r="AU29" s="10">
        <f t="shared" si="19"/>
        <v>0.18313066666666714</v>
      </c>
      <c r="AV29" s="10">
        <f t="shared" si="20"/>
        <v>0.13613866666666649</v>
      </c>
      <c r="AW29" s="10">
        <f t="shared" si="21"/>
        <v>0.57537523987973882</v>
      </c>
      <c r="AX29" s="20"/>
      <c r="AY29" s="10">
        <f t="shared" si="22"/>
        <v>1.8886333333333317E-2</v>
      </c>
      <c r="AZ29" s="10">
        <f t="shared" si="23"/>
        <v>0.12459666666666706</v>
      </c>
      <c r="BA29" s="10">
        <f t="shared" si="24"/>
        <v>9.0900666666666435E-2</v>
      </c>
      <c r="BB29" s="10">
        <f t="shared" si="25"/>
        <v>0.4841318690880273</v>
      </c>
      <c r="BC29" s="8"/>
      <c r="BD29" s="10">
        <f t="shared" si="26"/>
        <v>2.6639666666666624E-2</v>
      </c>
      <c r="BE29" s="10">
        <f t="shared" si="27"/>
        <v>6.1318666666666827E-2</v>
      </c>
      <c r="BF29" s="10">
        <f t="shared" si="28"/>
        <v>7.4122666666666864E-2</v>
      </c>
      <c r="BG29" s="10">
        <f t="shared" si="29"/>
        <v>0.40259284643421112</v>
      </c>
    </row>
    <row r="30" spans="1:59" ht="15.75" customHeight="1" x14ac:dyDescent="0.25">
      <c r="A30" s="2">
        <f>'Raw Data'!B30</f>
        <v>71</v>
      </c>
      <c r="B30" s="2">
        <f>'Raw Data'!C30</f>
        <v>79</v>
      </c>
      <c r="C30" s="2" t="str">
        <f>'Raw Data'!D30</f>
        <v>ERYRAITSA</v>
      </c>
      <c r="D30" s="7">
        <f>AVERAGE('Raw Data'!J30,'Raw Data'!P30,'Raw Data'!V30)</f>
        <v>5.4736666666666665</v>
      </c>
      <c r="E30" s="7">
        <f>STDEV('Raw Data'!J30,'Raw Data'!P30,'Raw Data'!V30)</f>
        <v>5.0500825075768141E-2</v>
      </c>
      <c r="F30" s="7">
        <f>AVERAGE('Raw Data'!AB30,'Raw Data'!AH30,'Raw Data'!AN30)</f>
        <v>5.3596666666666666</v>
      </c>
      <c r="G30" s="7">
        <f>STDEV('Raw Data'!AB30,'Raw Data'!AH30,'Raw Data'!AN30)</f>
        <v>9.8083297932590657E-2</v>
      </c>
      <c r="H30" s="7">
        <f>AVERAGE('Raw Data'!AT30,'Raw Data'!AZ30,'Raw Data'!BF30)</f>
        <v>5.448666666666667</v>
      </c>
      <c r="I30" s="7">
        <f>STDEV('Raw Data'!AT30,'Raw Data'!AZ30,'Raw Data'!BF30)</f>
        <v>0.16560897721238838</v>
      </c>
      <c r="K30" s="7">
        <f>AVERAGE('Raw Data'!J132,'Raw Data'!P132,'Raw Data'!V132)</f>
        <v>2.3503333333333334</v>
      </c>
      <c r="L30" s="7">
        <f>STDEV('Raw Data'!J132,'Raw Data'!P132,'Raw Data'!V132)</f>
        <v>2.1079215671683128E-2</v>
      </c>
      <c r="M30" s="7">
        <f>AVERAGE('Raw Data'!AB132,'Raw Data'!AH132,'Raw Data'!AN132)</f>
        <v>3.0663333333333331</v>
      </c>
      <c r="N30" s="7">
        <f>STDEV('Raw Data'!AB132,'Raw Data'!AH132,'Raw Data'!AN132)</f>
        <v>0.10070915218257639</v>
      </c>
      <c r="O30" s="7">
        <f>AVERAGE('Raw Data'!AT132,'Raw Data'!AZ132,'Raw Data'!BF132)</f>
        <v>5.202</v>
      </c>
      <c r="P30" s="7">
        <f>STDEV('Raw Data'!AT132,'Raw Data'!AZ132,'Raw Data'!BF132)</f>
        <v>4.1868842830916665E-2</v>
      </c>
      <c r="R30" s="7">
        <f>AVERAGE('Raw Data'!J234,'Raw Data'!P234,'Raw Data'!V234)</f>
        <v>3.8606666666666669</v>
      </c>
      <c r="S30" s="7">
        <f>STDEV('Raw Data'!J234,'Raw Data'!P234,'Raw Data'!V234)</f>
        <v>9.0168361043845791E-2</v>
      </c>
      <c r="T30" s="7">
        <f>AVERAGE('Raw Data'!AB234,'Raw Data'!AH234,'Raw Data'!AN234)</f>
        <v>5.3143333333333338</v>
      </c>
      <c r="U30" s="7">
        <f>STDEV('Raw Data'!AB234,'Raw Data'!AH234,'Raw Data'!AN234)</f>
        <v>7.4701628719415075E-2</v>
      </c>
      <c r="V30" s="7">
        <f>AVERAGE('Raw Data'!AT234,'Raw Data'!AZ234,'Raw Data'!BF234)</f>
        <v>5.5973333333333342</v>
      </c>
      <c r="W30" s="7">
        <f>STDEV('Raw Data'!AT234,'Raw Data'!AZ234,'Raw Data'!BF234)</f>
        <v>7.4795276143171774E-2</v>
      </c>
      <c r="Y30" s="8">
        <f t="shared" si="0"/>
        <v>3.1233333333333331</v>
      </c>
      <c r="Z30" s="8">
        <f t="shared" si="1"/>
        <v>5.4723547643283001E-2</v>
      </c>
      <c r="AA30" s="8">
        <f t="shared" si="2"/>
        <v>2.2933333333333334</v>
      </c>
      <c r="AB30" s="8">
        <f t="shared" si="3"/>
        <v>0.14057975197967407</v>
      </c>
      <c r="AC30" s="8">
        <f t="shared" si="4"/>
        <v>0.24666666666666703</v>
      </c>
      <c r="AD30" s="8">
        <f t="shared" si="5"/>
        <v>0.17081959294335464</v>
      </c>
      <c r="AE30" s="19"/>
      <c r="AF30" s="8">
        <f t="shared" si="6"/>
        <v>1.6129999999999995</v>
      </c>
      <c r="AG30" s="8">
        <f t="shared" si="7"/>
        <v>0.10334731088260914</v>
      </c>
      <c r="AH30" s="8">
        <f t="shared" si="8"/>
        <v>4.5333333333332781E-2</v>
      </c>
      <c r="AI30" s="8">
        <f t="shared" si="9"/>
        <v>0.12329098372008669</v>
      </c>
      <c r="AJ30" s="8">
        <f t="shared" si="10"/>
        <v>-0.14866666666666717</v>
      </c>
      <c r="AK30" s="8">
        <f t="shared" si="11"/>
        <v>0.1817158954705578</v>
      </c>
      <c r="AM30" s="8">
        <f t="shared" si="12"/>
        <v>-1.5103333333333335</v>
      </c>
      <c r="AN30" s="8">
        <f t="shared" si="13"/>
        <v>9.2599496038945364E-2</v>
      </c>
      <c r="AO30" s="8">
        <f t="shared" si="14"/>
        <v>-2.2480000000000007</v>
      </c>
      <c r="AP30" s="8">
        <f t="shared" si="15"/>
        <v>0.12539005808542666</v>
      </c>
      <c r="AQ30" s="8">
        <f t="shared" si="16"/>
        <v>-0.3953333333333342</v>
      </c>
      <c r="AR30" s="8">
        <f t="shared" si="17"/>
        <v>8.5716587270687136E-2</v>
      </c>
      <c r="AS30" s="7"/>
      <c r="AT30" s="9">
        <f t="shared" si="18"/>
        <v>2.9946666666666646E-3</v>
      </c>
      <c r="AU30" s="10">
        <f t="shared" si="19"/>
        <v>1.9762666666666675E-2</v>
      </c>
      <c r="AV30" s="10">
        <f t="shared" si="20"/>
        <v>2.9179333333333373E-2</v>
      </c>
      <c r="AW30" s="10">
        <f t="shared" si="21"/>
        <v>0.22789617519095556</v>
      </c>
      <c r="AX30" s="20"/>
      <c r="AY30" s="10">
        <f t="shared" si="22"/>
        <v>1.0680666666666661E-2</v>
      </c>
      <c r="AZ30" s="10">
        <f t="shared" si="23"/>
        <v>1.5200666666666682E-2</v>
      </c>
      <c r="BA30" s="10">
        <f t="shared" si="24"/>
        <v>3.3020666666666691E-2</v>
      </c>
      <c r="BB30" s="10">
        <f t="shared" si="25"/>
        <v>0.2426973423834716</v>
      </c>
      <c r="BC30" s="8"/>
      <c r="BD30" s="10">
        <f t="shared" si="26"/>
        <v>8.5746666666666575E-3</v>
      </c>
      <c r="BE30" s="10">
        <f t="shared" si="27"/>
        <v>1.5722666666666673E-2</v>
      </c>
      <c r="BF30" s="10">
        <f t="shared" si="28"/>
        <v>7.3473333333333238E-3</v>
      </c>
      <c r="BG30" s="10">
        <f t="shared" si="29"/>
        <v>0.17788947879699535</v>
      </c>
    </row>
    <row r="31" spans="1:59" ht="15.75" customHeight="1" x14ac:dyDescent="0.25">
      <c r="A31" s="2">
        <f>'Raw Data'!B31</f>
        <v>80</v>
      </c>
      <c r="B31" s="2">
        <f>'Raw Data'!C31</f>
        <v>88</v>
      </c>
      <c r="C31" s="2" t="str">
        <f>'Raw Data'!D31</f>
        <v>YYRGAVGAL</v>
      </c>
      <c r="D31" s="7">
        <f>AVERAGE('Raw Data'!J31,'Raw Data'!P31,'Raw Data'!V31)</f>
        <v>1.1543333333333334</v>
      </c>
      <c r="E31" s="7">
        <f>STDEV('Raw Data'!J31,'Raw Data'!P31,'Raw Data'!V31)</f>
        <v>1.7009801096230778E-2</v>
      </c>
      <c r="F31" s="7">
        <f>AVERAGE('Raw Data'!AB31,'Raw Data'!AH31,'Raw Data'!AN31)</f>
        <v>1.5669999999999999</v>
      </c>
      <c r="G31" s="7">
        <f>STDEV('Raw Data'!AB31,'Raw Data'!AH31,'Raw Data'!AN31)</f>
        <v>4.4226688774992001E-2</v>
      </c>
      <c r="H31" s="7">
        <f>AVERAGE('Raw Data'!AT31,'Raw Data'!AZ31,'Raw Data'!BF31)</f>
        <v>2.1143333333333332</v>
      </c>
      <c r="I31" s="7">
        <f>STDEV('Raw Data'!AT31,'Raw Data'!AZ31,'Raw Data'!BF31)</f>
        <v>3.8214307966170702E-2</v>
      </c>
      <c r="K31" s="7">
        <f>AVERAGE('Raw Data'!J133,'Raw Data'!P133,'Raw Data'!V133)</f>
        <v>0.86933333333333318</v>
      </c>
      <c r="L31" s="7">
        <f>STDEV('Raw Data'!J133,'Raw Data'!P133,'Raw Data'!V133)</f>
        <v>1.0785793124908967E-2</v>
      </c>
      <c r="M31" s="7">
        <f>AVERAGE('Raw Data'!AB133,'Raw Data'!AH133,'Raw Data'!AN133)</f>
        <v>0.92300000000000004</v>
      </c>
      <c r="N31" s="7">
        <f>STDEV('Raw Data'!AB133,'Raw Data'!AH133,'Raw Data'!AN133)</f>
        <v>2.6057628441590725E-2</v>
      </c>
      <c r="O31" s="7">
        <f>AVERAGE('Raw Data'!AT133,'Raw Data'!AZ133,'Raw Data'!BF133)</f>
        <v>1.3496666666666666</v>
      </c>
      <c r="P31" s="7">
        <f>STDEV('Raw Data'!AT133,'Raw Data'!AZ133,'Raw Data'!BF133)</f>
        <v>2.4440403706431166E-2</v>
      </c>
      <c r="R31" s="7">
        <f>AVERAGE('Raw Data'!J235,'Raw Data'!P235,'Raw Data'!V235)</f>
        <v>0.8693333333333334</v>
      </c>
      <c r="S31" s="7">
        <f>STDEV('Raw Data'!J235,'Raw Data'!P235,'Raw Data'!V235)</f>
        <v>1.4189197769195187E-2</v>
      </c>
      <c r="T31" s="7">
        <f>AVERAGE('Raw Data'!AB235,'Raw Data'!AH235,'Raw Data'!AN235)</f>
        <v>0.91800000000000015</v>
      </c>
      <c r="U31" s="7">
        <f>STDEV('Raw Data'!AB235,'Raw Data'!AH235,'Raw Data'!AN235)</f>
        <v>1.3453624047073722E-2</v>
      </c>
      <c r="V31" s="7">
        <f>AVERAGE('Raw Data'!AT235,'Raw Data'!AZ235,'Raw Data'!BF235)</f>
        <v>1.4253333333333333</v>
      </c>
      <c r="W31" s="7">
        <f>STDEV('Raw Data'!AT235,'Raw Data'!AZ235,'Raw Data'!BF235)</f>
        <v>8.5049005481154117E-3</v>
      </c>
      <c r="Y31" s="8">
        <f t="shared" si="0"/>
        <v>0.28500000000000025</v>
      </c>
      <c r="Z31" s="8">
        <f t="shared" si="1"/>
        <v>2.0141168453361072E-2</v>
      </c>
      <c r="AA31" s="8">
        <f t="shared" si="2"/>
        <v>0.64399999999999991</v>
      </c>
      <c r="AB31" s="8">
        <f t="shared" si="3"/>
        <v>5.1332251070842404E-2</v>
      </c>
      <c r="AC31" s="8">
        <f t="shared" si="4"/>
        <v>0.76466666666666661</v>
      </c>
      <c r="AD31" s="8">
        <f t="shared" si="5"/>
        <v>4.5361510850793672E-2</v>
      </c>
      <c r="AE31" s="19"/>
      <c r="AF31" s="8">
        <f t="shared" si="6"/>
        <v>0.28500000000000003</v>
      </c>
      <c r="AG31" s="8">
        <f t="shared" si="7"/>
        <v>2.2150996967781552E-2</v>
      </c>
      <c r="AH31" s="8">
        <f t="shared" si="8"/>
        <v>0.6489999999999998</v>
      </c>
      <c r="AI31" s="8">
        <f t="shared" si="9"/>
        <v>4.622769732530492E-2</v>
      </c>
      <c r="AJ31" s="8">
        <f t="shared" si="10"/>
        <v>0.68899999999999983</v>
      </c>
      <c r="AK31" s="8">
        <f t="shared" si="11"/>
        <v>3.9149286924114866E-2</v>
      </c>
      <c r="AM31" s="8">
        <f t="shared" si="12"/>
        <v>0</v>
      </c>
      <c r="AN31" s="8">
        <f t="shared" si="13"/>
        <v>1.7823205847059816E-2</v>
      </c>
      <c r="AO31" s="8">
        <f t="shared" si="14"/>
        <v>4.9999999999998934E-3</v>
      </c>
      <c r="AP31" s="8">
        <f t="shared" si="15"/>
        <v>2.9325756597230329E-2</v>
      </c>
      <c r="AQ31" s="8">
        <f t="shared" si="16"/>
        <v>-7.5666666666666771E-2</v>
      </c>
      <c r="AR31" s="8">
        <f t="shared" si="17"/>
        <v>2.5877918514955335E-2</v>
      </c>
      <c r="AS31" s="7"/>
      <c r="AT31" s="9">
        <f t="shared" si="18"/>
        <v>4.0566666666666724E-4</v>
      </c>
      <c r="AU31" s="10">
        <f t="shared" si="19"/>
        <v>2.6350000000000011E-3</v>
      </c>
      <c r="AV31" s="10">
        <f t="shared" si="20"/>
        <v>2.057666666666672E-3</v>
      </c>
      <c r="AW31" s="10">
        <f t="shared" si="21"/>
        <v>7.1402614331222775E-2</v>
      </c>
      <c r="AX31" s="20"/>
      <c r="AY31" s="10">
        <f t="shared" si="22"/>
        <v>4.9066666666666746E-4</v>
      </c>
      <c r="AZ31" s="10">
        <f t="shared" si="23"/>
        <v>2.1370000000000035E-3</v>
      </c>
      <c r="BA31" s="10">
        <f t="shared" si="24"/>
        <v>1.5326666666666713E-3</v>
      </c>
      <c r="BB31" s="10">
        <f t="shared" si="25"/>
        <v>6.4500645991597189E-2</v>
      </c>
      <c r="BC31" s="8"/>
      <c r="BD31" s="10">
        <f t="shared" si="26"/>
        <v>3.1766666666666721E-4</v>
      </c>
      <c r="BE31" s="10">
        <f t="shared" si="27"/>
        <v>8.5999999999999814E-4</v>
      </c>
      <c r="BF31" s="10">
        <f t="shared" si="28"/>
        <v>6.6966666666666813E-4</v>
      </c>
      <c r="BG31" s="10">
        <f t="shared" si="29"/>
        <v>4.2980615785878799E-2</v>
      </c>
    </row>
    <row r="32" spans="1:59" ht="15.75" customHeight="1" x14ac:dyDescent="0.25">
      <c r="A32" s="2">
        <f>'Raw Data'!B32</f>
        <v>80</v>
      </c>
      <c r="B32" s="2">
        <f>'Raw Data'!C32</f>
        <v>88</v>
      </c>
      <c r="C32" s="2" t="str">
        <f>'Raw Data'!D32</f>
        <v>YYRGAVGAL</v>
      </c>
      <c r="D32" s="7">
        <f>AVERAGE('Raw Data'!J32,'Raw Data'!P32,'Raw Data'!V32)</f>
        <v>1.1596666666666666</v>
      </c>
      <c r="E32" s="7">
        <f>STDEV('Raw Data'!J32,'Raw Data'!P32,'Raw Data'!V32)</f>
        <v>8.7368949480541597E-3</v>
      </c>
      <c r="F32" s="7">
        <f>AVERAGE('Raw Data'!AB32,'Raw Data'!AH32,'Raw Data'!AN32)</f>
        <v>1.5953333333333333</v>
      </c>
      <c r="G32" s="7">
        <f>STDEV('Raw Data'!AB32,'Raw Data'!AH32,'Raw Data'!AN32)</f>
        <v>3.7447741364911941E-2</v>
      </c>
      <c r="H32" s="7">
        <f>AVERAGE('Raw Data'!AT32,'Raw Data'!AZ32,'Raw Data'!BF32)</f>
        <v>2.1463333333333332</v>
      </c>
      <c r="I32" s="7">
        <f>STDEV('Raw Data'!AT32,'Raw Data'!AZ32,'Raw Data'!BF32)</f>
        <v>3.3080709383768177E-2</v>
      </c>
      <c r="K32" s="7">
        <f>AVERAGE('Raw Data'!J134,'Raw Data'!P134,'Raw Data'!V134)</f>
        <v>0.88200000000000001</v>
      </c>
      <c r="L32" s="7">
        <f>STDEV('Raw Data'!J134,'Raw Data'!P134,'Raw Data'!V134)</f>
        <v>1.5620499351813321E-2</v>
      </c>
      <c r="M32" s="7">
        <f>AVERAGE('Raw Data'!AB134,'Raw Data'!AH134,'Raw Data'!AN134)</f>
        <v>0.94766666666666666</v>
      </c>
      <c r="N32" s="7">
        <f>STDEV('Raw Data'!AB134,'Raw Data'!AH134,'Raw Data'!AN134)</f>
        <v>1.6862186493255629E-2</v>
      </c>
      <c r="O32" s="7">
        <f>AVERAGE('Raw Data'!AT134,'Raw Data'!AZ134,'Raw Data'!BF134)</f>
        <v>1.3816666666666666</v>
      </c>
      <c r="P32" s="7">
        <f>STDEV('Raw Data'!AT134,'Raw Data'!AZ134,'Raw Data'!BF134)</f>
        <v>3.2316146634976936E-2</v>
      </c>
      <c r="R32" s="7">
        <f>AVERAGE('Raw Data'!J236,'Raw Data'!P236,'Raw Data'!V236)</f>
        <v>0.87333333333333341</v>
      </c>
      <c r="S32" s="7">
        <f>STDEV('Raw Data'!J236,'Raw Data'!P236,'Raw Data'!V236)</f>
        <v>1.601041327803045E-2</v>
      </c>
      <c r="T32" s="7">
        <f>AVERAGE('Raw Data'!AB236,'Raw Data'!AH236,'Raw Data'!AN236)</f>
        <v>0.93499999999999994</v>
      </c>
      <c r="U32" s="7">
        <f>STDEV('Raw Data'!AB236,'Raw Data'!AH236,'Raw Data'!AN236)</f>
        <v>2.2068076490713878E-2</v>
      </c>
      <c r="V32" s="7">
        <f>AVERAGE('Raw Data'!AT236,'Raw Data'!AZ236,'Raw Data'!BF236)</f>
        <v>1.4376666666666669</v>
      </c>
      <c r="W32" s="7">
        <f>STDEV('Raw Data'!AT236,'Raw Data'!AZ236,'Raw Data'!BF236)</f>
        <v>1.0066445913694341E-2</v>
      </c>
      <c r="Y32" s="8">
        <f t="shared" si="0"/>
        <v>0.27766666666666662</v>
      </c>
      <c r="Z32" s="8">
        <f t="shared" si="1"/>
        <v>1.7897858344878437E-2</v>
      </c>
      <c r="AA32" s="8">
        <f t="shared" si="2"/>
        <v>0.64766666666666661</v>
      </c>
      <c r="AB32" s="8">
        <f t="shared" si="3"/>
        <v>4.1069047550030539E-2</v>
      </c>
      <c r="AC32" s="8">
        <f t="shared" si="4"/>
        <v>0.76466666666666661</v>
      </c>
      <c r="AD32" s="8">
        <f t="shared" si="5"/>
        <v>4.624572052273225E-2</v>
      </c>
      <c r="AE32" s="19"/>
      <c r="AF32" s="8">
        <f t="shared" si="6"/>
        <v>0.28633333333333322</v>
      </c>
      <c r="AG32" s="8">
        <f t="shared" si="7"/>
        <v>1.8239152027072641E-2</v>
      </c>
      <c r="AH32" s="8">
        <f t="shared" si="8"/>
        <v>0.66033333333333333</v>
      </c>
      <c r="AI32" s="8">
        <f t="shared" si="9"/>
        <v>4.3466462167208127E-2</v>
      </c>
      <c r="AJ32" s="8">
        <f t="shared" si="10"/>
        <v>0.70866666666666633</v>
      </c>
      <c r="AK32" s="8">
        <f t="shared" si="11"/>
        <v>3.4578413304642265E-2</v>
      </c>
      <c r="AM32" s="8">
        <f t="shared" si="12"/>
        <v>8.6666666666666003E-3</v>
      </c>
      <c r="AN32" s="8">
        <f t="shared" si="13"/>
        <v>2.236813209307684E-2</v>
      </c>
      <c r="AO32" s="8">
        <f t="shared" si="14"/>
        <v>1.2666666666666715E-2</v>
      </c>
      <c r="AP32" s="8">
        <f t="shared" si="15"/>
        <v>2.777288845859089E-2</v>
      </c>
      <c r="AQ32" s="8">
        <f t="shared" si="16"/>
        <v>-5.6000000000000272E-2</v>
      </c>
      <c r="AR32" s="8">
        <f t="shared" si="17"/>
        <v>3.3847698099969292E-2</v>
      </c>
      <c r="AS32" s="7"/>
      <c r="AT32" s="9">
        <f t="shared" si="18"/>
        <v>3.2033333333333474E-4</v>
      </c>
      <c r="AU32" s="10">
        <f t="shared" si="19"/>
        <v>1.6866666666666694E-3</v>
      </c>
      <c r="AV32" s="10">
        <f t="shared" si="20"/>
        <v>2.1386666666666589E-3</v>
      </c>
      <c r="AW32" s="10">
        <f t="shared" si="21"/>
        <v>6.4386851659843272E-2</v>
      </c>
      <c r="AX32" s="20"/>
      <c r="AY32" s="10">
        <f t="shared" si="22"/>
        <v>3.3266666666666801E-4</v>
      </c>
      <c r="AZ32" s="10">
        <f t="shared" si="23"/>
        <v>1.8893333333333353E-3</v>
      </c>
      <c r="BA32" s="10">
        <f t="shared" si="24"/>
        <v>1.1956666666666613E-3</v>
      </c>
      <c r="BB32" s="10">
        <f t="shared" si="25"/>
        <v>5.8460813085918203E-2</v>
      </c>
      <c r="BC32" s="8"/>
      <c r="BD32" s="10">
        <f t="shared" si="26"/>
        <v>5.0033333333333407E-4</v>
      </c>
      <c r="BE32" s="10">
        <f t="shared" si="27"/>
        <v>7.7133333333333101E-4</v>
      </c>
      <c r="BF32" s="10">
        <f t="shared" si="28"/>
        <v>1.1456666666666648E-3</v>
      </c>
      <c r="BG32" s="10">
        <f t="shared" si="29"/>
        <v>4.9166384179979414E-2</v>
      </c>
    </row>
    <row r="33" spans="1:59" ht="15.75" customHeight="1" x14ac:dyDescent="0.25">
      <c r="A33" s="2">
        <f>'Raw Data'!B33</f>
        <v>80</v>
      </c>
      <c r="B33" s="2">
        <f>'Raw Data'!C33</f>
        <v>89</v>
      </c>
      <c r="C33" s="2" t="str">
        <f>'Raw Data'!D33</f>
        <v>YYRGAVGALL</v>
      </c>
      <c r="D33" s="7">
        <f>AVERAGE('Raw Data'!J33,'Raw Data'!P33,'Raw Data'!V33)</f>
        <v>1.0960000000000001</v>
      </c>
      <c r="E33" s="7">
        <f>STDEV('Raw Data'!J33,'Raw Data'!P33,'Raw Data'!V33)</f>
        <v>1.493318452306807E-2</v>
      </c>
      <c r="F33" s="7">
        <f>AVERAGE('Raw Data'!AB33,'Raw Data'!AH33,'Raw Data'!AN33)</f>
        <v>1.4503333333333333</v>
      </c>
      <c r="G33" s="7">
        <f>STDEV('Raw Data'!AB33,'Raw Data'!AH33,'Raw Data'!AN33)</f>
        <v>4.2477444995354129E-2</v>
      </c>
      <c r="H33" s="7">
        <f>AVERAGE('Raw Data'!AT33,'Raw Data'!AZ33,'Raw Data'!BF33)</f>
        <v>1.966</v>
      </c>
      <c r="I33" s="7">
        <f>STDEV('Raw Data'!AT33,'Raw Data'!AZ33,'Raw Data'!BF33)</f>
        <v>4.1868842830916492E-2</v>
      </c>
      <c r="K33" s="7">
        <f>AVERAGE('Raw Data'!J135,'Raw Data'!P135,'Raw Data'!V135)</f>
        <v>0.80533333333333346</v>
      </c>
      <c r="L33" s="7">
        <f>STDEV('Raw Data'!J135,'Raw Data'!P135,'Raw Data'!V135)</f>
        <v>3.5118845842842493E-3</v>
      </c>
      <c r="M33" s="7">
        <f>AVERAGE('Raw Data'!AB135,'Raw Data'!AH135,'Raw Data'!AN135)</f>
        <v>0.91333333333333344</v>
      </c>
      <c r="N33" s="7">
        <f>STDEV('Raw Data'!AB135,'Raw Data'!AH135,'Raw Data'!AN135)</f>
        <v>8.5424430541463578E-2</v>
      </c>
      <c r="O33" s="7">
        <f>AVERAGE('Raw Data'!AT135,'Raw Data'!AZ135,'Raw Data'!BF135)</f>
        <v>1.2636666666666665</v>
      </c>
      <c r="P33" s="7">
        <f>STDEV('Raw Data'!AT135,'Raw Data'!AZ135,'Raw Data'!BF135)</f>
        <v>1.5821925715074379E-2</v>
      </c>
      <c r="R33" s="7">
        <f>AVERAGE('Raw Data'!J237,'Raw Data'!P237,'Raw Data'!V237)</f>
        <v>0.91433333333333333</v>
      </c>
      <c r="S33" s="7">
        <f>STDEV('Raw Data'!J237,'Raw Data'!P237,'Raw Data'!V237)</f>
        <v>6.7530240139757641E-2</v>
      </c>
      <c r="T33" s="7">
        <f>AVERAGE('Raw Data'!AB237,'Raw Data'!AH237,'Raw Data'!AN237)</f>
        <v>0.91833333333333333</v>
      </c>
      <c r="U33" s="7">
        <f>STDEV('Raw Data'!AB237,'Raw Data'!AH237,'Raw Data'!AN237)</f>
        <v>6.1010927982889526E-2</v>
      </c>
      <c r="V33" s="7">
        <f>AVERAGE('Raw Data'!AT237,'Raw Data'!AZ237,'Raw Data'!BF237)</f>
        <v>1.3246666666666667</v>
      </c>
      <c r="W33" s="7">
        <f>STDEV('Raw Data'!AT237,'Raw Data'!AZ237,'Raw Data'!BF237)</f>
        <v>3.622614157391503E-2</v>
      </c>
      <c r="Y33" s="8">
        <f t="shared" si="0"/>
        <v>0.29066666666666663</v>
      </c>
      <c r="Z33" s="8">
        <f t="shared" si="1"/>
        <v>1.5340577998671794E-2</v>
      </c>
      <c r="AA33" s="8">
        <f t="shared" si="2"/>
        <v>0.53699999999999981</v>
      </c>
      <c r="AB33" s="8">
        <f t="shared" si="3"/>
        <v>9.5402655448717316E-2</v>
      </c>
      <c r="AC33" s="8">
        <f t="shared" si="4"/>
        <v>0.70233333333333348</v>
      </c>
      <c r="AD33" s="8">
        <f t="shared" si="5"/>
        <v>4.4758611834297531E-2</v>
      </c>
      <c r="AE33" s="19"/>
      <c r="AF33" s="8">
        <f t="shared" si="6"/>
        <v>0.18166666666666675</v>
      </c>
      <c r="AG33" s="8">
        <f t="shared" si="7"/>
        <v>6.9161646404154772E-2</v>
      </c>
      <c r="AH33" s="8">
        <f t="shared" si="8"/>
        <v>0.53199999999999992</v>
      </c>
      <c r="AI33" s="8">
        <f t="shared" si="9"/>
        <v>7.434155410446211E-2</v>
      </c>
      <c r="AJ33" s="8">
        <f t="shared" si="10"/>
        <v>0.64133333333333331</v>
      </c>
      <c r="AK33" s="8">
        <f t="shared" si="11"/>
        <v>5.5365452525318729E-2</v>
      </c>
      <c r="AM33" s="8">
        <f t="shared" si="12"/>
        <v>-0.10899999999999987</v>
      </c>
      <c r="AN33" s="8">
        <f t="shared" si="13"/>
        <v>6.7621495596198303E-2</v>
      </c>
      <c r="AO33" s="8">
        <f t="shared" si="14"/>
        <v>-4.9999999999998934E-3</v>
      </c>
      <c r="AP33" s="8">
        <f t="shared" si="15"/>
        <v>0.10497460010243748</v>
      </c>
      <c r="AQ33" s="8">
        <f t="shared" si="16"/>
        <v>-6.1000000000000165E-2</v>
      </c>
      <c r="AR33" s="8">
        <f t="shared" si="17"/>
        <v>3.9530578880996252E-2</v>
      </c>
      <c r="AS33" s="7"/>
      <c r="AT33" s="9">
        <f t="shared" si="18"/>
        <v>2.3533333333333311E-4</v>
      </c>
      <c r="AU33" s="10">
        <f t="shared" si="19"/>
        <v>9.1016666666666711E-3</v>
      </c>
      <c r="AV33" s="10">
        <f t="shared" si="20"/>
        <v>2.0033333333333188E-3</v>
      </c>
      <c r="AW33" s="10">
        <f t="shared" si="21"/>
        <v>0.10649100118476361</v>
      </c>
      <c r="AX33" s="20"/>
      <c r="AY33" s="10">
        <f t="shared" si="22"/>
        <v>4.7833333333333347E-3</v>
      </c>
      <c r="AZ33" s="10">
        <f t="shared" si="23"/>
        <v>5.5266666666666676E-3</v>
      </c>
      <c r="BA33" s="10">
        <f t="shared" si="24"/>
        <v>3.0653333333333218E-3</v>
      </c>
      <c r="BB33" s="10">
        <f t="shared" si="25"/>
        <v>0.11565177617889544</v>
      </c>
      <c r="BC33" s="8"/>
      <c r="BD33" s="10">
        <f t="shared" si="26"/>
        <v>4.5726666666666667E-3</v>
      </c>
      <c r="BE33" s="10">
        <f t="shared" si="27"/>
        <v>1.1019666666666665E-2</v>
      </c>
      <c r="BF33" s="10">
        <f t="shared" si="28"/>
        <v>1.5626666666666668E-3</v>
      </c>
      <c r="BG33" s="10">
        <f t="shared" si="29"/>
        <v>0.13097709723459289</v>
      </c>
    </row>
    <row r="34" spans="1:59" ht="15.75" customHeight="1" x14ac:dyDescent="0.25">
      <c r="A34" s="2">
        <f>'Raw Data'!B34</f>
        <v>89</v>
      </c>
      <c r="B34" s="2">
        <f>'Raw Data'!C34</f>
        <v>100</v>
      </c>
      <c r="C34" s="2" t="str">
        <f>'Raw Data'!D34</f>
        <v>LVYDIAKHLTYE</v>
      </c>
      <c r="D34" s="7">
        <f>AVERAGE('Raw Data'!J34,'Raw Data'!P34,'Raw Data'!V34)</f>
        <v>0.97800000000000009</v>
      </c>
      <c r="E34" s="7">
        <f>STDEV('Raw Data'!J34,'Raw Data'!P34,'Raw Data'!V34)</f>
        <v>1.1357816691600558E-2</v>
      </c>
      <c r="F34" s="7">
        <f>AVERAGE('Raw Data'!AB34,'Raw Data'!AH34,'Raw Data'!AN34)</f>
        <v>1.3120000000000001</v>
      </c>
      <c r="G34" s="7">
        <f>STDEV('Raw Data'!AB34,'Raw Data'!AH34,'Raw Data'!AN34)</f>
        <v>7.8083288865159903E-2</v>
      </c>
      <c r="H34" s="7">
        <f>AVERAGE('Raw Data'!AT34,'Raw Data'!AZ34,'Raw Data'!BF34)</f>
        <v>3.0376666666666665</v>
      </c>
      <c r="I34" s="7">
        <f>STDEV('Raw Data'!AT34,'Raw Data'!AZ34,'Raw Data'!BF34)</f>
        <v>5.2937069557478539E-2</v>
      </c>
      <c r="K34" s="7">
        <f>AVERAGE('Raw Data'!J136,'Raw Data'!P136,'Raw Data'!V136)</f>
        <v>0.89699999999999991</v>
      </c>
      <c r="L34" s="7">
        <f>STDEV('Raw Data'!J136,'Raw Data'!P136,'Raw Data'!V136)</f>
        <v>1.8520259177452151E-2</v>
      </c>
      <c r="M34" s="7">
        <f>AVERAGE('Raw Data'!AB136,'Raw Data'!AH136,'Raw Data'!AN136)</f>
        <v>0.96366666666666667</v>
      </c>
      <c r="N34" s="7">
        <f>STDEV('Raw Data'!AB136,'Raw Data'!AH136,'Raw Data'!AN136)</f>
        <v>3.3291640592396934E-2</v>
      </c>
      <c r="O34" s="7">
        <f>AVERAGE('Raw Data'!AT136,'Raw Data'!AZ136,'Raw Data'!BF136)</f>
        <v>1.8206666666666667</v>
      </c>
      <c r="P34" s="7">
        <f>STDEV('Raw Data'!AT136,'Raw Data'!AZ136,'Raw Data'!BF136)</f>
        <v>2.6083200212652907E-2</v>
      </c>
      <c r="R34" s="7">
        <f>AVERAGE('Raw Data'!J238,'Raw Data'!P238,'Raw Data'!V238)</f>
        <v>0.92933333333333323</v>
      </c>
      <c r="S34" s="7">
        <f>STDEV('Raw Data'!J238,'Raw Data'!P238,'Raw Data'!V238)</f>
        <v>8.3080282458194168E-2</v>
      </c>
      <c r="T34" s="7">
        <f>AVERAGE('Raw Data'!AB238,'Raw Data'!AH238,'Raw Data'!AN238)</f>
        <v>1.0916666666666666</v>
      </c>
      <c r="U34" s="7">
        <f>STDEV('Raw Data'!AB238,'Raw Data'!AH238,'Raw Data'!AN238)</f>
        <v>4.0463975747982751E-2</v>
      </c>
      <c r="V34" s="7">
        <f>AVERAGE('Raw Data'!AT238,'Raw Data'!AZ238,'Raw Data'!BF238)</f>
        <v>2.499333333333333</v>
      </c>
      <c r="W34" s="7">
        <f>STDEV('Raw Data'!AT238,'Raw Data'!AZ238,'Raw Data'!BF238)</f>
        <v>4.4094595284834358E-2</v>
      </c>
      <c r="Y34" s="8">
        <f t="shared" si="0"/>
        <v>8.1000000000000183E-2</v>
      </c>
      <c r="Z34" s="8">
        <f t="shared" si="1"/>
        <v>2.1725560982400451E-2</v>
      </c>
      <c r="AA34" s="8">
        <f t="shared" si="2"/>
        <v>0.34833333333333338</v>
      </c>
      <c r="AB34" s="8">
        <f t="shared" si="3"/>
        <v>8.4884234892784044E-2</v>
      </c>
      <c r="AC34" s="8">
        <f t="shared" si="4"/>
        <v>1.2169999999999999</v>
      </c>
      <c r="AD34" s="8">
        <f t="shared" si="5"/>
        <v>5.9014122603548533E-2</v>
      </c>
      <c r="AE34" s="19"/>
      <c r="AF34" s="8">
        <f t="shared" si="6"/>
        <v>4.8666666666666858E-2</v>
      </c>
      <c r="AG34" s="8">
        <f t="shared" si="7"/>
        <v>8.3853046058764771E-2</v>
      </c>
      <c r="AH34" s="8">
        <f t="shared" si="8"/>
        <v>0.22033333333333349</v>
      </c>
      <c r="AI34" s="8">
        <f t="shared" si="9"/>
        <v>8.7945058606685458E-2</v>
      </c>
      <c r="AJ34" s="8">
        <f t="shared" si="10"/>
        <v>0.53833333333333355</v>
      </c>
      <c r="AK34" s="8">
        <f t="shared" si="11"/>
        <v>6.8896056974740272E-2</v>
      </c>
      <c r="AM34" s="8">
        <f t="shared" si="12"/>
        <v>-3.2333333333333325E-2</v>
      </c>
      <c r="AN34" s="8">
        <f t="shared" si="13"/>
        <v>8.5119523808191766E-2</v>
      </c>
      <c r="AO34" s="8">
        <f t="shared" si="14"/>
        <v>-0.12799999999999989</v>
      </c>
      <c r="AP34" s="8">
        <f t="shared" si="15"/>
        <v>5.2399109407190003E-2</v>
      </c>
      <c r="AQ34" s="8">
        <f t="shared" si="16"/>
        <v>-0.67866666666666631</v>
      </c>
      <c r="AR34" s="8">
        <f t="shared" si="17"/>
        <v>5.1231500726278481E-2</v>
      </c>
      <c r="AS34" s="7"/>
      <c r="AT34" s="9">
        <f t="shared" si="18"/>
        <v>4.7200000000000085E-4</v>
      </c>
      <c r="AU34" s="10">
        <f t="shared" si="19"/>
        <v>7.2053333333333362E-3</v>
      </c>
      <c r="AV34" s="10">
        <f t="shared" si="20"/>
        <v>3.4826666666666578E-3</v>
      </c>
      <c r="AW34" s="10">
        <f t="shared" si="21"/>
        <v>0.10564090116995403</v>
      </c>
      <c r="AX34" s="20"/>
      <c r="AY34" s="10">
        <f t="shared" si="22"/>
        <v>7.0313333333333261E-3</v>
      </c>
      <c r="AZ34" s="10">
        <f t="shared" si="23"/>
        <v>7.7343333333333405E-3</v>
      </c>
      <c r="BA34" s="10">
        <f t="shared" si="24"/>
        <v>4.7466666666666577E-3</v>
      </c>
      <c r="BB34" s="10">
        <f t="shared" si="25"/>
        <v>0.13968655387449905</v>
      </c>
      <c r="BC34" s="8"/>
      <c r="BD34" s="10">
        <f t="shared" si="26"/>
        <v>7.245333333333325E-3</v>
      </c>
      <c r="BE34" s="10">
        <f t="shared" si="27"/>
        <v>2.745666666666668E-3</v>
      </c>
      <c r="BF34" s="10">
        <f t="shared" si="28"/>
        <v>2.6246666666666727E-3</v>
      </c>
      <c r="BG34" s="10">
        <f t="shared" si="29"/>
        <v>0.11231948480413657</v>
      </c>
    </row>
    <row r="35" spans="1:59" ht="15.75" customHeight="1" x14ac:dyDescent="0.25">
      <c r="A35" s="2">
        <f>'Raw Data'!B35</f>
        <v>89</v>
      </c>
      <c r="B35" s="2">
        <f>'Raw Data'!C35</f>
        <v>100</v>
      </c>
      <c r="C35" s="2" t="str">
        <f>'Raw Data'!D35</f>
        <v>LVYDIAKHLTYE</v>
      </c>
      <c r="D35" s="7">
        <f>AVERAGE('Raw Data'!J35,'Raw Data'!P35,'Raw Data'!V35)</f>
        <v>0.94633333333333336</v>
      </c>
      <c r="E35" s="7">
        <f>STDEV('Raw Data'!J35,'Raw Data'!P35,'Raw Data'!V35)</f>
        <v>2.0033305601755591E-2</v>
      </c>
      <c r="F35" s="7">
        <f>AVERAGE('Raw Data'!AB35,'Raw Data'!AH35,'Raw Data'!AN35)</f>
        <v>1.2953333333333334</v>
      </c>
      <c r="G35" s="7">
        <f>STDEV('Raw Data'!AB35,'Raw Data'!AH35,'Raw Data'!AN35)</f>
        <v>8.1205500634706509E-2</v>
      </c>
      <c r="H35" s="7">
        <f>AVERAGE('Raw Data'!AT35,'Raw Data'!AZ35,'Raw Data'!BF35)</f>
        <v>3.0376666666666665</v>
      </c>
      <c r="I35" s="7">
        <f>STDEV('Raw Data'!AT35,'Raw Data'!AZ35,'Raw Data'!BF35)</f>
        <v>5.4040108561450369E-2</v>
      </c>
      <c r="K35" s="7">
        <f>AVERAGE('Raw Data'!J137,'Raw Data'!P137,'Raw Data'!V137)</f>
        <v>0.89033333333333342</v>
      </c>
      <c r="L35" s="7">
        <f>STDEV('Raw Data'!J137,'Raw Data'!P137,'Raw Data'!V137)</f>
        <v>1.2423096769056161E-2</v>
      </c>
      <c r="M35" s="7">
        <f>AVERAGE('Raw Data'!AB137,'Raw Data'!AH137,'Raw Data'!AN137)</f>
        <v>0.96699999999999997</v>
      </c>
      <c r="N35" s="7">
        <f>STDEV('Raw Data'!AB137,'Raw Data'!AH137,'Raw Data'!AN137)</f>
        <v>2.1517434791350033E-2</v>
      </c>
      <c r="O35" s="7">
        <f>AVERAGE('Raw Data'!AT137,'Raw Data'!AZ137,'Raw Data'!BF137)</f>
        <v>1.8133333333333332</v>
      </c>
      <c r="P35" s="7">
        <f>STDEV('Raw Data'!AT137,'Raw Data'!AZ137,'Raw Data'!BF137)</f>
        <v>3.9272551907577072E-2</v>
      </c>
      <c r="R35" s="7">
        <f>AVERAGE('Raw Data'!J239,'Raw Data'!P239,'Raw Data'!V239)</f>
        <v>0.90600000000000003</v>
      </c>
      <c r="S35" s="7">
        <f>STDEV('Raw Data'!J239,'Raw Data'!P239,'Raw Data'!V239)</f>
        <v>2.206807649071393E-2</v>
      </c>
      <c r="T35" s="7">
        <f>AVERAGE('Raw Data'!AB239,'Raw Data'!AH239,'Raw Data'!AN239)</f>
        <v>1.0783333333333334</v>
      </c>
      <c r="U35" s="7">
        <f>STDEV('Raw Data'!AB239,'Raw Data'!AH239,'Raw Data'!AN239)</f>
        <v>7.3711147958319808E-3</v>
      </c>
      <c r="V35" s="7">
        <f>AVERAGE('Raw Data'!AT239,'Raw Data'!AZ239,'Raw Data'!BF239)</f>
        <v>2.5239999999999996</v>
      </c>
      <c r="W35" s="7">
        <f>STDEV('Raw Data'!AT239,'Raw Data'!AZ239,'Raw Data'!BF239)</f>
        <v>3.0643106892089114E-2</v>
      </c>
      <c r="Y35" s="8">
        <f t="shared" si="0"/>
        <v>5.5999999999999939E-2</v>
      </c>
      <c r="Z35" s="8">
        <f t="shared" si="1"/>
        <v>2.3572582944316169E-2</v>
      </c>
      <c r="AA35" s="8">
        <f t="shared" si="2"/>
        <v>0.32833333333333348</v>
      </c>
      <c r="AB35" s="8">
        <f t="shared" si="3"/>
        <v>8.4007936133042332E-2</v>
      </c>
      <c r="AC35" s="8">
        <f t="shared" si="4"/>
        <v>1.2243333333333333</v>
      </c>
      <c r="AD35" s="8">
        <f t="shared" si="5"/>
        <v>6.6803193536437142E-2</v>
      </c>
      <c r="AE35" s="19"/>
      <c r="AF35" s="8">
        <f t="shared" si="6"/>
        <v>4.0333333333333332E-2</v>
      </c>
      <c r="AG35" s="8">
        <f t="shared" si="7"/>
        <v>2.9804921293862408E-2</v>
      </c>
      <c r="AH35" s="8">
        <f t="shared" si="8"/>
        <v>0.21700000000000008</v>
      </c>
      <c r="AI35" s="8">
        <f t="shared" si="9"/>
        <v>8.1539356550482125E-2</v>
      </c>
      <c r="AJ35" s="8">
        <f t="shared" si="10"/>
        <v>0.51366666666666694</v>
      </c>
      <c r="AK35" s="8">
        <f t="shared" si="11"/>
        <v>6.2123532846525567E-2</v>
      </c>
      <c r="AM35" s="8">
        <f t="shared" si="12"/>
        <v>-1.5666666666666607E-2</v>
      </c>
      <c r="AN35" s="8">
        <f t="shared" si="13"/>
        <v>2.5324559884296795E-2</v>
      </c>
      <c r="AO35" s="8">
        <f t="shared" si="14"/>
        <v>-0.1113333333333334</v>
      </c>
      <c r="AP35" s="8">
        <f t="shared" si="15"/>
        <v>2.2744962812309321E-2</v>
      </c>
      <c r="AQ35" s="8">
        <f t="shared" si="16"/>
        <v>-0.71066666666666634</v>
      </c>
      <c r="AR35" s="8">
        <f t="shared" si="17"/>
        <v>4.981298358192706E-2</v>
      </c>
      <c r="AS35" s="7"/>
      <c r="AT35" s="9">
        <f t="shared" si="18"/>
        <v>5.5566666666666557E-4</v>
      </c>
      <c r="AU35" s="10">
        <f t="shared" si="19"/>
        <v>7.0573333333333191E-3</v>
      </c>
      <c r="AV35" s="10">
        <f t="shared" si="20"/>
        <v>4.4626666666666773E-3</v>
      </c>
      <c r="AW35" s="10">
        <f t="shared" si="21"/>
        <v>0.10988933827567923</v>
      </c>
      <c r="AX35" s="20"/>
      <c r="AY35" s="10">
        <f t="shared" si="22"/>
        <v>8.8833333333333277E-4</v>
      </c>
      <c r="AZ35" s="10">
        <f t="shared" si="23"/>
        <v>6.6486666666666526E-3</v>
      </c>
      <c r="BA35" s="10">
        <f t="shared" si="24"/>
        <v>3.8593333333333409E-3</v>
      </c>
      <c r="BB35" s="10">
        <f t="shared" si="25"/>
        <v>0.10675361039952384</v>
      </c>
      <c r="BC35" s="8"/>
      <c r="BD35" s="10">
        <f t="shared" si="26"/>
        <v>6.4133333333333457E-4</v>
      </c>
      <c r="BE35" s="10">
        <f t="shared" si="27"/>
        <v>5.1733333333333395E-4</v>
      </c>
      <c r="BF35" s="10">
        <f t="shared" si="28"/>
        <v>2.481333333333335E-3</v>
      </c>
      <c r="BG35" s="10">
        <f t="shared" si="29"/>
        <v>6.0332412515993451E-2</v>
      </c>
    </row>
    <row r="36" spans="1:59" ht="15.75" customHeight="1" x14ac:dyDescent="0.25">
      <c r="A36" s="2">
        <f>'Raw Data'!B36</f>
        <v>89</v>
      </c>
      <c r="B36" s="2">
        <f>'Raw Data'!C36</f>
        <v>102</v>
      </c>
      <c r="C36" s="2" t="str">
        <f>'Raw Data'!D36</f>
        <v>LVYDIAKHLTYENV</v>
      </c>
      <c r="D36" s="7">
        <f>AVERAGE('Raw Data'!J36,'Raw Data'!P36,'Raw Data'!V36)</f>
        <v>0.98199999999999987</v>
      </c>
      <c r="E36" s="7">
        <f>STDEV('Raw Data'!J36,'Raw Data'!P36,'Raw Data'!V36)</f>
        <v>3.2603680773802185E-2</v>
      </c>
      <c r="F36" s="7">
        <f>AVERAGE('Raw Data'!AB36,'Raw Data'!AH36,'Raw Data'!AN36)</f>
        <v>1.3620000000000001</v>
      </c>
      <c r="G36" s="7">
        <f>STDEV('Raw Data'!AB36,'Raw Data'!AH36,'Raw Data'!AN36)</f>
        <v>5.9632206063502231E-2</v>
      </c>
      <c r="H36" s="7">
        <f>AVERAGE('Raw Data'!AT36,'Raw Data'!AZ36,'Raw Data'!BF36)</f>
        <v>3.4090000000000003</v>
      </c>
      <c r="I36" s="7">
        <f>STDEV('Raw Data'!AT36,'Raw Data'!AZ36,'Raw Data'!BF36)</f>
        <v>8.2146211111651352E-2</v>
      </c>
      <c r="K36" s="7">
        <f>AVERAGE('Raw Data'!J138,'Raw Data'!P138,'Raw Data'!V138)</f>
        <v>0.90666666666666673</v>
      </c>
      <c r="L36" s="7">
        <f>STDEV('Raw Data'!J138,'Raw Data'!P138,'Raw Data'!V138)</f>
        <v>1.0785793124908967E-2</v>
      </c>
      <c r="M36" s="7">
        <f>AVERAGE('Raw Data'!AB138,'Raw Data'!AH138,'Raw Data'!AN138)</f>
        <v>0.96833333333333338</v>
      </c>
      <c r="N36" s="7">
        <f>STDEV('Raw Data'!AB138,'Raw Data'!AH138,'Raw Data'!AN138)</f>
        <v>1.8556220879622391E-2</v>
      </c>
      <c r="O36" s="7">
        <f>AVERAGE('Raw Data'!AT138,'Raw Data'!AZ138,'Raw Data'!BF138)</f>
        <v>1.9259999999999999</v>
      </c>
      <c r="P36" s="7">
        <f>STDEV('Raw Data'!AT138,'Raw Data'!AZ138,'Raw Data'!BF138)</f>
        <v>3.9344631145812041E-2</v>
      </c>
      <c r="R36" s="7">
        <f>AVERAGE('Raw Data'!J240,'Raw Data'!P240,'Raw Data'!V240)</f>
        <v>0.92333333333333334</v>
      </c>
      <c r="S36" s="7">
        <f>STDEV('Raw Data'!J240,'Raw Data'!P240,'Raw Data'!V240)</f>
        <v>7.5718777944003713E-3</v>
      </c>
      <c r="T36" s="7">
        <f>AVERAGE('Raw Data'!AB240,'Raw Data'!AH240,'Raw Data'!AN240)</f>
        <v>1.0866666666666667</v>
      </c>
      <c r="U36" s="7">
        <f>STDEV('Raw Data'!AB240,'Raw Data'!AH240,'Raw Data'!AN240)</f>
        <v>9.5043849529222318E-3</v>
      </c>
      <c r="V36" s="7">
        <f>AVERAGE('Raw Data'!AT240,'Raw Data'!AZ240,'Raw Data'!BF240)</f>
        <v>2.8023333333333333</v>
      </c>
      <c r="W36" s="7">
        <f>STDEV('Raw Data'!AT240,'Raw Data'!AZ240,'Raw Data'!BF240)</f>
        <v>4.0377386410382458E-2</v>
      </c>
      <c r="Y36" s="8">
        <f t="shared" si="0"/>
        <v>7.5333333333333141E-2</v>
      </c>
      <c r="Z36" s="8">
        <f t="shared" si="1"/>
        <v>3.4341422995172052E-2</v>
      </c>
      <c r="AA36" s="8">
        <f t="shared" si="2"/>
        <v>0.39366666666666672</v>
      </c>
      <c r="AB36" s="8">
        <f t="shared" si="3"/>
        <v>6.2452648729524086E-2</v>
      </c>
      <c r="AC36" s="8">
        <f t="shared" si="4"/>
        <v>1.4830000000000003</v>
      </c>
      <c r="AD36" s="8">
        <f t="shared" si="5"/>
        <v>9.1082380293885573E-2</v>
      </c>
      <c r="AE36" s="19"/>
      <c r="AF36" s="8">
        <f t="shared" si="6"/>
        <v>5.8666666666666534E-2</v>
      </c>
      <c r="AG36" s="8">
        <f t="shared" si="7"/>
        <v>3.3471380810079103E-2</v>
      </c>
      <c r="AH36" s="8">
        <f t="shared" si="8"/>
        <v>0.27533333333333343</v>
      </c>
      <c r="AI36" s="8">
        <f t="shared" si="9"/>
        <v>6.0384876693865386E-2</v>
      </c>
      <c r="AJ36" s="8">
        <f t="shared" si="10"/>
        <v>0.60666666666666691</v>
      </c>
      <c r="AK36" s="8">
        <f t="shared" si="11"/>
        <v>9.1533236222332545E-2</v>
      </c>
      <c r="AM36" s="8">
        <f t="shared" si="12"/>
        <v>-1.6666666666666607E-2</v>
      </c>
      <c r="AN36" s="8">
        <f t="shared" si="13"/>
        <v>1.3178264933847208E-2</v>
      </c>
      <c r="AO36" s="8">
        <f t="shared" si="14"/>
        <v>-0.11833333333333329</v>
      </c>
      <c r="AP36" s="8">
        <f t="shared" si="15"/>
        <v>2.084866102814923E-2</v>
      </c>
      <c r="AQ36" s="8">
        <f t="shared" si="16"/>
        <v>-0.87633333333333341</v>
      </c>
      <c r="AR36" s="8">
        <f t="shared" si="17"/>
        <v>5.6376709138910734E-2</v>
      </c>
      <c r="AS36" s="7"/>
      <c r="AT36" s="9">
        <f t="shared" si="18"/>
        <v>1.1793333333333317E-3</v>
      </c>
      <c r="AU36" s="10">
        <f t="shared" si="19"/>
        <v>3.9003333333333264E-3</v>
      </c>
      <c r="AV36" s="10">
        <f t="shared" si="20"/>
        <v>8.2959999999999944E-3</v>
      </c>
      <c r="AW36" s="10">
        <f t="shared" si="21"/>
        <v>0.11565321727762981</v>
      </c>
      <c r="AX36" s="20"/>
      <c r="AY36" s="10">
        <f t="shared" si="22"/>
        <v>1.1203333333333317E-3</v>
      </c>
      <c r="AZ36" s="10">
        <f t="shared" si="23"/>
        <v>3.646333333333327E-3</v>
      </c>
      <c r="BA36" s="10">
        <f t="shared" si="24"/>
        <v>8.3783333333333314E-3</v>
      </c>
      <c r="BB36" s="10">
        <f t="shared" si="25"/>
        <v>0.11465164630305136</v>
      </c>
      <c r="BC36" s="8"/>
      <c r="BD36" s="10">
        <f t="shared" si="26"/>
        <v>1.7366666666666697E-4</v>
      </c>
      <c r="BE36" s="10">
        <f t="shared" si="27"/>
        <v>4.3466666666666854E-4</v>
      </c>
      <c r="BF36" s="10">
        <f t="shared" si="28"/>
        <v>3.1783333333333412E-3</v>
      </c>
      <c r="BG36" s="10">
        <f t="shared" si="29"/>
        <v>6.1535897382476487E-2</v>
      </c>
    </row>
    <row r="37" spans="1:59" ht="15.75" customHeight="1" x14ac:dyDescent="0.25">
      <c r="A37" s="2">
        <f>'Raw Data'!B37</f>
        <v>89</v>
      </c>
      <c r="B37" s="2">
        <f>'Raw Data'!C37</f>
        <v>108</v>
      </c>
      <c r="C37" s="2" t="str">
        <f>'Raw Data'!D37</f>
        <v>LVYDIAKHLTYENVERWLKE</v>
      </c>
      <c r="D37" s="7">
        <f>AVERAGE('Raw Data'!J37,'Raw Data'!P37,'Raw Data'!V37)</f>
        <v>0.99266666666666659</v>
      </c>
      <c r="E37" s="7">
        <f>STDEV('Raw Data'!J37,'Raw Data'!P37,'Raw Data'!V37)</f>
        <v>5.7743686523578704E-2</v>
      </c>
      <c r="F37" s="7">
        <f>AVERAGE('Raw Data'!AB37,'Raw Data'!AH37,'Raw Data'!AN37)</f>
        <v>2.1570000000000005</v>
      </c>
      <c r="G37" s="7">
        <f>STDEV('Raw Data'!AB37,'Raw Data'!AH37,'Raw Data'!AN37)</f>
        <v>0.17651062290978414</v>
      </c>
      <c r="H37" s="7">
        <f>AVERAGE('Raw Data'!AT37,'Raw Data'!AZ37,'Raw Data'!BF37)</f>
        <v>5.0306666666666668</v>
      </c>
      <c r="I37" s="7">
        <f>STDEV('Raw Data'!AT37,'Raw Data'!AZ37,'Raw Data'!BF37)</f>
        <v>0.19247424070075797</v>
      </c>
      <c r="K37" s="7">
        <f>AVERAGE('Raw Data'!J139,'Raw Data'!P139,'Raw Data'!V139)</f>
        <v>0.88566666666666671</v>
      </c>
      <c r="L37" s="7">
        <f>STDEV('Raw Data'!J139,'Raw Data'!P139,'Raw Data'!V139)</f>
        <v>1.9399312702601968E-2</v>
      </c>
      <c r="M37" s="7">
        <f>AVERAGE('Raw Data'!AB139,'Raw Data'!AH139,'Raw Data'!AN139)</f>
        <v>1.6676666666666666</v>
      </c>
      <c r="N37" s="7">
        <f>STDEV('Raw Data'!AB139,'Raw Data'!AH139,'Raw Data'!AN139)</f>
        <v>3.8436094147732233E-2</v>
      </c>
      <c r="O37" s="7">
        <f>AVERAGE('Raw Data'!AT139,'Raw Data'!AZ139,'Raw Data'!BF139)</f>
        <v>3.5586666666666669</v>
      </c>
      <c r="P37" s="7">
        <f>STDEV('Raw Data'!AT139,'Raw Data'!AZ139,'Raw Data'!BF139)</f>
        <v>3.8837267325769996E-2</v>
      </c>
      <c r="R37" s="7">
        <f>AVERAGE('Raw Data'!J241,'Raw Data'!P241,'Raw Data'!V241)</f>
        <v>0.90866666666666662</v>
      </c>
      <c r="S37" s="7">
        <f>STDEV('Raw Data'!J241,'Raw Data'!P241,'Raw Data'!V241)</f>
        <v>1.4011899704655814E-2</v>
      </c>
      <c r="T37" s="7">
        <f>AVERAGE('Raw Data'!AB241,'Raw Data'!AH241,'Raw Data'!AN241)</f>
        <v>1.6839999999999999</v>
      </c>
      <c r="U37" s="7">
        <f>STDEV('Raw Data'!AB241,'Raw Data'!AH241,'Raw Data'!AN241)</f>
        <v>4.4440972086577921E-2</v>
      </c>
      <c r="V37" s="7">
        <f>AVERAGE('Raw Data'!AT241,'Raw Data'!AZ241,'Raw Data'!BF241)</f>
        <v>4.4159999999999995</v>
      </c>
      <c r="W37" s="7">
        <f>STDEV('Raw Data'!AT241,'Raw Data'!AZ241,'Raw Data'!BF241)</f>
        <v>0.12004998958767146</v>
      </c>
      <c r="Y37" s="8">
        <f t="shared" si="0"/>
        <v>0.10699999999999987</v>
      </c>
      <c r="Z37" s="8">
        <f t="shared" si="1"/>
        <v>6.0915241661399153E-2</v>
      </c>
      <c r="AA37" s="8">
        <f t="shared" si="2"/>
        <v>0.48933333333333384</v>
      </c>
      <c r="AB37" s="8">
        <f t="shared" si="3"/>
        <v>0.18064698539785642</v>
      </c>
      <c r="AC37" s="8">
        <f t="shared" si="4"/>
        <v>1.472</v>
      </c>
      <c r="AD37" s="8">
        <f t="shared" si="5"/>
        <v>0.19635342285447085</v>
      </c>
      <c r="AE37" s="19"/>
      <c r="AF37" s="8">
        <f t="shared" si="6"/>
        <v>8.3999999999999964E-2</v>
      </c>
      <c r="AG37" s="8">
        <f t="shared" si="7"/>
        <v>5.9419413213752444E-2</v>
      </c>
      <c r="AH37" s="8">
        <f t="shared" si="8"/>
        <v>0.47300000000000053</v>
      </c>
      <c r="AI37" s="8">
        <f t="shared" si="9"/>
        <v>0.18201922975334231</v>
      </c>
      <c r="AJ37" s="8">
        <f t="shared" si="10"/>
        <v>0.61466666666666736</v>
      </c>
      <c r="AK37" s="8">
        <f t="shared" si="11"/>
        <v>0.22684429314693669</v>
      </c>
      <c r="AM37" s="8">
        <f t="shared" si="12"/>
        <v>-2.2999999999999909E-2</v>
      </c>
      <c r="AN37" s="8">
        <f t="shared" si="13"/>
        <v>2.3930454794396778E-2</v>
      </c>
      <c r="AO37" s="8">
        <f t="shared" si="14"/>
        <v>-1.6333333333333311E-2</v>
      </c>
      <c r="AP37" s="8">
        <f t="shared" si="15"/>
        <v>5.8756559917453766E-2</v>
      </c>
      <c r="AQ37" s="8">
        <f t="shared" si="16"/>
        <v>-0.85733333333333261</v>
      </c>
      <c r="AR37" s="8">
        <f t="shared" si="17"/>
        <v>0.12617580327992109</v>
      </c>
      <c r="AS37" s="7"/>
      <c r="AT37" s="9">
        <f t="shared" si="18"/>
        <v>3.710666666666659E-3</v>
      </c>
      <c r="AU37" s="10">
        <f t="shared" si="19"/>
        <v>3.2633333333333354E-2</v>
      </c>
      <c r="AV37" s="10">
        <f t="shared" si="20"/>
        <v>3.855466666666664E-2</v>
      </c>
      <c r="AW37" s="10">
        <f t="shared" si="21"/>
        <v>0.27367620771025503</v>
      </c>
      <c r="AX37" s="20"/>
      <c r="AY37" s="10">
        <f t="shared" si="22"/>
        <v>3.5306666666666585E-3</v>
      </c>
      <c r="AZ37" s="10">
        <f t="shared" si="23"/>
        <v>3.3131000000000015E-2</v>
      </c>
      <c r="BA37" s="10">
        <f t="shared" si="24"/>
        <v>5.1458333333333349E-2</v>
      </c>
      <c r="BB37" s="10">
        <f t="shared" si="25"/>
        <v>0.29685013053727977</v>
      </c>
      <c r="BC37" s="8"/>
      <c r="BD37" s="10">
        <f t="shared" si="26"/>
        <v>5.7266666666666772E-4</v>
      </c>
      <c r="BE37" s="10">
        <f t="shared" si="27"/>
        <v>3.4523333333333346E-3</v>
      </c>
      <c r="BF37" s="10">
        <f t="shared" si="28"/>
        <v>1.5920333333333345E-2</v>
      </c>
      <c r="BG37" s="10">
        <f t="shared" si="29"/>
        <v>0.14122794813114489</v>
      </c>
    </row>
    <row r="38" spans="1:59" ht="15.75" customHeight="1" x14ac:dyDescent="0.25">
      <c r="A38" s="2">
        <f>'Raw Data'!B38</f>
        <v>89</v>
      </c>
      <c r="B38" s="2">
        <f>'Raw Data'!C38</f>
        <v>116</v>
      </c>
      <c r="C38" s="2" t="str">
        <f>'Raw Data'!D38</f>
        <v>LVYDIAKHLTYENVERWLKELRDHADSN</v>
      </c>
      <c r="D38" s="7">
        <f>AVERAGE('Raw Data'!J38,'Raw Data'!P38,'Raw Data'!V38)</f>
        <v>2</v>
      </c>
      <c r="E38" s="7">
        <f>STDEV('Raw Data'!J38,'Raw Data'!P38,'Raw Data'!V38)</f>
        <v>0.10172511980823612</v>
      </c>
      <c r="F38" s="7">
        <f>AVERAGE('Raw Data'!AB38,'Raw Data'!AH38,'Raw Data'!AN38)</f>
        <v>3.5030000000000001</v>
      </c>
      <c r="G38" s="7">
        <f>STDEV('Raw Data'!AB38,'Raw Data'!AH38,'Raw Data'!AN38)</f>
        <v>0.2157869319490871</v>
      </c>
      <c r="H38" s="7">
        <f>AVERAGE('Raw Data'!AT38,'Raw Data'!AZ38,'Raw Data'!BF38)</f>
        <v>7.2489999999999997</v>
      </c>
      <c r="I38" s="7">
        <f>STDEV('Raw Data'!AT38,'Raw Data'!AZ38,'Raw Data'!BF38)</f>
        <v>0.31417192745374312</v>
      </c>
      <c r="K38" s="7">
        <f>AVERAGE('Raw Data'!J140,'Raw Data'!P140,'Raw Data'!V140)</f>
        <v>1.6910000000000001</v>
      </c>
      <c r="L38" s="7">
        <f>STDEV('Raw Data'!J140,'Raw Data'!P140,'Raw Data'!V140)</f>
        <v>1.6370705543744913E-2</v>
      </c>
      <c r="M38" s="7">
        <f>AVERAGE('Raw Data'!AB140,'Raw Data'!AH140,'Raw Data'!AN140)</f>
        <v>2.6816666666666666</v>
      </c>
      <c r="N38" s="7">
        <f>STDEV('Raw Data'!AB140,'Raw Data'!AH140,'Raw Data'!AN140)</f>
        <v>6.7545046697247396E-2</v>
      </c>
      <c r="O38" s="7">
        <f>AVERAGE('Raw Data'!AT140,'Raw Data'!AZ140,'Raw Data'!BF140)</f>
        <v>5.0479999999999992</v>
      </c>
      <c r="P38" s="7">
        <f>STDEV('Raw Data'!AT140,'Raw Data'!AZ140,'Raw Data'!BF140)</f>
        <v>2.9103264421710816E-2</v>
      </c>
      <c r="R38" s="7">
        <f>AVERAGE('Raw Data'!J242,'Raw Data'!P242,'Raw Data'!V242)</f>
        <v>1.8473333333333333</v>
      </c>
      <c r="S38" s="7">
        <f>STDEV('Raw Data'!J242,'Raw Data'!P242,'Raw Data'!V242)</f>
        <v>3.108590248542473E-2</v>
      </c>
      <c r="T38" s="7">
        <f>AVERAGE('Raw Data'!AB242,'Raw Data'!AH242,'Raw Data'!AN242)</f>
        <v>2.7486666666666668</v>
      </c>
      <c r="U38" s="7">
        <f>STDEV('Raw Data'!AB242,'Raw Data'!AH242,'Raw Data'!AN242)</f>
        <v>7.0088039873671293E-2</v>
      </c>
      <c r="V38" s="7">
        <f>AVERAGE('Raw Data'!AT242,'Raw Data'!AZ242,'Raw Data'!BF242)</f>
        <v>6.2770000000000001</v>
      </c>
      <c r="W38" s="7">
        <f>STDEV('Raw Data'!AT242,'Raw Data'!AZ242,'Raw Data'!BF242)</f>
        <v>0.20958769047823395</v>
      </c>
      <c r="Y38" s="8">
        <f t="shared" si="0"/>
        <v>0.30899999999999994</v>
      </c>
      <c r="Z38" s="8">
        <f t="shared" si="1"/>
        <v>0.10303397497913003</v>
      </c>
      <c r="AA38" s="8">
        <f t="shared" si="2"/>
        <v>0.82133333333333347</v>
      </c>
      <c r="AB38" s="8">
        <f t="shared" si="3"/>
        <v>0.2261113295112239</v>
      </c>
      <c r="AC38" s="8">
        <f t="shared" si="4"/>
        <v>2.2010000000000005</v>
      </c>
      <c r="AD38" s="8">
        <f t="shared" si="5"/>
        <v>0.31551703599013486</v>
      </c>
      <c r="AE38" s="19"/>
      <c r="AF38" s="8">
        <f t="shared" si="6"/>
        <v>0.15266666666666673</v>
      </c>
      <c r="AG38" s="8">
        <f t="shared" si="7"/>
        <v>0.10636885509082689</v>
      </c>
      <c r="AH38" s="8">
        <f t="shared" si="8"/>
        <v>0.7543333333333333</v>
      </c>
      <c r="AI38" s="8">
        <f t="shared" si="9"/>
        <v>0.22688396446935885</v>
      </c>
      <c r="AJ38" s="8">
        <f t="shared" si="10"/>
        <v>0.97199999999999953</v>
      </c>
      <c r="AK38" s="8">
        <f t="shared" si="11"/>
        <v>0.37766519564291334</v>
      </c>
      <c r="AM38" s="8">
        <f t="shared" si="12"/>
        <v>-0.15633333333333321</v>
      </c>
      <c r="AN38" s="8">
        <f t="shared" si="13"/>
        <v>3.5133080327994809E-2</v>
      </c>
      <c r="AO38" s="8">
        <f t="shared" si="14"/>
        <v>-6.7000000000000171E-2</v>
      </c>
      <c r="AP38" s="8">
        <f t="shared" si="15"/>
        <v>9.7337899436276465E-2</v>
      </c>
      <c r="AQ38" s="8">
        <f t="shared" si="16"/>
        <v>-1.229000000000001</v>
      </c>
      <c r="AR38" s="8">
        <f t="shared" si="17"/>
        <v>0.21159867674444474</v>
      </c>
      <c r="AS38" s="7"/>
      <c r="AT38" s="9">
        <f t="shared" si="18"/>
        <v>1.0615999999999992E-2</v>
      </c>
      <c r="AU38" s="10">
        <f t="shared" si="19"/>
        <v>5.1126333333333274E-2</v>
      </c>
      <c r="AV38" s="10">
        <f t="shared" si="20"/>
        <v>9.9551000000000056E-2</v>
      </c>
      <c r="AW38" s="10">
        <f t="shared" si="21"/>
        <v>0.40161341279062546</v>
      </c>
      <c r="AX38" s="20"/>
      <c r="AY38" s="10">
        <f t="shared" si="22"/>
        <v>1.1314333333333329E-2</v>
      </c>
      <c r="AZ38" s="10">
        <f t="shared" si="23"/>
        <v>5.1476333333333291E-2</v>
      </c>
      <c r="BA38" s="10">
        <f t="shared" si="24"/>
        <v>0.14263100000000001</v>
      </c>
      <c r="BB38" s="10">
        <f t="shared" si="25"/>
        <v>0.45323467063615797</v>
      </c>
      <c r="BC38" s="8"/>
      <c r="BD38" s="10">
        <f t="shared" si="26"/>
        <v>1.2343333333333358E-3</v>
      </c>
      <c r="BE38" s="10">
        <f t="shared" si="27"/>
        <v>9.4746666666666694E-3</v>
      </c>
      <c r="BF38" s="10">
        <f t="shared" si="28"/>
        <v>4.4774000000000022E-2</v>
      </c>
      <c r="BG38" s="10">
        <f t="shared" si="29"/>
        <v>0.23554829653385317</v>
      </c>
    </row>
    <row r="39" spans="1:59" ht="15.75" customHeight="1" x14ac:dyDescent="0.25">
      <c r="A39" s="2">
        <f>'Raw Data'!B39</f>
        <v>89</v>
      </c>
      <c r="B39" s="2">
        <f>'Raw Data'!C39</f>
        <v>116</v>
      </c>
      <c r="C39" s="2" t="str">
        <f>'Raw Data'!D39</f>
        <v>LVYDIAKHLTYENVERWLKELRDHADSN</v>
      </c>
      <c r="D39" s="7">
        <f>AVERAGE('Raw Data'!J39,'Raw Data'!P39,'Raw Data'!V39)</f>
        <v>1.9873333333333332</v>
      </c>
      <c r="E39" s="7">
        <f>STDEV('Raw Data'!J39,'Raw Data'!P39,'Raw Data'!V39)</f>
        <v>7.5500551874362665E-2</v>
      </c>
      <c r="F39" s="7">
        <f>AVERAGE('Raw Data'!AB39,'Raw Data'!AH39,'Raw Data'!AN39)</f>
        <v>3.4993333333333339</v>
      </c>
      <c r="G39" s="7">
        <f>STDEV('Raw Data'!AB39,'Raw Data'!AH39,'Raw Data'!AN39)</f>
        <v>0.21799159005184887</v>
      </c>
      <c r="H39" s="7">
        <f>AVERAGE('Raw Data'!AT39,'Raw Data'!AZ39,'Raw Data'!BF39)</f>
        <v>7.2630000000000008</v>
      </c>
      <c r="I39" s="7">
        <f>STDEV('Raw Data'!AT39,'Raw Data'!AZ39,'Raw Data'!BF39)</f>
        <v>0.29829012722515613</v>
      </c>
      <c r="K39" s="7">
        <f>AVERAGE('Raw Data'!J141,'Raw Data'!P141,'Raw Data'!V141)</f>
        <v>1.6683333333333332</v>
      </c>
      <c r="L39" s="7">
        <f>STDEV('Raw Data'!J141,'Raw Data'!P141,'Raw Data'!V141)</f>
        <v>1.0598742063723047E-2</v>
      </c>
      <c r="M39" s="7">
        <f>AVERAGE('Raw Data'!AB141,'Raw Data'!AH141,'Raw Data'!AN141)</f>
        <v>2.6973333333333334</v>
      </c>
      <c r="N39" s="7">
        <f>STDEV('Raw Data'!AB141,'Raw Data'!AH141,'Raw Data'!AN141)</f>
        <v>6.6229399312792578E-2</v>
      </c>
      <c r="O39" s="7">
        <f>AVERAGE('Raw Data'!AT141,'Raw Data'!AZ141,'Raw Data'!BF141)</f>
        <v>5.0389999999999997</v>
      </c>
      <c r="P39" s="7">
        <f>STDEV('Raw Data'!AT141,'Raw Data'!AZ141,'Raw Data'!BF141)</f>
        <v>9.9999999999988987E-4</v>
      </c>
      <c r="R39" s="7">
        <f>AVERAGE('Raw Data'!J243,'Raw Data'!P243,'Raw Data'!V243)</f>
        <v>1.8460000000000001</v>
      </c>
      <c r="S39" s="7">
        <f>STDEV('Raw Data'!J243,'Raw Data'!P243,'Raw Data'!V243)</f>
        <v>4.3266615305567788E-2</v>
      </c>
      <c r="T39" s="7">
        <f>AVERAGE('Raw Data'!AB243,'Raw Data'!AH243,'Raw Data'!AN243)</f>
        <v>2.7440000000000002</v>
      </c>
      <c r="U39" s="7">
        <f>STDEV('Raw Data'!AB243,'Raw Data'!AH243,'Raw Data'!AN243)</f>
        <v>5.8283788483591101E-2</v>
      </c>
      <c r="V39" s="7">
        <f>AVERAGE('Raw Data'!AT243,'Raw Data'!AZ243,'Raw Data'!BF243)</f>
        <v>6.2656666666666672</v>
      </c>
      <c r="W39" s="7">
        <f>STDEV('Raw Data'!AT243,'Raw Data'!AZ243,'Raw Data'!BF243)</f>
        <v>0.21947513146899678</v>
      </c>
      <c r="Y39" s="8">
        <f t="shared" si="0"/>
        <v>0.31899999999999995</v>
      </c>
      <c r="Z39" s="8">
        <f t="shared" si="1"/>
        <v>7.6240846445108812E-2</v>
      </c>
      <c r="AA39" s="8">
        <f t="shared" si="2"/>
        <v>0.80200000000000049</v>
      </c>
      <c r="AB39" s="8">
        <f t="shared" si="3"/>
        <v>0.22783034623742876</v>
      </c>
      <c r="AC39" s="8">
        <f t="shared" si="4"/>
        <v>2.2240000000000011</v>
      </c>
      <c r="AD39" s="8">
        <f t="shared" si="5"/>
        <v>0.29829180344085859</v>
      </c>
      <c r="AE39" s="19"/>
      <c r="AF39" s="8">
        <f t="shared" si="6"/>
        <v>0.14133333333333309</v>
      </c>
      <c r="AG39" s="8">
        <f t="shared" si="7"/>
        <v>8.7019154979425764E-2</v>
      </c>
      <c r="AH39" s="8">
        <f t="shared" si="8"/>
        <v>0.75533333333333363</v>
      </c>
      <c r="AI39" s="8">
        <f t="shared" si="9"/>
        <v>0.22564869450837363</v>
      </c>
      <c r="AJ39" s="8">
        <f t="shared" si="10"/>
        <v>0.99733333333333363</v>
      </c>
      <c r="AK39" s="8">
        <f t="shared" si="11"/>
        <v>0.37033273327284111</v>
      </c>
      <c r="AM39" s="8">
        <f t="shared" si="12"/>
        <v>-0.17766666666666686</v>
      </c>
      <c r="AN39" s="8">
        <f t="shared" si="13"/>
        <v>4.4545856522614141E-2</v>
      </c>
      <c r="AO39" s="8">
        <f t="shared" si="14"/>
        <v>-4.6666666666666856E-2</v>
      </c>
      <c r="AP39" s="8">
        <f t="shared" si="15"/>
        <v>8.8223201785773545E-2</v>
      </c>
      <c r="AQ39" s="8">
        <f t="shared" si="16"/>
        <v>-1.2266666666666675</v>
      </c>
      <c r="AR39" s="8">
        <f t="shared" si="17"/>
        <v>0.21947740961960852</v>
      </c>
      <c r="AS39" s="7"/>
      <c r="AT39" s="9">
        <f t="shared" si="18"/>
        <v>5.8126666666666613E-3</v>
      </c>
      <c r="AU39" s="10">
        <f t="shared" si="19"/>
        <v>5.190666666666667E-2</v>
      </c>
      <c r="AV39" s="10">
        <f t="shared" si="20"/>
        <v>8.8977999999999821E-2</v>
      </c>
      <c r="AW39" s="10">
        <f t="shared" si="21"/>
        <v>0.38301087887073543</v>
      </c>
      <c r="AX39" s="20"/>
      <c r="AY39" s="10">
        <f t="shared" si="22"/>
        <v>7.5723333333333198E-3</v>
      </c>
      <c r="AZ39" s="10">
        <f t="shared" si="23"/>
        <v>5.0917333333333328E-2</v>
      </c>
      <c r="BA39" s="10">
        <f t="shared" si="24"/>
        <v>0.13714633333333329</v>
      </c>
      <c r="BB39" s="10">
        <f t="shared" si="25"/>
        <v>0.44230758528426789</v>
      </c>
      <c r="BC39" s="8"/>
      <c r="BD39" s="10">
        <f t="shared" si="26"/>
        <v>1.9843333333333249E-3</v>
      </c>
      <c r="BE39" s="10">
        <f t="shared" si="27"/>
        <v>7.7833333333333166E-3</v>
      </c>
      <c r="BF39" s="10">
        <f t="shared" si="28"/>
        <v>4.8170333333333426E-2</v>
      </c>
      <c r="BG39" s="10">
        <f t="shared" si="29"/>
        <v>0.24070313666423224</v>
      </c>
    </row>
    <row r="40" spans="1:59" ht="15.75" customHeight="1" x14ac:dyDescent="0.25">
      <c r="A40" s="2">
        <f>'Raw Data'!B40</f>
        <v>89</v>
      </c>
      <c r="B40" s="2">
        <f>'Raw Data'!C40</f>
        <v>116</v>
      </c>
      <c r="C40" s="2" t="str">
        <f>'Raw Data'!D40</f>
        <v>LVYDIAKHLTYENVERWLKELRDHADSN</v>
      </c>
      <c r="D40" s="7">
        <f>AVERAGE('Raw Data'!J40,'Raw Data'!P40,'Raw Data'!V40)</f>
        <v>1.9783333333333335</v>
      </c>
      <c r="E40" s="7">
        <f>STDEV('Raw Data'!J40,'Raw Data'!P40,'Raw Data'!V40)</f>
        <v>8.2923659671612138E-2</v>
      </c>
      <c r="F40" s="7">
        <f>AVERAGE('Raw Data'!AB40,'Raw Data'!AH40,'Raw Data'!AN40)</f>
        <v>3.48</v>
      </c>
      <c r="G40" s="7">
        <f>STDEV('Raw Data'!AB40,'Raw Data'!AH40,'Raw Data'!AN40)</f>
        <v>0.23240481922714082</v>
      </c>
      <c r="H40" s="7">
        <f>AVERAGE('Raw Data'!AT40,'Raw Data'!AZ40,'Raw Data'!BF40)</f>
        <v>7.2596666666666669</v>
      </c>
      <c r="I40" s="7">
        <f>STDEV('Raw Data'!AT40,'Raw Data'!AZ40,'Raw Data'!BF40)</f>
        <v>0.30750013550132527</v>
      </c>
      <c r="K40" s="7">
        <f>AVERAGE('Raw Data'!J142,'Raw Data'!P142,'Raw Data'!V142)</f>
        <v>1.6633333333333333</v>
      </c>
      <c r="L40" s="7">
        <f>STDEV('Raw Data'!J142,'Raw Data'!P142,'Raw Data'!V142)</f>
        <v>2.3115651263447702E-2</v>
      </c>
      <c r="M40" s="7">
        <f>AVERAGE('Raw Data'!AB142,'Raw Data'!AH142,'Raw Data'!AN142)</f>
        <v>2.6686666666666667</v>
      </c>
      <c r="N40" s="7">
        <f>STDEV('Raw Data'!AB142,'Raw Data'!AH142,'Raw Data'!AN142)</f>
        <v>7.3921129140005079E-2</v>
      </c>
      <c r="O40" s="7">
        <f>AVERAGE('Raw Data'!AT142,'Raw Data'!AZ142,'Raw Data'!BF142)</f>
        <v>5.0393333333333334</v>
      </c>
      <c r="P40" s="7">
        <f>STDEV('Raw Data'!AT142,'Raw Data'!AZ142,'Raw Data'!BF142)</f>
        <v>3.0501366089625098E-2</v>
      </c>
      <c r="R40" s="7">
        <f>AVERAGE('Raw Data'!J244,'Raw Data'!P244,'Raw Data'!V244)</f>
        <v>1.8256666666666668</v>
      </c>
      <c r="S40" s="7">
        <f>STDEV('Raw Data'!J244,'Raw Data'!P244,'Raw Data'!V244)</f>
        <v>5.391041952473874E-2</v>
      </c>
      <c r="T40" s="7">
        <f>AVERAGE('Raw Data'!AB244,'Raw Data'!AH244,'Raw Data'!AN244)</f>
        <v>2.7216666666666662</v>
      </c>
      <c r="U40" s="7">
        <f>STDEV('Raw Data'!AB244,'Raw Data'!AH244,'Raw Data'!AN244)</f>
        <v>7.5632885263841113E-2</v>
      </c>
      <c r="V40" s="7">
        <f>AVERAGE('Raw Data'!AT244,'Raw Data'!AZ244,'Raw Data'!BF244)</f>
        <v>6.2540000000000004</v>
      </c>
      <c r="W40" s="7">
        <f>STDEV('Raw Data'!AT244,'Raw Data'!AZ244,'Raw Data'!BF244)</f>
        <v>0.21065849140255397</v>
      </c>
      <c r="Y40" s="8">
        <f t="shared" si="0"/>
        <v>0.31500000000000017</v>
      </c>
      <c r="Z40" s="8">
        <f t="shared" si="1"/>
        <v>8.6085229085288983E-2</v>
      </c>
      <c r="AA40" s="8">
        <f t="shared" si="2"/>
        <v>0.81133333333333324</v>
      </c>
      <c r="AB40" s="8">
        <f t="shared" si="3"/>
        <v>0.24387770159105016</v>
      </c>
      <c r="AC40" s="8">
        <f t="shared" si="4"/>
        <v>2.2203333333333335</v>
      </c>
      <c r="AD40" s="8">
        <f t="shared" si="5"/>
        <v>0.30900916922749516</v>
      </c>
      <c r="AE40" s="19"/>
      <c r="AF40" s="8">
        <f t="shared" si="6"/>
        <v>0.15266666666666673</v>
      </c>
      <c r="AG40" s="8">
        <f t="shared" si="7"/>
        <v>9.890736406692216E-2</v>
      </c>
      <c r="AH40" s="8">
        <f t="shared" si="8"/>
        <v>0.75833333333333375</v>
      </c>
      <c r="AI40" s="8">
        <f t="shared" si="9"/>
        <v>0.24440199126302831</v>
      </c>
      <c r="AJ40" s="8">
        <f t="shared" si="10"/>
        <v>1.0056666666666665</v>
      </c>
      <c r="AK40" s="8">
        <f t="shared" si="11"/>
        <v>0.37273761995984961</v>
      </c>
      <c r="AM40" s="8">
        <f t="shared" si="12"/>
        <v>-0.16233333333333344</v>
      </c>
      <c r="AN40" s="8">
        <f t="shared" si="13"/>
        <v>5.8657196205296608E-2</v>
      </c>
      <c r="AO40" s="8">
        <f t="shared" si="14"/>
        <v>-5.2999999999999492E-2</v>
      </c>
      <c r="AP40" s="8">
        <f t="shared" si="15"/>
        <v>0.10575758444039209</v>
      </c>
      <c r="AQ40" s="8">
        <f t="shared" si="16"/>
        <v>-1.214666666666667</v>
      </c>
      <c r="AR40" s="8">
        <f t="shared" si="17"/>
        <v>0.21285519334358097</v>
      </c>
      <c r="AS40" s="7"/>
      <c r="AT40" s="9">
        <f t="shared" si="18"/>
        <v>7.4106666666666843E-3</v>
      </c>
      <c r="AU40" s="10">
        <f t="shared" si="19"/>
        <v>5.9476333333333305E-2</v>
      </c>
      <c r="AV40" s="10">
        <f t="shared" si="20"/>
        <v>9.5486666666666747E-2</v>
      </c>
      <c r="AW40" s="10">
        <f t="shared" si="21"/>
        <v>0.40295615973287557</v>
      </c>
      <c r="AX40" s="20"/>
      <c r="AY40" s="10">
        <f t="shared" si="22"/>
        <v>9.7826666666666843E-3</v>
      </c>
      <c r="AZ40" s="10">
        <f t="shared" si="23"/>
        <v>5.9732333333333366E-2</v>
      </c>
      <c r="BA40" s="10">
        <f t="shared" si="24"/>
        <v>0.13893333333333327</v>
      </c>
      <c r="BB40" s="10">
        <f t="shared" si="25"/>
        <v>0.45656142339594713</v>
      </c>
      <c r="BC40" s="8"/>
      <c r="BD40" s="10">
        <f t="shared" si="26"/>
        <v>3.4406666666666626E-3</v>
      </c>
      <c r="BE40" s="10">
        <f t="shared" si="27"/>
        <v>1.1184666666666662E-2</v>
      </c>
      <c r="BF40" s="10">
        <f t="shared" si="28"/>
        <v>4.5307333333333234E-2</v>
      </c>
      <c r="BG40" s="10">
        <f t="shared" si="29"/>
        <v>0.24481149210497974</v>
      </c>
    </row>
    <row r="41" spans="1:59" ht="15.75" customHeight="1" x14ac:dyDescent="0.25">
      <c r="A41" s="2">
        <f>'Raw Data'!B41</f>
        <v>89</v>
      </c>
      <c r="B41" s="2">
        <f>'Raw Data'!C41</f>
        <v>116</v>
      </c>
      <c r="C41" s="2" t="str">
        <f>'Raw Data'!D41</f>
        <v>LVYDIAKHLTYENVERWLKELRDHADSN</v>
      </c>
      <c r="D41" s="7">
        <f>AVERAGE('Raw Data'!J41,'Raw Data'!P41,'Raw Data'!V41)</f>
        <v>1.9770000000000001</v>
      </c>
      <c r="E41" s="7">
        <f>STDEV('Raw Data'!J41,'Raw Data'!P41,'Raw Data'!V41)</f>
        <v>8.6063929726686333E-2</v>
      </c>
      <c r="F41" s="7">
        <f>AVERAGE('Raw Data'!AB41,'Raw Data'!AH41,'Raw Data'!AN41)</f>
        <v>3.4913333333333334</v>
      </c>
      <c r="G41" s="7">
        <f>STDEV('Raw Data'!AB41,'Raw Data'!AH41,'Raw Data'!AN41)</f>
        <v>0.2087063327580965</v>
      </c>
      <c r="H41" s="7">
        <f>AVERAGE('Raw Data'!AT41,'Raw Data'!AZ41,'Raw Data'!BF41)</f>
        <v>7.2383333333333333</v>
      </c>
      <c r="I41" s="7">
        <f>STDEV('Raw Data'!AT41,'Raw Data'!AZ41,'Raw Data'!BF41)</f>
        <v>0.28530918900963065</v>
      </c>
      <c r="K41" s="7">
        <f>AVERAGE('Raw Data'!J143,'Raw Data'!P143,'Raw Data'!V143)</f>
        <v>1.6576666666666666</v>
      </c>
      <c r="L41" s="7">
        <f>STDEV('Raw Data'!J143,'Raw Data'!P143,'Raw Data'!V143)</f>
        <v>3.7859388972001466E-3</v>
      </c>
      <c r="M41" s="7">
        <f>AVERAGE('Raw Data'!AB143,'Raw Data'!AH143,'Raw Data'!AN143)</f>
        <v>2.6743333333333332</v>
      </c>
      <c r="N41" s="7">
        <f>STDEV('Raw Data'!AB143,'Raw Data'!AH143,'Raw Data'!AN143)</f>
        <v>5.9138256089720079E-2</v>
      </c>
      <c r="O41" s="7">
        <f>AVERAGE('Raw Data'!AT143,'Raw Data'!AZ143,'Raw Data'!BF143)</f>
        <v>5.0179999999999998</v>
      </c>
      <c r="P41" s="7">
        <f>STDEV('Raw Data'!AT143,'Raw Data'!AZ143,'Raw Data'!BF143)</f>
        <v>1.5620499351813123E-2</v>
      </c>
      <c r="R41" s="7">
        <f>AVERAGE('Raw Data'!J245,'Raw Data'!P245,'Raw Data'!V245)</f>
        <v>1.8280000000000001</v>
      </c>
      <c r="S41" s="7">
        <f>STDEV('Raw Data'!J245,'Raw Data'!P245,'Raw Data'!V245)</f>
        <v>3.0413812651491089E-2</v>
      </c>
      <c r="T41" s="7">
        <f>AVERAGE('Raw Data'!AB245,'Raw Data'!AH245,'Raw Data'!AN245)</f>
        <v>2.7223333333333333</v>
      </c>
      <c r="U41" s="7">
        <f>STDEV('Raw Data'!AB245,'Raw Data'!AH245,'Raw Data'!AN245)</f>
        <v>5.532027958473585E-2</v>
      </c>
      <c r="V41" s="7">
        <f>AVERAGE('Raw Data'!AT245,'Raw Data'!AZ245,'Raw Data'!BF245)</f>
        <v>6.2513333333333323</v>
      </c>
      <c r="W41" s="7">
        <f>STDEV('Raw Data'!AT245,'Raw Data'!AZ245,'Raw Data'!BF245)</f>
        <v>0.22942609558054505</v>
      </c>
      <c r="Y41" s="8">
        <f t="shared" si="0"/>
        <v>0.31933333333333347</v>
      </c>
      <c r="Z41" s="8">
        <f t="shared" si="1"/>
        <v>8.6147160912785375E-2</v>
      </c>
      <c r="AA41" s="8">
        <f t="shared" si="2"/>
        <v>0.81700000000000017</v>
      </c>
      <c r="AB41" s="8">
        <f t="shared" si="3"/>
        <v>0.21692318148751788</v>
      </c>
      <c r="AC41" s="8">
        <f t="shared" si="4"/>
        <v>2.2203333333333335</v>
      </c>
      <c r="AD41" s="8">
        <f t="shared" si="5"/>
        <v>0.28573647532881263</v>
      </c>
      <c r="AE41" s="19"/>
      <c r="AF41" s="8">
        <f t="shared" si="6"/>
        <v>0.14900000000000002</v>
      </c>
      <c r="AG41" s="8">
        <f t="shared" si="7"/>
        <v>9.1279789657952234E-2</v>
      </c>
      <c r="AH41" s="8">
        <f t="shared" si="8"/>
        <v>0.76900000000000013</v>
      </c>
      <c r="AI41" s="8">
        <f t="shared" si="9"/>
        <v>0.21591356295209119</v>
      </c>
      <c r="AJ41" s="8">
        <f t="shared" si="10"/>
        <v>0.98700000000000099</v>
      </c>
      <c r="AK41" s="8">
        <f t="shared" si="11"/>
        <v>0.36611154948549024</v>
      </c>
      <c r="AM41" s="8">
        <f t="shared" si="12"/>
        <v>-0.17033333333333345</v>
      </c>
      <c r="AN41" s="8">
        <f t="shared" si="13"/>
        <v>3.0648545370593569E-2</v>
      </c>
      <c r="AO41" s="8">
        <f t="shared" si="14"/>
        <v>-4.8000000000000043E-2</v>
      </c>
      <c r="AP41" s="8">
        <f t="shared" si="15"/>
        <v>8.0979421254209122E-2</v>
      </c>
      <c r="AQ41" s="8">
        <f t="shared" si="16"/>
        <v>-1.2333333333333325</v>
      </c>
      <c r="AR41" s="8">
        <f t="shared" si="17"/>
        <v>0.22995724240243748</v>
      </c>
      <c r="AS41" s="7"/>
      <c r="AT41" s="9">
        <f t="shared" si="18"/>
        <v>7.4213333333333362E-3</v>
      </c>
      <c r="AU41" s="10">
        <f t="shared" si="19"/>
        <v>4.7055666666666621E-2</v>
      </c>
      <c r="AV41" s="10">
        <f t="shared" si="20"/>
        <v>8.1645333333333153E-2</v>
      </c>
      <c r="AW41" s="10">
        <f t="shared" si="21"/>
        <v>0.36894760242252983</v>
      </c>
      <c r="AX41" s="20"/>
      <c r="AY41" s="10">
        <f t="shared" si="22"/>
        <v>8.3320000000000043E-3</v>
      </c>
      <c r="AZ41" s="10">
        <f t="shared" si="23"/>
        <v>4.6618666666666642E-2</v>
      </c>
      <c r="BA41" s="10">
        <f t="shared" si="24"/>
        <v>0.13403766666666656</v>
      </c>
      <c r="BB41" s="10">
        <f t="shared" si="25"/>
        <v>0.43472788423717795</v>
      </c>
      <c r="BC41" s="8"/>
      <c r="BD41" s="10">
        <f t="shared" si="26"/>
        <v>9.3933333333333249E-4</v>
      </c>
      <c r="BE41" s="10">
        <f t="shared" si="27"/>
        <v>6.5576666666666561E-3</v>
      </c>
      <c r="BF41" s="10">
        <f t="shared" si="28"/>
        <v>5.288033333333339E-2</v>
      </c>
      <c r="BG41" s="10">
        <f t="shared" si="29"/>
        <v>0.24571799554231549</v>
      </c>
    </row>
    <row r="42" spans="1:59" ht="15.75" customHeight="1" x14ac:dyDescent="0.25">
      <c r="A42" s="2">
        <f>'Raw Data'!B42</f>
        <v>89</v>
      </c>
      <c r="B42" s="2">
        <f>'Raw Data'!C42</f>
        <v>117</v>
      </c>
      <c r="C42" s="2" t="str">
        <f>'Raw Data'!D42</f>
        <v>LVYDIAKHLTYENVERWLKELRDHADSNI</v>
      </c>
      <c r="D42" s="7">
        <f>AVERAGE('Raw Data'!J42,'Raw Data'!P42,'Raw Data'!V42)</f>
        <v>2.4213333333333336</v>
      </c>
      <c r="E42" s="7">
        <f>STDEV('Raw Data'!J42,'Raw Data'!P42,'Raw Data'!V42)</f>
        <v>8.5336588479580838E-2</v>
      </c>
      <c r="F42" s="7">
        <f>AVERAGE('Raw Data'!AB42,'Raw Data'!AH42,'Raw Data'!AN42)</f>
        <v>4.203666666666666</v>
      </c>
      <c r="G42" s="7">
        <f>STDEV('Raw Data'!AB42,'Raw Data'!AH42,'Raw Data'!AN42)</f>
        <v>0.22433308568584628</v>
      </c>
      <c r="H42" s="7">
        <f>AVERAGE('Raw Data'!AT42,'Raw Data'!AZ42,'Raw Data'!BF42)</f>
        <v>8.4966666666666661</v>
      </c>
      <c r="I42" s="7">
        <f>STDEV('Raw Data'!AT42,'Raw Data'!AZ42,'Raw Data'!BF42)</f>
        <v>0.33812620917836789</v>
      </c>
      <c r="K42" s="7">
        <f>AVERAGE('Raw Data'!J144,'Raw Data'!P144,'Raw Data'!V144)</f>
        <v>2.02</v>
      </c>
      <c r="L42" s="7">
        <f>STDEV('Raw Data'!J144,'Raw Data'!P144,'Raw Data'!V144)</f>
        <v>1.5874507866387642E-2</v>
      </c>
      <c r="M42" s="7">
        <f>AVERAGE('Raw Data'!AB144,'Raw Data'!AH144,'Raw Data'!AN144)</f>
        <v>3.1020000000000003</v>
      </c>
      <c r="N42" s="7">
        <f>STDEV('Raw Data'!AB144,'Raw Data'!AH144,'Raw Data'!AN144)</f>
        <v>7.2518963037263406E-2</v>
      </c>
      <c r="O42" s="7">
        <f>AVERAGE('Raw Data'!AT144,'Raw Data'!AZ144,'Raw Data'!BF144)</f>
        <v>5.8910000000000009</v>
      </c>
      <c r="P42" s="7">
        <f>STDEV('Raw Data'!AT144,'Raw Data'!AZ144,'Raw Data'!BF144)</f>
        <v>2.4637369989509595E-2</v>
      </c>
      <c r="R42" s="7">
        <f>AVERAGE('Raw Data'!J246,'Raw Data'!P246,'Raw Data'!V246)</f>
        <v>2.2550000000000003</v>
      </c>
      <c r="S42" s="7">
        <f>STDEV('Raw Data'!J246,'Raw Data'!P246,'Raw Data'!V246)</f>
        <v>2.253885533916937E-2</v>
      </c>
      <c r="T42" s="7">
        <f>AVERAGE('Raw Data'!AB246,'Raw Data'!AH246,'Raw Data'!AN246)</f>
        <v>3.3003333333333331</v>
      </c>
      <c r="U42" s="7">
        <f>STDEV('Raw Data'!AB246,'Raw Data'!AH246,'Raw Data'!AN246)</f>
        <v>9.8652589085808207E-2</v>
      </c>
      <c r="V42" s="7">
        <f>AVERAGE('Raw Data'!AT246,'Raw Data'!AZ246,'Raw Data'!BF246)</f>
        <v>7.4183333333333339</v>
      </c>
      <c r="W42" s="7">
        <f>STDEV('Raw Data'!AT246,'Raw Data'!AZ246,'Raw Data'!BF246)</f>
        <v>0.21134174536360104</v>
      </c>
      <c r="Y42" s="8">
        <f t="shared" si="0"/>
        <v>0.40133333333333354</v>
      </c>
      <c r="Z42" s="8">
        <f t="shared" si="1"/>
        <v>8.6800537632743563E-2</v>
      </c>
      <c r="AA42" s="8">
        <f t="shared" si="2"/>
        <v>1.1016666666666657</v>
      </c>
      <c r="AB42" s="8">
        <f t="shared" si="3"/>
        <v>0.23576329937743326</v>
      </c>
      <c r="AC42" s="8">
        <f t="shared" si="4"/>
        <v>2.6056666666666652</v>
      </c>
      <c r="AD42" s="8">
        <f t="shared" si="5"/>
        <v>0.33902261478157086</v>
      </c>
      <c r="AE42" s="19"/>
      <c r="AF42" s="8">
        <f t="shared" si="6"/>
        <v>0.16633333333333322</v>
      </c>
      <c r="AG42" s="8">
        <f t="shared" si="7"/>
        <v>8.8262864973517222E-2</v>
      </c>
      <c r="AH42" s="8">
        <f t="shared" si="8"/>
        <v>0.90333333333333288</v>
      </c>
      <c r="AI42" s="8">
        <f t="shared" si="9"/>
        <v>0.24506665759883894</v>
      </c>
      <c r="AJ42" s="8">
        <f t="shared" si="10"/>
        <v>1.0783333333333323</v>
      </c>
      <c r="AK42" s="8">
        <f t="shared" si="11"/>
        <v>0.39874135309328851</v>
      </c>
      <c r="AM42" s="8">
        <f t="shared" si="12"/>
        <v>-0.23500000000000032</v>
      </c>
      <c r="AN42" s="8">
        <f t="shared" si="13"/>
        <v>2.7568097504180565E-2</v>
      </c>
      <c r="AO42" s="8">
        <f t="shared" si="14"/>
        <v>-0.19833333333333281</v>
      </c>
      <c r="AP42" s="8">
        <f t="shared" si="15"/>
        <v>0.12243910050851117</v>
      </c>
      <c r="AQ42" s="8">
        <f t="shared" si="16"/>
        <v>-1.527333333333333</v>
      </c>
      <c r="AR42" s="8">
        <f t="shared" si="17"/>
        <v>0.2127729619414393</v>
      </c>
      <c r="AS42" s="7"/>
      <c r="AT42" s="9">
        <f t="shared" si="18"/>
        <v>7.5343333333333313E-3</v>
      </c>
      <c r="AU42" s="10">
        <f t="shared" si="19"/>
        <v>5.5584333333333222E-2</v>
      </c>
      <c r="AV42" s="10">
        <f t="shared" si="20"/>
        <v>0.11493633333333339</v>
      </c>
      <c r="AW42" s="10">
        <f t="shared" si="21"/>
        <v>0.42196563841147061</v>
      </c>
      <c r="AX42" s="20"/>
      <c r="AY42" s="10">
        <f t="shared" si="22"/>
        <v>7.7903333333333331E-3</v>
      </c>
      <c r="AZ42" s="10">
        <f t="shared" si="23"/>
        <v>6.0057666666666565E-2</v>
      </c>
      <c r="BA42" s="10">
        <f t="shared" si="24"/>
        <v>0.15899466666666659</v>
      </c>
      <c r="BB42" s="10">
        <f t="shared" si="25"/>
        <v>0.47628002967442007</v>
      </c>
      <c r="BC42" s="8"/>
      <c r="BD42" s="10">
        <f t="shared" si="26"/>
        <v>7.6000000000000666E-4</v>
      </c>
      <c r="BE42" s="10">
        <f t="shared" si="27"/>
        <v>1.4991333333333301E-2</v>
      </c>
      <c r="BF42" s="10">
        <f t="shared" si="28"/>
        <v>4.5272333333333178E-2</v>
      </c>
      <c r="BG42" s="10">
        <f t="shared" si="29"/>
        <v>0.24702968782449305</v>
      </c>
    </row>
    <row r="43" spans="1:59" ht="15.75" customHeight="1" x14ac:dyDescent="0.25">
      <c r="A43" s="2">
        <f>'Raw Data'!B43</f>
        <v>89</v>
      </c>
      <c r="B43" s="2">
        <f>'Raw Data'!C43</f>
        <v>117</v>
      </c>
      <c r="C43" s="2" t="str">
        <f>'Raw Data'!D43</f>
        <v>LVYDIAKHLTYENVERWLKELRDHADSNI</v>
      </c>
      <c r="D43" s="7">
        <f>AVERAGE('Raw Data'!J43,'Raw Data'!P43,'Raw Data'!V43)</f>
        <v>2.3586666666666667</v>
      </c>
      <c r="E43" s="7">
        <f>STDEV('Raw Data'!J43,'Raw Data'!P43,'Raw Data'!V43)</f>
        <v>0.10464384039843576</v>
      </c>
      <c r="F43" s="7">
        <f>AVERAGE('Raw Data'!AB43,'Raw Data'!AH43,'Raw Data'!AN43)</f>
        <v>4.1349999999999998</v>
      </c>
      <c r="G43" s="7">
        <f>STDEV('Raw Data'!AB43,'Raw Data'!AH43,'Raw Data'!AN43)</f>
        <v>0.23638104830971543</v>
      </c>
      <c r="H43" s="7">
        <f>AVERAGE('Raw Data'!AT43,'Raw Data'!AZ43,'Raw Data'!BF43)</f>
        <v>8.4083333333333332</v>
      </c>
      <c r="I43" s="7">
        <f>STDEV('Raw Data'!AT43,'Raw Data'!AZ43,'Raw Data'!BF43)</f>
        <v>0.31428702380679507</v>
      </c>
      <c r="K43" s="7">
        <f>AVERAGE('Raw Data'!J145,'Raw Data'!P145,'Raw Data'!V145)</f>
        <v>1.9710000000000001</v>
      </c>
      <c r="L43" s="7">
        <f>STDEV('Raw Data'!J145,'Raw Data'!P145,'Raw Data'!V145)</f>
        <v>2.6851443164194969E-2</v>
      </c>
      <c r="M43" s="7">
        <f>AVERAGE('Raw Data'!AB145,'Raw Data'!AH145,'Raw Data'!AN145)</f>
        <v>3.0386666666666664</v>
      </c>
      <c r="N43" s="7">
        <f>STDEV('Raw Data'!AB145,'Raw Data'!AH145,'Raw Data'!AN145)</f>
        <v>6.0871449246205196E-2</v>
      </c>
      <c r="O43" s="7">
        <f>AVERAGE('Raw Data'!AT145,'Raw Data'!AZ145,'Raw Data'!BF145)</f>
        <v>5.82</v>
      </c>
      <c r="P43" s="7">
        <f>STDEV('Raw Data'!AT145,'Raw Data'!AZ145,'Raw Data'!BF145)</f>
        <v>1.5394804318340369E-2</v>
      </c>
      <c r="R43" s="7">
        <f>AVERAGE('Raw Data'!J247,'Raw Data'!P247,'Raw Data'!V247)</f>
        <v>2.1763333333333335</v>
      </c>
      <c r="S43" s="7">
        <f>STDEV('Raw Data'!J247,'Raw Data'!P247,'Raw Data'!V247)</f>
        <v>2.7024680078278941E-2</v>
      </c>
      <c r="T43" s="7">
        <f>AVERAGE('Raw Data'!AB247,'Raw Data'!AH247,'Raw Data'!AN247)</f>
        <v>3.2313333333333332</v>
      </c>
      <c r="U43" s="7">
        <f>STDEV('Raw Data'!AB247,'Raw Data'!AH247,'Raw Data'!AN247)</f>
        <v>8.8556949661409201E-2</v>
      </c>
      <c r="V43" s="7">
        <f>AVERAGE('Raw Data'!AT247,'Raw Data'!AZ247,'Raw Data'!BF247)</f>
        <v>7.3309999999999995</v>
      </c>
      <c r="W43" s="7">
        <f>STDEV('Raw Data'!AT247,'Raw Data'!AZ247,'Raw Data'!BF247)</f>
        <v>0.18790423092628891</v>
      </c>
      <c r="Y43" s="8">
        <f t="shared" si="0"/>
        <v>0.3876666666666666</v>
      </c>
      <c r="Z43" s="8">
        <f t="shared" si="1"/>
        <v>0.10803394528264386</v>
      </c>
      <c r="AA43" s="8">
        <f t="shared" si="2"/>
        <v>1.0963333333333334</v>
      </c>
      <c r="AB43" s="8">
        <f t="shared" si="3"/>
        <v>0.2440928784977828</v>
      </c>
      <c r="AC43" s="8">
        <f t="shared" si="4"/>
        <v>2.5883333333333329</v>
      </c>
      <c r="AD43" s="8">
        <f t="shared" si="5"/>
        <v>0.3146638417952291</v>
      </c>
      <c r="AE43" s="19"/>
      <c r="AF43" s="8">
        <f t="shared" si="6"/>
        <v>0.18233333333333324</v>
      </c>
      <c r="AG43" s="8">
        <f t="shared" si="7"/>
        <v>0.10807713294988271</v>
      </c>
      <c r="AH43" s="8">
        <f t="shared" si="8"/>
        <v>0.90366666666666662</v>
      </c>
      <c r="AI43" s="8">
        <f t="shared" si="9"/>
        <v>0.25242490632529391</v>
      </c>
      <c r="AJ43" s="8">
        <f t="shared" si="10"/>
        <v>1.0773333333333337</v>
      </c>
      <c r="AK43" s="8">
        <f t="shared" si="11"/>
        <v>0.36617527679150197</v>
      </c>
      <c r="AM43" s="8">
        <f t="shared" si="12"/>
        <v>-0.20533333333333337</v>
      </c>
      <c r="AN43" s="8">
        <f t="shared" si="13"/>
        <v>3.8096369030831786E-2</v>
      </c>
      <c r="AO43" s="8">
        <f t="shared" si="14"/>
        <v>-0.19266666666666676</v>
      </c>
      <c r="AP43" s="8">
        <f t="shared" si="15"/>
        <v>0.10746007010358172</v>
      </c>
      <c r="AQ43" s="8">
        <f t="shared" si="16"/>
        <v>-1.5109999999999992</v>
      </c>
      <c r="AR43" s="8">
        <f t="shared" si="17"/>
        <v>0.18853381659532623</v>
      </c>
      <c r="AS43" s="7"/>
      <c r="AT43" s="9">
        <f t="shared" si="18"/>
        <v>1.1671333333333287E-2</v>
      </c>
      <c r="AU43" s="10">
        <f t="shared" si="19"/>
        <v>5.9581333333333354E-2</v>
      </c>
      <c r="AV43" s="10">
        <f t="shared" si="20"/>
        <v>9.9013333333332967E-2</v>
      </c>
      <c r="AW43" s="10">
        <f t="shared" si="21"/>
        <v>0.41263300885896126</v>
      </c>
      <c r="AX43" s="20"/>
      <c r="AY43" s="10">
        <f t="shared" si="22"/>
        <v>1.1680666666666622E-2</v>
      </c>
      <c r="AZ43" s="10">
        <f t="shared" si="23"/>
        <v>6.3718333333333405E-2</v>
      </c>
      <c r="BA43" s="10">
        <f t="shared" si="24"/>
        <v>0.13408433333333308</v>
      </c>
      <c r="BB43" s="10">
        <f t="shared" si="25"/>
        <v>0.45769349278019356</v>
      </c>
      <c r="BC43" s="8"/>
      <c r="BD43" s="10">
        <f t="shared" si="26"/>
        <v>1.4513333333333192E-3</v>
      </c>
      <c r="BE43" s="10">
        <f t="shared" si="27"/>
        <v>1.1547666666666697E-2</v>
      </c>
      <c r="BF43" s="10">
        <f t="shared" si="28"/>
        <v>3.5545000000000104E-2</v>
      </c>
      <c r="BG43" s="10">
        <f t="shared" si="29"/>
        <v>0.22032702966272685</v>
      </c>
    </row>
    <row r="44" spans="1:59" ht="15.75" customHeight="1" x14ac:dyDescent="0.25">
      <c r="A44" s="2">
        <f>'Raw Data'!B44</f>
        <v>89</v>
      </c>
      <c r="B44" s="2">
        <f>'Raw Data'!C44</f>
        <v>117</v>
      </c>
      <c r="C44" s="2" t="str">
        <f>'Raw Data'!D44</f>
        <v>LVYDIAKHLTYENVERWLKELRDHADSNI</v>
      </c>
      <c r="D44" s="7">
        <f>AVERAGE('Raw Data'!J44,'Raw Data'!P44,'Raw Data'!V44)</f>
        <v>2.3253333333333335</v>
      </c>
      <c r="E44" s="7">
        <f>STDEV('Raw Data'!J44,'Raw Data'!P44,'Raw Data'!V44)</f>
        <v>9.0743227479153171E-2</v>
      </c>
      <c r="F44" s="7">
        <f>AVERAGE('Raw Data'!AB44,'Raw Data'!AH44,'Raw Data'!AN44)</f>
        <v>4.1033333333333335</v>
      </c>
      <c r="G44" s="7">
        <f>STDEV('Raw Data'!AB44,'Raw Data'!AH44,'Raw Data'!AN44)</f>
        <v>0.23043509570665111</v>
      </c>
      <c r="H44" s="7">
        <f>AVERAGE('Raw Data'!AT44,'Raw Data'!AZ44,'Raw Data'!BF44)</f>
        <v>8.3759999999999994</v>
      </c>
      <c r="I44" s="7">
        <f>STDEV('Raw Data'!AT44,'Raw Data'!AZ44,'Raw Data'!BF44)</f>
        <v>0.34942953509971103</v>
      </c>
      <c r="K44" s="7">
        <f>AVERAGE('Raw Data'!J146,'Raw Data'!P146,'Raw Data'!V146)</f>
        <v>1.9139999999999999</v>
      </c>
      <c r="L44" s="7">
        <f>STDEV('Raw Data'!J146,'Raw Data'!P146,'Raw Data'!V146)</f>
        <v>1.8734993995195192E-2</v>
      </c>
      <c r="M44" s="7">
        <f>AVERAGE('Raw Data'!AB146,'Raw Data'!AH146,'Raw Data'!AN146)</f>
        <v>2.9786666666666668</v>
      </c>
      <c r="N44" s="7">
        <f>STDEV('Raw Data'!AB146,'Raw Data'!AH146,'Raw Data'!AN146)</f>
        <v>6.9118256150841398E-2</v>
      </c>
      <c r="O44" s="7">
        <f>AVERAGE('Raw Data'!AT146,'Raw Data'!AZ146,'Raw Data'!BF146)</f>
        <v>5.7456666666666676</v>
      </c>
      <c r="P44" s="7">
        <f>STDEV('Raw Data'!AT146,'Raw Data'!AZ146,'Raw Data'!BF146)</f>
        <v>6.2939124027375309E-2</v>
      </c>
      <c r="R44" s="7">
        <f>AVERAGE('Raw Data'!J248,'Raw Data'!P248,'Raw Data'!V248)</f>
        <v>2.1353333333333335</v>
      </c>
      <c r="S44" s="7">
        <f>STDEV('Raw Data'!J248,'Raw Data'!P248,'Raw Data'!V248)</f>
        <v>2.9143323992525921E-2</v>
      </c>
      <c r="T44" s="7">
        <f>AVERAGE('Raw Data'!AB248,'Raw Data'!AH248,'Raw Data'!AN248)</f>
        <v>3.184333333333333</v>
      </c>
      <c r="U44" s="7">
        <f>STDEV('Raw Data'!AB248,'Raw Data'!AH248,'Raw Data'!AN248)</f>
        <v>8.5348305978111286E-2</v>
      </c>
      <c r="V44" s="7">
        <f>AVERAGE('Raw Data'!AT248,'Raw Data'!AZ248,'Raw Data'!BF248)</f>
        <v>7.2896666666666663</v>
      </c>
      <c r="W44" s="7">
        <f>STDEV('Raw Data'!AT248,'Raw Data'!AZ248,'Raw Data'!BF248)</f>
        <v>0.19857828011475304</v>
      </c>
      <c r="Y44" s="8">
        <f t="shared" si="0"/>
        <v>0.41133333333333355</v>
      </c>
      <c r="Z44" s="8">
        <f t="shared" si="1"/>
        <v>9.2657073844004706E-2</v>
      </c>
      <c r="AA44" s="8">
        <f t="shared" si="2"/>
        <v>1.1246666666666667</v>
      </c>
      <c r="AB44" s="8">
        <f t="shared" si="3"/>
        <v>0.24057777675144223</v>
      </c>
      <c r="AC44" s="8">
        <f t="shared" si="4"/>
        <v>2.6303333333333319</v>
      </c>
      <c r="AD44" s="8">
        <f t="shared" si="5"/>
        <v>0.35505257826599923</v>
      </c>
      <c r="AE44" s="19"/>
      <c r="AF44" s="8">
        <f t="shared" si="6"/>
        <v>0.18999999999999995</v>
      </c>
      <c r="AG44" s="8">
        <f t="shared" si="7"/>
        <v>9.5308271764137434E-2</v>
      </c>
      <c r="AH44" s="8">
        <f t="shared" si="8"/>
        <v>0.91900000000000048</v>
      </c>
      <c r="AI44" s="8">
        <f t="shared" si="9"/>
        <v>0.24573291734455677</v>
      </c>
      <c r="AJ44" s="8">
        <f t="shared" si="10"/>
        <v>1.0863333333333332</v>
      </c>
      <c r="AK44" s="8">
        <f t="shared" si="11"/>
        <v>0.40191334057646494</v>
      </c>
      <c r="AM44" s="8">
        <f t="shared" si="12"/>
        <v>-0.2213333333333336</v>
      </c>
      <c r="AN44" s="8">
        <f t="shared" si="13"/>
        <v>3.46458270695525E-2</v>
      </c>
      <c r="AO44" s="8">
        <f t="shared" si="14"/>
        <v>-0.20566666666666622</v>
      </c>
      <c r="AP44" s="8">
        <f t="shared" si="15"/>
        <v>0.1098256193548055</v>
      </c>
      <c r="AQ44" s="8">
        <f t="shared" si="16"/>
        <v>-1.5439999999999987</v>
      </c>
      <c r="AR44" s="8">
        <f t="shared" si="17"/>
        <v>0.20831386575709898</v>
      </c>
      <c r="AS44" s="7"/>
      <c r="AT44" s="9">
        <f t="shared" si="18"/>
        <v>8.5853333333333406E-3</v>
      </c>
      <c r="AU44" s="10">
        <f t="shared" si="19"/>
        <v>5.7877666666666779E-2</v>
      </c>
      <c r="AV44" s="10">
        <f t="shared" si="20"/>
        <v>0.1260623333333335</v>
      </c>
      <c r="AW44" s="10">
        <f t="shared" si="21"/>
        <v>0.4387770884325361</v>
      </c>
      <c r="AX44" s="20"/>
      <c r="AY44" s="10">
        <f t="shared" si="22"/>
        <v>9.0836666666666774E-3</v>
      </c>
      <c r="AZ44" s="10">
        <f t="shared" si="23"/>
        <v>6.0384666666666767E-2</v>
      </c>
      <c r="BA44" s="10">
        <f t="shared" si="24"/>
        <v>0.1615343333333335</v>
      </c>
      <c r="BB44" s="10">
        <f t="shared" si="25"/>
        <v>0.48062736778783927</v>
      </c>
      <c r="BC44" s="8"/>
      <c r="BD44" s="10">
        <f t="shared" si="26"/>
        <v>1.2003333333333367E-3</v>
      </c>
      <c r="BE44" s="10">
        <f t="shared" si="27"/>
        <v>1.2061666666666629E-2</v>
      </c>
      <c r="BF44" s="10">
        <f t="shared" si="28"/>
        <v>4.3394666666666658E-2</v>
      </c>
      <c r="BG44" s="10">
        <f t="shared" si="29"/>
        <v>0.23802660915676344</v>
      </c>
    </row>
    <row r="45" spans="1:59" ht="15.75" customHeight="1" x14ac:dyDescent="0.25">
      <c r="A45" s="2">
        <f>'Raw Data'!B45</f>
        <v>90</v>
      </c>
      <c r="B45" s="2">
        <f>'Raw Data'!C45</f>
        <v>100</v>
      </c>
      <c r="C45" s="2" t="str">
        <f>'Raw Data'!D45</f>
        <v>VYDIAKHLTYE</v>
      </c>
      <c r="D45" s="7">
        <f>AVERAGE('Raw Data'!J45,'Raw Data'!P45,'Raw Data'!V45)</f>
        <v>0.92400000000000004</v>
      </c>
      <c r="E45" s="7">
        <f>STDEV('Raw Data'!J45,'Raw Data'!P45,'Raw Data'!V45)</f>
        <v>1.3076696830621968E-2</v>
      </c>
      <c r="F45" s="7">
        <f>AVERAGE('Raw Data'!AB45,'Raw Data'!AH45,'Raw Data'!AN45)</f>
        <v>1.2990000000000002</v>
      </c>
      <c r="G45" s="7">
        <f>STDEV('Raw Data'!AB45,'Raw Data'!AH45,'Raw Data'!AN45)</f>
        <v>4.1073105555825759E-2</v>
      </c>
      <c r="H45" s="7">
        <f>AVERAGE('Raw Data'!AT45,'Raw Data'!AZ45,'Raw Data'!BF45)</f>
        <v>3.0163333333333333</v>
      </c>
      <c r="I45" s="7">
        <f>STDEV('Raw Data'!AT45,'Raw Data'!AZ45,'Raw Data'!BF45)</f>
        <v>3.7541088600802831E-2</v>
      </c>
      <c r="K45" s="7">
        <f>AVERAGE('Raw Data'!J147,'Raw Data'!P147,'Raw Data'!V147)</f>
        <v>0.87733333333333341</v>
      </c>
      <c r="L45" s="7">
        <f>STDEV('Raw Data'!J147,'Raw Data'!P147,'Raw Data'!V147)</f>
        <v>9.4516312525052253E-3</v>
      </c>
      <c r="M45" s="7">
        <f>AVERAGE('Raw Data'!AB147,'Raw Data'!AH147,'Raw Data'!AN147)</f>
        <v>0.95433333333333337</v>
      </c>
      <c r="N45" s="7">
        <f>STDEV('Raw Data'!AB147,'Raw Data'!AH147,'Raw Data'!AN147)</f>
        <v>3.2929217016706189E-2</v>
      </c>
      <c r="O45" s="7">
        <f>AVERAGE('Raw Data'!AT147,'Raw Data'!AZ147,'Raw Data'!BF147)</f>
        <v>1.8063333333333336</v>
      </c>
      <c r="P45" s="7">
        <f>STDEV('Raw Data'!AT147,'Raw Data'!AZ147,'Raw Data'!BF147)</f>
        <v>2.1825062046494537E-2</v>
      </c>
      <c r="R45" s="7">
        <f>AVERAGE('Raw Data'!J249,'Raw Data'!P249,'Raw Data'!V249)</f>
        <v>0.8803333333333333</v>
      </c>
      <c r="S45" s="7">
        <f>STDEV('Raw Data'!J249,'Raw Data'!P249,'Raw Data'!V249)</f>
        <v>4.6003623045726923E-2</v>
      </c>
      <c r="T45" s="7">
        <f>AVERAGE('Raw Data'!AB249,'Raw Data'!AH249,'Raw Data'!AN249)</f>
        <v>1.1296666666666668</v>
      </c>
      <c r="U45" s="7">
        <f>STDEV('Raw Data'!AB249,'Raw Data'!AH249,'Raw Data'!AN249)</f>
        <v>2.9938826518975815E-2</v>
      </c>
      <c r="V45" s="7">
        <f>AVERAGE('Raw Data'!AT249,'Raw Data'!AZ249,'Raw Data'!BF249)</f>
        <v>2.5603333333333329</v>
      </c>
      <c r="W45" s="7">
        <f>STDEV('Raw Data'!AT249,'Raw Data'!AZ249,'Raw Data'!BF249)</f>
        <v>2.4172987679087873E-2</v>
      </c>
      <c r="Y45" s="8">
        <f t="shared" si="0"/>
        <v>4.6666666666666634E-2</v>
      </c>
      <c r="Z45" s="8">
        <f t="shared" si="1"/>
        <v>1.6134848413707891E-2</v>
      </c>
      <c r="AA45" s="8">
        <f t="shared" si="2"/>
        <v>0.34466666666666679</v>
      </c>
      <c r="AB45" s="8">
        <f t="shared" si="3"/>
        <v>5.2643454800509984E-2</v>
      </c>
      <c r="AC45" s="8">
        <f t="shared" si="4"/>
        <v>1.2099999999999997</v>
      </c>
      <c r="AD45" s="8">
        <f t="shared" si="5"/>
        <v>4.3424263570804103E-2</v>
      </c>
      <c r="AE45" s="19"/>
      <c r="AF45" s="8">
        <f t="shared" si="6"/>
        <v>4.3666666666666742E-2</v>
      </c>
      <c r="AG45" s="8">
        <f t="shared" si="7"/>
        <v>4.7826073781289384E-2</v>
      </c>
      <c r="AH45" s="8">
        <f t="shared" si="8"/>
        <v>0.16933333333333334</v>
      </c>
      <c r="AI45" s="8">
        <f t="shared" si="9"/>
        <v>5.0826502273256365E-2</v>
      </c>
      <c r="AJ45" s="8">
        <f t="shared" si="10"/>
        <v>0.45600000000000041</v>
      </c>
      <c r="AK45" s="8">
        <f t="shared" si="11"/>
        <v>4.4650494584793372E-2</v>
      </c>
      <c r="AM45" s="8">
        <f t="shared" si="12"/>
        <v>-2.9999999999998916E-3</v>
      </c>
      <c r="AN45" s="8">
        <f t="shared" si="13"/>
        <v>4.6964525619521282E-2</v>
      </c>
      <c r="AO45" s="8">
        <f t="shared" si="14"/>
        <v>-0.17533333333333345</v>
      </c>
      <c r="AP45" s="8">
        <f t="shared" si="15"/>
        <v>4.45046814016982E-2</v>
      </c>
      <c r="AQ45" s="8">
        <f t="shared" si="16"/>
        <v>-0.75399999999999934</v>
      </c>
      <c r="AR45" s="8">
        <f t="shared" si="17"/>
        <v>3.2567877834864679E-2</v>
      </c>
      <c r="AS45" s="7"/>
      <c r="AT45" s="9">
        <f t="shared" si="18"/>
        <v>2.6033333333333204E-4</v>
      </c>
      <c r="AU45" s="10">
        <f t="shared" si="19"/>
        <v>2.7713333333333379E-3</v>
      </c>
      <c r="AV45" s="10">
        <f t="shared" si="20"/>
        <v>1.8856666666666644E-3</v>
      </c>
      <c r="AW45" s="10">
        <f t="shared" si="21"/>
        <v>7.0123700225625099E-2</v>
      </c>
      <c r="AX45" s="20"/>
      <c r="AY45" s="10">
        <f t="shared" si="22"/>
        <v>2.2873333333333357E-3</v>
      </c>
      <c r="AZ45" s="10">
        <f t="shared" si="23"/>
        <v>2.5833333333333342E-3</v>
      </c>
      <c r="BA45" s="10">
        <f t="shared" si="24"/>
        <v>1.9936666666666623E-3</v>
      </c>
      <c r="BB45" s="10">
        <f t="shared" si="25"/>
        <v>8.2851272370032633E-2</v>
      </c>
      <c r="BC45" s="8"/>
      <c r="BD45" s="10">
        <f t="shared" si="26"/>
        <v>2.2056666666666709E-3</v>
      </c>
      <c r="BE45" s="10">
        <f t="shared" si="27"/>
        <v>1.9806666666666618E-3</v>
      </c>
      <c r="BF45" s="10">
        <f t="shared" si="28"/>
        <v>1.06066666666667E-3</v>
      </c>
      <c r="BG45" s="10">
        <f t="shared" si="29"/>
        <v>7.2436178805897838E-2</v>
      </c>
    </row>
    <row r="46" spans="1:59" ht="15.75" customHeight="1" x14ac:dyDescent="0.25">
      <c r="A46" s="2">
        <f>'Raw Data'!B46</f>
        <v>90</v>
      </c>
      <c r="B46" s="2">
        <f>'Raw Data'!C46</f>
        <v>102</v>
      </c>
      <c r="C46" s="2" t="str">
        <f>'Raw Data'!D46</f>
        <v>VYDIAKHLTYENV</v>
      </c>
      <c r="D46" s="7">
        <f>AVERAGE('Raw Data'!J46,'Raw Data'!P46,'Raw Data'!V46)</f>
        <v>0.93633333333333335</v>
      </c>
      <c r="E46" s="7">
        <f>STDEV('Raw Data'!J46,'Raw Data'!P46,'Raw Data'!V46)</f>
        <v>2.3713568549109838E-2</v>
      </c>
      <c r="F46" s="7">
        <f>AVERAGE('Raw Data'!AB46,'Raw Data'!AH46,'Raw Data'!AN46)</f>
        <v>1.3996666666666666</v>
      </c>
      <c r="G46" s="7">
        <f>STDEV('Raw Data'!AB46,'Raw Data'!AH46,'Raw Data'!AN46)</f>
        <v>0.13137097599292372</v>
      </c>
      <c r="H46" s="7">
        <f>AVERAGE('Raw Data'!AT46,'Raw Data'!AZ46,'Raw Data'!BF46)</f>
        <v>3.2880000000000003</v>
      </c>
      <c r="I46" s="7">
        <f>STDEV('Raw Data'!AT46,'Raw Data'!AZ46,'Raw Data'!BF46)</f>
        <v>5.0388490749376597E-2</v>
      </c>
      <c r="K46" s="7">
        <f>AVERAGE('Raw Data'!J148,'Raw Data'!P148,'Raw Data'!V148)</f>
        <v>0.9</v>
      </c>
      <c r="L46" s="7">
        <f>STDEV('Raw Data'!J148,'Raw Data'!P148,'Raw Data'!V148)</f>
        <v>2.0663978319771844E-2</v>
      </c>
      <c r="M46" s="7">
        <f>AVERAGE('Raw Data'!AB148,'Raw Data'!AH148,'Raw Data'!AN148)</f>
        <v>0.96533333333333327</v>
      </c>
      <c r="N46" s="7">
        <f>STDEV('Raw Data'!AB148,'Raw Data'!AH148,'Raw Data'!AN148)</f>
        <v>2.1079215671683187E-2</v>
      </c>
      <c r="O46" s="7">
        <f>AVERAGE('Raw Data'!AT148,'Raw Data'!AZ148,'Raw Data'!BF148)</f>
        <v>1.857</v>
      </c>
      <c r="P46" s="7">
        <f>STDEV('Raw Data'!AT148,'Raw Data'!AZ148,'Raw Data'!BF148)</f>
        <v>6.6775744099186213E-2</v>
      </c>
      <c r="R46" s="7">
        <f>AVERAGE('Raw Data'!J250,'Raw Data'!P250,'Raw Data'!V250)</f>
        <v>0.8656666666666667</v>
      </c>
      <c r="S46" s="7">
        <f>STDEV('Raw Data'!J250,'Raw Data'!P250,'Raw Data'!V250)</f>
        <v>3.9878983604567153E-2</v>
      </c>
      <c r="T46" s="7">
        <f>AVERAGE('Raw Data'!AB250,'Raw Data'!AH250,'Raw Data'!AN250)</f>
        <v>1.0143333333333333</v>
      </c>
      <c r="U46" s="7">
        <f>STDEV('Raw Data'!AB250,'Raw Data'!AH250,'Raw Data'!AN250)</f>
        <v>3.5118845842843022E-3</v>
      </c>
      <c r="V46" s="7">
        <f>AVERAGE('Raw Data'!AT250,'Raw Data'!AZ250,'Raw Data'!BF250)</f>
        <v>2.672333333333333</v>
      </c>
      <c r="W46" s="7">
        <f>STDEV('Raw Data'!AT250,'Raw Data'!AZ250,'Raw Data'!BF250)</f>
        <v>8.2548975362104385E-2</v>
      </c>
      <c r="Y46" s="8">
        <f t="shared" si="0"/>
        <v>3.6333333333333329E-2</v>
      </c>
      <c r="Z46" s="8">
        <f t="shared" si="1"/>
        <v>3.1453669632227843E-2</v>
      </c>
      <c r="AA46" s="8">
        <f t="shared" si="2"/>
        <v>0.43433333333333335</v>
      </c>
      <c r="AB46" s="8">
        <f t="shared" si="3"/>
        <v>0.13305136852609475</v>
      </c>
      <c r="AC46" s="8">
        <f t="shared" si="4"/>
        <v>1.4310000000000003</v>
      </c>
      <c r="AD46" s="8">
        <f t="shared" si="5"/>
        <v>8.3654049513457576E-2</v>
      </c>
      <c r="AE46" s="19"/>
      <c r="AF46" s="8">
        <f t="shared" si="6"/>
        <v>7.0666666666666655E-2</v>
      </c>
      <c r="AG46" s="8">
        <f t="shared" si="7"/>
        <v>4.6396838972786354E-2</v>
      </c>
      <c r="AH46" s="8">
        <f t="shared" si="8"/>
        <v>0.38533333333333331</v>
      </c>
      <c r="AI46" s="8">
        <f t="shared" si="9"/>
        <v>0.1314179084701422</v>
      </c>
      <c r="AJ46" s="8">
        <f t="shared" si="10"/>
        <v>0.61566666666666725</v>
      </c>
      <c r="AK46" s="8">
        <f t="shared" si="11"/>
        <v>9.6712632749467259E-2</v>
      </c>
      <c r="AM46" s="8">
        <f t="shared" si="12"/>
        <v>3.4333333333333327E-2</v>
      </c>
      <c r="AN46" s="8">
        <f t="shared" si="13"/>
        <v>4.4914734033870633E-2</v>
      </c>
      <c r="AO46" s="8">
        <f t="shared" si="14"/>
        <v>-4.9000000000000044E-2</v>
      </c>
      <c r="AP46" s="8">
        <f t="shared" si="15"/>
        <v>2.1369760566432833E-2</v>
      </c>
      <c r="AQ46" s="8">
        <f t="shared" si="16"/>
        <v>-0.81533333333333302</v>
      </c>
      <c r="AR46" s="8">
        <f t="shared" si="17"/>
        <v>0.10617595459110937</v>
      </c>
      <c r="AS46" s="7"/>
      <c r="AT46" s="9">
        <f t="shared" si="18"/>
        <v>9.8933333333333208E-4</v>
      </c>
      <c r="AU46" s="10">
        <f t="shared" si="19"/>
        <v>1.7702666666666679E-2</v>
      </c>
      <c r="AV46" s="10">
        <f t="shared" si="20"/>
        <v>6.998000000000012E-3</v>
      </c>
      <c r="AW46" s="10">
        <f t="shared" si="21"/>
        <v>0.16028100324118272</v>
      </c>
      <c r="AX46" s="20"/>
      <c r="AY46" s="10">
        <f t="shared" si="22"/>
        <v>2.1526666666666669E-3</v>
      </c>
      <c r="AZ46" s="10">
        <f t="shared" si="23"/>
        <v>1.7270666666666674E-2</v>
      </c>
      <c r="BA46" s="10">
        <f t="shared" si="24"/>
        <v>9.3533333333333264E-3</v>
      </c>
      <c r="BB46" s="10">
        <f t="shared" si="25"/>
        <v>0.16963686706216508</v>
      </c>
      <c r="BC46" s="8"/>
      <c r="BD46" s="10">
        <f t="shared" si="26"/>
        <v>2.0173333333333371E-3</v>
      </c>
      <c r="BE46" s="10">
        <f t="shared" si="27"/>
        <v>4.5666666666666772E-4</v>
      </c>
      <c r="BF46" s="10">
        <f t="shared" si="28"/>
        <v>1.1273333333333319E-2</v>
      </c>
      <c r="BG46" s="10">
        <f t="shared" si="29"/>
        <v>0.11724902273935303</v>
      </c>
    </row>
    <row r="47" spans="1:59" ht="15.75" customHeight="1" x14ac:dyDescent="0.25">
      <c r="A47" s="2">
        <f>'Raw Data'!B47</f>
        <v>90</v>
      </c>
      <c r="B47" s="2">
        <f>'Raw Data'!C47</f>
        <v>116</v>
      </c>
      <c r="C47" s="2" t="str">
        <f>'Raw Data'!D47</f>
        <v>VYDIAKHLTYENVERWLKELRDHADSN</v>
      </c>
      <c r="D47" s="7">
        <f>AVERAGE('Raw Data'!J47,'Raw Data'!P47,'Raw Data'!V47)</f>
        <v>1.8813333333333333</v>
      </c>
      <c r="E47" s="7">
        <f>STDEV('Raw Data'!J47,'Raw Data'!P47,'Raw Data'!V47)</f>
        <v>5.7709040308545553E-2</v>
      </c>
      <c r="F47" s="7">
        <f>AVERAGE('Raw Data'!AB47,'Raw Data'!AH47,'Raw Data'!AN47)</f>
        <v>3.3536666666666668</v>
      </c>
      <c r="G47" s="7">
        <f>STDEV('Raw Data'!AB47,'Raw Data'!AH47,'Raw Data'!AN47)</f>
        <v>0.24519448063391097</v>
      </c>
      <c r="H47" s="7">
        <f>AVERAGE('Raw Data'!AT47,'Raw Data'!AZ47,'Raw Data'!BF47)</f>
        <v>6.9313333333333338</v>
      </c>
      <c r="I47" s="7">
        <f>STDEV('Raw Data'!AT47,'Raw Data'!AZ47,'Raw Data'!BF47)</f>
        <v>0.33171121978813656</v>
      </c>
      <c r="K47" s="7">
        <f>AVERAGE('Raw Data'!J149,'Raw Data'!P149,'Raw Data'!V149)</f>
        <v>1.5956666666666666</v>
      </c>
      <c r="L47" s="7">
        <f>STDEV('Raw Data'!J149,'Raw Data'!P149,'Raw Data'!V149)</f>
        <v>1.1372481406154664E-2</v>
      </c>
      <c r="M47" s="7">
        <f>AVERAGE('Raw Data'!AB149,'Raw Data'!AH149,'Raw Data'!AN149)</f>
        <v>2.5779999999999998</v>
      </c>
      <c r="N47" s="7">
        <f>STDEV('Raw Data'!AB149,'Raw Data'!AH149,'Raw Data'!AN149)</f>
        <v>4.4799553569204252E-2</v>
      </c>
      <c r="O47" s="7">
        <f>AVERAGE('Raw Data'!AT149,'Raw Data'!AZ149,'Raw Data'!BF149)</f>
        <v>4.8583333333333334</v>
      </c>
      <c r="P47" s="7">
        <f>STDEV('Raw Data'!AT149,'Raw Data'!AZ149,'Raw Data'!BF149)</f>
        <v>7.1584448962978886E-2</v>
      </c>
      <c r="R47" s="7">
        <f>AVERAGE('Raw Data'!J251,'Raw Data'!P251,'Raw Data'!V251)</f>
        <v>1.7546666666666668</v>
      </c>
      <c r="S47" s="7">
        <f>STDEV('Raw Data'!J251,'Raw Data'!P251,'Raw Data'!V251)</f>
        <v>2.9737742572921215E-2</v>
      </c>
      <c r="T47" s="7">
        <f>AVERAGE('Raw Data'!AB251,'Raw Data'!AH251,'Raw Data'!AN251)</f>
        <v>2.6416666666666666</v>
      </c>
      <c r="U47" s="7">
        <f>STDEV('Raw Data'!AB251,'Raw Data'!AH251,'Raw Data'!AN251)</f>
        <v>4.5763886781318319E-2</v>
      </c>
      <c r="V47" s="7">
        <f>AVERAGE('Raw Data'!AT251,'Raw Data'!AZ251,'Raw Data'!BF251)</f>
        <v>5.9853333333333332</v>
      </c>
      <c r="W47" s="7">
        <f>STDEV('Raw Data'!AT251,'Raw Data'!AZ251,'Raw Data'!BF251)</f>
        <v>0.1826590631020904</v>
      </c>
      <c r="Y47" s="8">
        <f t="shared" si="0"/>
        <v>0.28566666666666674</v>
      </c>
      <c r="Z47" s="8">
        <f t="shared" si="1"/>
        <v>5.8818931192828293E-2</v>
      </c>
      <c r="AA47" s="8">
        <f t="shared" si="2"/>
        <v>0.77566666666666695</v>
      </c>
      <c r="AB47" s="8">
        <f t="shared" si="3"/>
        <v>0.24925355229832402</v>
      </c>
      <c r="AC47" s="8">
        <f t="shared" si="4"/>
        <v>2.0730000000000004</v>
      </c>
      <c r="AD47" s="8">
        <f t="shared" si="5"/>
        <v>0.33934741293645776</v>
      </c>
      <c r="AE47" s="19"/>
      <c r="AF47" s="8">
        <f t="shared" si="6"/>
        <v>0.12666666666666648</v>
      </c>
      <c r="AG47" s="8">
        <f t="shared" si="7"/>
        <v>6.4920464159359384E-2</v>
      </c>
      <c r="AH47" s="8">
        <f t="shared" si="8"/>
        <v>0.71200000000000019</v>
      </c>
      <c r="AI47" s="8">
        <f t="shared" si="9"/>
        <v>0.24942868052144018</v>
      </c>
      <c r="AJ47" s="8">
        <f t="shared" si="10"/>
        <v>0.94600000000000062</v>
      </c>
      <c r="AK47" s="8">
        <f t="shared" si="11"/>
        <v>0.3786775233185446</v>
      </c>
      <c r="AM47" s="8">
        <f t="shared" si="12"/>
        <v>-0.15900000000000025</v>
      </c>
      <c r="AN47" s="8">
        <f t="shared" si="13"/>
        <v>3.183813227352799E-2</v>
      </c>
      <c r="AO47" s="8">
        <f t="shared" si="14"/>
        <v>-6.366666666666676E-2</v>
      </c>
      <c r="AP47" s="8">
        <f t="shared" si="15"/>
        <v>6.4041653112121663E-2</v>
      </c>
      <c r="AQ47" s="8">
        <f t="shared" si="16"/>
        <v>-1.1269999999999998</v>
      </c>
      <c r="AR47" s="8">
        <f t="shared" si="17"/>
        <v>0.19618528657028989</v>
      </c>
      <c r="AS47" s="7"/>
      <c r="AT47" s="9">
        <f t="shared" si="18"/>
        <v>3.459666666666669E-3</v>
      </c>
      <c r="AU47" s="10">
        <f t="shared" si="19"/>
        <v>6.2127333333333347E-2</v>
      </c>
      <c r="AV47" s="10">
        <f t="shared" si="20"/>
        <v>0.11515666666666678</v>
      </c>
      <c r="AW47" s="10">
        <f t="shared" si="21"/>
        <v>0.42513958492084314</v>
      </c>
      <c r="AX47" s="20"/>
      <c r="AY47" s="10">
        <f t="shared" si="22"/>
        <v>4.214666666666666E-3</v>
      </c>
      <c r="AZ47" s="10">
        <f t="shared" si="23"/>
        <v>6.2214666666666675E-2</v>
      </c>
      <c r="BA47" s="10">
        <f t="shared" si="24"/>
        <v>0.14339666666666689</v>
      </c>
      <c r="BB47" s="10">
        <f t="shared" si="25"/>
        <v>0.4580676805887971</v>
      </c>
      <c r="BC47" s="8"/>
      <c r="BD47" s="10">
        <f t="shared" si="26"/>
        <v>1.0136666666666647E-3</v>
      </c>
      <c r="BE47" s="10">
        <f t="shared" si="27"/>
        <v>4.1013333333333223E-3</v>
      </c>
      <c r="BF47" s="10">
        <f t="shared" si="28"/>
        <v>3.8488666666666768E-2</v>
      </c>
      <c r="BG47" s="10">
        <f t="shared" si="29"/>
        <v>0.20881491006790381</v>
      </c>
    </row>
    <row r="48" spans="1:59" ht="15.75" customHeight="1" x14ac:dyDescent="0.25">
      <c r="A48" s="2">
        <f>'Raw Data'!B48</f>
        <v>90</v>
      </c>
      <c r="B48" s="2">
        <f>'Raw Data'!C48</f>
        <v>116</v>
      </c>
      <c r="C48" s="2" t="str">
        <f>'Raw Data'!D48</f>
        <v>VYDIAKHLTYENVERWLKELRDHADSN</v>
      </c>
      <c r="D48" s="7">
        <f>AVERAGE('Raw Data'!J48,'Raw Data'!P48,'Raw Data'!V48)</f>
        <v>1.904333333333333</v>
      </c>
      <c r="E48" s="7">
        <f>STDEV('Raw Data'!J48,'Raw Data'!P48,'Raw Data'!V48)</f>
        <v>5.0143128475727668E-2</v>
      </c>
      <c r="F48" s="7">
        <f>AVERAGE('Raw Data'!AB48,'Raw Data'!AH48,'Raw Data'!AN48)</f>
        <v>3.3736666666666664</v>
      </c>
      <c r="G48" s="7">
        <f>STDEV('Raw Data'!AB48,'Raw Data'!AH48,'Raw Data'!AN48)</f>
        <v>0.24183947844248524</v>
      </c>
      <c r="H48" s="7">
        <f>AVERAGE('Raw Data'!AT48,'Raw Data'!AZ48,'Raw Data'!BF48)</f>
        <v>6.9259999999999993</v>
      </c>
      <c r="I48" s="7">
        <f>STDEV('Raw Data'!AT48,'Raw Data'!AZ48,'Raw Data'!BF48)</f>
        <v>0.30553068585659271</v>
      </c>
      <c r="K48" s="7">
        <f>AVERAGE('Raw Data'!J150,'Raw Data'!P150,'Raw Data'!V150)</f>
        <v>1.6026666666666667</v>
      </c>
      <c r="L48" s="7">
        <f>STDEV('Raw Data'!J150,'Raw Data'!P150,'Raw Data'!V150)</f>
        <v>7.5055534994651965E-3</v>
      </c>
      <c r="M48" s="7">
        <f>AVERAGE('Raw Data'!AB150,'Raw Data'!AH150,'Raw Data'!AN150)</f>
        <v>2.6003333333333334</v>
      </c>
      <c r="N48" s="7">
        <f>STDEV('Raw Data'!AB150,'Raw Data'!AH150,'Raw Data'!AN150)</f>
        <v>4.9742671151972943E-2</v>
      </c>
      <c r="O48" s="7">
        <f>AVERAGE('Raw Data'!AT150,'Raw Data'!AZ150,'Raw Data'!BF150)</f>
        <v>4.8826666666666663</v>
      </c>
      <c r="P48" s="7">
        <f>STDEV('Raw Data'!AT150,'Raw Data'!AZ150,'Raw Data'!BF150)</f>
        <v>6.0077727431497759E-2</v>
      </c>
      <c r="R48" s="7">
        <f>AVERAGE('Raw Data'!J252,'Raw Data'!P252,'Raw Data'!V252)</f>
        <v>1.7536666666666667</v>
      </c>
      <c r="S48" s="7">
        <f>STDEV('Raw Data'!J252,'Raw Data'!P252,'Raw Data'!V252)</f>
        <v>3.6295086903509771E-2</v>
      </c>
      <c r="T48" s="7">
        <f>AVERAGE('Raw Data'!AB252,'Raw Data'!AH252,'Raw Data'!AN252)</f>
        <v>2.6423333333333332</v>
      </c>
      <c r="U48" s="7">
        <f>STDEV('Raw Data'!AB252,'Raw Data'!AH252,'Raw Data'!AN252)</f>
        <v>5.1032669275017539E-2</v>
      </c>
      <c r="V48" s="7">
        <f>AVERAGE('Raw Data'!AT252,'Raw Data'!AZ252,'Raw Data'!BF252)</f>
        <v>6.0406666666666666</v>
      </c>
      <c r="W48" s="7">
        <f>STDEV('Raw Data'!AT252,'Raw Data'!AZ252,'Raw Data'!BF252)</f>
        <v>0.19263523388345474</v>
      </c>
      <c r="Y48" s="8">
        <f t="shared" si="0"/>
        <v>0.30166666666666631</v>
      </c>
      <c r="Z48" s="8">
        <f t="shared" si="1"/>
        <v>5.0701742244884107E-2</v>
      </c>
      <c r="AA48" s="8">
        <f t="shared" si="2"/>
        <v>0.77333333333333298</v>
      </c>
      <c r="AB48" s="8">
        <f t="shared" si="3"/>
        <v>0.24690213985841963</v>
      </c>
      <c r="AC48" s="8">
        <f t="shared" si="4"/>
        <v>2.043333333333333</v>
      </c>
      <c r="AD48" s="8">
        <f t="shared" si="5"/>
        <v>0.31138133106102117</v>
      </c>
      <c r="AE48" s="19"/>
      <c r="AF48" s="8">
        <f t="shared" si="6"/>
        <v>0.15066666666666628</v>
      </c>
      <c r="AG48" s="8">
        <f t="shared" si="7"/>
        <v>6.190045772582508E-2</v>
      </c>
      <c r="AH48" s="8">
        <f t="shared" si="8"/>
        <v>0.73133333333333317</v>
      </c>
      <c r="AI48" s="8">
        <f t="shared" si="9"/>
        <v>0.24716526185260462</v>
      </c>
      <c r="AJ48" s="8">
        <f t="shared" si="10"/>
        <v>0.88533333333333264</v>
      </c>
      <c r="AK48" s="8">
        <f t="shared" si="11"/>
        <v>0.36118877797259047</v>
      </c>
      <c r="AM48" s="8">
        <f t="shared" si="12"/>
        <v>-0.15100000000000002</v>
      </c>
      <c r="AN48" s="8">
        <f t="shared" si="13"/>
        <v>3.706300941190098E-2</v>
      </c>
      <c r="AO48" s="8">
        <f t="shared" si="14"/>
        <v>-4.1999999999999815E-2</v>
      </c>
      <c r="AP48" s="8">
        <f t="shared" si="15"/>
        <v>7.1264764552102747E-2</v>
      </c>
      <c r="AQ48" s="8">
        <f t="shared" si="16"/>
        <v>-1.1580000000000004</v>
      </c>
      <c r="AR48" s="8">
        <f t="shared" si="17"/>
        <v>0.20178619047562857</v>
      </c>
      <c r="AS48" s="7"/>
      <c r="AT48" s="9">
        <f t="shared" si="18"/>
        <v>2.5706666666666655E-3</v>
      </c>
      <c r="AU48" s="10">
        <f t="shared" si="19"/>
        <v>6.0960666666666607E-2</v>
      </c>
      <c r="AV48" s="10">
        <f t="shared" si="20"/>
        <v>9.6958333333333271E-2</v>
      </c>
      <c r="AW48" s="10">
        <f t="shared" si="21"/>
        <v>0.40061161574106474</v>
      </c>
      <c r="AX48" s="20"/>
      <c r="AY48" s="10">
        <f t="shared" si="22"/>
        <v>3.8316666666666577E-3</v>
      </c>
      <c r="AZ48" s="10">
        <f t="shared" si="23"/>
        <v>6.1090666666666613E-2</v>
      </c>
      <c r="BA48" s="10">
        <f t="shared" si="24"/>
        <v>0.13045733333333326</v>
      </c>
      <c r="BB48" s="10">
        <f t="shared" si="25"/>
        <v>0.44201772211831791</v>
      </c>
      <c r="BC48" s="8"/>
      <c r="BD48" s="10">
        <f t="shared" si="26"/>
        <v>1.3736666666666606E-3</v>
      </c>
      <c r="BE48" s="10">
        <f t="shared" si="27"/>
        <v>5.0786666666666402E-3</v>
      </c>
      <c r="BF48" s="10">
        <f t="shared" si="28"/>
        <v>4.0717666666666652E-2</v>
      </c>
      <c r="BG48" s="10">
        <f t="shared" si="29"/>
        <v>0.21718655575334297</v>
      </c>
    </row>
    <row r="49" spans="1:59" ht="15.75" customHeight="1" x14ac:dyDescent="0.25">
      <c r="A49" s="2">
        <f>'Raw Data'!B49</f>
        <v>90</v>
      </c>
      <c r="B49" s="2">
        <f>'Raw Data'!C49</f>
        <v>117</v>
      </c>
      <c r="C49" s="2" t="str">
        <f>'Raw Data'!D49</f>
        <v>VYDIAKHLTYENVERWLKELRDHADSNI</v>
      </c>
      <c r="D49" s="7">
        <f>AVERAGE('Raw Data'!J49,'Raw Data'!P49,'Raw Data'!V49)</f>
        <v>1.9083333333333332</v>
      </c>
      <c r="E49" s="7">
        <f>STDEV('Raw Data'!J49,'Raw Data'!P49,'Raw Data'!V49)</f>
        <v>7.3711147958319997E-2</v>
      </c>
      <c r="F49" s="7">
        <f>AVERAGE('Raw Data'!AB49,'Raw Data'!AH49,'Raw Data'!AN49)</f>
        <v>3.3686666666666665</v>
      </c>
      <c r="G49" s="7">
        <f>STDEV('Raw Data'!AB49,'Raw Data'!AH49,'Raw Data'!AN49)</f>
        <v>0.19189146237739016</v>
      </c>
      <c r="H49" s="7">
        <f>AVERAGE('Raw Data'!AT49,'Raw Data'!AZ49,'Raw Data'!BF49)</f>
        <v>7.0346666666666664</v>
      </c>
      <c r="I49" s="7">
        <f>STDEV('Raw Data'!AT49,'Raw Data'!AZ49,'Raw Data'!BF49)</f>
        <v>0.30083273314806241</v>
      </c>
      <c r="K49" s="7">
        <f>AVERAGE('Raw Data'!J151,'Raw Data'!P151,'Raw Data'!V151)</f>
        <v>1.6043333333333336</v>
      </c>
      <c r="L49" s="7">
        <f>STDEV('Raw Data'!J151,'Raw Data'!P151,'Raw Data'!V151)</f>
        <v>3.7859388972001466E-3</v>
      </c>
      <c r="M49" s="7">
        <f>AVERAGE('Raw Data'!AB151,'Raw Data'!AH151,'Raw Data'!AN151)</f>
        <v>2.6023333333333336</v>
      </c>
      <c r="N49" s="7">
        <f>STDEV('Raw Data'!AB151,'Raw Data'!AH151,'Raw Data'!AN151)</f>
        <v>6.3319296690134877E-2</v>
      </c>
      <c r="O49" s="7">
        <f>AVERAGE('Raw Data'!AT151,'Raw Data'!AZ151,'Raw Data'!BF151)</f>
        <v>4.8643333333333336</v>
      </c>
      <c r="P49" s="7">
        <f>STDEV('Raw Data'!AT151,'Raw Data'!AZ151,'Raw Data'!BF151)</f>
        <v>3.980368492154128E-2</v>
      </c>
      <c r="R49" s="7">
        <f>AVERAGE('Raw Data'!J253,'Raw Data'!P253,'Raw Data'!V253)</f>
        <v>1.7759999999999998</v>
      </c>
      <c r="S49" s="7">
        <f>STDEV('Raw Data'!J253,'Raw Data'!P253,'Raw Data'!V253)</f>
        <v>2.0223748416156682E-2</v>
      </c>
      <c r="T49" s="7">
        <f>AVERAGE('Raw Data'!AB253,'Raw Data'!AH253,'Raw Data'!AN253)</f>
        <v>2.6623333333333332</v>
      </c>
      <c r="U49" s="7">
        <f>STDEV('Raw Data'!AB253,'Raw Data'!AH253,'Raw Data'!AN253)</f>
        <v>7.2665902136650903E-2</v>
      </c>
      <c r="V49" s="7">
        <f>AVERAGE('Raw Data'!AT253,'Raw Data'!AZ253,'Raw Data'!BF253)</f>
        <v>6.0373333333333328</v>
      </c>
      <c r="W49" s="7">
        <f>STDEV('Raw Data'!AT253,'Raw Data'!AZ253,'Raw Data'!BF253)</f>
        <v>0.18824540720382363</v>
      </c>
      <c r="Y49" s="8">
        <f t="shared" si="0"/>
        <v>0.3039999999999996</v>
      </c>
      <c r="Z49" s="8">
        <f t="shared" si="1"/>
        <v>7.3808310281882727E-2</v>
      </c>
      <c r="AA49" s="8">
        <f t="shared" si="2"/>
        <v>0.76633333333333287</v>
      </c>
      <c r="AB49" s="8">
        <f t="shared" si="3"/>
        <v>0.20206847024379304</v>
      </c>
      <c r="AC49" s="8">
        <f t="shared" si="4"/>
        <v>2.1703333333333328</v>
      </c>
      <c r="AD49" s="8">
        <f t="shared" si="5"/>
        <v>0.30345455453274495</v>
      </c>
      <c r="AE49" s="19"/>
      <c r="AF49" s="8">
        <f t="shared" si="6"/>
        <v>0.13233333333333341</v>
      </c>
      <c r="AG49" s="8">
        <f t="shared" si="7"/>
        <v>7.6435157704641002E-2</v>
      </c>
      <c r="AH49" s="8">
        <f t="shared" si="8"/>
        <v>0.70633333333333326</v>
      </c>
      <c r="AI49" s="8">
        <f t="shared" si="9"/>
        <v>0.20518934345298409</v>
      </c>
      <c r="AJ49" s="8">
        <f t="shared" si="10"/>
        <v>0.99733333333333363</v>
      </c>
      <c r="AK49" s="8">
        <f t="shared" si="11"/>
        <v>0.35487556504592804</v>
      </c>
      <c r="AM49" s="8">
        <f t="shared" si="12"/>
        <v>-0.17166666666666619</v>
      </c>
      <c r="AN49" s="8">
        <f t="shared" si="13"/>
        <v>2.057506581601461E-2</v>
      </c>
      <c r="AO49" s="8">
        <f t="shared" si="14"/>
        <v>-5.9999999999999609E-2</v>
      </c>
      <c r="AP49" s="8">
        <f t="shared" si="15"/>
        <v>9.6382916881917677E-2</v>
      </c>
      <c r="AQ49" s="8">
        <f t="shared" si="16"/>
        <v>-1.1729999999999992</v>
      </c>
      <c r="AR49" s="8">
        <f t="shared" si="17"/>
        <v>0.19240755355927872</v>
      </c>
      <c r="AS49" s="7"/>
      <c r="AT49" s="9">
        <f t="shared" si="18"/>
        <v>5.4476666666666753E-3</v>
      </c>
      <c r="AU49" s="10">
        <f t="shared" si="19"/>
        <v>4.0831666666666676E-2</v>
      </c>
      <c r="AV49" s="10">
        <f t="shared" si="20"/>
        <v>9.2084666666666676E-2</v>
      </c>
      <c r="AW49" s="10">
        <f t="shared" si="21"/>
        <v>0.37197311730822707</v>
      </c>
      <c r="AX49" s="20"/>
      <c r="AY49" s="10">
        <f t="shared" si="22"/>
        <v>5.8423333333333409E-3</v>
      </c>
      <c r="AZ49" s="10">
        <f t="shared" si="23"/>
        <v>4.2102666666666663E-2</v>
      </c>
      <c r="BA49" s="10">
        <f t="shared" si="24"/>
        <v>0.1259366666666667</v>
      </c>
      <c r="BB49" s="10">
        <f t="shared" si="25"/>
        <v>0.41699120694166525</v>
      </c>
      <c r="BC49" s="8"/>
      <c r="BD49" s="10">
        <f t="shared" si="26"/>
        <v>4.2333333333333296E-4</v>
      </c>
      <c r="BE49" s="10">
        <f t="shared" si="27"/>
        <v>9.2896666666666509E-3</v>
      </c>
      <c r="BF49" s="10">
        <f t="shared" si="28"/>
        <v>3.7020666666666709E-2</v>
      </c>
      <c r="BG49" s="10">
        <f t="shared" si="29"/>
        <v>0.21617970919276094</v>
      </c>
    </row>
    <row r="50" spans="1:59" ht="15.75" customHeight="1" x14ac:dyDescent="0.25">
      <c r="A50" s="2">
        <f>'Raw Data'!B50</f>
        <v>90</v>
      </c>
      <c r="B50" s="2">
        <f>'Raw Data'!C50</f>
        <v>117</v>
      </c>
      <c r="C50" s="2" t="str">
        <f>'Raw Data'!D50</f>
        <v>VYDIAKHLTYENVERWLKELRDHADSNI</v>
      </c>
      <c r="D50" s="7">
        <f>AVERAGE('Raw Data'!J50,'Raw Data'!P50,'Raw Data'!V50)</f>
        <v>1.9163333333333334</v>
      </c>
      <c r="E50" s="7">
        <f>STDEV('Raw Data'!J50,'Raw Data'!P50,'Raw Data'!V50)</f>
        <v>9.2197252309021288E-2</v>
      </c>
      <c r="F50" s="7">
        <f>AVERAGE('Raw Data'!AB50,'Raw Data'!AH50,'Raw Data'!AN50)</f>
        <v>3.3550000000000004</v>
      </c>
      <c r="G50" s="7">
        <f>STDEV('Raw Data'!AB50,'Raw Data'!AH50,'Raw Data'!AN50)</f>
        <v>0.20745842957084198</v>
      </c>
      <c r="H50" s="7">
        <f>AVERAGE('Raw Data'!AT50,'Raw Data'!AZ50,'Raw Data'!BF50)</f>
        <v>7.0369999999999999</v>
      </c>
      <c r="I50" s="7">
        <f>STDEV('Raw Data'!AT50,'Raw Data'!AZ50,'Raw Data'!BF50)</f>
        <v>0.2961266620890462</v>
      </c>
      <c r="K50" s="7">
        <f>AVERAGE('Raw Data'!J152,'Raw Data'!P152,'Raw Data'!V152)</f>
        <v>1.6083333333333334</v>
      </c>
      <c r="L50" s="7">
        <f>STDEV('Raw Data'!J152,'Raw Data'!P152,'Raw Data'!V152)</f>
        <v>1.050396750439244E-2</v>
      </c>
      <c r="M50" s="7">
        <f>AVERAGE('Raw Data'!AB152,'Raw Data'!AH152,'Raw Data'!AN152)</f>
        <v>2.6016666666666666</v>
      </c>
      <c r="N50" s="7">
        <f>STDEV('Raw Data'!AB152,'Raw Data'!AH152,'Raw Data'!AN152)</f>
        <v>7.2830854267496706E-2</v>
      </c>
      <c r="O50" s="7">
        <f>AVERAGE('Raw Data'!AT152,'Raw Data'!AZ152,'Raw Data'!BF152)</f>
        <v>4.8793333333333324</v>
      </c>
      <c r="P50" s="7">
        <f>STDEV('Raw Data'!AT152,'Raw Data'!AZ152,'Raw Data'!BF152)</f>
        <v>4.0414518843273749E-3</v>
      </c>
      <c r="R50" s="7">
        <f>AVERAGE('Raw Data'!J254,'Raw Data'!P254,'Raw Data'!V254)</f>
        <v>1.766</v>
      </c>
      <c r="S50" s="7">
        <f>STDEV('Raw Data'!J254,'Raw Data'!P254,'Raw Data'!V254)</f>
        <v>4.687216658103182E-2</v>
      </c>
      <c r="T50" s="7">
        <f>AVERAGE('Raw Data'!AB254,'Raw Data'!AH254,'Raw Data'!AN254)</f>
        <v>2.6423333333333332</v>
      </c>
      <c r="U50" s="7">
        <f>STDEV('Raw Data'!AB254,'Raw Data'!AH254,'Raw Data'!AN254)</f>
        <v>7.0599811142334629E-2</v>
      </c>
      <c r="V50" s="7">
        <f>AVERAGE('Raw Data'!AT254,'Raw Data'!AZ254,'Raw Data'!BF254)</f>
        <v>6.0216666666666656</v>
      </c>
      <c r="W50" s="7">
        <f>STDEV('Raw Data'!AT254,'Raw Data'!AZ254,'Raw Data'!BF254)</f>
        <v>0.20774102467575667</v>
      </c>
      <c r="Y50" s="8">
        <f t="shared" si="0"/>
        <v>0.30800000000000005</v>
      </c>
      <c r="Z50" s="8">
        <f t="shared" si="1"/>
        <v>9.2793677945572695E-2</v>
      </c>
      <c r="AA50" s="8">
        <f t="shared" si="2"/>
        <v>0.75333333333333385</v>
      </c>
      <c r="AB50" s="8">
        <f t="shared" si="3"/>
        <v>0.21987117440295201</v>
      </c>
      <c r="AC50" s="8">
        <f t="shared" si="4"/>
        <v>2.1576666666666675</v>
      </c>
      <c r="AD50" s="8">
        <f t="shared" si="5"/>
        <v>0.29615423909397864</v>
      </c>
      <c r="AE50" s="19"/>
      <c r="AF50" s="8">
        <f t="shared" si="6"/>
        <v>0.15033333333333343</v>
      </c>
      <c r="AG50" s="8">
        <f t="shared" si="7"/>
        <v>0.1034279137048279</v>
      </c>
      <c r="AH50" s="8">
        <f t="shared" si="8"/>
        <v>0.71266666666666723</v>
      </c>
      <c r="AI50" s="8">
        <f t="shared" si="9"/>
        <v>0.21914226733638886</v>
      </c>
      <c r="AJ50" s="8">
        <f t="shared" si="10"/>
        <v>1.0153333333333343</v>
      </c>
      <c r="AK50" s="8">
        <f t="shared" si="11"/>
        <v>0.3617282589642859</v>
      </c>
      <c r="AM50" s="8">
        <f t="shared" si="12"/>
        <v>-0.15766666666666662</v>
      </c>
      <c r="AN50" s="8">
        <f t="shared" si="13"/>
        <v>4.8034709672624534E-2</v>
      </c>
      <c r="AO50" s="8">
        <f t="shared" si="14"/>
        <v>-4.0666666666666629E-2</v>
      </c>
      <c r="AP50" s="8">
        <f t="shared" si="15"/>
        <v>0.10143306495747165</v>
      </c>
      <c r="AQ50" s="8">
        <f t="shared" si="16"/>
        <v>-1.1423333333333332</v>
      </c>
      <c r="AR50" s="8">
        <f t="shared" si="17"/>
        <v>0.20778033272344779</v>
      </c>
      <c r="AS50" s="7"/>
      <c r="AT50" s="9">
        <f t="shared" si="18"/>
        <v>8.610666666666664E-3</v>
      </c>
      <c r="AU50" s="10">
        <f t="shared" si="19"/>
        <v>4.8343333333333335E-2</v>
      </c>
      <c r="AV50" s="10">
        <f t="shared" si="20"/>
        <v>8.770733333333347E-2</v>
      </c>
      <c r="AW50" s="10">
        <f t="shared" si="21"/>
        <v>0.38034370421151115</v>
      </c>
      <c r="AX50" s="20"/>
      <c r="AY50" s="10">
        <f t="shared" si="22"/>
        <v>1.0697333333333328E-2</v>
      </c>
      <c r="AZ50" s="10">
        <f t="shared" si="23"/>
        <v>4.8023333333333328E-2</v>
      </c>
      <c r="BA50" s="10">
        <f t="shared" si="24"/>
        <v>0.13084733333333348</v>
      </c>
      <c r="BB50" s="10">
        <f t="shared" si="25"/>
        <v>0.43539407437400907</v>
      </c>
      <c r="BC50" s="8"/>
      <c r="BD50" s="10">
        <f t="shared" si="26"/>
        <v>2.3073333333333292E-3</v>
      </c>
      <c r="BE50" s="10">
        <f t="shared" si="27"/>
        <v>1.0288666666666663E-2</v>
      </c>
      <c r="BF50" s="10">
        <f t="shared" si="28"/>
        <v>4.3172666666666665E-2</v>
      </c>
      <c r="BG50" s="10">
        <f t="shared" si="29"/>
        <v>0.23615390461871821</v>
      </c>
    </row>
    <row r="51" spans="1:59" ht="15.75" customHeight="1" x14ac:dyDescent="0.25">
      <c r="A51" s="2">
        <f>'Raw Data'!B51</f>
        <v>90</v>
      </c>
      <c r="B51" s="2">
        <f>'Raw Data'!C51</f>
        <v>117</v>
      </c>
      <c r="C51" s="2" t="str">
        <f>'Raw Data'!D51</f>
        <v>VYDIAKHLTYENVERWLKELRDHADSNI</v>
      </c>
      <c r="D51" s="7">
        <f>AVERAGE('Raw Data'!J51,'Raw Data'!P51,'Raw Data'!V51)</f>
        <v>1.9026666666666667</v>
      </c>
      <c r="E51" s="7">
        <f>STDEV('Raw Data'!J51,'Raw Data'!P51,'Raw Data'!V51)</f>
        <v>7.7313215774105035E-2</v>
      </c>
      <c r="F51" s="7">
        <f>AVERAGE('Raw Data'!AB51,'Raw Data'!AH51,'Raw Data'!AN51)</f>
        <v>3.3593333333333333</v>
      </c>
      <c r="G51" s="7">
        <f>STDEV('Raw Data'!AB51,'Raw Data'!AH51,'Raw Data'!AN51)</f>
        <v>0.18139551629886932</v>
      </c>
      <c r="H51" s="7">
        <f>AVERAGE('Raw Data'!AT51,'Raw Data'!AZ51,'Raw Data'!BF51)</f>
        <v>7.0140000000000002</v>
      </c>
      <c r="I51" s="7">
        <f>STDEV('Raw Data'!AT51,'Raw Data'!AZ51,'Raw Data'!BF51)</f>
        <v>0.30171675458946606</v>
      </c>
      <c r="K51" s="7">
        <f>AVERAGE('Raw Data'!J153,'Raw Data'!P153,'Raw Data'!V153)</f>
        <v>1.5903333333333334</v>
      </c>
      <c r="L51" s="7">
        <f>STDEV('Raw Data'!J153,'Raw Data'!P153,'Raw Data'!V153)</f>
        <v>9.8149545762237101E-3</v>
      </c>
      <c r="M51" s="7">
        <f>AVERAGE('Raw Data'!AB153,'Raw Data'!AH153,'Raw Data'!AN153)</f>
        <v>2.5829999999999997</v>
      </c>
      <c r="N51" s="7">
        <f>STDEV('Raw Data'!AB153,'Raw Data'!AH153,'Raw Data'!AN153)</f>
        <v>6.0324124527422696E-2</v>
      </c>
      <c r="O51" s="7">
        <f>AVERAGE('Raw Data'!AT153,'Raw Data'!AZ153,'Raw Data'!BF153)</f>
        <v>4.8633333333333333</v>
      </c>
      <c r="P51" s="7">
        <f>STDEV('Raw Data'!AT153,'Raw Data'!AZ153,'Raw Data'!BF153)</f>
        <v>3.7527767497325761E-2</v>
      </c>
      <c r="R51" s="7">
        <f>AVERAGE('Raw Data'!J255,'Raw Data'!P255,'Raw Data'!V255)</f>
        <v>1.7493333333333334</v>
      </c>
      <c r="S51" s="7">
        <f>STDEV('Raw Data'!J255,'Raw Data'!P255,'Raw Data'!V255)</f>
        <v>3.0022213997860567E-2</v>
      </c>
      <c r="T51" s="7">
        <f>AVERAGE('Raw Data'!AB255,'Raw Data'!AH255,'Raw Data'!AN255)</f>
        <v>2.6256666666666666</v>
      </c>
      <c r="U51" s="7">
        <f>STDEV('Raw Data'!AB255,'Raw Data'!AH255,'Raw Data'!AN255)</f>
        <v>5.2481742857238667E-2</v>
      </c>
      <c r="V51" s="7">
        <f>AVERAGE('Raw Data'!AT255,'Raw Data'!AZ255,'Raw Data'!BF255)</f>
        <v>5.9720000000000004</v>
      </c>
      <c r="W51" s="7">
        <f>STDEV('Raw Data'!AT255,'Raw Data'!AZ255,'Raw Data'!BF255)</f>
        <v>0.20211877696047931</v>
      </c>
      <c r="Y51" s="8">
        <f t="shared" si="0"/>
        <v>0.31233333333333335</v>
      </c>
      <c r="Z51" s="8">
        <f t="shared" si="1"/>
        <v>7.793373253390766E-2</v>
      </c>
      <c r="AA51" s="8">
        <f t="shared" si="2"/>
        <v>0.77633333333333354</v>
      </c>
      <c r="AB51" s="8">
        <f t="shared" si="3"/>
        <v>0.19116310662189337</v>
      </c>
      <c r="AC51" s="8">
        <f t="shared" si="4"/>
        <v>2.1506666666666669</v>
      </c>
      <c r="AD51" s="8">
        <f t="shared" si="5"/>
        <v>0.30404166381161224</v>
      </c>
      <c r="AE51" s="19"/>
      <c r="AF51" s="8">
        <f t="shared" si="6"/>
        <v>0.15333333333333332</v>
      </c>
      <c r="AG51" s="8">
        <f t="shared" si="7"/>
        <v>8.2937727643495621E-2</v>
      </c>
      <c r="AH51" s="8">
        <f t="shared" si="8"/>
        <v>0.73366666666666669</v>
      </c>
      <c r="AI51" s="8">
        <f t="shared" si="9"/>
        <v>0.18883502499977775</v>
      </c>
      <c r="AJ51" s="8">
        <f t="shared" si="10"/>
        <v>1.0419999999999998</v>
      </c>
      <c r="AK51" s="8">
        <f t="shared" si="11"/>
        <v>0.36315974446515964</v>
      </c>
      <c r="AM51" s="8">
        <f t="shared" si="12"/>
        <v>-0.15900000000000003</v>
      </c>
      <c r="AN51" s="8">
        <f t="shared" si="13"/>
        <v>3.1585861816114336E-2</v>
      </c>
      <c r="AO51" s="8">
        <f t="shared" si="14"/>
        <v>-4.2666666666666853E-2</v>
      </c>
      <c r="AP51" s="8">
        <f t="shared" si="15"/>
        <v>7.9958322476983729E-2</v>
      </c>
      <c r="AQ51" s="8">
        <f t="shared" si="16"/>
        <v>-1.1086666666666671</v>
      </c>
      <c r="AR51" s="8">
        <f t="shared" si="17"/>
        <v>0.20557318242741029</v>
      </c>
      <c r="AS51" s="7"/>
      <c r="AT51" s="9">
        <f t="shared" si="18"/>
        <v>6.0736666666666569E-3</v>
      </c>
      <c r="AU51" s="10">
        <f t="shared" si="19"/>
        <v>3.6543333333333372E-2</v>
      </c>
      <c r="AV51" s="10">
        <f t="shared" si="20"/>
        <v>9.2441333333333445E-2</v>
      </c>
      <c r="AW51" s="10">
        <f t="shared" si="21"/>
        <v>0.36750283445618959</v>
      </c>
      <c r="AX51" s="20"/>
      <c r="AY51" s="10">
        <f t="shared" si="22"/>
        <v>6.8786666666666579E-3</v>
      </c>
      <c r="AZ51" s="10">
        <f t="shared" si="23"/>
        <v>3.5658666666666686E-2</v>
      </c>
      <c r="BA51" s="10">
        <f t="shared" si="24"/>
        <v>0.13188500000000006</v>
      </c>
      <c r="BB51" s="10">
        <f t="shared" si="25"/>
        <v>0.41763899881755945</v>
      </c>
      <c r="BC51" s="8"/>
      <c r="BD51" s="10">
        <f t="shared" si="26"/>
        <v>9.976666666666697E-4</v>
      </c>
      <c r="BE51" s="10">
        <f t="shared" si="27"/>
        <v>6.3933333333333212E-3</v>
      </c>
      <c r="BF51" s="10">
        <f t="shared" si="28"/>
        <v>4.2260333333333309E-2</v>
      </c>
      <c r="BG51" s="10">
        <f t="shared" si="29"/>
        <v>0.22282579144554451</v>
      </c>
    </row>
    <row r="52" spans="1:59" ht="15.75" customHeight="1" x14ac:dyDescent="0.25">
      <c r="A52" s="2">
        <f>'Raw Data'!B52</f>
        <v>90</v>
      </c>
      <c r="B52" s="2">
        <f>'Raw Data'!C52</f>
        <v>117</v>
      </c>
      <c r="C52" s="2" t="str">
        <f>'Raw Data'!D52</f>
        <v>VYDIAKHLTYENVERWLKELRDHADSNI</v>
      </c>
      <c r="D52" s="7">
        <f>AVERAGE('Raw Data'!J52,'Raw Data'!P52,'Raw Data'!V52)</f>
        <v>1.9219999999999999</v>
      </c>
      <c r="E52" s="7">
        <f>STDEV('Raw Data'!J52,'Raw Data'!P52,'Raw Data'!V52)</f>
        <v>0.12557467897629676</v>
      </c>
      <c r="F52" s="7">
        <f>AVERAGE('Raw Data'!AB52,'Raw Data'!AH52,'Raw Data'!AN52)</f>
        <v>3.327</v>
      </c>
      <c r="G52" s="7">
        <f>STDEV('Raw Data'!AB52,'Raw Data'!AH52,'Raw Data'!AN52)</f>
        <v>0.1793850606934701</v>
      </c>
      <c r="H52" s="7">
        <f>AVERAGE('Raw Data'!AT52,'Raw Data'!AZ52,'Raw Data'!BF52)</f>
        <v>6.899</v>
      </c>
      <c r="I52" s="7">
        <f>STDEV('Raw Data'!AT52,'Raw Data'!AZ52,'Raw Data'!BF52)</f>
        <v>0.33617108739449891</v>
      </c>
      <c r="K52" s="7">
        <f>AVERAGE('Raw Data'!J154,'Raw Data'!P154,'Raw Data'!V154)</f>
        <v>1.6076666666666666</v>
      </c>
      <c r="L52" s="7">
        <f>STDEV('Raw Data'!J154,'Raw Data'!P154,'Raw Data'!V154)</f>
        <v>1.2055427546683426E-2</v>
      </c>
      <c r="M52" s="7">
        <f>AVERAGE('Raw Data'!AB154,'Raw Data'!AH154,'Raw Data'!AN154)</f>
        <v>2.6059999999999999</v>
      </c>
      <c r="N52" s="7">
        <f>STDEV('Raw Data'!AB154,'Raw Data'!AH154,'Raw Data'!AN154)</f>
        <v>8.5632937588290159E-2</v>
      </c>
      <c r="O52" s="7">
        <f>AVERAGE('Raw Data'!AT154,'Raw Data'!AZ154,'Raw Data'!BF154)</f>
        <v>4.8306666666666667</v>
      </c>
      <c r="P52" s="7">
        <f>STDEV('Raw Data'!AT154,'Raw Data'!AZ154,'Raw Data'!BF154)</f>
        <v>2.8112867753634453E-2</v>
      </c>
      <c r="R52" s="7">
        <f>AVERAGE('Raw Data'!J256,'Raw Data'!P256,'Raw Data'!V256)</f>
        <v>1.7456666666666667</v>
      </c>
      <c r="S52" s="7">
        <f>STDEV('Raw Data'!J256,'Raw Data'!P256,'Raw Data'!V256)</f>
        <v>4.5081407845511366E-2</v>
      </c>
      <c r="T52" s="7">
        <f>AVERAGE('Raw Data'!AB256,'Raw Data'!AH256,'Raw Data'!AN256)</f>
        <v>2.6109999999999998</v>
      </c>
      <c r="U52" s="7">
        <f>STDEV('Raw Data'!AB256,'Raw Data'!AH256,'Raw Data'!AN256)</f>
        <v>7.8083288865159847E-2</v>
      </c>
      <c r="V52" s="7">
        <f>AVERAGE('Raw Data'!AT256,'Raw Data'!AZ256,'Raw Data'!BF256)</f>
        <v>5.9086666666666661</v>
      </c>
      <c r="W52" s="7">
        <f>STDEV('Raw Data'!AT256,'Raw Data'!AZ256,'Raw Data'!BF256)</f>
        <v>0.17358091292919661</v>
      </c>
      <c r="Y52" s="8">
        <f t="shared" si="0"/>
        <v>0.31433333333333335</v>
      </c>
      <c r="Z52" s="8">
        <f t="shared" si="1"/>
        <v>0.12615202468978975</v>
      </c>
      <c r="AA52" s="8">
        <f t="shared" si="2"/>
        <v>0.72100000000000009</v>
      </c>
      <c r="AB52" s="8">
        <f t="shared" si="3"/>
        <v>0.19877625612733515</v>
      </c>
      <c r="AC52" s="8">
        <f t="shared" si="4"/>
        <v>2.0683333333333334</v>
      </c>
      <c r="AD52" s="8">
        <f t="shared" si="5"/>
        <v>0.33734453209342696</v>
      </c>
      <c r="AE52" s="19"/>
      <c r="AF52" s="8">
        <f t="shared" si="6"/>
        <v>0.17633333333333323</v>
      </c>
      <c r="AG52" s="8">
        <f t="shared" si="7"/>
        <v>0.13342163742561894</v>
      </c>
      <c r="AH52" s="8">
        <f t="shared" si="8"/>
        <v>0.71600000000000019</v>
      </c>
      <c r="AI52" s="8">
        <f t="shared" si="9"/>
        <v>0.19564253116334379</v>
      </c>
      <c r="AJ52" s="8">
        <f t="shared" si="10"/>
        <v>0.99033333333333395</v>
      </c>
      <c r="AK52" s="8">
        <f t="shared" si="11"/>
        <v>0.37834023488565571</v>
      </c>
      <c r="AM52" s="8">
        <f t="shared" si="12"/>
        <v>-0.13800000000000012</v>
      </c>
      <c r="AN52" s="8">
        <f t="shared" si="13"/>
        <v>4.6665476175291168E-2</v>
      </c>
      <c r="AO52" s="8">
        <f t="shared" si="14"/>
        <v>-4.9999999999998934E-3</v>
      </c>
      <c r="AP52" s="8">
        <f t="shared" si="15"/>
        <v>0.11588787684654506</v>
      </c>
      <c r="AQ52" s="8">
        <f t="shared" si="16"/>
        <v>-1.0779999999999994</v>
      </c>
      <c r="AR52" s="8">
        <f t="shared" si="17"/>
        <v>0.17584273276614726</v>
      </c>
      <c r="AS52" s="7"/>
      <c r="AT52" s="9">
        <f t="shared" si="18"/>
        <v>1.5914333333333325E-2</v>
      </c>
      <c r="AU52" s="10">
        <f t="shared" si="19"/>
        <v>3.951199999999995E-2</v>
      </c>
      <c r="AV52" s="10">
        <f t="shared" si="20"/>
        <v>0.11380133333333317</v>
      </c>
      <c r="AW52" s="10">
        <f t="shared" si="21"/>
        <v>0.41137290463357751</v>
      </c>
      <c r="AX52" s="20"/>
      <c r="AY52" s="10">
        <f t="shared" si="22"/>
        <v>1.7801333333333322E-2</v>
      </c>
      <c r="AZ52" s="10">
        <f t="shared" si="23"/>
        <v>3.8275999999999949E-2</v>
      </c>
      <c r="BA52" s="10">
        <f t="shared" si="24"/>
        <v>0.14314133333333315</v>
      </c>
      <c r="BB52" s="10">
        <f t="shared" si="25"/>
        <v>0.44633918343191248</v>
      </c>
      <c r="BC52" s="8"/>
      <c r="BD52" s="10">
        <f t="shared" si="26"/>
        <v>2.1776666666666676E-3</v>
      </c>
      <c r="BE52" s="10">
        <f t="shared" si="27"/>
        <v>1.3429999999999994E-2</v>
      </c>
      <c r="BF52" s="10">
        <f t="shared" si="28"/>
        <v>3.092066666666668E-2</v>
      </c>
      <c r="BG52" s="10">
        <f t="shared" si="29"/>
        <v>0.21570427286758448</v>
      </c>
    </row>
    <row r="53" spans="1:59" ht="15.75" customHeight="1" x14ac:dyDescent="0.25">
      <c r="A53" s="2">
        <f>'Raw Data'!B53</f>
        <v>91</v>
      </c>
      <c r="B53" s="2">
        <f>'Raw Data'!C53</f>
        <v>118</v>
      </c>
      <c r="C53" s="2" t="str">
        <f>'Raw Data'!D53</f>
        <v>YDIAKHLTYENVERWLKELRDHADSNIV</v>
      </c>
      <c r="D53" s="7">
        <f>AVERAGE('Raw Data'!J53,'Raw Data'!P53,'Raw Data'!V53)</f>
        <v>1.9903333333333333</v>
      </c>
      <c r="E53" s="7">
        <f>STDEV('Raw Data'!J53,'Raw Data'!P53,'Raw Data'!V53)</f>
        <v>9.7725806895278836E-2</v>
      </c>
      <c r="F53" s="7">
        <f>AVERAGE('Raw Data'!AB53,'Raw Data'!AH53,'Raw Data'!AN53)</f>
        <v>3.4899999999999998</v>
      </c>
      <c r="G53" s="7">
        <f>STDEV('Raw Data'!AB53,'Raw Data'!AH53,'Raw Data'!AN53)</f>
        <v>0.21026649756915633</v>
      </c>
      <c r="H53" s="7">
        <f>AVERAGE('Raw Data'!AT53,'Raw Data'!AZ53,'Raw Data'!BF53)</f>
        <v>7.2503333333333337</v>
      </c>
      <c r="I53" s="7">
        <f>STDEV('Raw Data'!AT53,'Raw Data'!AZ53,'Raw Data'!BF53)</f>
        <v>0.3282031890968356</v>
      </c>
      <c r="K53" s="7">
        <f>AVERAGE('Raw Data'!J155,'Raw Data'!P155,'Raw Data'!V155)</f>
        <v>1.6813333333333331</v>
      </c>
      <c r="L53" s="7">
        <f>STDEV('Raw Data'!J155,'Raw Data'!P155,'Raw Data'!V155)</f>
        <v>7.7674534651539741E-3</v>
      </c>
      <c r="M53" s="7">
        <f>AVERAGE('Raw Data'!AB155,'Raw Data'!AH155,'Raw Data'!AN155)</f>
        <v>2.6780000000000004</v>
      </c>
      <c r="N53" s="7">
        <f>STDEV('Raw Data'!AB155,'Raw Data'!AH155,'Raw Data'!AN155)</f>
        <v>7.1756532803640902E-2</v>
      </c>
      <c r="O53" s="7">
        <f>AVERAGE('Raw Data'!AT155,'Raw Data'!AZ155,'Raw Data'!BF155)</f>
        <v>5.0543333333333331</v>
      </c>
      <c r="P53" s="7">
        <f>STDEV('Raw Data'!AT155,'Raw Data'!AZ155,'Raw Data'!BF155)</f>
        <v>2.0033305601755768E-2</v>
      </c>
      <c r="R53" s="7">
        <f>AVERAGE('Raw Data'!J257,'Raw Data'!P257,'Raw Data'!V257)</f>
        <v>1.8446666666666667</v>
      </c>
      <c r="S53" s="7">
        <f>STDEV('Raw Data'!J257,'Raw Data'!P257,'Raw Data'!V257)</f>
        <v>3.4703506066870698E-2</v>
      </c>
      <c r="T53" s="7">
        <f>AVERAGE('Raw Data'!AB257,'Raw Data'!AH257,'Raw Data'!AN257)</f>
        <v>2.7426666666666666</v>
      </c>
      <c r="U53" s="7">
        <f>STDEV('Raw Data'!AB257,'Raw Data'!AH257,'Raw Data'!AN257)</f>
        <v>6.4392028492146022E-2</v>
      </c>
      <c r="V53" s="7">
        <f>AVERAGE('Raw Data'!AT257,'Raw Data'!AZ257,'Raw Data'!BF257)</f>
        <v>6.2766666666666664</v>
      </c>
      <c r="W53" s="7">
        <f>STDEV('Raw Data'!AT257,'Raw Data'!AZ257,'Raw Data'!BF257)</f>
        <v>0.20554642622369626</v>
      </c>
      <c r="Y53" s="8">
        <f t="shared" si="0"/>
        <v>0.30900000000000016</v>
      </c>
      <c r="Z53" s="8">
        <f t="shared" si="1"/>
        <v>9.8034007704809564E-2</v>
      </c>
      <c r="AA53" s="8">
        <f t="shared" si="2"/>
        <v>0.81199999999999939</v>
      </c>
      <c r="AB53" s="8">
        <f t="shared" si="3"/>
        <v>0.22217335573826133</v>
      </c>
      <c r="AC53" s="8">
        <f t="shared" si="4"/>
        <v>2.1960000000000006</v>
      </c>
      <c r="AD53" s="8">
        <f t="shared" si="5"/>
        <v>0.32881403051978569</v>
      </c>
      <c r="AE53" s="19"/>
      <c r="AF53" s="8">
        <f t="shared" si="6"/>
        <v>0.14566666666666661</v>
      </c>
      <c r="AG53" s="8">
        <f t="shared" si="7"/>
        <v>0.10370470898983643</v>
      </c>
      <c r="AH53" s="8">
        <f t="shared" si="8"/>
        <v>0.74733333333333318</v>
      </c>
      <c r="AI53" s="8">
        <f t="shared" si="9"/>
        <v>0.21990528264080733</v>
      </c>
      <c r="AJ53" s="8">
        <f t="shared" si="10"/>
        <v>0.97366666666666735</v>
      </c>
      <c r="AK53" s="8">
        <f t="shared" si="11"/>
        <v>0.38725529908145434</v>
      </c>
      <c r="AM53" s="8">
        <f t="shared" si="12"/>
        <v>-0.16333333333333355</v>
      </c>
      <c r="AN53" s="8">
        <f t="shared" si="13"/>
        <v>3.5562152165844289E-2</v>
      </c>
      <c r="AO53" s="8">
        <f t="shared" si="14"/>
        <v>-6.4666666666666206E-2</v>
      </c>
      <c r="AP53" s="8">
        <f t="shared" si="15"/>
        <v>9.6412309034341351E-2</v>
      </c>
      <c r="AQ53" s="8">
        <f t="shared" si="16"/>
        <v>-1.2223333333333333</v>
      </c>
      <c r="AR53" s="8">
        <f t="shared" si="17"/>
        <v>0.20652037833266418</v>
      </c>
      <c r="AS53" s="7"/>
      <c r="AT53" s="9">
        <f t="shared" si="18"/>
        <v>9.6106666666666615E-3</v>
      </c>
      <c r="AU53" s="10">
        <f t="shared" si="19"/>
        <v>4.9361000000000016E-2</v>
      </c>
      <c r="AV53" s="10">
        <f t="shared" si="20"/>
        <v>0.10811866666666656</v>
      </c>
      <c r="AW53" s="10">
        <f t="shared" si="21"/>
        <v>0.40876684470897739</v>
      </c>
      <c r="AX53" s="20"/>
      <c r="AY53" s="10">
        <f t="shared" si="22"/>
        <v>1.0754666666666661E-2</v>
      </c>
      <c r="AZ53" s="10">
        <f t="shared" si="23"/>
        <v>4.8358333333333357E-2</v>
      </c>
      <c r="BA53" s="10">
        <f t="shared" si="24"/>
        <v>0.14996666666666666</v>
      </c>
      <c r="BB53" s="10">
        <f t="shared" si="25"/>
        <v>0.45725230088723084</v>
      </c>
      <c r="BC53" s="8"/>
      <c r="BD53" s="10">
        <f t="shared" si="26"/>
        <v>1.2646666666666637E-3</v>
      </c>
      <c r="BE53" s="10">
        <f t="shared" si="27"/>
        <v>9.2953333333333395E-3</v>
      </c>
      <c r="BF53" s="10">
        <f t="shared" si="28"/>
        <v>4.2650666666666746E-2</v>
      </c>
      <c r="BG53" s="10">
        <f t="shared" si="29"/>
        <v>0.23067437366700869</v>
      </c>
    </row>
    <row r="54" spans="1:59" ht="15.75" customHeight="1" x14ac:dyDescent="0.25">
      <c r="A54" s="2">
        <f>'Raw Data'!B54</f>
        <v>91</v>
      </c>
      <c r="B54" s="2">
        <f>'Raw Data'!C54</f>
        <v>118</v>
      </c>
      <c r="C54" s="2" t="str">
        <f>'Raw Data'!D54</f>
        <v>YDIAKHLTYENVERWLKELRDHADSNIV</v>
      </c>
      <c r="D54" s="7">
        <f>AVERAGE('Raw Data'!J54,'Raw Data'!P54,'Raw Data'!V54)</f>
        <v>1.9870000000000001</v>
      </c>
      <c r="E54" s="7">
        <f>STDEV('Raw Data'!J54,'Raw Data'!P54,'Raw Data'!V54)</f>
        <v>7.686351540230249E-2</v>
      </c>
      <c r="F54" s="7">
        <f>AVERAGE('Raw Data'!AB54,'Raw Data'!AH54,'Raw Data'!AN54)</f>
        <v>3.5016666666666665</v>
      </c>
      <c r="G54" s="7">
        <f>STDEV('Raw Data'!AB54,'Raw Data'!AH54,'Raw Data'!AN54)</f>
        <v>0.2043925960824739</v>
      </c>
      <c r="H54" s="7">
        <f>AVERAGE('Raw Data'!AT54,'Raw Data'!AZ54,'Raw Data'!BF54)</f>
        <v>7.2563333333333331</v>
      </c>
      <c r="I54" s="7">
        <f>STDEV('Raw Data'!AT54,'Raw Data'!AZ54,'Raw Data'!BF54)</f>
        <v>0.3100424702090559</v>
      </c>
      <c r="K54" s="7">
        <f>AVERAGE('Raw Data'!J156,'Raw Data'!P156,'Raw Data'!V156)</f>
        <v>1.6753333333333333</v>
      </c>
      <c r="L54" s="7">
        <f>STDEV('Raw Data'!J156,'Raw Data'!P156,'Raw Data'!V156)</f>
        <v>2.4214320831552064E-2</v>
      </c>
      <c r="M54" s="7">
        <f>AVERAGE('Raw Data'!AB156,'Raw Data'!AH156,'Raw Data'!AN156)</f>
        <v>2.702666666666667</v>
      </c>
      <c r="N54" s="7">
        <f>STDEV('Raw Data'!AB156,'Raw Data'!AH156,'Raw Data'!AN156)</f>
        <v>5.7726366015308346E-2</v>
      </c>
      <c r="O54" s="7">
        <f>AVERAGE('Raw Data'!AT156,'Raw Data'!AZ156,'Raw Data'!BF156)</f>
        <v>5.0616666666666665</v>
      </c>
      <c r="P54" s="7">
        <f>STDEV('Raw Data'!AT156,'Raw Data'!AZ156,'Raw Data'!BF156)</f>
        <v>2.676440422152759E-2</v>
      </c>
      <c r="R54" s="7">
        <f>AVERAGE('Raw Data'!J258,'Raw Data'!P258,'Raw Data'!V258)</f>
        <v>1.8363333333333334</v>
      </c>
      <c r="S54" s="7">
        <f>STDEV('Raw Data'!J258,'Raw Data'!P258,'Raw Data'!V258)</f>
        <v>3.2654759734736021E-2</v>
      </c>
      <c r="T54" s="7">
        <f>AVERAGE('Raw Data'!AB258,'Raw Data'!AH258,'Raw Data'!AN258)</f>
        <v>2.7546666666666666</v>
      </c>
      <c r="U54" s="7">
        <f>STDEV('Raw Data'!AB258,'Raw Data'!AH258,'Raw Data'!AN258)</f>
        <v>7.2341781380702339E-2</v>
      </c>
      <c r="V54" s="7">
        <f>AVERAGE('Raw Data'!AT258,'Raw Data'!AZ258,'Raw Data'!BF258)</f>
        <v>6.2600000000000007</v>
      </c>
      <c r="W54" s="7">
        <f>STDEV('Raw Data'!AT258,'Raw Data'!AZ258,'Raw Data'!BF258)</f>
        <v>0.2043917806566598</v>
      </c>
      <c r="Y54" s="8">
        <f t="shared" si="0"/>
        <v>0.31166666666666676</v>
      </c>
      <c r="Z54" s="8">
        <f t="shared" si="1"/>
        <v>8.0587426645434765E-2</v>
      </c>
      <c r="AA54" s="8">
        <f t="shared" si="2"/>
        <v>0.79899999999999949</v>
      </c>
      <c r="AB54" s="8">
        <f t="shared" si="3"/>
        <v>0.21238800970550731</v>
      </c>
      <c r="AC54" s="8">
        <f t="shared" si="4"/>
        <v>2.1946666666666665</v>
      </c>
      <c r="AD54" s="8">
        <f t="shared" si="5"/>
        <v>0.31119554409834765</v>
      </c>
      <c r="AE54" s="19"/>
      <c r="AF54" s="8">
        <f t="shared" si="6"/>
        <v>0.15066666666666673</v>
      </c>
      <c r="AG54" s="8">
        <f t="shared" si="7"/>
        <v>8.3512474118141944E-2</v>
      </c>
      <c r="AH54" s="8">
        <f t="shared" si="8"/>
        <v>0.74699999999999989</v>
      </c>
      <c r="AI54" s="8">
        <f t="shared" si="9"/>
        <v>0.21681712724475125</v>
      </c>
      <c r="AJ54" s="8">
        <f t="shared" si="10"/>
        <v>0.9963333333333324</v>
      </c>
      <c r="AK54" s="8">
        <f t="shared" si="11"/>
        <v>0.37135203423885194</v>
      </c>
      <c r="AM54" s="8">
        <f t="shared" si="12"/>
        <v>-0.16100000000000003</v>
      </c>
      <c r="AN54" s="8">
        <f t="shared" si="13"/>
        <v>4.0653003169097771E-2</v>
      </c>
      <c r="AO54" s="8">
        <f t="shared" si="14"/>
        <v>-5.1999999999999602E-2</v>
      </c>
      <c r="AP54" s="8">
        <f t="shared" si="15"/>
        <v>9.2550886903728147E-2</v>
      </c>
      <c r="AQ54" s="8">
        <f t="shared" si="16"/>
        <v>-1.1983333333333341</v>
      </c>
      <c r="AR54" s="8">
        <f t="shared" si="17"/>
        <v>0.20613668604431734</v>
      </c>
      <c r="AS54" s="7"/>
      <c r="AT54" s="9">
        <f t="shared" si="18"/>
        <v>6.4943333333333294E-3</v>
      </c>
      <c r="AU54" s="10">
        <f t="shared" si="19"/>
        <v>4.5108666666666665E-2</v>
      </c>
      <c r="AV54" s="10">
        <f t="shared" si="20"/>
        <v>9.6842666666666632E-2</v>
      </c>
      <c r="AW54" s="10">
        <f t="shared" si="21"/>
        <v>0.38528647350597017</v>
      </c>
      <c r="AX54" s="20"/>
      <c r="AY54" s="10">
        <f t="shared" si="22"/>
        <v>6.974333333333328E-3</v>
      </c>
      <c r="AZ54" s="10">
        <f t="shared" si="23"/>
        <v>4.7009666666666651E-2</v>
      </c>
      <c r="BA54" s="10">
        <f t="shared" si="24"/>
        <v>0.13790233333333346</v>
      </c>
      <c r="BB54" s="10">
        <f t="shared" si="25"/>
        <v>0.43804832305732372</v>
      </c>
      <c r="BC54" s="8"/>
      <c r="BD54" s="10">
        <f t="shared" si="26"/>
        <v>1.6526666666666734E-3</v>
      </c>
      <c r="BE54" s="10">
        <f t="shared" si="27"/>
        <v>8.565666666666678E-3</v>
      </c>
      <c r="BF54" s="10">
        <f t="shared" si="28"/>
        <v>4.2492333333333458E-2</v>
      </c>
      <c r="BG54" s="10">
        <f t="shared" si="29"/>
        <v>0.22958803685442064</v>
      </c>
    </row>
    <row r="55" spans="1:59" ht="15.75" customHeight="1" x14ac:dyDescent="0.25">
      <c r="A55" s="2">
        <f>'Raw Data'!B55</f>
        <v>91</v>
      </c>
      <c r="B55" s="2">
        <f>'Raw Data'!C55</f>
        <v>118</v>
      </c>
      <c r="C55" s="2" t="str">
        <f>'Raw Data'!D55</f>
        <v>YDIAKHLTYENVERWLKELRDHADSNIV</v>
      </c>
      <c r="D55" s="7">
        <f>AVERAGE('Raw Data'!J55,'Raw Data'!P55,'Raw Data'!V55)</f>
        <v>1.978</v>
      </c>
      <c r="E55" s="7">
        <f>STDEV('Raw Data'!J55,'Raw Data'!P55,'Raw Data'!V55)</f>
        <v>7.967433714816842E-2</v>
      </c>
      <c r="F55" s="7">
        <f>AVERAGE('Raw Data'!AB55,'Raw Data'!AH55,'Raw Data'!AN55)</f>
        <v>3.4843333333333333</v>
      </c>
      <c r="G55" s="7">
        <f>STDEV('Raw Data'!AB55,'Raw Data'!AH55,'Raw Data'!AN55)</f>
        <v>0.22027558496876878</v>
      </c>
      <c r="H55" s="7">
        <f>AVERAGE('Raw Data'!AT55,'Raw Data'!AZ55,'Raw Data'!BF55)</f>
        <v>7.2496666666666671</v>
      </c>
      <c r="I55" s="7">
        <f>STDEV('Raw Data'!AT55,'Raw Data'!AZ55,'Raw Data'!BF55)</f>
        <v>0.29700897853993141</v>
      </c>
      <c r="K55" s="7">
        <f>AVERAGE('Raw Data'!J157,'Raw Data'!P157,'Raw Data'!V157)</f>
        <v>1.6606666666666667</v>
      </c>
      <c r="L55" s="7">
        <f>STDEV('Raw Data'!J157,'Raw Data'!P157,'Raw Data'!V157)</f>
        <v>1.5044378795195627E-2</v>
      </c>
      <c r="M55" s="7">
        <f>AVERAGE('Raw Data'!AB157,'Raw Data'!AH157,'Raw Data'!AN157)</f>
        <v>2.6720000000000002</v>
      </c>
      <c r="N55" s="7">
        <f>STDEV('Raw Data'!AB157,'Raw Data'!AH157,'Raw Data'!AN157)</f>
        <v>5.4083269131960043E-2</v>
      </c>
      <c r="O55" s="7">
        <f>AVERAGE('Raw Data'!AT157,'Raw Data'!AZ157,'Raw Data'!BF157)</f>
        <v>5.0270000000000001</v>
      </c>
      <c r="P55" s="7">
        <f>STDEV('Raw Data'!AT157,'Raw Data'!AZ157,'Raw Data'!BF157)</f>
        <v>2.594224354214561E-2</v>
      </c>
      <c r="R55" s="7">
        <f>AVERAGE('Raw Data'!J259,'Raw Data'!P259,'Raw Data'!V259)</f>
        <v>1.8243333333333336</v>
      </c>
      <c r="S55" s="7">
        <f>STDEV('Raw Data'!J259,'Raw Data'!P259,'Raw Data'!V259)</f>
        <v>4.2548012096140772E-2</v>
      </c>
      <c r="T55" s="7">
        <f>AVERAGE('Raw Data'!AB259,'Raw Data'!AH259,'Raw Data'!AN259)</f>
        <v>2.7419999999999995</v>
      </c>
      <c r="U55" s="7">
        <f>STDEV('Raw Data'!AB259,'Raw Data'!AH259,'Raw Data'!AN259)</f>
        <v>7.1435285398743886E-2</v>
      </c>
      <c r="V55" s="7">
        <f>AVERAGE('Raw Data'!AT259,'Raw Data'!AZ259,'Raw Data'!BF259)</f>
        <v>6.2659999999999991</v>
      </c>
      <c r="W55" s="7">
        <f>STDEV('Raw Data'!AT259,'Raw Data'!AZ259,'Raw Data'!BF259)</f>
        <v>0.21564090521049079</v>
      </c>
      <c r="Y55" s="8">
        <f t="shared" si="0"/>
        <v>0.31733333333333325</v>
      </c>
      <c r="Z55" s="8">
        <f t="shared" si="1"/>
        <v>8.1082262754151979E-2</v>
      </c>
      <c r="AA55" s="8">
        <f t="shared" si="2"/>
        <v>0.81233333333333313</v>
      </c>
      <c r="AB55" s="8">
        <f t="shared" si="3"/>
        <v>0.22681784174383923</v>
      </c>
      <c r="AC55" s="8">
        <f t="shared" si="4"/>
        <v>2.222666666666667</v>
      </c>
      <c r="AD55" s="8">
        <f t="shared" si="5"/>
        <v>0.29813978824258502</v>
      </c>
      <c r="AE55" s="19"/>
      <c r="AF55" s="8">
        <f t="shared" si="6"/>
        <v>0.1536666666666664</v>
      </c>
      <c r="AG55" s="8">
        <f t="shared" si="7"/>
        <v>9.0323492698928282E-2</v>
      </c>
      <c r="AH55" s="8">
        <f t="shared" si="8"/>
        <v>0.74233333333333373</v>
      </c>
      <c r="AI55" s="8">
        <f t="shared" si="9"/>
        <v>0.23156928408865729</v>
      </c>
      <c r="AJ55" s="8">
        <f t="shared" si="10"/>
        <v>0.98366666666666802</v>
      </c>
      <c r="AK55" s="8">
        <f t="shared" si="11"/>
        <v>0.36703587472253074</v>
      </c>
      <c r="AM55" s="8">
        <f t="shared" si="12"/>
        <v>-0.16366666666666685</v>
      </c>
      <c r="AN55" s="8">
        <f t="shared" si="13"/>
        <v>4.5129443456203545E-2</v>
      </c>
      <c r="AO55" s="8">
        <f t="shared" si="14"/>
        <v>-6.9999999999999396E-2</v>
      </c>
      <c r="AP55" s="8">
        <f t="shared" si="15"/>
        <v>8.9599107138408546E-2</v>
      </c>
      <c r="AQ55" s="8">
        <f t="shared" si="16"/>
        <v>-1.238999999999999</v>
      </c>
      <c r="AR55" s="8">
        <f t="shared" si="17"/>
        <v>0.21719576423125719</v>
      </c>
      <c r="AS55" s="7"/>
      <c r="AT55" s="9">
        <f t="shared" si="18"/>
        <v>6.5743333333333409E-3</v>
      </c>
      <c r="AU55" s="10">
        <f t="shared" si="19"/>
        <v>5.1446333333333302E-2</v>
      </c>
      <c r="AV55" s="10">
        <f t="shared" si="20"/>
        <v>8.8887333333333443E-2</v>
      </c>
      <c r="AW55" s="10">
        <f t="shared" si="21"/>
        <v>0.38328579415365777</v>
      </c>
      <c r="AX55" s="20"/>
      <c r="AY55" s="10">
        <f t="shared" si="22"/>
        <v>8.1583333333333508E-3</v>
      </c>
      <c r="AZ55" s="10">
        <f t="shared" si="23"/>
        <v>5.3624333333333267E-2</v>
      </c>
      <c r="BA55" s="10">
        <f t="shared" si="24"/>
        <v>0.13471533333333327</v>
      </c>
      <c r="BB55" s="10">
        <f t="shared" si="25"/>
        <v>0.44328094928611572</v>
      </c>
      <c r="BC55" s="8"/>
      <c r="BD55" s="10">
        <f t="shared" si="26"/>
        <v>2.0366666666666732E-3</v>
      </c>
      <c r="BE55" s="10">
        <f t="shared" si="27"/>
        <v>8.0280000000000126E-3</v>
      </c>
      <c r="BF55" s="10">
        <f t="shared" si="28"/>
        <v>4.7173999999999862E-2</v>
      </c>
      <c r="BG55" s="10">
        <f t="shared" si="29"/>
        <v>0.23924603793305868</v>
      </c>
    </row>
    <row r="56" spans="1:59" ht="15.75" customHeight="1" x14ac:dyDescent="0.25">
      <c r="A56" s="2">
        <f>'Raw Data'!B56</f>
        <v>91</v>
      </c>
      <c r="B56" s="2">
        <f>'Raw Data'!C56</f>
        <v>118</v>
      </c>
      <c r="C56" s="2" t="str">
        <f>'Raw Data'!D56</f>
        <v>YDIAKHLTYENVERWLKELRDHADSNIV</v>
      </c>
      <c r="D56" s="7">
        <f>AVERAGE('Raw Data'!J56,'Raw Data'!P56,'Raw Data'!V56)</f>
        <v>1.9713333333333332</v>
      </c>
      <c r="E56" s="7">
        <f>STDEV('Raw Data'!J56,'Raw Data'!P56,'Raw Data'!V56)</f>
        <v>8.1733306144639278E-2</v>
      </c>
      <c r="F56" s="7">
        <f>AVERAGE('Raw Data'!AB56,'Raw Data'!AH56,'Raw Data'!AN56)</f>
        <v>3.4863333333333331</v>
      </c>
      <c r="G56" s="7">
        <f>STDEV('Raw Data'!AB56,'Raw Data'!AH56,'Raw Data'!AN56)</f>
        <v>0.21979611764845483</v>
      </c>
      <c r="H56" s="7">
        <f>AVERAGE('Raw Data'!AT56,'Raw Data'!AZ56,'Raw Data'!BF56)</f>
        <v>7.2353333333333332</v>
      </c>
      <c r="I56" s="7">
        <f>STDEV('Raw Data'!AT56,'Raw Data'!AZ56,'Raw Data'!BF56)</f>
        <v>0.2945171189138811</v>
      </c>
      <c r="K56" s="7">
        <f>AVERAGE('Raw Data'!J158,'Raw Data'!P158,'Raw Data'!V158)</f>
        <v>1.66</v>
      </c>
      <c r="L56" s="7">
        <f>STDEV('Raw Data'!J158,'Raw Data'!P158,'Raw Data'!V158)</f>
        <v>6.9282032302755156E-3</v>
      </c>
      <c r="M56" s="7">
        <f>AVERAGE('Raw Data'!AB158,'Raw Data'!AH158,'Raw Data'!AN158)</f>
        <v>2.6703333333333332</v>
      </c>
      <c r="N56" s="7">
        <f>STDEV('Raw Data'!AB158,'Raw Data'!AH158,'Raw Data'!AN158)</f>
        <v>5.7178084379710892E-2</v>
      </c>
      <c r="O56" s="7">
        <f>AVERAGE('Raw Data'!AT158,'Raw Data'!AZ158,'Raw Data'!BF158)</f>
        <v>5.0083333333333337</v>
      </c>
      <c r="P56" s="7">
        <f>STDEV('Raw Data'!AT158,'Raw Data'!AZ158,'Raw Data'!BF158)</f>
        <v>2.5540817005987426E-2</v>
      </c>
      <c r="R56" s="7">
        <f>AVERAGE('Raw Data'!J260,'Raw Data'!P260,'Raw Data'!V260)</f>
        <v>1.8286666666666669</v>
      </c>
      <c r="S56" s="7">
        <f>STDEV('Raw Data'!J260,'Raw Data'!P260,'Raw Data'!V260)</f>
        <v>3.0534133905079711E-2</v>
      </c>
      <c r="T56" s="7">
        <f>AVERAGE('Raw Data'!AB260,'Raw Data'!AH260,'Raw Data'!AN260)</f>
        <v>2.7309999999999999</v>
      </c>
      <c r="U56" s="7">
        <f>STDEV('Raw Data'!AB260,'Raw Data'!AH260,'Raw Data'!AN260)</f>
        <v>7.989993742175279E-2</v>
      </c>
      <c r="V56" s="7">
        <f>AVERAGE('Raw Data'!AT260,'Raw Data'!AZ260,'Raw Data'!BF260)</f>
        <v>6.2396666666666674</v>
      </c>
      <c r="W56" s="7">
        <f>STDEV('Raw Data'!AT260,'Raw Data'!AZ260,'Raw Data'!BF260)</f>
        <v>0.2230007473829031</v>
      </c>
      <c r="Y56" s="8">
        <f t="shared" si="0"/>
        <v>0.31133333333333324</v>
      </c>
      <c r="Z56" s="8">
        <f t="shared" si="1"/>
        <v>8.2026418508510598E-2</v>
      </c>
      <c r="AA56" s="8">
        <f t="shared" si="2"/>
        <v>0.81599999999999984</v>
      </c>
      <c r="AB56" s="8">
        <f t="shared" si="3"/>
        <v>0.22711157316761016</v>
      </c>
      <c r="AC56" s="8">
        <f t="shared" si="4"/>
        <v>2.2269999999999994</v>
      </c>
      <c r="AD56" s="8">
        <f t="shared" si="5"/>
        <v>0.29562250703670473</v>
      </c>
      <c r="AE56" s="19"/>
      <c r="AF56" s="8">
        <f t="shared" si="6"/>
        <v>0.14266666666666628</v>
      </c>
      <c r="AG56" s="8">
        <f t="shared" si="7"/>
        <v>8.7250596941606459E-2</v>
      </c>
      <c r="AH56" s="8">
        <f t="shared" si="8"/>
        <v>0.75533333333333319</v>
      </c>
      <c r="AI56" s="8">
        <f t="shared" si="9"/>
        <v>0.23386819649822721</v>
      </c>
      <c r="AJ56" s="8">
        <f t="shared" si="10"/>
        <v>0.99566666666666581</v>
      </c>
      <c r="AK56" s="8">
        <f t="shared" si="11"/>
        <v>0.36941801075024283</v>
      </c>
      <c r="AM56" s="8">
        <f t="shared" si="12"/>
        <v>-0.16866666666666696</v>
      </c>
      <c r="AN56" s="8">
        <f t="shared" si="13"/>
        <v>3.1310275203730462E-2</v>
      </c>
      <c r="AO56" s="8">
        <f t="shared" si="14"/>
        <v>-6.0666666666666647E-2</v>
      </c>
      <c r="AP56" s="8">
        <f t="shared" si="15"/>
        <v>9.8251378277016299E-2</v>
      </c>
      <c r="AQ56" s="8">
        <f t="shared" si="16"/>
        <v>-1.2313333333333336</v>
      </c>
      <c r="AR56" s="8">
        <f t="shared" si="17"/>
        <v>0.22445860791394634</v>
      </c>
      <c r="AS56" s="7"/>
      <c r="AT56" s="9">
        <f t="shared" si="18"/>
        <v>6.7283333333333301E-3</v>
      </c>
      <c r="AU56" s="10">
        <f t="shared" si="19"/>
        <v>5.1579666666666746E-2</v>
      </c>
      <c r="AV56" s="10">
        <f t="shared" si="20"/>
        <v>8.7392666666666535E-2</v>
      </c>
      <c r="AW56" s="10">
        <f t="shared" si="21"/>
        <v>0.38170756694970903</v>
      </c>
      <c r="AX56" s="20"/>
      <c r="AY56" s="10">
        <f t="shared" si="22"/>
        <v>7.612666666666666E-3</v>
      </c>
      <c r="AZ56" s="10">
        <f t="shared" si="23"/>
        <v>5.4694333333333414E-2</v>
      </c>
      <c r="BA56" s="10">
        <f t="shared" si="24"/>
        <v>0.13646966666666652</v>
      </c>
      <c r="BB56" s="10">
        <f t="shared" si="25"/>
        <v>0.44584376934826242</v>
      </c>
      <c r="BC56" s="8"/>
      <c r="BD56" s="10">
        <f t="shared" si="26"/>
        <v>9.8033333333333869E-4</v>
      </c>
      <c r="BE56" s="10">
        <f t="shared" si="27"/>
        <v>9.6533333333333506E-3</v>
      </c>
      <c r="BF56" s="10">
        <f t="shared" si="28"/>
        <v>5.0381666666666693E-2</v>
      </c>
      <c r="BG56" s="10">
        <f t="shared" si="29"/>
        <v>0.24701282018011408</v>
      </c>
    </row>
    <row r="57" spans="1:59" ht="15.75" customHeight="1" x14ac:dyDescent="0.25">
      <c r="A57" s="2">
        <f>'Raw Data'!B57</f>
        <v>91</v>
      </c>
      <c r="B57" s="2">
        <f>'Raw Data'!C57</f>
        <v>119</v>
      </c>
      <c r="C57" s="2" t="str">
        <f>'Raw Data'!D57</f>
        <v>YDIAKHLTYENVERWLKELRDHADSNIVI</v>
      </c>
      <c r="D57" s="7">
        <f>AVERAGE('Raw Data'!J57,'Raw Data'!P57,'Raw Data'!V57)</f>
        <v>2.4213333333333336</v>
      </c>
      <c r="E57" s="7">
        <f>STDEV('Raw Data'!J57,'Raw Data'!P57,'Raw Data'!V57)</f>
        <v>8.5336588479580838E-2</v>
      </c>
      <c r="F57" s="7">
        <f>AVERAGE('Raw Data'!AB57,'Raw Data'!AH57,'Raw Data'!AN57)</f>
        <v>4.203666666666666</v>
      </c>
      <c r="G57" s="7">
        <f>STDEV('Raw Data'!AB57,'Raw Data'!AH57,'Raw Data'!AN57)</f>
        <v>0.22433308568584628</v>
      </c>
      <c r="H57" s="7">
        <f>AVERAGE('Raw Data'!AT57,'Raw Data'!AZ57,'Raw Data'!BF57)</f>
        <v>8.4966666666666661</v>
      </c>
      <c r="I57" s="7">
        <f>STDEV('Raw Data'!AT57,'Raw Data'!AZ57,'Raw Data'!BF57)</f>
        <v>0.33812620917836789</v>
      </c>
      <c r="K57" s="7">
        <f>AVERAGE('Raw Data'!J159,'Raw Data'!P159,'Raw Data'!V159)</f>
        <v>2.02</v>
      </c>
      <c r="L57" s="7">
        <f>STDEV('Raw Data'!J159,'Raw Data'!P159,'Raw Data'!V159)</f>
        <v>1.5874507866387642E-2</v>
      </c>
      <c r="M57" s="7">
        <f>AVERAGE('Raw Data'!AB159,'Raw Data'!AH159,'Raw Data'!AN159)</f>
        <v>3.1020000000000003</v>
      </c>
      <c r="N57" s="7">
        <f>STDEV('Raw Data'!AB159,'Raw Data'!AH159,'Raw Data'!AN159)</f>
        <v>7.2518963037263406E-2</v>
      </c>
      <c r="O57" s="7">
        <f>AVERAGE('Raw Data'!AT159,'Raw Data'!AZ159,'Raw Data'!BF159)</f>
        <v>5.8910000000000009</v>
      </c>
      <c r="P57" s="7">
        <f>STDEV('Raw Data'!AT159,'Raw Data'!AZ159,'Raw Data'!BF159)</f>
        <v>2.4637369989509595E-2</v>
      </c>
      <c r="R57" s="7">
        <f>AVERAGE('Raw Data'!J261,'Raw Data'!P261,'Raw Data'!V261)</f>
        <v>2.2550000000000003</v>
      </c>
      <c r="S57" s="7">
        <f>STDEV('Raw Data'!J261,'Raw Data'!P261,'Raw Data'!V261)</f>
        <v>2.253885533916937E-2</v>
      </c>
      <c r="T57" s="7">
        <f>AVERAGE('Raw Data'!AB261,'Raw Data'!AH261,'Raw Data'!AN261)</f>
        <v>3.3003333333333331</v>
      </c>
      <c r="U57" s="7">
        <f>STDEV('Raw Data'!AB261,'Raw Data'!AH261,'Raw Data'!AN261)</f>
        <v>9.8652589085808207E-2</v>
      </c>
      <c r="V57" s="7">
        <f>AVERAGE('Raw Data'!AT261,'Raw Data'!AZ261,'Raw Data'!BF261)</f>
        <v>7.4183333333333339</v>
      </c>
      <c r="W57" s="7">
        <f>STDEV('Raw Data'!AT261,'Raw Data'!AZ261,'Raw Data'!BF261)</f>
        <v>0.21134174536360104</v>
      </c>
      <c r="Y57" s="8">
        <f t="shared" si="0"/>
        <v>0.40133333333333354</v>
      </c>
      <c r="Z57" s="8">
        <f t="shared" si="1"/>
        <v>8.6800537632743563E-2</v>
      </c>
      <c r="AA57" s="8">
        <f t="shared" si="2"/>
        <v>1.1016666666666657</v>
      </c>
      <c r="AB57" s="8">
        <f t="shared" si="3"/>
        <v>0.23576329937743326</v>
      </c>
      <c r="AC57" s="8">
        <f t="shared" si="4"/>
        <v>2.6056666666666652</v>
      </c>
      <c r="AD57" s="8">
        <f t="shared" si="5"/>
        <v>0.33902261478157086</v>
      </c>
      <c r="AE57" s="19"/>
      <c r="AF57" s="8">
        <f t="shared" si="6"/>
        <v>0.16633333333333322</v>
      </c>
      <c r="AG57" s="8">
        <f t="shared" si="7"/>
        <v>8.8262864973517222E-2</v>
      </c>
      <c r="AH57" s="8">
        <f t="shared" si="8"/>
        <v>0.90333333333333288</v>
      </c>
      <c r="AI57" s="8">
        <f t="shared" si="9"/>
        <v>0.24506665759883894</v>
      </c>
      <c r="AJ57" s="8">
        <f t="shared" si="10"/>
        <v>1.0783333333333323</v>
      </c>
      <c r="AK57" s="8">
        <f t="shared" si="11"/>
        <v>0.39874135309328851</v>
      </c>
      <c r="AM57" s="8">
        <f t="shared" si="12"/>
        <v>-0.23500000000000032</v>
      </c>
      <c r="AN57" s="8">
        <f t="shared" si="13"/>
        <v>2.7568097504180565E-2</v>
      </c>
      <c r="AO57" s="8">
        <f t="shared" si="14"/>
        <v>-0.19833333333333281</v>
      </c>
      <c r="AP57" s="8">
        <f t="shared" si="15"/>
        <v>0.12243910050851117</v>
      </c>
      <c r="AQ57" s="8">
        <f t="shared" si="16"/>
        <v>-1.527333333333333</v>
      </c>
      <c r="AR57" s="8">
        <f t="shared" si="17"/>
        <v>0.2127729619414393</v>
      </c>
      <c r="AS57" s="7"/>
      <c r="AT57" s="9">
        <f t="shared" si="18"/>
        <v>7.5343333333333313E-3</v>
      </c>
      <c r="AU57" s="10">
        <f t="shared" si="19"/>
        <v>5.5584333333333222E-2</v>
      </c>
      <c r="AV57" s="10">
        <f t="shared" si="20"/>
        <v>0.11493633333333339</v>
      </c>
      <c r="AW57" s="10">
        <f t="shared" si="21"/>
        <v>0.42196563841147061</v>
      </c>
      <c r="AX57" s="20"/>
      <c r="AY57" s="10">
        <f t="shared" si="22"/>
        <v>7.7903333333333331E-3</v>
      </c>
      <c r="AZ57" s="10">
        <f t="shared" si="23"/>
        <v>6.0057666666666565E-2</v>
      </c>
      <c r="BA57" s="10">
        <f t="shared" si="24"/>
        <v>0.15899466666666659</v>
      </c>
      <c r="BB57" s="10">
        <f t="shared" si="25"/>
        <v>0.47628002967442007</v>
      </c>
      <c r="BC57" s="8"/>
      <c r="BD57" s="10">
        <f t="shared" si="26"/>
        <v>7.6000000000000666E-4</v>
      </c>
      <c r="BE57" s="10">
        <f t="shared" si="27"/>
        <v>1.4991333333333301E-2</v>
      </c>
      <c r="BF57" s="10">
        <f t="shared" si="28"/>
        <v>4.5272333333333178E-2</v>
      </c>
      <c r="BG57" s="10">
        <f t="shared" si="29"/>
        <v>0.24702968782449305</v>
      </c>
    </row>
    <row r="58" spans="1:59" ht="15.75" customHeight="1" x14ac:dyDescent="0.25">
      <c r="A58" s="2">
        <f>'Raw Data'!B58</f>
        <v>91</v>
      </c>
      <c r="B58" s="2">
        <f>'Raw Data'!C58</f>
        <v>119</v>
      </c>
      <c r="C58" s="2" t="str">
        <f>'Raw Data'!D58</f>
        <v>YDIAKHLTYENVERWLKELRDHADSNIVI</v>
      </c>
      <c r="D58" s="7">
        <f>AVERAGE('Raw Data'!J58,'Raw Data'!P58,'Raw Data'!V58)</f>
        <v>2.3253333333333335</v>
      </c>
      <c r="E58" s="7">
        <f>STDEV('Raw Data'!J58,'Raw Data'!P58,'Raw Data'!V58)</f>
        <v>9.0743227479153171E-2</v>
      </c>
      <c r="F58" s="7">
        <f>AVERAGE('Raw Data'!AB58,'Raw Data'!AH58,'Raw Data'!AN58)</f>
        <v>4.1033333333333335</v>
      </c>
      <c r="G58" s="7">
        <f>STDEV('Raw Data'!AB58,'Raw Data'!AH58,'Raw Data'!AN58)</f>
        <v>0.23043509570665111</v>
      </c>
      <c r="H58" s="7">
        <f>AVERAGE('Raw Data'!AT58,'Raw Data'!AZ58,'Raw Data'!BF58)</f>
        <v>8.3759999999999994</v>
      </c>
      <c r="I58" s="7">
        <f>STDEV('Raw Data'!AT58,'Raw Data'!AZ58,'Raw Data'!BF58)</f>
        <v>0.34942953509971103</v>
      </c>
      <c r="K58" s="7">
        <f>AVERAGE('Raw Data'!J160,'Raw Data'!P160,'Raw Data'!V160)</f>
        <v>1.9139999999999999</v>
      </c>
      <c r="L58" s="7">
        <f>STDEV('Raw Data'!J160,'Raw Data'!P160,'Raw Data'!V160)</f>
        <v>1.8734993995195192E-2</v>
      </c>
      <c r="M58" s="7">
        <f>AVERAGE('Raw Data'!AB160,'Raw Data'!AH160,'Raw Data'!AN160)</f>
        <v>2.9786666666666668</v>
      </c>
      <c r="N58" s="7">
        <f>STDEV('Raw Data'!AB160,'Raw Data'!AH160,'Raw Data'!AN160)</f>
        <v>6.9118256150841398E-2</v>
      </c>
      <c r="O58" s="7">
        <f>AVERAGE('Raw Data'!AT160,'Raw Data'!AZ160,'Raw Data'!BF160)</f>
        <v>5.7456666666666676</v>
      </c>
      <c r="P58" s="7">
        <f>STDEV('Raw Data'!AT160,'Raw Data'!AZ160,'Raw Data'!BF160)</f>
        <v>6.2939124027375309E-2</v>
      </c>
      <c r="R58" s="7">
        <f>AVERAGE('Raw Data'!J262,'Raw Data'!P262,'Raw Data'!V262)</f>
        <v>2.1353333333333335</v>
      </c>
      <c r="S58" s="7">
        <f>STDEV('Raw Data'!J262,'Raw Data'!P262,'Raw Data'!V262)</f>
        <v>2.9143323992525921E-2</v>
      </c>
      <c r="T58" s="7">
        <f>AVERAGE('Raw Data'!AB262,'Raw Data'!AH262,'Raw Data'!AN262)</f>
        <v>3.184333333333333</v>
      </c>
      <c r="U58" s="7">
        <f>STDEV('Raw Data'!AB262,'Raw Data'!AH262,'Raw Data'!AN262)</f>
        <v>8.5348305978111286E-2</v>
      </c>
      <c r="V58" s="7">
        <f>AVERAGE('Raw Data'!AT262,'Raw Data'!AZ262,'Raw Data'!BF262)</f>
        <v>7.2896666666666663</v>
      </c>
      <c r="W58" s="7">
        <f>STDEV('Raw Data'!AT262,'Raw Data'!AZ262,'Raw Data'!BF262)</f>
        <v>0.19857828011475304</v>
      </c>
      <c r="Y58" s="8">
        <f t="shared" si="0"/>
        <v>0.41133333333333355</v>
      </c>
      <c r="Z58" s="8">
        <f t="shared" si="1"/>
        <v>9.2657073844004706E-2</v>
      </c>
      <c r="AA58" s="8">
        <f t="shared" si="2"/>
        <v>1.1246666666666667</v>
      </c>
      <c r="AB58" s="8">
        <f t="shared" si="3"/>
        <v>0.24057777675144223</v>
      </c>
      <c r="AC58" s="8">
        <f t="shared" si="4"/>
        <v>2.6303333333333319</v>
      </c>
      <c r="AD58" s="8">
        <f t="shared" si="5"/>
        <v>0.35505257826599923</v>
      </c>
      <c r="AE58" s="19"/>
      <c r="AF58" s="8">
        <f t="shared" si="6"/>
        <v>0.18999999999999995</v>
      </c>
      <c r="AG58" s="8">
        <f t="shared" si="7"/>
        <v>9.5308271764137434E-2</v>
      </c>
      <c r="AH58" s="8">
        <f t="shared" si="8"/>
        <v>0.91900000000000048</v>
      </c>
      <c r="AI58" s="8">
        <f t="shared" si="9"/>
        <v>0.24573291734455677</v>
      </c>
      <c r="AJ58" s="8">
        <f t="shared" si="10"/>
        <v>1.0863333333333332</v>
      </c>
      <c r="AK58" s="8">
        <f t="shared" si="11"/>
        <v>0.40191334057646494</v>
      </c>
      <c r="AM58" s="8">
        <f t="shared" si="12"/>
        <v>-0.2213333333333336</v>
      </c>
      <c r="AN58" s="8">
        <f t="shared" si="13"/>
        <v>3.46458270695525E-2</v>
      </c>
      <c r="AO58" s="8">
        <f t="shared" si="14"/>
        <v>-0.20566666666666622</v>
      </c>
      <c r="AP58" s="8">
        <f t="shared" si="15"/>
        <v>0.1098256193548055</v>
      </c>
      <c r="AQ58" s="8">
        <f t="shared" si="16"/>
        <v>-1.5439999999999987</v>
      </c>
      <c r="AR58" s="8">
        <f t="shared" si="17"/>
        <v>0.20831386575709898</v>
      </c>
      <c r="AS58" s="7"/>
      <c r="AT58" s="9">
        <f t="shared" si="18"/>
        <v>8.5853333333333406E-3</v>
      </c>
      <c r="AU58" s="10">
        <f t="shared" si="19"/>
        <v>5.7877666666666779E-2</v>
      </c>
      <c r="AV58" s="10">
        <f t="shared" si="20"/>
        <v>0.1260623333333335</v>
      </c>
      <c r="AW58" s="10">
        <f t="shared" si="21"/>
        <v>0.4387770884325361</v>
      </c>
      <c r="AX58" s="20"/>
      <c r="AY58" s="10">
        <f t="shared" si="22"/>
        <v>9.0836666666666774E-3</v>
      </c>
      <c r="AZ58" s="10">
        <f t="shared" si="23"/>
        <v>6.0384666666666767E-2</v>
      </c>
      <c r="BA58" s="10">
        <f t="shared" si="24"/>
        <v>0.1615343333333335</v>
      </c>
      <c r="BB58" s="10">
        <f t="shared" si="25"/>
        <v>0.48062736778783927</v>
      </c>
      <c r="BC58" s="8"/>
      <c r="BD58" s="10">
        <f t="shared" si="26"/>
        <v>1.2003333333333367E-3</v>
      </c>
      <c r="BE58" s="10">
        <f t="shared" si="27"/>
        <v>1.2061666666666629E-2</v>
      </c>
      <c r="BF58" s="10">
        <f t="shared" si="28"/>
        <v>4.3394666666666658E-2</v>
      </c>
      <c r="BG58" s="10">
        <f t="shared" si="29"/>
        <v>0.23802660915676344</v>
      </c>
    </row>
    <row r="59" spans="1:59" ht="15.75" customHeight="1" x14ac:dyDescent="0.25">
      <c r="A59" s="2">
        <f>'Raw Data'!B59</f>
        <v>91</v>
      </c>
      <c r="B59" s="2">
        <f>'Raw Data'!C59</f>
        <v>119</v>
      </c>
      <c r="C59" s="2" t="str">
        <f>'Raw Data'!D59</f>
        <v>YDIAKHLTYENVERWLKELRDHADSNIVI</v>
      </c>
      <c r="D59" s="7">
        <f>AVERAGE('Raw Data'!J59,'Raw Data'!P59,'Raw Data'!V59)</f>
        <v>2.3260000000000001</v>
      </c>
      <c r="E59" s="7">
        <f>STDEV('Raw Data'!J59,'Raw Data'!P59,'Raw Data'!V59)</f>
        <v>9.7549987186057507E-2</v>
      </c>
      <c r="F59" s="7">
        <f>AVERAGE('Raw Data'!AB59,'Raw Data'!AH59,'Raw Data'!AN59)</f>
        <v>4.1423333333333332</v>
      </c>
      <c r="G59" s="7">
        <f>STDEV('Raw Data'!AB59,'Raw Data'!AH59,'Raw Data'!AN59)</f>
        <v>0.23667347408050055</v>
      </c>
      <c r="H59" s="7">
        <f>AVERAGE('Raw Data'!AT59,'Raw Data'!AZ59,'Raw Data'!BF59)</f>
        <v>8.4</v>
      </c>
      <c r="I59" s="7">
        <f>STDEV('Raw Data'!AT59,'Raw Data'!AZ59,'Raw Data'!BF59)</f>
        <v>0.33372593546201906</v>
      </c>
      <c r="K59" s="7">
        <f>AVERAGE('Raw Data'!J161,'Raw Data'!P161,'Raw Data'!V161)</f>
        <v>1.9470000000000001</v>
      </c>
      <c r="L59" s="7">
        <f>STDEV('Raw Data'!J161,'Raw Data'!P161,'Raw Data'!V161)</f>
        <v>2.0223748416156682E-2</v>
      </c>
      <c r="M59" s="7">
        <f>AVERAGE('Raw Data'!AB161,'Raw Data'!AH161,'Raw Data'!AN161)</f>
        <v>3.0350000000000001</v>
      </c>
      <c r="N59" s="7">
        <f>STDEV('Raw Data'!AB161,'Raw Data'!AH161,'Raw Data'!AN161)</f>
        <v>6.856383886568769E-2</v>
      </c>
      <c r="O59" s="7">
        <f>AVERAGE('Raw Data'!AT161,'Raw Data'!AZ161,'Raw Data'!BF161)</f>
        <v>5.7733333333333334</v>
      </c>
      <c r="P59" s="7">
        <f>STDEV('Raw Data'!AT161,'Raw Data'!AZ161,'Raw Data'!BF161)</f>
        <v>6.5607418279744451E-2</v>
      </c>
      <c r="R59" s="7">
        <f>AVERAGE('Raw Data'!J263,'Raw Data'!P263,'Raw Data'!V263)</f>
        <v>2.1466666666666665</v>
      </c>
      <c r="S59" s="7">
        <f>STDEV('Raw Data'!J263,'Raw Data'!P263,'Raw Data'!V263)</f>
        <v>1.5307950004273539E-2</v>
      </c>
      <c r="T59" s="7">
        <f>AVERAGE('Raw Data'!AB263,'Raw Data'!AH263,'Raw Data'!AN263)</f>
        <v>3.202</v>
      </c>
      <c r="U59" s="7">
        <f>STDEV('Raw Data'!AB263,'Raw Data'!AH263,'Raw Data'!AN263)</f>
        <v>6.6460514593252987E-2</v>
      </c>
      <c r="V59" s="7">
        <f>AVERAGE('Raw Data'!AT263,'Raw Data'!AZ263,'Raw Data'!BF263)</f>
        <v>7.3323333333333336</v>
      </c>
      <c r="W59" s="7">
        <f>STDEV('Raw Data'!AT263,'Raw Data'!AZ263,'Raw Data'!BF263)</f>
        <v>0.19487773945049092</v>
      </c>
      <c r="Y59" s="8">
        <f t="shared" si="0"/>
        <v>0.379</v>
      </c>
      <c r="Z59" s="8">
        <f t="shared" si="1"/>
        <v>9.9624294225856294E-2</v>
      </c>
      <c r="AA59" s="8">
        <f t="shared" si="2"/>
        <v>1.1073333333333331</v>
      </c>
      <c r="AB59" s="8">
        <f t="shared" si="3"/>
        <v>0.24640481597025116</v>
      </c>
      <c r="AC59" s="8">
        <f t="shared" si="4"/>
        <v>2.6266666666666669</v>
      </c>
      <c r="AD59" s="8">
        <f t="shared" si="5"/>
        <v>0.3401137064767209</v>
      </c>
      <c r="AE59" s="19"/>
      <c r="AF59" s="8">
        <f t="shared" si="6"/>
        <v>0.17933333333333357</v>
      </c>
      <c r="AG59" s="8">
        <f t="shared" si="7"/>
        <v>9.8743776175176337E-2</v>
      </c>
      <c r="AH59" s="8">
        <f t="shared" si="8"/>
        <v>0.94033333333333324</v>
      </c>
      <c r="AI59" s="8">
        <f t="shared" si="9"/>
        <v>0.24582785304625948</v>
      </c>
      <c r="AJ59" s="8">
        <f t="shared" si="10"/>
        <v>1.0676666666666668</v>
      </c>
      <c r="AK59" s="8">
        <f t="shared" si="11"/>
        <v>0.3864587084454601</v>
      </c>
      <c r="AM59" s="8">
        <f t="shared" si="12"/>
        <v>-0.19966666666666644</v>
      </c>
      <c r="AN59" s="8">
        <f t="shared" si="13"/>
        <v>2.5364016506329162E-2</v>
      </c>
      <c r="AO59" s="8">
        <f t="shared" si="14"/>
        <v>-0.16699999999999982</v>
      </c>
      <c r="AP59" s="8">
        <f t="shared" si="15"/>
        <v>9.5488219168649163E-2</v>
      </c>
      <c r="AQ59" s="8">
        <f t="shared" si="16"/>
        <v>-1.5590000000000002</v>
      </c>
      <c r="AR59" s="8">
        <f t="shared" si="17"/>
        <v>0.20562506332319214</v>
      </c>
      <c r="AS59" s="7"/>
      <c r="AT59" s="9">
        <f t="shared" si="18"/>
        <v>9.9249999999999842E-3</v>
      </c>
      <c r="AU59" s="10">
        <f t="shared" si="19"/>
        <v>6.0715333333333336E-2</v>
      </c>
      <c r="AV59" s="10">
        <f t="shared" si="20"/>
        <v>0.11567733333333306</v>
      </c>
      <c r="AW59" s="10">
        <f t="shared" si="21"/>
        <v>0.43164530191659262</v>
      </c>
      <c r="AX59" s="20"/>
      <c r="AY59" s="10">
        <f t="shared" si="22"/>
        <v>9.7503333333333227E-3</v>
      </c>
      <c r="AZ59" s="10">
        <f t="shared" si="23"/>
        <v>6.0431333333333344E-2</v>
      </c>
      <c r="BA59" s="10">
        <f t="shared" si="24"/>
        <v>0.14935033333333314</v>
      </c>
      <c r="BB59" s="10">
        <f t="shared" si="25"/>
        <v>0.46854242070489177</v>
      </c>
      <c r="BC59" s="8"/>
      <c r="BD59" s="10">
        <f t="shared" si="26"/>
        <v>6.433333333333382E-4</v>
      </c>
      <c r="BE59" s="10">
        <f t="shared" si="27"/>
        <v>9.1179999999999768E-3</v>
      </c>
      <c r="BF59" s="10">
        <f t="shared" si="28"/>
        <v>4.2281666666666773E-2</v>
      </c>
      <c r="BG59" s="10">
        <f t="shared" si="29"/>
        <v>0.22812934927360856</v>
      </c>
    </row>
    <row r="60" spans="1:59" ht="15.75" customHeight="1" x14ac:dyDescent="0.25">
      <c r="A60" s="2">
        <f>'Raw Data'!B60</f>
        <v>101</v>
      </c>
      <c r="B60" s="2">
        <f>'Raw Data'!C60</f>
        <v>108</v>
      </c>
      <c r="C60" s="2" t="str">
        <f>'Raw Data'!D60</f>
        <v>NVERWLKE</v>
      </c>
      <c r="D60" s="7">
        <f>AVERAGE('Raw Data'!J60,'Raw Data'!P60,'Raw Data'!V60)</f>
        <v>0.27600000000000002</v>
      </c>
      <c r="E60" s="7">
        <f>STDEV('Raw Data'!J60,'Raw Data'!P60,'Raw Data'!V60)</f>
        <v>0.12304064369142406</v>
      </c>
      <c r="F60" s="7">
        <f>AVERAGE('Raw Data'!AB60,'Raw Data'!AH60,'Raw Data'!AN60)</f>
        <v>0.86499999999999988</v>
      </c>
      <c r="G60" s="7">
        <f>STDEV('Raw Data'!AB60,'Raw Data'!AH60,'Raw Data'!AN60)</f>
        <v>4.1327956639543688E-2</v>
      </c>
      <c r="H60" s="7">
        <f>AVERAGE('Raw Data'!AT60,'Raw Data'!AZ60,'Raw Data'!BF60)</f>
        <v>1.5963333333333336</v>
      </c>
      <c r="I60" s="7">
        <f>STDEV('Raw Data'!AT60,'Raw Data'!AZ60,'Raw Data'!BF60)</f>
        <v>2.3115651263447758E-2</v>
      </c>
      <c r="K60" s="7">
        <f>AVERAGE('Raw Data'!J162,'Raw Data'!P162,'Raw Data'!V162)</f>
        <v>0.16200000000000001</v>
      </c>
      <c r="L60" s="7">
        <f>STDEV('Raw Data'!J162,'Raw Data'!P162,'Raw Data'!V162)</f>
        <v>1.6703293088490067E-2</v>
      </c>
      <c r="M60" s="7">
        <f>AVERAGE('Raw Data'!AB162,'Raw Data'!AH162,'Raw Data'!AN162)</f>
        <v>0.80033333333333323</v>
      </c>
      <c r="N60" s="7">
        <f>STDEV('Raw Data'!AB162,'Raw Data'!AH162,'Raw Data'!AN162)</f>
        <v>8.1451417012433455E-2</v>
      </c>
      <c r="O60" s="7">
        <f>AVERAGE('Raw Data'!AT162,'Raw Data'!AZ162,'Raw Data'!BF162)</f>
        <v>1.5326666666666666</v>
      </c>
      <c r="P60" s="7">
        <f>STDEV('Raw Data'!AT162,'Raw Data'!AZ162,'Raw Data'!BF162)</f>
        <v>2.396525262402497E-2</v>
      </c>
      <c r="R60" s="7">
        <f>AVERAGE('Raw Data'!J264,'Raw Data'!P264,'Raw Data'!V264)</f>
        <v>0.20766666666666667</v>
      </c>
      <c r="S60" s="7">
        <f>STDEV('Raw Data'!J264,'Raw Data'!P264,'Raw Data'!V264)</f>
        <v>3.0237945256470989E-2</v>
      </c>
      <c r="T60" s="7">
        <f>AVERAGE('Raw Data'!AB264,'Raw Data'!AH264,'Raw Data'!AN264)</f>
        <v>0.69766666666666666</v>
      </c>
      <c r="U60" s="7">
        <f>STDEV('Raw Data'!AB264,'Raw Data'!AH264,'Raw Data'!AN264)</f>
        <v>4.277070648625448E-2</v>
      </c>
      <c r="V60" s="7">
        <f>AVERAGE('Raw Data'!AT264,'Raw Data'!AZ264,'Raw Data'!BF264)</f>
        <v>1.54</v>
      </c>
      <c r="W60" s="7">
        <f>STDEV('Raw Data'!AT264,'Raw Data'!AZ264,'Raw Data'!BF264)</f>
        <v>2.3515952032609769E-2</v>
      </c>
      <c r="Y60" s="8">
        <f t="shared" si="0"/>
        <v>0.11400000000000002</v>
      </c>
      <c r="Z60" s="8">
        <f t="shared" si="1"/>
        <v>0.12416923934694926</v>
      </c>
      <c r="AA60" s="8">
        <f t="shared" si="2"/>
        <v>6.466666666666665E-2</v>
      </c>
      <c r="AB60" s="8">
        <f t="shared" si="3"/>
        <v>9.1336374645227397E-2</v>
      </c>
      <c r="AC60" s="8">
        <f t="shared" si="4"/>
        <v>6.3666666666666982E-2</v>
      </c>
      <c r="AD60" s="8">
        <f t="shared" si="5"/>
        <v>3.3296646477786164E-2</v>
      </c>
      <c r="AE60" s="19"/>
      <c r="AF60" s="8">
        <f t="shared" si="6"/>
        <v>6.8333333333333357E-2</v>
      </c>
      <c r="AG60" s="8">
        <f t="shared" si="7"/>
        <v>0.12670174952751564</v>
      </c>
      <c r="AH60" s="8">
        <f t="shared" si="8"/>
        <v>0.16733333333333322</v>
      </c>
      <c r="AI60" s="8">
        <f t="shared" si="9"/>
        <v>5.947548514584252E-2</v>
      </c>
      <c r="AJ60" s="8">
        <f t="shared" si="10"/>
        <v>5.6333333333333568E-2</v>
      </c>
      <c r="AK60" s="8">
        <f t="shared" si="11"/>
        <v>3.2974737805376665E-2</v>
      </c>
      <c r="AM60" s="8">
        <f t="shared" si="12"/>
        <v>-4.5666666666666661E-2</v>
      </c>
      <c r="AN60" s="8">
        <f t="shared" si="13"/>
        <v>3.4544657088084352E-2</v>
      </c>
      <c r="AO60" s="8">
        <f t="shared" si="14"/>
        <v>0.10266666666666657</v>
      </c>
      <c r="AP60" s="8">
        <f t="shared" si="15"/>
        <v>9.1998188387960464E-2</v>
      </c>
      <c r="AQ60" s="8">
        <f t="shared" si="16"/>
        <v>-7.3333333333334139E-3</v>
      </c>
      <c r="AR60" s="8">
        <f t="shared" si="17"/>
        <v>3.3575784925051852E-2</v>
      </c>
      <c r="AS60" s="7"/>
      <c r="AT60" s="9">
        <f t="shared" si="18"/>
        <v>1.5417999999999973E-2</v>
      </c>
      <c r="AU60" s="10">
        <f t="shared" si="19"/>
        <v>8.3423333333333387E-3</v>
      </c>
      <c r="AV60" s="10">
        <f t="shared" si="20"/>
        <v>1.1086666666666697E-3</v>
      </c>
      <c r="AW60" s="10">
        <f t="shared" si="21"/>
        <v>0.15769908052997642</v>
      </c>
      <c r="AX60" s="20"/>
      <c r="AY60" s="10">
        <f t="shared" si="22"/>
        <v>1.6053333333333312E-2</v>
      </c>
      <c r="AZ60" s="10">
        <f t="shared" si="23"/>
        <v>3.5373333333333342E-3</v>
      </c>
      <c r="BA60" s="10">
        <f t="shared" si="24"/>
        <v>1.0873333333333371E-3</v>
      </c>
      <c r="BB60" s="10">
        <f t="shared" si="25"/>
        <v>0.14379847008921889</v>
      </c>
      <c r="BC60" s="8"/>
      <c r="BD60" s="10">
        <f t="shared" si="26"/>
        <v>1.1933333333333364E-3</v>
      </c>
      <c r="BE60" s="10">
        <f t="shared" si="27"/>
        <v>8.4636666666666627E-3</v>
      </c>
      <c r="BF60" s="10">
        <f t="shared" si="28"/>
        <v>1.1273333333333391E-3</v>
      </c>
      <c r="BG60" s="10">
        <f t="shared" si="29"/>
        <v>0.10384764481360825</v>
      </c>
    </row>
    <row r="61" spans="1:59" ht="15.75" customHeight="1" x14ac:dyDescent="0.25">
      <c r="A61" s="2">
        <f>'Raw Data'!B61</f>
        <v>101</v>
      </c>
      <c r="B61" s="2">
        <f>'Raw Data'!C61</f>
        <v>116</v>
      </c>
      <c r="C61" s="2" t="str">
        <f>'Raw Data'!D61</f>
        <v>NVERWLKELRDHADSN</v>
      </c>
      <c r="D61" s="7">
        <f>AVERAGE('Raw Data'!J61,'Raw Data'!P61,'Raw Data'!V61)</f>
        <v>1.268</v>
      </c>
      <c r="E61" s="7">
        <f>STDEV('Raw Data'!J61,'Raw Data'!P61,'Raw Data'!V61)</f>
        <v>3.8353617821530135E-2</v>
      </c>
      <c r="F61" s="7">
        <f>AVERAGE('Raw Data'!AB61,'Raw Data'!AH61,'Raw Data'!AN61)</f>
        <v>1.9989999999999999</v>
      </c>
      <c r="G61" s="7">
        <f>STDEV('Raw Data'!AB61,'Raw Data'!AH61,'Raw Data'!AN61)</f>
        <v>0.14201056298740589</v>
      </c>
      <c r="H61" s="7">
        <f>AVERAGE('Raw Data'!AT61,'Raw Data'!AZ61,'Raw Data'!BF61)</f>
        <v>3.1946666666666665</v>
      </c>
      <c r="I61" s="7">
        <f>STDEV('Raw Data'!AT61,'Raw Data'!AZ61,'Raw Data'!BF61)</f>
        <v>8.5908866441906567E-2</v>
      </c>
      <c r="K61" s="7">
        <f>AVERAGE('Raw Data'!J163,'Raw Data'!P163,'Raw Data'!V163)</f>
        <v>1.0273333333333332</v>
      </c>
      <c r="L61" s="7">
        <f>STDEV('Raw Data'!J163,'Raw Data'!P163,'Raw Data'!V163)</f>
        <v>2.0207259421636856E-2</v>
      </c>
      <c r="M61" s="7">
        <f>AVERAGE('Raw Data'!AB163,'Raw Data'!AH163,'Raw Data'!AN163)</f>
        <v>1.6539999999999999</v>
      </c>
      <c r="N61" s="7">
        <f>STDEV('Raw Data'!AB163,'Raw Data'!AH163,'Raw Data'!AN163)</f>
        <v>1.2489995996796807E-2</v>
      </c>
      <c r="O61" s="7">
        <f>AVERAGE('Raw Data'!AT163,'Raw Data'!AZ163,'Raw Data'!BF163)</f>
        <v>2.7786666666666662</v>
      </c>
      <c r="P61" s="7">
        <f>STDEV('Raw Data'!AT163,'Raw Data'!AZ163,'Raw Data'!BF163)</f>
        <v>0.11407161493260848</v>
      </c>
      <c r="R61" s="7">
        <f>AVERAGE('Raw Data'!J265,'Raw Data'!P265,'Raw Data'!V265)</f>
        <v>1.1180000000000001</v>
      </c>
      <c r="S61" s="7">
        <f>STDEV('Raw Data'!J265,'Raw Data'!P265,'Raw Data'!V265)</f>
        <v>1.8681541692269363E-2</v>
      </c>
      <c r="T61" s="7">
        <f>AVERAGE('Raw Data'!AB265,'Raw Data'!AH265,'Raw Data'!AN265)</f>
        <v>1.6689999999999998</v>
      </c>
      <c r="U61" s="7">
        <f>STDEV('Raw Data'!AB265,'Raw Data'!AH265,'Raw Data'!AN265)</f>
        <v>2.8160255680657408E-2</v>
      </c>
      <c r="V61" s="7">
        <f>AVERAGE('Raw Data'!AT265,'Raw Data'!AZ265,'Raw Data'!BF265)</f>
        <v>2.9849999999999999</v>
      </c>
      <c r="W61" s="7">
        <f>STDEV('Raw Data'!AT265,'Raw Data'!AZ265,'Raw Data'!BF265)</f>
        <v>0.10762899237658953</v>
      </c>
      <c r="Y61" s="8">
        <f t="shared" si="0"/>
        <v>0.24066666666666681</v>
      </c>
      <c r="Z61" s="8">
        <f t="shared" si="1"/>
        <v>4.3351278335630725E-2</v>
      </c>
      <c r="AA61" s="8">
        <f t="shared" si="2"/>
        <v>0.34499999999999997</v>
      </c>
      <c r="AB61" s="8">
        <f t="shared" si="3"/>
        <v>0.14255875981503197</v>
      </c>
      <c r="AC61" s="8">
        <f t="shared" si="4"/>
        <v>0.41600000000000037</v>
      </c>
      <c r="AD61" s="8">
        <f t="shared" si="5"/>
        <v>0.14280289446179531</v>
      </c>
      <c r="AE61" s="19"/>
      <c r="AF61" s="8">
        <f t="shared" si="6"/>
        <v>0.14999999999999991</v>
      </c>
      <c r="AG61" s="8">
        <f t="shared" si="7"/>
        <v>4.2661458015402998E-2</v>
      </c>
      <c r="AH61" s="8">
        <f t="shared" si="8"/>
        <v>0.33000000000000007</v>
      </c>
      <c r="AI61" s="8">
        <f t="shared" si="9"/>
        <v>0.14477568856683076</v>
      </c>
      <c r="AJ61" s="8">
        <f t="shared" si="10"/>
        <v>0.20966666666666667</v>
      </c>
      <c r="AK61" s="8">
        <f t="shared" si="11"/>
        <v>0.13771105014970045</v>
      </c>
      <c r="AM61" s="8">
        <f t="shared" si="12"/>
        <v>-9.0666666666666895E-2</v>
      </c>
      <c r="AN61" s="8">
        <f t="shared" si="13"/>
        <v>2.7519689920733663E-2</v>
      </c>
      <c r="AO61" s="8">
        <f t="shared" si="14"/>
        <v>-1.4999999999999902E-2</v>
      </c>
      <c r="AP61" s="8">
        <f t="shared" si="15"/>
        <v>3.0805843601498694E-2</v>
      </c>
      <c r="AQ61" s="8">
        <f t="shared" si="16"/>
        <v>-0.2063333333333337</v>
      </c>
      <c r="AR61" s="8">
        <f t="shared" si="17"/>
        <v>0.15683218207158017</v>
      </c>
      <c r="AS61" s="7"/>
      <c r="AT61" s="9">
        <f t="shared" si="18"/>
        <v>1.8793333333333257E-3</v>
      </c>
      <c r="AU61" s="10">
        <f t="shared" si="19"/>
        <v>2.0322999999999973E-2</v>
      </c>
      <c r="AV61" s="10">
        <f t="shared" si="20"/>
        <v>2.0392666666666649E-2</v>
      </c>
      <c r="AW61" s="10">
        <f t="shared" si="21"/>
        <v>0.20638556151048928</v>
      </c>
      <c r="AX61" s="20"/>
      <c r="AY61" s="10">
        <f t="shared" si="22"/>
        <v>1.8199999999999926E-3</v>
      </c>
      <c r="AZ61" s="10">
        <f t="shared" si="23"/>
        <v>2.0959999999999972E-2</v>
      </c>
      <c r="BA61" s="10">
        <f t="shared" si="24"/>
        <v>1.8964333333333312E-2</v>
      </c>
      <c r="BB61" s="10">
        <f t="shared" si="25"/>
        <v>0.20431430036425074</v>
      </c>
      <c r="BC61" s="8"/>
      <c r="BD61" s="10">
        <f t="shared" si="26"/>
        <v>7.5733333333332991E-4</v>
      </c>
      <c r="BE61" s="10">
        <f t="shared" si="27"/>
        <v>9.4899999999999802E-4</v>
      </c>
      <c r="BF61" s="10">
        <f t="shared" si="28"/>
        <v>2.4596333333333272E-2</v>
      </c>
      <c r="BG61" s="10">
        <f t="shared" si="29"/>
        <v>0.16218096887941755</v>
      </c>
    </row>
    <row r="62" spans="1:59" ht="15.75" customHeight="1" x14ac:dyDescent="0.25">
      <c r="A62" s="2">
        <f>'Raw Data'!B62</f>
        <v>101</v>
      </c>
      <c r="B62" s="2">
        <f>'Raw Data'!C62</f>
        <v>116</v>
      </c>
      <c r="C62" s="2" t="str">
        <f>'Raw Data'!D62</f>
        <v>NVERWLKELRDHADSN</v>
      </c>
      <c r="D62" s="7">
        <f>AVERAGE('Raw Data'!J62,'Raw Data'!P62,'Raw Data'!V62)</f>
        <v>1.2270000000000001</v>
      </c>
      <c r="E62" s="7">
        <f>STDEV('Raw Data'!J62,'Raw Data'!P62,'Raw Data'!V62)</f>
        <v>2.9051678092667819E-2</v>
      </c>
      <c r="F62" s="7">
        <f>AVERAGE('Raw Data'!AB62,'Raw Data'!AH62,'Raw Data'!AN62)</f>
        <v>1.9713333333333332</v>
      </c>
      <c r="G62" s="7">
        <f>STDEV('Raw Data'!AB62,'Raw Data'!AH62,'Raw Data'!AN62)</f>
        <v>0.12105508388057609</v>
      </c>
      <c r="H62" s="7">
        <f>AVERAGE('Raw Data'!AT62,'Raw Data'!AZ62,'Raw Data'!BF62)</f>
        <v>3.170666666666667</v>
      </c>
      <c r="I62" s="7">
        <f>STDEV('Raw Data'!AT62,'Raw Data'!AZ62,'Raw Data'!BF62)</f>
        <v>8.3763556116806248E-2</v>
      </c>
      <c r="K62" s="7">
        <f>AVERAGE('Raw Data'!J164,'Raw Data'!P164,'Raw Data'!V164)</f>
        <v>1.0233333333333334</v>
      </c>
      <c r="L62" s="7">
        <f>STDEV('Raw Data'!J164,'Raw Data'!P164,'Raw Data'!V164)</f>
        <v>3.0088757590391382E-2</v>
      </c>
      <c r="M62" s="7">
        <f>AVERAGE('Raw Data'!AB164,'Raw Data'!AH164,'Raw Data'!AN164)</f>
        <v>1.6406666666666665</v>
      </c>
      <c r="N62" s="7">
        <f>STDEV('Raw Data'!AB164,'Raw Data'!AH164,'Raw Data'!AN164)</f>
        <v>3.5004761580866794E-2</v>
      </c>
      <c r="O62" s="7">
        <f>AVERAGE('Raw Data'!AT164,'Raw Data'!AZ164,'Raw Data'!BF164)</f>
        <v>2.7360000000000002</v>
      </c>
      <c r="P62" s="7">
        <f>STDEV('Raw Data'!AT164,'Raw Data'!AZ164,'Raw Data'!BF164)</f>
        <v>0.11604740410711481</v>
      </c>
      <c r="R62" s="7">
        <f>AVERAGE('Raw Data'!J266,'Raw Data'!P266,'Raw Data'!V266)</f>
        <v>1.1403333333333334</v>
      </c>
      <c r="S62" s="7">
        <f>STDEV('Raw Data'!J266,'Raw Data'!P266,'Raw Data'!V266)</f>
        <v>2.3713568549109793E-2</v>
      </c>
      <c r="T62" s="7">
        <f>AVERAGE('Raw Data'!AB266,'Raw Data'!AH266,'Raw Data'!AN266)</f>
        <v>1.6773333333333333</v>
      </c>
      <c r="U62" s="7">
        <f>STDEV('Raw Data'!AB266,'Raw Data'!AH266,'Raw Data'!AN266)</f>
        <v>1.7009801096230778E-2</v>
      </c>
      <c r="V62" s="7">
        <f>AVERAGE('Raw Data'!AT266,'Raw Data'!AZ266,'Raw Data'!BF266)</f>
        <v>2.984</v>
      </c>
      <c r="W62" s="7">
        <f>STDEV('Raw Data'!AT266,'Raw Data'!AZ266,'Raw Data'!BF266)</f>
        <v>0.10709341716464185</v>
      </c>
      <c r="Y62" s="8">
        <f t="shared" si="0"/>
        <v>0.20366666666666666</v>
      </c>
      <c r="Z62" s="8">
        <f t="shared" si="1"/>
        <v>4.1825032376954951E-2</v>
      </c>
      <c r="AA62" s="8">
        <f t="shared" si="2"/>
        <v>0.33066666666666666</v>
      </c>
      <c r="AB62" s="8">
        <f t="shared" si="3"/>
        <v>0.12601454942452733</v>
      </c>
      <c r="AC62" s="8">
        <f t="shared" si="4"/>
        <v>0.43466666666666676</v>
      </c>
      <c r="AD62" s="8">
        <f t="shared" si="5"/>
        <v>0.14311999627352343</v>
      </c>
      <c r="AE62" s="19"/>
      <c r="AF62" s="8">
        <f t="shared" si="6"/>
        <v>8.666666666666667E-2</v>
      </c>
      <c r="AG62" s="8">
        <f t="shared" si="7"/>
        <v>3.7501111094650576E-2</v>
      </c>
      <c r="AH62" s="8">
        <f t="shared" si="8"/>
        <v>0.29399999999999982</v>
      </c>
      <c r="AI62" s="8">
        <f t="shared" si="9"/>
        <v>0.12224429093690489</v>
      </c>
      <c r="AJ62" s="8">
        <f t="shared" si="10"/>
        <v>0.18666666666666698</v>
      </c>
      <c r="AK62" s="8">
        <f t="shared" si="11"/>
        <v>0.13596077865816064</v>
      </c>
      <c r="AM62" s="8">
        <f t="shared" si="12"/>
        <v>-0.11699999999999999</v>
      </c>
      <c r="AN62" s="8">
        <f t="shared" si="13"/>
        <v>3.8310137909783937E-2</v>
      </c>
      <c r="AO62" s="8">
        <f t="shared" si="14"/>
        <v>-3.6666666666666847E-2</v>
      </c>
      <c r="AP62" s="8">
        <f t="shared" si="15"/>
        <v>3.8918718718203738E-2</v>
      </c>
      <c r="AQ62" s="8">
        <f t="shared" si="16"/>
        <v>-0.24799999999999978</v>
      </c>
      <c r="AR62" s="8">
        <f t="shared" si="17"/>
        <v>0.15791136754521509</v>
      </c>
      <c r="AS62" s="7"/>
      <c r="AT62" s="9">
        <f t="shared" si="18"/>
        <v>1.74933333333333E-3</v>
      </c>
      <c r="AU62" s="10">
        <f t="shared" si="19"/>
        <v>1.5879666666666643E-2</v>
      </c>
      <c r="AV62" s="10">
        <f t="shared" si="20"/>
        <v>2.048333333333336E-2</v>
      </c>
      <c r="AW62" s="10">
        <f t="shared" si="21"/>
        <v>0.19522380319349722</v>
      </c>
      <c r="AX62" s="20"/>
      <c r="AY62" s="10">
        <f t="shared" si="22"/>
        <v>1.4063333333333245E-3</v>
      </c>
      <c r="AZ62" s="10">
        <f t="shared" si="23"/>
        <v>1.4943666666666647E-2</v>
      </c>
      <c r="BA62" s="10">
        <f t="shared" si="24"/>
        <v>1.848533333333335E-2</v>
      </c>
      <c r="BB62" s="10">
        <f t="shared" si="25"/>
        <v>0.18664226030921646</v>
      </c>
      <c r="BC62" s="8"/>
      <c r="BD62" s="10">
        <f t="shared" si="26"/>
        <v>1.4676666666666644E-3</v>
      </c>
      <c r="BE62" s="10">
        <f t="shared" si="27"/>
        <v>1.514666666666662E-3</v>
      </c>
      <c r="BF62" s="10">
        <f t="shared" si="28"/>
        <v>2.493600000000001E-2</v>
      </c>
      <c r="BG62" s="10">
        <f t="shared" si="29"/>
        <v>0.16708780127027029</v>
      </c>
    </row>
    <row r="63" spans="1:59" ht="15.75" customHeight="1" x14ac:dyDescent="0.25">
      <c r="A63" s="2">
        <f>'Raw Data'!B63</f>
        <v>101</v>
      </c>
      <c r="B63" s="2">
        <f>'Raw Data'!C63</f>
        <v>117</v>
      </c>
      <c r="C63" s="2" t="str">
        <f>'Raw Data'!D63</f>
        <v>NVERWLKELRDHADSNI</v>
      </c>
      <c r="D63" s="7">
        <f>AVERAGE('Raw Data'!J63,'Raw Data'!P63,'Raw Data'!V63)</f>
        <v>1.5469999999999999</v>
      </c>
      <c r="E63" s="7">
        <f>STDEV('Raw Data'!J63,'Raw Data'!P63,'Raw Data'!V63)</f>
        <v>3.5510561809129496E-2</v>
      </c>
      <c r="F63" s="7">
        <f>AVERAGE('Raw Data'!AB63,'Raw Data'!AH63,'Raw Data'!AN63)</f>
        <v>2.5880000000000001</v>
      </c>
      <c r="G63" s="7">
        <f>STDEV('Raw Data'!AB63,'Raw Data'!AH63,'Raw Data'!AN63)</f>
        <v>0.21848798593973082</v>
      </c>
      <c r="H63" s="7">
        <f>AVERAGE('Raw Data'!AT63,'Raw Data'!AZ63,'Raw Data'!BF63)</f>
        <v>4.282</v>
      </c>
      <c r="I63" s="7">
        <f>STDEV('Raw Data'!AT63,'Raw Data'!AZ63,'Raw Data'!BF63)</f>
        <v>0.10822199406774956</v>
      </c>
      <c r="K63" s="7">
        <f>AVERAGE('Raw Data'!J165,'Raw Data'!P165,'Raw Data'!V165)</f>
        <v>1.2563333333333333</v>
      </c>
      <c r="L63" s="7">
        <f>STDEV('Raw Data'!J165,'Raw Data'!P165,'Raw Data'!V165)</f>
        <v>4.8644972333565281E-2</v>
      </c>
      <c r="M63" s="7">
        <f>AVERAGE('Raw Data'!AB165,'Raw Data'!AH165,'Raw Data'!AN165)</f>
        <v>1.7540000000000002</v>
      </c>
      <c r="N63" s="7">
        <f>STDEV('Raw Data'!AB165,'Raw Data'!AH165,'Raw Data'!AN165)</f>
        <v>3.4641016151377574E-3</v>
      </c>
      <c r="O63" s="7">
        <f>AVERAGE('Raw Data'!AT165,'Raw Data'!AZ165,'Raw Data'!BF165)</f>
        <v>3.3853333333333331</v>
      </c>
      <c r="P63" s="7">
        <f>STDEV('Raw Data'!AT165,'Raw Data'!AZ165,'Raw Data'!BF165)</f>
        <v>6.6860551398663537E-2</v>
      </c>
      <c r="R63" s="7">
        <f>AVERAGE('Raw Data'!J267,'Raw Data'!P267,'Raw Data'!V267)</f>
        <v>1.4720000000000002</v>
      </c>
      <c r="S63" s="7">
        <f>STDEV('Raw Data'!J267,'Raw Data'!P267,'Raw Data'!V267)</f>
        <v>3.3181320046074034E-2</v>
      </c>
      <c r="T63" s="7">
        <f>AVERAGE('Raw Data'!AB267,'Raw Data'!AH267,'Raw Data'!AN267)</f>
        <v>2.1280000000000001</v>
      </c>
      <c r="U63" s="7">
        <f>STDEV('Raw Data'!AB267,'Raw Data'!AH267,'Raw Data'!AN267)</f>
        <v>4.2567593307585583E-2</v>
      </c>
      <c r="V63" s="7">
        <f>AVERAGE('Raw Data'!AT267,'Raw Data'!AZ267,'Raw Data'!BF267)</f>
        <v>4.1693333333333333</v>
      </c>
      <c r="W63" s="7">
        <f>STDEV('Raw Data'!AT267,'Raw Data'!AZ267,'Raw Data'!BF267)</f>
        <v>0.11604022291142538</v>
      </c>
      <c r="Y63" s="8">
        <f t="shared" si="0"/>
        <v>0.29066666666666663</v>
      </c>
      <c r="Z63" s="8">
        <f t="shared" si="1"/>
        <v>6.0227347055414437E-2</v>
      </c>
      <c r="AA63" s="8">
        <f t="shared" si="2"/>
        <v>0.83399999999999985</v>
      </c>
      <c r="AB63" s="8">
        <f t="shared" si="3"/>
        <v>0.21851544567833187</v>
      </c>
      <c r="AC63" s="8">
        <f t="shared" si="4"/>
        <v>0.89666666666666694</v>
      </c>
      <c r="AD63" s="8">
        <f t="shared" si="5"/>
        <v>0.12720980046102326</v>
      </c>
      <c r="AE63" s="19"/>
      <c r="AF63" s="8">
        <f t="shared" si="6"/>
        <v>7.4999999999999734E-2</v>
      </c>
      <c r="AG63" s="8">
        <f t="shared" si="7"/>
        <v>4.8600411520891472E-2</v>
      </c>
      <c r="AH63" s="8">
        <f t="shared" si="8"/>
        <v>0.45999999999999996</v>
      </c>
      <c r="AI63" s="8">
        <f t="shared" si="9"/>
        <v>0.22259604668547017</v>
      </c>
      <c r="AJ63" s="8">
        <f t="shared" si="10"/>
        <v>0.11266666666666669</v>
      </c>
      <c r="AK63" s="8">
        <f t="shared" si="11"/>
        <v>0.15867366931325849</v>
      </c>
      <c r="AM63" s="8">
        <f t="shared" si="12"/>
        <v>-0.2156666666666669</v>
      </c>
      <c r="AN63" s="8">
        <f t="shared" si="13"/>
        <v>5.8884066888533836E-2</v>
      </c>
      <c r="AO63" s="8">
        <f t="shared" si="14"/>
        <v>-0.37399999999999989</v>
      </c>
      <c r="AP63" s="8">
        <f t="shared" si="15"/>
        <v>4.2708313008125304E-2</v>
      </c>
      <c r="AQ63" s="8">
        <f t="shared" si="16"/>
        <v>-0.78400000000000025</v>
      </c>
      <c r="AR63" s="8">
        <f t="shared" si="17"/>
        <v>0.13392410786212697</v>
      </c>
      <c r="AS63" s="7"/>
      <c r="AT63" s="9">
        <f t="shared" si="18"/>
        <v>3.6273333333333383E-3</v>
      </c>
      <c r="AU63" s="10">
        <f t="shared" si="19"/>
        <v>4.7749000000000007E-2</v>
      </c>
      <c r="AV63" s="10">
        <f t="shared" si="20"/>
        <v>1.6182333333333354E-2</v>
      </c>
      <c r="AW63" s="10">
        <f t="shared" si="21"/>
        <v>0.25992050066638972</v>
      </c>
      <c r="AX63" s="20"/>
      <c r="AY63" s="10">
        <f t="shared" si="22"/>
        <v>2.3620000000000004E-3</v>
      </c>
      <c r="AZ63" s="10">
        <f t="shared" si="23"/>
        <v>4.9549000000000017E-2</v>
      </c>
      <c r="BA63" s="10">
        <f t="shared" si="24"/>
        <v>2.5177333333333309E-2</v>
      </c>
      <c r="BB63" s="10">
        <f t="shared" si="25"/>
        <v>0.27764785850665824</v>
      </c>
      <c r="BC63" s="8"/>
      <c r="BD63" s="10">
        <f t="shared" si="26"/>
        <v>3.4673333333333266E-3</v>
      </c>
      <c r="BE63" s="10">
        <f t="shared" si="27"/>
        <v>1.8240000000000051E-3</v>
      </c>
      <c r="BF63" s="10">
        <f t="shared" si="28"/>
        <v>1.7935666666666617E-2</v>
      </c>
      <c r="BG63" s="10">
        <f t="shared" si="29"/>
        <v>0.15240406818717125</v>
      </c>
    </row>
    <row r="64" spans="1:59" ht="15.75" customHeight="1" x14ac:dyDescent="0.25">
      <c r="A64" s="2">
        <f>'Raw Data'!B64</f>
        <v>101</v>
      </c>
      <c r="B64" s="2">
        <f>'Raw Data'!C64</f>
        <v>117</v>
      </c>
      <c r="C64" s="2" t="str">
        <f>'Raw Data'!D64</f>
        <v>NVERWLKELRDHADSNI</v>
      </c>
      <c r="D64" s="7">
        <f>AVERAGE('Raw Data'!J64,'Raw Data'!P64,'Raw Data'!V64)</f>
        <v>1.5069999999999999</v>
      </c>
      <c r="E64" s="7">
        <f>STDEV('Raw Data'!J64,'Raw Data'!P64,'Raw Data'!V64)</f>
        <v>2.8792360097775926E-2</v>
      </c>
      <c r="F64" s="7">
        <f>AVERAGE('Raw Data'!AB64,'Raw Data'!AH64,'Raw Data'!AN64)</f>
        <v>2.5513333333333335</v>
      </c>
      <c r="G64" s="7">
        <f>STDEV('Raw Data'!AB64,'Raw Data'!AH64,'Raw Data'!AN64)</f>
        <v>0.22346662688941576</v>
      </c>
      <c r="H64" s="7">
        <f>AVERAGE('Raw Data'!AT64,'Raw Data'!AZ64,'Raw Data'!BF64)</f>
        <v>4.2753333333333332</v>
      </c>
      <c r="I64" s="7">
        <f>STDEV('Raw Data'!AT64,'Raw Data'!AZ64,'Raw Data'!BF64)</f>
        <v>0.23206536435524627</v>
      </c>
      <c r="K64" s="7">
        <f>AVERAGE('Raw Data'!J166,'Raw Data'!P166,'Raw Data'!V166)</f>
        <v>1.266</v>
      </c>
      <c r="L64" s="7">
        <f>STDEV('Raw Data'!J166,'Raw Data'!P166,'Raw Data'!V166)</f>
        <v>8.4285230022821983E-2</v>
      </c>
      <c r="M64" s="7">
        <f>AVERAGE('Raw Data'!AB166,'Raw Data'!AH166,'Raw Data'!AN166)</f>
        <v>1.9560000000000002</v>
      </c>
      <c r="N64" s="7">
        <f>STDEV('Raw Data'!AB166,'Raw Data'!AH166,'Raw Data'!AN166)</f>
        <v>1.6703293088490022E-2</v>
      </c>
      <c r="O64" s="7">
        <f>AVERAGE('Raw Data'!AT166,'Raw Data'!AZ166,'Raw Data'!BF166)</f>
        <v>3.5139999999999998</v>
      </c>
      <c r="P64" s="7">
        <f>STDEV('Raw Data'!AT166,'Raw Data'!AZ166,'Raw Data'!BF166)</f>
        <v>0.18003610748958099</v>
      </c>
      <c r="R64" s="7">
        <f>AVERAGE('Raw Data'!J268,'Raw Data'!P268,'Raw Data'!V268)</f>
        <v>1.4349999999999998</v>
      </c>
      <c r="S64" s="7">
        <f>STDEV('Raw Data'!J268,'Raw Data'!P268,'Raw Data'!V268)</f>
        <v>1.0392304845413272E-2</v>
      </c>
      <c r="T64" s="7">
        <f>AVERAGE('Raw Data'!AB268,'Raw Data'!AH268,'Raw Data'!AN268)</f>
        <v>2.1236666666666668</v>
      </c>
      <c r="U64" s="7">
        <f>STDEV('Raw Data'!AB268,'Raw Data'!AH268,'Raw Data'!AN268)</f>
        <v>2.5006665778014643E-2</v>
      </c>
      <c r="V64" s="7">
        <f>AVERAGE('Raw Data'!AT268,'Raw Data'!AZ268,'Raw Data'!BF268)</f>
        <v>4.2093333333333334</v>
      </c>
      <c r="W64" s="7">
        <f>STDEV('Raw Data'!AT268,'Raw Data'!AZ268,'Raw Data'!BF268)</f>
        <v>0.15610680104765859</v>
      </c>
      <c r="Y64" s="8">
        <f t="shared" si="0"/>
        <v>0.24099999999999988</v>
      </c>
      <c r="Z64" s="8">
        <f t="shared" si="1"/>
        <v>8.9067390216621994E-2</v>
      </c>
      <c r="AA64" s="8">
        <f t="shared" si="2"/>
        <v>0.59533333333333327</v>
      </c>
      <c r="AB64" s="8">
        <f t="shared" si="3"/>
        <v>0.22409001167685577</v>
      </c>
      <c r="AC64" s="8">
        <f t="shared" si="4"/>
        <v>0.76133333333333342</v>
      </c>
      <c r="AD64" s="8">
        <f t="shared" si="5"/>
        <v>0.29371301185567716</v>
      </c>
      <c r="AE64" s="19"/>
      <c r="AF64" s="8">
        <f t="shared" si="6"/>
        <v>7.2000000000000064E-2</v>
      </c>
      <c r="AG64" s="8">
        <f t="shared" si="7"/>
        <v>3.0610455730027925E-2</v>
      </c>
      <c r="AH64" s="8">
        <f t="shared" si="8"/>
        <v>0.42766666666666664</v>
      </c>
      <c r="AI64" s="8">
        <f t="shared" si="9"/>
        <v>0.22486143881658918</v>
      </c>
      <c r="AJ64" s="8">
        <f t="shared" si="10"/>
        <v>6.5999999999999837E-2</v>
      </c>
      <c r="AK64" s="8">
        <f t="shared" si="11"/>
        <v>0.2796849417946316</v>
      </c>
      <c r="AM64" s="8">
        <f t="shared" si="12"/>
        <v>-0.16899999999999982</v>
      </c>
      <c r="AN64" s="8">
        <f t="shared" si="13"/>
        <v>8.492349498224866E-2</v>
      </c>
      <c r="AO64" s="8">
        <f t="shared" si="14"/>
        <v>-0.16766666666666663</v>
      </c>
      <c r="AP64" s="8">
        <f t="shared" si="15"/>
        <v>3.0072135496723992E-2</v>
      </c>
      <c r="AQ64" s="8">
        <f t="shared" si="16"/>
        <v>-0.69533333333333358</v>
      </c>
      <c r="AR64" s="8">
        <f t="shared" si="17"/>
        <v>0.23829043903046809</v>
      </c>
      <c r="AS64" s="7"/>
      <c r="AT64" s="9">
        <f t="shared" si="18"/>
        <v>7.9330000000000112E-3</v>
      </c>
      <c r="AU64" s="10">
        <f t="shared" si="19"/>
        <v>5.0216333333333356E-2</v>
      </c>
      <c r="AV64" s="10">
        <f t="shared" si="20"/>
        <v>8.6267333333333154E-2</v>
      </c>
      <c r="AW64" s="10">
        <f t="shared" si="21"/>
        <v>0.38002192919181194</v>
      </c>
      <c r="AX64" s="20"/>
      <c r="AY64" s="10">
        <f t="shared" si="22"/>
        <v>9.3699999999999947E-4</v>
      </c>
      <c r="AZ64" s="10">
        <f t="shared" si="23"/>
        <v>5.0562666666666679E-2</v>
      </c>
      <c r="BA64" s="10">
        <f t="shared" si="24"/>
        <v>7.8223666666666469E-2</v>
      </c>
      <c r="BB64" s="10">
        <f t="shared" si="25"/>
        <v>0.36017125556231322</v>
      </c>
      <c r="BC64" s="8"/>
      <c r="BD64" s="10">
        <f t="shared" si="26"/>
        <v>7.2120000000000135E-3</v>
      </c>
      <c r="BE64" s="10">
        <f t="shared" si="27"/>
        <v>9.0433333333332709E-4</v>
      </c>
      <c r="BF64" s="10">
        <f t="shared" si="28"/>
        <v>5.6782333333333233E-2</v>
      </c>
      <c r="BG64" s="10">
        <f t="shared" si="29"/>
        <v>0.25475216714812571</v>
      </c>
    </row>
    <row r="65" spans="1:59" ht="15.75" customHeight="1" x14ac:dyDescent="0.25">
      <c r="A65" s="2">
        <f>'Raw Data'!B65</f>
        <v>101</v>
      </c>
      <c r="B65" s="2">
        <f>'Raw Data'!C65</f>
        <v>117</v>
      </c>
      <c r="C65" s="2" t="str">
        <f>'Raw Data'!D65</f>
        <v>NVERWLKELRDHADSNI</v>
      </c>
      <c r="D65" s="7">
        <f>AVERAGE('Raw Data'!J65,'Raw Data'!P65,'Raw Data'!V65)</f>
        <v>1.5636666666666665</v>
      </c>
      <c r="E65" s="7">
        <f>STDEV('Raw Data'!J65,'Raw Data'!P65,'Raw Data'!V65)</f>
        <v>3.2929217016706196E-2</v>
      </c>
      <c r="F65" s="7">
        <f>AVERAGE('Raw Data'!AB65,'Raw Data'!AH65,'Raw Data'!AN65)</f>
        <v>2.6306666666666669</v>
      </c>
      <c r="G65" s="7">
        <f>STDEV('Raw Data'!AB65,'Raw Data'!AH65,'Raw Data'!AN65)</f>
        <v>0.20241129744491379</v>
      </c>
      <c r="H65" s="7">
        <f>AVERAGE('Raw Data'!AT65,'Raw Data'!AZ65,'Raw Data'!BF65)</f>
        <v>4.3446666666666678</v>
      </c>
      <c r="I65" s="7">
        <f>STDEV('Raw Data'!AT65,'Raw Data'!AZ65,'Raw Data'!BF65)</f>
        <v>0.18172048132594534</v>
      </c>
      <c r="K65" s="7">
        <f>AVERAGE('Raw Data'!J167,'Raw Data'!P167,'Raw Data'!V167)</f>
        <v>1.2916666666666667</v>
      </c>
      <c r="L65" s="7">
        <f>STDEV('Raw Data'!J167,'Raw Data'!P167,'Raw Data'!V167)</f>
        <v>3.2532035493238527E-2</v>
      </c>
      <c r="M65" s="7">
        <f>AVERAGE('Raw Data'!AB167,'Raw Data'!AH167,'Raw Data'!AN167)</f>
        <v>1.9786666666666666</v>
      </c>
      <c r="N65" s="7">
        <f>STDEV('Raw Data'!AB167,'Raw Data'!AH167,'Raw Data'!AN167)</f>
        <v>1.2662279942148419E-2</v>
      </c>
      <c r="O65" s="7">
        <f>AVERAGE('Raw Data'!AT167,'Raw Data'!AZ167,'Raw Data'!BF167)</f>
        <v>3.5410000000000004</v>
      </c>
      <c r="P65" s="7">
        <f>STDEV('Raw Data'!AT167,'Raw Data'!AZ167,'Raw Data'!BF167)</f>
        <v>0.1581865986738448</v>
      </c>
      <c r="R65" s="7">
        <f>AVERAGE('Raw Data'!J269,'Raw Data'!P269,'Raw Data'!V269)</f>
        <v>1.4593333333333334</v>
      </c>
      <c r="S65" s="7">
        <f>STDEV('Raw Data'!J269,'Raw Data'!P269,'Raw Data'!V269)</f>
        <v>1.0503967504392439E-2</v>
      </c>
      <c r="T65" s="7">
        <f>AVERAGE('Raw Data'!AB269,'Raw Data'!AH269,'Raw Data'!AN269)</f>
        <v>2.1439999999999997</v>
      </c>
      <c r="U65" s="7">
        <f>STDEV('Raw Data'!AB269,'Raw Data'!AH269,'Raw Data'!AN269)</f>
        <v>2.3811761799581294E-2</v>
      </c>
      <c r="V65" s="7">
        <f>AVERAGE('Raw Data'!AT269,'Raw Data'!AZ269,'Raw Data'!BF269)</f>
        <v>4.200333333333333</v>
      </c>
      <c r="W65" s="7">
        <f>STDEV('Raw Data'!AT269,'Raw Data'!AZ269,'Raw Data'!BF269)</f>
        <v>0.16630794729456971</v>
      </c>
      <c r="Y65" s="8">
        <f t="shared" si="0"/>
        <v>0.2719999999999998</v>
      </c>
      <c r="Z65" s="8">
        <f t="shared" si="1"/>
        <v>4.6288947564906507E-2</v>
      </c>
      <c r="AA65" s="8">
        <f t="shared" si="2"/>
        <v>0.65200000000000036</v>
      </c>
      <c r="AB65" s="8">
        <f t="shared" si="3"/>
        <v>0.20280696897953654</v>
      </c>
      <c r="AC65" s="8">
        <f t="shared" si="4"/>
        <v>0.80366666666666742</v>
      </c>
      <c r="AD65" s="8">
        <f t="shared" si="5"/>
        <v>0.24092599140261575</v>
      </c>
      <c r="AE65" s="19"/>
      <c r="AF65" s="8">
        <f t="shared" si="6"/>
        <v>0.10433333333333317</v>
      </c>
      <c r="AG65" s="8">
        <f t="shared" si="7"/>
        <v>3.4563950391508565E-2</v>
      </c>
      <c r="AH65" s="8">
        <f t="shared" si="8"/>
        <v>0.48666666666666725</v>
      </c>
      <c r="AI65" s="8">
        <f t="shared" si="9"/>
        <v>0.20380709833892774</v>
      </c>
      <c r="AJ65" s="8">
        <f t="shared" si="10"/>
        <v>0.14433333333333476</v>
      </c>
      <c r="AK65" s="8">
        <f t="shared" si="11"/>
        <v>0.24633446098072967</v>
      </c>
      <c r="AM65" s="8">
        <f t="shared" si="12"/>
        <v>-0.16766666666666663</v>
      </c>
      <c r="AN65" s="8">
        <f t="shared" si="13"/>
        <v>3.4185767018843731E-2</v>
      </c>
      <c r="AO65" s="8">
        <f t="shared" si="14"/>
        <v>-0.16533333333333311</v>
      </c>
      <c r="AP65" s="8">
        <f t="shared" si="15"/>
        <v>2.6969118141558376E-2</v>
      </c>
      <c r="AQ65" s="8">
        <f t="shared" si="16"/>
        <v>-0.65933333333333266</v>
      </c>
      <c r="AR65" s="8">
        <f t="shared" si="17"/>
        <v>0.22952414542555957</v>
      </c>
      <c r="AS65" s="7"/>
      <c r="AT65" s="9">
        <f t="shared" si="18"/>
        <v>2.1426666666666642E-3</v>
      </c>
      <c r="AU65" s="10">
        <f t="shared" si="19"/>
        <v>4.1130666666666697E-2</v>
      </c>
      <c r="AV65" s="10">
        <f t="shared" si="20"/>
        <v>5.8045333333333282E-2</v>
      </c>
      <c r="AW65" s="10">
        <f t="shared" si="21"/>
        <v>0.3183059325030978</v>
      </c>
      <c r="AX65" s="20"/>
      <c r="AY65" s="10">
        <f t="shared" si="22"/>
        <v>1.1946666666666651E-3</v>
      </c>
      <c r="AZ65" s="10">
        <f t="shared" si="23"/>
        <v>4.1537333333333364E-2</v>
      </c>
      <c r="BA65" s="10">
        <f t="shared" si="24"/>
        <v>6.0680666666666626E-2</v>
      </c>
      <c r="BB65" s="10">
        <f t="shared" si="25"/>
        <v>0.32157839894288087</v>
      </c>
      <c r="BC65" s="8"/>
      <c r="BD65" s="10">
        <f t="shared" si="26"/>
        <v>1.1686666666666638E-3</v>
      </c>
      <c r="BE65" s="10">
        <f t="shared" si="27"/>
        <v>7.2733333333333309E-4</v>
      </c>
      <c r="BF65" s="10">
        <f t="shared" si="28"/>
        <v>5.268133333333342E-2</v>
      </c>
      <c r="BG65" s="10">
        <f t="shared" si="29"/>
        <v>0.23361792168695752</v>
      </c>
    </row>
    <row r="66" spans="1:59" ht="15.75" customHeight="1" x14ac:dyDescent="0.25">
      <c r="A66" s="2">
        <f>'Raw Data'!B66</f>
        <v>103</v>
      </c>
      <c r="B66" s="2">
        <f>'Raw Data'!C66</f>
        <v>116</v>
      </c>
      <c r="C66" s="2" t="str">
        <f>'Raw Data'!D66</f>
        <v>ERWLKELRDHADSN</v>
      </c>
      <c r="D66" s="7">
        <f>AVERAGE('Raw Data'!J66,'Raw Data'!P66,'Raw Data'!V66)</f>
        <v>1.0826666666666667</v>
      </c>
      <c r="E66" s="7">
        <f>STDEV('Raw Data'!J66,'Raw Data'!P66,'Raw Data'!V66)</f>
        <v>1.3613718571108104E-2</v>
      </c>
      <c r="F66" s="7">
        <f>AVERAGE('Raw Data'!AB66,'Raw Data'!AH66,'Raw Data'!AN66)</f>
        <v>1.3063333333333333</v>
      </c>
      <c r="G66" s="7">
        <f>STDEV('Raw Data'!AB66,'Raw Data'!AH66,'Raw Data'!AN66)</f>
        <v>1.0016652800877884E-2</v>
      </c>
      <c r="H66" s="7">
        <f>AVERAGE('Raw Data'!AT66,'Raw Data'!AZ66,'Raw Data'!BF66)</f>
        <v>1.7363333333333333</v>
      </c>
      <c r="I66" s="7">
        <f>STDEV('Raw Data'!AT66,'Raw Data'!AZ66,'Raw Data'!BF66)</f>
        <v>3.4443189941312541E-2</v>
      </c>
      <c r="K66" s="7">
        <f>AVERAGE('Raw Data'!J168,'Raw Data'!P168,'Raw Data'!V168)</f>
        <v>0.92433333333333323</v>
      </c>
      <c r="L66" s="7">
        <f>STDEV('Raw Data'!J168,'Raw Data'!P168,'Raw Data'!V168)</f>
        <v>2.2188585654190119E-2</v>
      </c>
      <c r="M66" s="7">
        <f>AVERAGE('Raw Data'!AB168,'Raw Data'!AH168,'Raw Data'!AN168)</f>
        <v>1.1026666666666667</v>
      </c>
      <c r="N66" s="7">
        <f>STDEV('Raw Data'!AB168,'Raw Data'!AH168,'Raw Data'!AN168)</f>
        <v>4.0648903224236373E-2</v>
      </c>
      <c r="O66" s="7">
        <f>AVERAGE('Raw Data'!AT168,'Raw Data'!AZ168,'Raw Data'!BF168)</f>
        <v>1.3816666666666666</v>
      </c>
      <c r="P66" s="7">
        <f>STDEV('Raw Data'!AT168,'Raw Data'!AZ168,'Raw Data'!BF168)</f>
        <v>2.5146238950056354E-2</v>
      </c>
      <c r="R66" s="7">
        <f>AVERAGE('Raw Data'!J270,'Raw Data'!P270,'Raw Data'!V270)</f>
        <v>1.052</v>
      </c>
      <c r="S66" s="7">
        <f>STDEV('Raw Data'!J270,'Raw Data'!P270,'Raw Data'!V270)</f>
        <v>8.0131142510262557E-2</v>
      </c>
      <c r="T66" s="7">
        <f>AVERAGE('Raw Data'!AB270,'Raw Data'!AH270,'Raw Data'!AN270)</f>
        <v>1.0976666666666666</v>
      </c>
      <c r="U66" s="7">
        <f>STDEV('Raw Data'!AB270,'Raw Data'!AH270,'Raw Data'!AN270)</f>
        <v>8.0829037686547672E-3</v>
      </c>
      <c r="V66" s="7">
        <f>AVERAGE('Raw Data'!AT270,'Raw Data'!AZ270,'Raw Data'!BF270)</f>
        <v>1.5256666666666667</v>
      </c>
      <c r="W66" s="7">
        <f>STDEV('Raw Data'!AT270,'Raw Data'!AZ270,'Raw Data'!BF270)</f>
        <v>2.7682726262659382E-2</v>
      </c>
      <c r="Y66" s="8">
        <f t="shared" si="0"/>
        <v>0.15833333333333344</v>
      </c>
      <c r="Z66" s="8">
        <f t="shared" si="1"/>
        <v>2.6032031550892551E-2</v>
      </c>
      <c r="AA66" s="8">
        <f t="shared" si="2"/>
        <v>0.20366666666666666</v>
      </c>
      <c r="AB66" s="8">
        <f t="shared" si="3"/>
        <v>4.1864861956856715E-2</v>
      </c>
      <c r="AC66" s="8">
        <f t="shared" si="4"/>
        <v>0.35466666666666669</v>
      </c>
      <c r="AD66" s="8">
        <f t="shared" si="5"/>
        <v>4.2645828244585245E-2</v>
      </c>
      <c r="AE66" s="19"/>
      <c r="AF66" s="8">
        <f t="shared" si="6"/>
        <v>3.066666666666662E-2</v>
      </c>
      <c r="AG66" s="8">
        <f t="shared" si="7"/>
        <v>8.1279353671970964E-2</v>
      </c>
      <c r="AH66" s="8">
        <f t="shared" si="8"/>
        <v>0.20866666666666678</v>
      </c>
      <c r="AI66" s="8">
        <f t="shared" si="9"/>
        <v>1.2871156384205273E-2</v>
      </c>
      <c r="AJ66" s="8">
        <f t="shared" si="10"/>
        <v>0.21066666666666656</v>
      </c>
      <c r="AK66" s="8">
        <f t="shared" si="11"/>
        <v>4.4188988070181748E-2</v>
      </c>
      <c r="AM66" s="8">
        <f t="shared" si="12"/>
        <v>-0.12766666666666682</v>
      </c>
      <c r="AN66" s="8">
        <f t="shared" si="13"/>
        <v>8.3146457130375315E-2</v>
      </c>
      <c r="AO66" s="8">
        <f t="shared" si="14"/>
        <v>5.0000000000001155E-3</v>
      </c>
      <c r="AP66" s="8">
        <f t="shared" si="15"/>
        <v>4.1444742328390315E-2</v>
      </c>
      <c r="AQ66" s="8">
        <f t="shared" si="16"/>
        <v>-0.14400000000000013</v>
      </c>
      <c r="AR66" s="8">
        <f t="shared" si="17"/>
        <v>3.7398752207348611E-2</v>
      </c>
      <c r="AS66" s="7"/>
      <c r="AT66" s="9">
        <f t="shared" si="18"/>
        <v>6.7766666666666518E-4</v>
      </c>
      <c r="AU66" s="10">
        <f t="shared" si="19"/>
        <v>1.7526666666666686E-3</v>
      </c>
      <c r="AV66" s="10">
        <f t="shared" si="20"/>
        <v>1.8186666666666646E-3</v>
      </c>
      <c r="AW66" s="10">
        <f t="shared" si="21"/>
        <v>6.5184353950929044E-2</v>
      </c>
      <c r="AX66" s="20"/>
      <c r="AY66" s="10">
        <f t="shared" si="22"/>
        <v>6.6063333333333399E-3</v>
      </c>
      <c r="AZ66" s="10">
        <f t="shared" si="23"/>
        <v>1.6566666666666815E-4</v>
      </c>
      <c r="BA66" s="10">
        <f t="shared" si="24"/>
        <v>1.9526666666666648E-3</v>
      </c>
      <c r="BB66" s="10">
        <f t="shared" si="25"/>
        <v>9.3405924151879538E-2</v>
      </c>
      <c r="BC66" s="8"/>
      <c r="BD66" s="10">
        <f t="shared" si="26"/>
        <v>6.9133333333333399E-3</v>
      </c>
      <c r="BE66" s="10">
        <f t="shared" si="27"/>
        <v>1.7176666666666679E-3</v>
      </c>
      <c r="BF66" s="10">
        <f t="shared" si="28"/>
        <v>1.3986666666666626E-3</v>
      </c>
      <c r="BG66" s="10">
        <f t="shared" si="29"/>
        <v>0.10014822348232978</v>
      </c>
    </row>
    <row r="67" spans="1:59" ht="15.75" customHeight="1" x14ac:dyDescent="0.25">
      <c r="A67" s="2">
        <f>'Raw Data'!B67</f>
        <v>106</v>
      </c>
      <c r="B67" s="2">
        <f>'Raw Data'!C67</f>
        <v>116</v>
      </c>
      <c r="C67" s="2" t="str">
        <f>'Raw Data'!D67</f>
        <v>LKELRDHADSN</v>
      </c>
      <c r="D67" s="7">
        <f>AVERAGE('Raw Data'!J67,'Raw Data'!P67,'Raw Data'!V67)</f>
        <v>1.1139999999999999</v>
      </c>
      <c r="E67" s="7">
        <f>STDEV('Raw Data'!J67,'Raw Data'!P67,'Raw Data'!V67)</f>
        <v>3.2140317359976397E-2</v>
      </c>
      <c r="F67" s="7">
        <f>AVERAGE('Raw Data'!AB67,'Raw Data'!AH67,'Raw Data'!AN67)</f>
        <v>1.2546666666666666</v>
      </c>
      <c r="G67" s="7">
        <f>STDEV('Raw Data'!AB67,'Raw Data'!AH67,'Raw Data'!AN67)</f>
        <v>6.2042995844279955E-2</v>
      </c>
      <c r="H67" s="7">
        <f>AVERAGE('Raw Data'!AT67,'Raw Data'!AZ67,'Raw Data'!BF67)</f>
        <v>1.5753333333333333</v>
      </c>
      <c r="I67" s="7">
        <f>STDEV('Raw Data'!AT67,'Raw Data'!AZ67,'Raw Data'!BF67)</f>
        <v>2.7098585448936903E-2</v>
      </c>
      <c r="K67" s="7">
        <f>AVERAGE('Raw Data'!J169,'Raw Data'!P169,'Raw Data'!V169)</f>
        <v>0.96233333333333337</v>
      </c>
      <c r="L67" s="7">
        <f>STDEV('Raw Data'!J169,'Raw Data'!P169,'Raw Data'!V169)</f>
        <v>1.8823743871327351E-2</v>
      </c>
      <c r="M67" s="7">
        <f>AVERAGE('Raw Data'!AB169,'Raw Data'!AH169,'Raw Data'!AN169)</f>
        <v>1.1063333333333334</v>
      </c>
      <c r="N67" s="7">
        <f>STDEV('Raw Data'!AB169,'Raw Data'!AH169,'Raw Data'!AN169)</f>
        <v>3.1722757341273645E-2</v>
      </c>
      <c r="O67" s="7">
        <f>AVERAGE('Raw Data'!AT169,'Raw Data'!AZ169,'Raw Data'!BF169)</f>
        <v>1.3543333333333336</v>
      </c>
      <c r="P67" s="7">
        <f>STDEV('Raw Data'!AT169,'Raw Data'!AZ169,'Raw Data'!BF169)</f>
        <v>6.6605805552769445E-2</v>
      </c>
      <c r="R67" s="7">
        <f>AVERAGE('Raw Data'!J271,'Raw Data'!P271,'Raw Data'!V271)</f>
        <v>1.1286666666666667</v>
      </c>
      <c r="S67" s="7">
        <f>STDEV('Raw Data'!J271,'Raw Data'!P271,'Raw Data'!V271)</f>
        <v>9.5043849529221226E-3</v>
      </c>
      <c r="T67" s="7">
        <f>AVERAGE('Raw Data'!AB271,'Raw Data'!AH271,'Raw Data'!AN271)</f>
        <v>1.1703333333333334</v>
      </c>
      <c r="U67" s="7">
        <f>STDEV('Raw Data'!AB271,'Raw Data'!AH271,'Raw Data'!AN271)</f>
        <v>1.9218047073866117E-2</v>
      </c>
      <c r="V67" s="7">
        <f>AVERAGE('Raw Data'!AT271,'Raw Data'!AZ271,'Raw Data'!BF271)</f>
        <v>1.4909999999999999</v>
      </c>
      <c r="W67" s="7">
        <f>STDEV('Raw Data'!AT271,'Raw Data'!AZ271,'Raw Data'!BF271)</f>
        <v>4.6604720790924092E-2</v>
      </c>
      <c r="Y67" s="8">
        <f t="shared" si="0"/>
        <v>0.15166666666666651</v>
      </c>
      <c r="Z67" s="8">
        <f t="shared" si="1"/>
        <v>3.7246923810340823E-2</v>
      </c>
      <c r="AA67" s="8">
        <f t="shared" si="2"/>
        <v>0.14833333333333321</v>
      </c>
      <c r="AB67" s="8">
        <f t="shared" si="3"/>
        <v>6.968261380478398E-2</v>
      </c>
      <c r="AC67" s="8">
        <f t="shared" si="4"/>
        <v>0.22099999999999964</v>
      </c>
      <c r="AD67" s="8">
        <f t="shared" si="5"/>
        <v>7.1907347793300422E-2</v>
      </c>
      <c r="AE67" s="19"/>
      <c r="AF67" s="8">
        <f t="shared" si="6"/>
        <v>-1.4666666666666828E-2</v>
      </c>
      <c r="AG67" s="8">
        <f t="shared" si="7"/>
        <v>3.3516165253998448E-2</v>
      </c>
      <c r="AH67" s="8">
        <f t="shared" si="8"/>
        <v>8.4333333333333149E-2</v>
      </c>
      <c r="AI67" s="8">
        <f t="shared" si="9"/>
        <v>6.495126378036592E-2</v>
      </c>
      <c r="AJ67" s="8">
        <f t="shared" si="10"/>
        <v>8.4333333333333371E-2</v>
      </c>
      <c r="AK67" s="8">
        <f t="shared" si="11"/>
        <v>5.3910419524738698E-2</v>
      </c>
      <c r="AM67" s="8">
        <f t="shared" si="12"/>
        <v>-0.16633333333333333</v>
      </c>
      <c r="AN67" s="8">
        <f t="shared" si="13"/>
        <v>2.1087120871912942E-2</v>
      </c>
      <c r="AO67" s="8">
        <f t="shared" si="14"/>
        <v>-6.4000000000000057E-2</v>
      </c>
      <c r="AP67" s="8">
        <f t="shared" si="15"/>
        <v>3.7089980677625929E-2</v>
      </c>
      <c r="AQ67" s="8">
        <f t="shared" si="16"/>
        <v>-0.13666666666666627</v>
      </c>
      <c r="AR67" s="8">
        <f t="shared" si="17"/>
        <v>8.129165598838127E-2</v>
      </c>
      <c r="AS67" s="7"/>
      <c r="AT67" s="9">
        <f t="shared" si="18"/>
        <v>1.3873333333333342E-3</v>
      </c>
      <c r="AU67" s="10">
        <f t="shared" si="19"/>
        <v>4.8556666666666713E-3</v>
      </c>
      <c r="AV67" s="10">
        <f t="shared" si="20"/>
        <v>5.1706666666666672E-3</v>
      </c>
      <c r="AW67" s="10">
        <f t="shared" si="21"/>
        <v>0.1068347633809645</v>
      </c>
      <c r="AX67" s="20"/>
      <c r="AY67" s="10">
        <f t="shared" si="22"/>
        <v>1.1233333333333327E-3</v>
      </c>
      <c r="AZ67" s="10">
        <f t="shared" si="23"/>
        <v>4.2186666666666735E-3</v>
      </c>
      <c r="BA67" s="10">
        <f t="shared" si="24"/>
        <v>2.9063333333333276E-3</v>
      </c>
      <c r="BB67" s="10">
        <f t="shared" si="25"/>
        <v>9.0820335461466631E-2</v>
      </c>
      <c r="BC67" s="8"/>
      <c r="BD67" s="10">
        <f t="shared" si="26"/>
        <v>4.4466666666666645E-4</v>
      </c>
      <c r="BE67" s="10">
        <f t="shared" si="27"/>
        <v>1.3756666666666648E-3</v>
      </c>
      <c r="BF67" s="10">
        <f t="shared" si="28"/>
        <v>6.6083333333333246E-3</v>
      </c>
      <c r="BG67" s="10">
        <f t="shared" si="29"/>
        <v>9.1807770186769347E-2</v>
      </c>
    </row>
    <row r="68" spans="1:59" ht="15.75" customHeight="1" x14ac:dyDescent="0.25">
      <c r="A68" s="2">
        <f>'Raw Data'!B68</f>
        <v>106</v>
      </c>
      <c r="B68" s="2">
        <f>'Raw Data'!C68</f>
        <v>117</v>
      </c>
      <c r="C68" s="2" t="str">
        <f>'Raw Data'!D68</f>
        <v>LKELRDHADSNI</v>
      </c>
      <c r="D68" s="7">
        <f>AVERAGE('Raw Data'!J68,'Raw Data'!P68,'Raw Data'!V68)</f>
        <v>1.1853333333333333</v>
      </c>
      <c r="E68" s="7">
        <f>STDEV('Raw Data'!J68,'Raw Data'!P68,'Raw Data'!V68)</f>
        <v>3.203643758805489E-2</v>
      </c>
      <c r="F68" s="7">
        <f>AVERAGE('Raw Data'!AB68,'Raw Data'!AH68,'Raw Data'!AN68)</f>
        <v>1.5679999999999998</v>
      </c>
      <c r="G68" s="7">
        <f>STDEV('Raw Data'!AB68,'Raw Data'!AH68,'Raw Data'!AN68)</f>
        <v>3.9661064030103978E-2</v>
      </c>
      <c r="H68" s="7">
        <f>AVERAGE('Raw Data'!AT68,'Raw Data'!AZ68,'Raw Data'!BF68)</f>
        <v>2.1786666666666665</v>
      </c>
      <c r="I68" s="7">
        <f>STDEV('Raw Data'!AT68,'Raw Data'!AZ68,'Raw Data'!BF68)</f>
        <v>8.0208062770106489E-2</v>
      </c>
      <c r="K68" s="7">
        <f>AVERAGE('Raw Data'!J170,'Raw Data'!P170,'Raw Data'!V170)</f>
        <v>0.95599999999999996</v>
      </c>
      <c r="L68" s="7">
        <f>STDEV('Raw Data'!J170,'Raw Data'!P170,'Raw Data'!V170)</f>
        <v>1.7349351572897423E-2</v>
      </c>
      <c r="M68" s="7">
        <f>AVERAGE('Raw Data'!AB170,'Raw Data'!AH170,'Raw Data'!AN170)</f>
        <v>1.1280000000000001</v>
      </c>
      <c r="N68" s="7">
        <f>STDEV('Raw Data'!AB170,'Raw Data'!AH170,'Raw Data'!AN170)</f>
        <v>2.9512709126747375E-2</v>
      </c>
      <c r="O68" s="7">
        <f>AVERAGE('Raw Data'!AT170,'Raw Data'!AZ170,'Raw Data'!BF170)</f>
        <v>1.6963333333333335</v>
      </c>
      <c r="P68" s="7">
        <f>STDEV('Raw Data'!AT170,'Raw Data'!AZ170,'Raw Data'!BF170)</f>
        <v>4.1016256939576258E-2</v>
      </c>
      <c r="R68" s="7">
        <f>AVERAGE('Raw Data'!J272,'Raw Data'!P272,'Raw Data'!V272)</f>
        <v>1.1103333333333334</v>
      </c>
      <c r="S68" s="7">
        <f>STDEV('Raw Data'!J272,'Raw Data'!P272,'Raw Data'!V272)</f>
        <v>4.7815618090048015E-2</v>
      </c>
      <c r="T68" s="7">
        <f>AVERAGE('Raw Data'!AB272,'Raw Data'!AH272,'Raw Data'!AN272)</f>
        <v>1.2556666666666667</v>
      </c>
      <c r="U68" s="7">
        <f>STDEV('Raw Data'!AB272,'Raw Data'!AH272,'Raw Data'!AN272)</f>
        <v>2.7934447074057723E-2</v>
      </c>
      <c r="V68" s="7">
        <f>AVERAGE('Raw Data'!AT272,'Raw Data'!AZ272,'Raw Data'!BF272)</f>
        <v>2.1603333333333334</v>
      </c>
      <c r="W68" s="7">
        <f>STDEV('Raw Data'!AT272,'Raw Data'!AZ272,'Raw Data'!BF272)</f>
        <v>5.5003030219555417E-2</v>
      </c>
      <c r="Y68" s="8">
        <f t="shared" ref="Y68:Y104" si="30">D68-K68</f>
        <v>0.22933333333333339</v>
      </c>
      <c r="Z68" s="8">
        <f t="shared" ref="Z68:Z104" si="31">SQRT((E68^2)+(L68^2))</f>
        <v>3.6432586146653581E-2</v>
      </c>
      <c r="AA68" s="8">
        <f t="shared" ref="AA68:AA104" si="32">F68-M68</f>
        <v>0.43999999999999972</v>
      </c>
      <c r="AB68" s="8">
        <f t="shared" ref="AB68:AB104" si="33">SQRT((G68^2)+(N68^2))</f>
        <v>4.9436828377233157E-2</v>
      </c>
      <c r="AC68" s="8">
        <f t="shared" ref="AC68:AC104" si="34">H68-O68</f>
        <v>0.48233333333333306</v>
      </c>
      <c r="AD68" s="8">
        <f t="shared" ref="AD68:AD104" si="35">SQRT((I68^2)+(P68^2))</f>
        <v>9.0086994991878167E-2</v>
      </c>
      <c r="AE68" s="19"/>
      <c r="AF68" s="8">
        <f t="shared" ref="AF68:AF104" si="36">D68-R68</f>
        <v>7.4999999999999956E-2</v>
      </c>
      <c r="AG68" s="8">
        <f t="shared" ref="AG68:AG104" si="37">SQRT((E68^2)+(S68^2))</f>
        <v>5.7555770055370326E-2</v>
      </c>
      <c r="AH68" s="8">
        <f t="shared" ref="AH68:AH104" si="38">F68-T68</f>
        <v>0.31233333333333313</v>
      </c>
      <c r="AI68" s="8">
        <f t="shared" ref="AI68:AI104" si="39">SQRT((G68^2)+(U68^2))</f>
        <v>4.8511167099270447E-2</v>
      </c>
      <c r="AJ68" s="8">
        <f t="shared" ref="AJ68:AJ104" si="40">H68-V68</f>
        <v>1.8333333333333091E-2</v>
      </c>
      <c r="AK68" s="8">
        <f t="shared" ref="AK68:AK104" si="41">SQRT((I68^2)+(W68^2))</f>
        <v>9.7255676783757308E-2</v>
      </c>
      <c r="AM68" s="8">
        <f t="shared" ref="AM68:AM104" si="42">K68-R68</f>
        <v>-0.15433333333333343</v>
      </c>
      <c r="AN68" s="8">
        <f t="shared" ref="AN68:AN104" si="43">SQRT((L68^2)+(S68^2))</f>
        <v>5.0865836603100567E-2</v>
      </c>
      <c r="AO68" s="8">
        <f t="shared" ref="AO68:AO104" si="44">M68-T68</f>
        <v>-0.1276666666666666</v>
      </c>
      <c r="AP68" s="8">
        <f t="shared" ref="AP68:AP104" si="45">SQRT((N68^2)+(U68^2))</f>
        <v>4.0636600907720241E-2</v>
      </c>
      <c r="AQ68" s="8">
        <f t="shared" ref="AQ68:AQ104" si="46">O68-V68</f>
        <v>-0.46399999999999997</v>
      </c>
      <c r="AR68" s="8">
        <f t="shared" ref="AR68:AR104" si="47">SQRT((P68^2)+(W68^2))</f>
        <v>6.8612438133815526E-2</v>
      </c>
      <c r="AS68" s="7"/>
      <c r="AT68" s="9">
        <f t="shared" ref="AT68:AT104" si="48">Z68^2</f>
        <v>1.3273333333333344E-3</v>
      </c>
      <c r="AU68" s="10">
        <f t="shared" ref="AU68:AU104" si="49">AB68^2</f>
        <v>2.4440000000000056E-3</v>
      </c>
      <c r="AV68" s="10">
        <f t="shared" ref="AV68:AV104" si="50">AD68^2</f>
        <v>8.1156666666666825E-3</v>
      </c>
      <c r="AW68" s="10">
        <f t="shared" ref="AW68:AW104" si="51">SQRT(SUM(AT68:AV68))</f>
        <v>0.1090275194618314</v>
      </c>
      <c r="AX68" s="20"/>
      <c r="AY68" s="10">
        <f t="shared" ref="AY68:AY104" si="52">AG68^2</f>
        <v>3.3126666666666634E-3</v>
      </c>
      <c r="AZ68" s="10">
        <f t="shared" ref="AZ68:AZ104" si="53">AI68^2</f>
        <v>2.3533333333333397E-3</v>
      </c>
      <c r="BA68" s="10">
        <f t="shared" ref="BA68:BA104" si="54">AK68^2</f>
        <v>9.4586666666666708E-3</v>
      </c>
      <c r="BB68" s="10">
        <f t="shared" ref="BB68:BB104" si="55">SQRT(SUM(AY68:BA68))</f>
        <v>0.12298238356230812</v>
      </c>
      <c r="BC68" s="8"/>
      <c r="BD68" s="10">
        <f t="shared" ref="BD68:BD104" si="56">AN68^2</f>
        <v>2.5873333333333256E-3</v>
      </c>
      <c r="BE68" s="10">
        <f t="shared" ref="BE68:BE104" si="57">AP68^2</f>
        <v>1.6513333333333295E-3</v>
      </c>
      <c r="BF68" s="10">
        <f t="shared" ref="BF68:BF104" si="58">AR68^2</f>
        <v>4.707666666666663E-3</v>
      </c>
      <c r="BG68" s="10">
        <f t="shared" ref="BG68:BG104" si="59">SQRT(SUM(BD68:BF68))</f>
        <v>9.4585058721413914E-2</v>
      </c>
    </row>
    <row r="69" spans="1:59" ht="15.75" customHeight="1" x14ac:dyDescent="0.25">
      <c r="A69" s="2">
        <f>'Raw Data'!B69</f>
        <v>107</v>
      </c>
      <c r="B69" s="2">
        <f>'Raw Data'!C69</f>
        <v>117</v>
      </c>
      <c r="C69" s="2" t="str">
        <f>'Raw Data'!D69</f>
        <v>KELRDHADSNI</v>
      </c>
      <c r="D69" s="7">
        <f>AVERAGE('Raw Data'!J69,'Raw Data'!P69,'Raw Data'!V69)</f>
        <v>1.1139999999999999</v>
      </c>
      <c r="E69" s="7">
        <f>STDEV('Raw Data'!J69,'Raw Data'!P69,'Raw Data'!V69)</f>
        <v>3.2140317359976397E-2</v>
      </c>
      <c r="F69" s="7">
        <f>AVERAGE('Raw Data'!AB69,'Raw Data'!AH69,'Raw Data'!AN69)</f>
        <v>1.2546666666666666</v>
      </c>
      <c r="G69" s="7">
        <f>STDEV('Raw Data'!AB69,'Raw Data'!AH69,'Raw Data'!AN69)</f>
        <v>6.2042995844279955E-2</v>
      </c>
      <c r="H69" s="7">
        <f>AVERAGE('Raw Data'!AT69,'Raw Data'!AZ69,'Raw Data'!BF69)</f>
        <v>1.5753333333333333</v>
      </c>
      <c r="I69" s="7">
        <f>STDEV('Raw Data'!AT69,'Raw Data'!AZ69,'Raw Data'!BF69)</f>
        <v>2.7098585448936903E-2</v>
      </c>
      <c r="K69" s="7">
        <f>AVERAGE('Raw Data'!J171,'Raw Data'!P171,'Raw Data'!V171)</f>
        <v>0.96233333333333337</v>
      </c>
      <c r="L69" s="7">
        <f>STDEV('Raw Data'!J171,'Raw Data'!P171,'Raw Data'!V171)</f>
        <v>1.8823743871327351E-2</v>
      </c>
      <c r="M69" s="7">
        <f>AVERAGE('Raw Data'!AB171,'Raw Data'!AH171,'Raw Data'!AN171)</f>
        <v>1.1063333333333334</v>
      </c>
      <c r="N69" s="7">
        <f>STDEV('Raw Data'!AB171,'Raw Data'!AH171,'Raw Data'!AN171)</f>
        <v>3.1722757341273645E-2</v>
      </c>
      <c r="O69" s="7">
        <f>AVERAGE('Raw Data'!AT171,'Raw Data'!AZ171,'Raw Data'!BF171)</f>
        <v>1.3543333333333336</v>
      </c>
      <c r="P69" s="7">
        <f>STDEV('Raw Data'!AT171,'Raw Data'!AZ171,'Raw Data'!BF171)</f>
        <v>6.6605805552769445E-2</v>
      </c>
      <c r="R69" s="7">
        <f>AVERAGE('Raw Data'!J273,'Raw Data'!P273,'Raw Data'!V273)</f>
        <v>1.1286666666666667</v>
      </c>
      <c r="S69" s="7">
        <f>STDEV('Raw Data'!J273,'Raw Data'!P273,'Raw Data'!V273)</f>
        <v>9.5043849529221226E-3</v>
      </c>
      <c r="T69" s="7">
        <f>AVERAGE('Raw Data'!AB273,'Raw Data'!AH273,'Raw Data'!AN273)</f>
        <v>1.1703333333333334</v>
      </c>
      <c r="U69" s="7">
        <f>STDEV('Raw Data'!AB273,'Raw Data'!AH273,'Raw Data'!AN273)</f>
        <v>1.9218047073866117E-2</v>
      </c>
      <c r="V69" s="7">
        <f>AVERAGE('Raw Data'!AT273,'Raw Data'!AZ273,'Raw Data'!BF273)</f>
        <v>1.4909999999999999</v>
      </c>
      <c r="W69" s="7">
        <f>STDEV('Raw Data'!AT273,'Raw Data'!AZ273,'Raw Data'!BF273)</f>
        <v>4.6604720790924092E-2</v>
      </c>
      <c r="Y69" s="8">
        <f t="shared" si="30"/>
        <v>0.15166666666666651</v>
      </c>
      <c r="Z69" s="8">
        <f t="shared" si="31"/>
        <v>3.7246923810340823E-2</v>
      </c>
      <c r="AA69" s="8">
        <f t="shared" si="32"/>
        <v>0.14833333333333321</v>
      </c>
      <c r="AB69" s="8">
        <f t="shared" si="33"/>
        <v>6.968261380478398E-2</v>
      </c>
      <c r="AC69" s="8">
        <f t="shared" si="34"/>
        <v>0.22099999999999964</v>
      </c>
      <c r="AD69" s="8">
        <f t="shared" si="35"/>
        <v>7.1907347793300422E-2</v>
      </c>
      <c r="AE69" s="19"/>
      <c r="AF69" s="8">
        <f t="shared" si="36"/>
        <v>-1.4666666666666828E-2</v>
      </c>
      <c r="AG69" s="8">
        <f t="shared" si="37"/>
        <v>3.3516165253998448E-2</v>
      </c>
      <c r="AH69" s="8">
        <f t="shared" si="38"/>
        <v>8.4333333333333149E-2</v>
      </c>
      <c r="AI69" s="8">
        <f t="shared" si="39"/>
        <v>6.495126378036592E-2</v>
      </c>
      <c r="AJ69" s="8">
        <f t="shared" si="40"/>
        <v>8.4333333333333371E-2</v>
      </c>
      <c r="AK69" s="8">
        <f t="shared" si="41"/>
        <v>5.3910419524738698E-2</v>
      </c>
      <c r="AM69" s="8">
        <f t="shared" si="42"/>
        <v>-0.16633333333333333</v>
      </c>
      <c r="AN69" s="8">
        <f t="shared" si="43"/>
        <v>2.1087120871912942E-2</v>
      </c>
      <c r="AO69" s="8">
        <f t="shared" si="44"/>
        <v>-6.4000000000000057E-2</v>
      </c>
      <c r="AP69" s="8">
        <f t="shared" si="45"/>
        <v>3.7089980677625929E-2</v>
      </c>
      <c r="AQ69" s="8">
        <f t="shared" si="46"/>
        <v>-0.13666666666666627</v>
      </c>
      <c r="AR69" s="8">
        <f t="shared" si="47"/>
        <v>8.129165598838127E-2</v>
      </c>
      <c r="AS69" s="7"/>
      <c r="AT69" s="9">
        <f t="shared" si="48"/>
        <v>1.3873333333333342E-3</v>
      </c>
      <c r="AU69" s="10">
        <f t="shared" si="49"/>
        <v>4.8556666666666713E-3</v>
      </c>
      <c r="AV69" s="10">
        <f t="shared" si="50"/>
        <v>5.1706666666666672E-3</v>
      </c>
      <c r="AW69" s="10">
        <f t="shared" si="51"/>
        <v>0.1068347633809645</v>
      </c>
      <c r="AX69" s="20"/>
      <c r="AY69" s="10">
        <f t="shared" si="52"/>
        <v>1.1233333333333327E-3</v>
      </c>
      <c r="AZ69" s="10">
        <f t="shared" si="53"/>
        <v>4.2186666666666735E-3</v>
      </c>
      <c r="BA69" s="10">
        <f t="shared" si="54"/>
        <v>2.9063333333333276E-3</v>
      </c>
      <c r="BB69" s="10">
        <f t="shared" si="55"/>
        <v>9.0820335461466631E-2</v>
      </c>
      <c r="BC69" s="8"/>
      <c r="BD69" s="10">
        <f t="shared" si="56"/>
        <v>4.4466666666666645E-4</v>
      </c>
      <c r="BE69" s="10">
        <f t="shared" si="57"/>
        <v>1.3756666666666648E-3</v>
      </c>
      <c r="BF69" s="10">
        <f t="shared" si="58"/>
        <v>6.6083333333333246E-3</v>
      </c>
      <c r="BG69" s="10">
        <f t="shared" si="59"/>
        <v>9.1807770186769347E-2</v>
      </c>
    </row>
    <row r="70" spans="1:59" ht="15.75" customHeight="1" x14ac:dyDescent="0.25">
      <c r="A70" s="2">
        <f>'Raw Data'!B70</f>
        <v>109</v>
      </c>
      <c r="B70" s="2">
        <f>'Raw Data'!C70</f>
        <v>116</v>
      </c>
      <c r="C70" s="2" t="str">
        <f>'Raw Data'!D70</f>
        <v>LRDHADSN</v>
      </c>
      <c r="D70" s="7">
        <f>AVERAGE('Raw Data'!J70,'Raw Data'!P70,'Raw Data'!V70)</f>
        <v>1.2036666666666667</v>
      </c>
      <c r="E70" s="7">
        <f>STDEV('Raw Data'!J70,'Raw Data'!P70,'Raw Data'!V70)</f>
        <v>7.1058661212644106E-2</v>
      </c>
      <c r="F70" s="7">
        <f>AVERAGE('Raw Data'!AB70,'Raw Data'!AH70,'Raw Data'!AN70)</f>
        <v>1.3743333333333334</v>
      </c>
      <c r="G70" s="7">
        <f>STDEV('Raw Data'!AB70,'Raw Data'!AH70,'Raw Data'!AN70)</f>
        <v>6.2772074470526504E-2</v>
      </c>
      <c r="H70" s="7">
        <f>AVERAGE('Raw Data'!AT70,'Raw Data'!AZ70,'Raw Data'!BF70)</f>
        <v>1.6773333333333333</v>
      </c>
      <c r="I70" s="7">
        <f>STDEV('Raw Data'!AT70,'Raw Data'!AZ70,'Raw Data'!BF70)</f>
        <v>3.5472994422987958E-2</v>
      </c>
      <c r="K70" s="7">
        <f>AVERAGE('Raw Data'!J172,'Raw Data'!P172,'Raw Data'!V172)</f>
        <v>1.0369999999999999</v>
      </c>
      <c r="L70" s="7">
        <f>STDEV('Raw Data'!J172,'Raw Data'!P172,'Raw Data'!V172)</f>
        <v>3.0000000000000027E-3</v>
      </c>
      <c r="M70" s="7">
        <f>AVERAGE('Raw Data'!AB172,'Raw Data'!AH172,'Raw Data'!AN172)</f>
        <v>1.238</v>
      </c>
      <c r="N70" s="7">
        <f>STDEV('Raw Data'!AB172,'Raw Data'!AH172,'Raw Data'!AN172)</f>
        <v>3.8626415831655964E-2</v>
      </c>
      <c r="O70" s="7">
        <f>AVERAGE('Raw Data'!AT172,'Raw Data'!AZ172,'Raw Data'!BF172)</f>
        <v>1.4523333333333335</v>
      </c>
      <c r="P70" s="7">
        <f>STDEV('Raw Data'!AT172,'Raw Data'!AZ172,'Raw Data'!BF172)</f>
        <v>3.4933269720043923E-2</v>
      </c>
      <c r="R70" s="7">
        <f>AVERAGE('Raw Data'!J274,'Raw Data'!P274,'Raw Data'!V274)</f>
        <v>1.2363333333333333</v>
      </c>
      <c r="S70" s="7">
        <f>STDEV('Raw Data'!J274,'Raw Data'!P274,'Raw Data'!V274)</f>
        <v>2.4704925284917013E-2</v>
      </c>
      <c r="T70" s="7">
        <f>AVERAGE('Raw Data'!AB274,'Raw Data'!AH274,'Raw Data'!AN274)</f>
        <v>1.2906666666666666</v>
      </c>
      <c r="U70" s="7">
        <f>STDEV('Raw Data'!AB274,'Raw Data'!AH274,'Raw Data'!AN274)</f>
        <v>1.1503622617824998E-2</v>
      </c>
      <c r="V70" s="7">
        <f>AVERAGE('Raw Data'!AT274,'Raw Data'!AZ274,'Raw Data'!BF274)</f>
        <v>1.5990000000000002</v>
      </c>
      <c r="W70" s="7">
        <f>STDEV('Raw Data'!AT274,'Raw Data'!AZ274,'Raw Data'!BF274)</f>
        <v>3.8691084244306166E-2</v>
      </c>
      <c r="Y70" s="8">
        <f t="shared" si="30"/>
        <v>0.16666666666666674</v>
      </c>
      <c r="Z70" s="8">
        <f t="shared" si="31"/>
        <v>7.1121960977839557E-2</v>
      </c>
      <c r="AA70" s="8">
        <f t="shared" si="32"/>
        <v>0.13633333333333342</v>
      </c>
      <c r="AB70" s="8">
        <f t="shared" si="33"/>
        <v>7.3704364411704457E-2</v>
      </c>
      <c r="AC70" s="8">
        <f t="shared" si="34"/>
        <v>0.22499999999999987</v>
      </c>
      <c r="AD70" s="8">
        <f t="shared" si="35"/>
        <v>4.9786209603329641E-2</v>
      </c>
      <c r="AE70" s="19"/>
      <c r="AF70" s="8">
        <f t="shared" si="36"/>
        <v>-3.2666666666666622E-2</v>
      </c>
      <c r="AG70" s="8">
        <f t="shared" si="37"/>
        <v>7.5230756121859255E-2</v>
      </c>
      <c r="AH70" s="8">
        <f t="shared" si="38"/>
        <v>8.3666666666666778E-2</v>
      </c>
      <c r="AI70" s="8">
        <f t="shared" si="39"/>
        <v>6.3817447979895442E-2</v>
      </c>
      <c r="AJ70" s="8">
        <f t="shared" si="40"/>
        <v>7.8333333333333144E-2</v>
      </c>
      <c r="AK70" s="8">
        <f t="shared" si="41"/>
        <v>5.2491269115285559E-2</v>
      </c>
      <c r="AM70" s="8">
        <f t="shared" si="42"/>
        <v>-0.19933333333333336</v>
      </c>
      <c r="AN70" s="8">
        <f t="shared" si="43"/>
        <v>2.4886408606573429E-2</v>
      </c>
      <c r="AO70" s="8">
        <f t="shared" si="44"/>
        <v>-5.2666666666666639E-2</v>
      </c>
      <c r="AP70" s="8">
        <f t="shared" si="45"/>
        <v>4.0303018910912085E-2</v>
      </c>
      <c r="AQ70" s="8">
        <f t="shared" si="46"/>
        <v>-0.14666666666666672</v>
      </c>
      <c r="AR70" s="8">
        <f t="shared" si="47"/>
        <v>5.2128047472865646E-2</v>
      </c>
      <c r="AS70" s="7"/>
      <c r="AT70" s="9">
        <f t="shared" si="48"/>
        <v>5.0583333333333331E-3</v>
      </c>
      <c r="AU70" s="10">
        <f t="shared" si="49"/>
        <v>5.4323333333333263E-3</v>
      </c>
      <c r="AV70" s="10">
        <f t="shared" si="50"/>
        <v>2.4786666666666724E-3</v>
      </c>
      <c r="AW70" s="10">
        <f t="shared" si="51"/>
        <v>0.11388298087657053</v>
      </c>
      <c r="AX70" s="20"/>
      <c r="AY70" s="10">
        <f t="shared" si="52"/>
        <v>5.6596666666666635E-3</v>
      </c>
      <c r="AZ70" s="10">
        <f t="shared" si="53"/>
        <v>4.0726666666666611E-3</v>
      </c>
      <c r="BA70" s="10">
        <f t="shared" si="54"/>
        <v>2.7553333333333314E-3</v>
      </c>
      <c r="BB70" s="10">
        <f t="shared" si="55"/>
        <v>0.11174822891959701</v>
      </c>
      <c r="BC70" s="8"/>
      <c r="BD70" s="10">
        <f t="shared" si="56"/>
        <v>6.1933333333333209E-4</v>
      </c>
      <c r="BE70" s="10">
        <f t="shared" si="57"/>
        <v>1.6243333333333372E-3</v>
      </c>
      <c r="BF70" s="10">
        <f t="shared" si="58"/>
        <v>2.7173333333333346E-3</v>
      </c>
      <c r="BG70" s="10">
        <f t="shared" si="59"/>
        <v>7.0434366611761362E-2</v>
      </c>
    </row>
    <row r="71" spans="1:59" ht="15.75" customHeight="1" x14ac:dyDescent="0.25">
      <c r="A71" s="2">
        <f>'Raw Data'!B71</f>
        <v>109</v>
      </c>
      <c r="B71" s="2">
        <f>'Raw Data'!C71</f>
        <v>117</v>
      </c>
      <c r="C71" s="2" t="str">
        <f>'Raw Data'!D71</f>
        <v>LRDHADSNI</v>
      </c>
      <c r="D71" s="7">
        <f>AVERAGE('Raw Data'!J71,'Raw Data'!P71,'Raw Data'!V71)</f>
        <v>1.2616666666666667</v>
      </c>
      <c r="E71" s="7">
        <f>STDEV('Raw Data'!J71,'Raw Data'!P71,'Raw Data'!V71)</f>
        <v>0.12454048873090769</v>
      </c>
      <c r="F71" s="7">
        <f>AVERAGE('Raw Data'!AB71,'Raw Data'!AH71,'Raw Data'!AN71)</f>
        <v>1.6339999999999997</v>
      </c>
      <c r="G71" s="7">
        <f>STDEV('Raw Data'!AB71,'Raw Data'!AH71,'Raw Data'!AN71)</f>
        <v>8.1541400527584768E-2</v>
      </c>
      <c r="H71" s="7">
        <f>AVERAGE('Raw Data'!AT71,'Raw Data'!AZ71,'Raw Data'!BF71)</f>
        <v>2.2690000000000001</v>
      </c>
      <c r="I71" s="7">
        <f>STDEV('Raw Data'!AT71,'Raw Data'!AZ71,'Raw Data'!BF71)</f>
        <v>7.3776690085690474E-2</v>
      </c>
      <c r="K71" s="7">
        <f>AVERAGE('Raw Data'!J173,'Raw Data'!P173,'Raw Data'!V173)</f>
        <v>0.996</v>
      </c>
      <c r="L71" s="7">
        <f>STDEV('Raw Data'!J173,'Raw Data'!P173,'Raw Data'!V173)</f>
        <v>2.6153393661244063E-2</v>
      </c>
      <c r="M71" s="7">
        <f>AVERAGE('Raw Data'!AB173,'Raw Data'!AH173,'Raw Data'!AN173)</f>
        <v>1.1926666666666665</v>
      </c>
      <c r="N71" s="7">
        <f>STDEV('Raw Data'!AB173,'Raw Data'!AH173,'Raw Data'!AN173)</f>
        <v>2.6350205565295527E-2</v>
      </c>
      <c r="O71" s="7">
        <f>AVERAGE('Raw Data'!AT173,'Raw Data'!AZ173,'Raw Data'!BF173)</f>
        <v>1.8003333333333333</v>
      </c>
      <c r="P71" s="7">
        <f>STDEV('Raw Data'!AT173,'Raw Data'!AZ173,'Raw Data'!BF173)</f>
        <v>3.0615900008546783E-2</v>
      </c>
      <c r="R71" s="7">
        <f>AVERAGE('Raw Data'!J275,'Raw Data'!P275,'Raw Data'!V275)</f>
        <v>1.1980000000000002</v>
      </c>
      <c r="S71" s="7">
        <f>STDEV('Raw Data'!J275,'Raw Data'!P275,'Raw Data'!V275)</f>
        <v>1.8734993995195192E-2</v>
      </c>
      <c r="T71" s="7">
        <f>AVERAGE('Raw Data'!AB275,'Raw Data'!AH275,'Raw Data'!AN275)</f>
        <v>1.3786666666666667</v>
      </c>
      <c r="U71" s="7">
        <f>STDEV('Raw Data'!AB275,'Raw Data'!AH275,'Raw Data'!AN275)</f>
        <v>1.7473789896108101E-2</v>
      </c>
      <c r="V71" s="7">
        <f>AVERAGE('Raw Data'!AT275,'Raw Data'!AZ275,'Raw Data'!BF275)</f>
        <v>2.282</v>
      </c>
      <c r="W71" s="7">
        <f>STDEV('Raw Data'!AT275,'Raw Data'!AZ275,'Raw Data'!BF275)</f>
        <v>3.4597687784012524E-2</v>
      </c>
      <c r="Y71" s="8">
        <f t="shared" si="30"/>
        <v>0.26566666666666672</v>
      </c>
      <c r="Z71" s="8">
        <f t="shared" si="31"/>
        <v>0.12725695789752853</v>
      </c>
      <c r="AA71" s="8">
        <f t="shared" si="32"/>
        <v>0.44133333333333313</v>
      </c>
      <c r="AB71" s="8">
        <f t="shared" si="33"/>
        <v>8.5693251387336994E-2</v>
      </c>
      <c r="AC71" s="8">
        <f t="shared" si="34"/>
        <v>0.46866666666666679</v>
      </c>
      <c r="AD71" s="8">
        <f t="shared" si="35"/>
        <v>7.9876988759800871E-2</v>
      </c>
      <c r="AE71" s="19"/>
      <c r="AF71" s="8">
        <f t="shared" si="36"/>
        <v>6.3666666666666538E-2</v>
      </c>
      <c r="AG71" s="8">
        <f t="shared" si="37"/>
        <v>0.12594178549366905</v>
      </c>
      <c r="AH71" s="8">
        <f t="shared" si="38"/>
        <v>0.25533333333333297</v>
      </c>
      <c r="AI71" s="8">
        <f t="shared" si="39"/>
        <v>8.3392645559025952E-2</v>
      </c>
      <c r="AJ71" s="8">
        <f t="shared" si="40"/>
        <v>-1.2999999999999901E-2</v>
      </c>
      <c r="AK71" s="8">
        <f t="shared" si="41"/>
        <v>8.1486195149853627E-2</v>
      </c>
      <c r="AM71" s="8">
        <f t="shared" si="42"/>
        <v>-0.20200000000000018</v>
      </c>
      <c r="AN71" s="8">
        <f t="shared" si="43"/>
        <v>3.2171415884290837E-2</v>
      </c>
      <c r="AO71" s="8">
        <f t="shared" si="44"/>
        <v>-0.18600000000000017</v>
      </c>
      <c r="AP71" s="8">
        <f t="shared" si="45"/>
        <v>3.161750569963831E-2</v>
      </c>
      <c r="AQ71" s="8">
        <f t="shared" si="46"/>
        <v>-0.48166666666666669</v>
      </c>
      <c r="AR71" s="8">
        <f t="shared" si="47"/>
        <v>4.6198845584422825E-2</v>
      </c>
      <c r="AS71" s="7"/>
      <c r="AT71" s="9">
        <f t="shared" si="48"/>
        <v>1.6194333333333349E-2</v>
      </c>
      <c r="AU71" s="10">
        <f t="shared" si="49"/>
        <v>7.3433333333333337E-3</v>
      </c>
      <c r="AV71" s="10">
        <f t="shared" si="50"/>
        <v>6.380333333333355E-3</v>
      </c>
      <c r="AW71" s="10">
        <f t="shared" si="51"/>
        <v>0.1729682051707771</v>
      </c>
      <c r="AX71" s="20"/>
      <c r="AY71" s="10">
        <f t="shared" si="52"/>
        <v>1.5861333333333349E-2</v>
      </c>
      <c r="AZ71" s="10">
        <f t="shared" si="53"/>
        <v>6.9543333333333306E-3</v>
      </c>
      <c r="BA71" s="10">
        <f t="shared" si="54"/>
        <v>6.6400000000000287E-3</v>
      </c>
      <c r="BB71" s="10">
        <f t="shared" si="55"/>
        <v>0.17162653252532578</v>
      </c>
      <c r="BC71" s="8"/>
      <c r="BD71" s="10">
        <f t="shared" si="56"/>
        <v>1.0350000000000008E-3</v>
      </c>
      <c r="BE71" s="10">
        <f t="shared" si="57"/>
        <v>9.9966666666666108E-4</v>
      </c>
      <c r="BF71" s="10">
        <f t="shared" si="58"/>
        <v>2.1343333333333444E-3</v>
      </c>
      <c r="BG71" s="10">
        <f t="shared" si="59"/>
        <v>6.4567793829431758E-2</v>
      </c>
    </row>
    <row r="72" spans="1:59" ht="15.75" customHeight="1" x14ac:dyDescent="0.25">
      <c r="A72" s="2">
        <f>'Raw Data'!B72</f>
        <v>120</v>
      </c>
      <c r="B72" s="2">
        <f>'Raw Data'!C72</f>
        <v>138</v>
      </c>
      <c r="C72" s="2" t="str">
        <f>'Raw Data'!D72</f>
        <v>MLVGNKSDLRHLRAVPTDE</v>
      </c>
      <c r="D72" s="7">
        <f>AVERAGE('Raw Data'!J72,'Raw Data'!P72,'Raw Data'!V72)</f>
        <v>1.3506666666666665</v>
      </c>
      <c r="E72" s="7">
        <f>STDEV('Raw Data'!J72,'Raw Data'!P72,'Raw Data'!V72)</f>
        <v>6.0052754585725142E-2</v>
      </c>
      <c r="F72" s="7">
        <f>AVERAGE('Raw Data'!AB72,'Raw Data'!AH72,'Raw Data'!AN72)</f>
        <v>2.7726666666666673</v>
      </c>
      <c r="G72" s="7">
        <f>STDEV('Raw Data'!AB72,'Raw Data'!AH72,'Raw Data'!AN72)</f>
        <v>4.611218204914342E-2</v>
      </c>
      <c r="H72" s="7">
        <f>AVERAGE('Raw Data'!AT72,'Raw Data'!AZ72,'Raw Data'!BF72)</f>
        <v>3.9413333333333331</v>
      </c>
      <c r="I72" s="7">
        <f>STDEV('Raw Data'!AT72,'Raw Data'!AZ72,'Raw Data'!BF72)</f>
        <v>0.10748178140193484</v>
      </c>
      <c r="K72" s="7">
        <f>AVERAGE('Raw Data'!J174,'Raw Data'!P174,'Raw Data'!V174)</f>
        <v>1.2923333333333333</v>
      </c>
      <c r="L72" s="7">
        <f>STDEV('Raw Data'!J174,'Raw Data'!P174,'Raw Data'!V174)</f>
        <v>6.3759966541187332E-2</v>
      </c>
      <c r="M72" s="7">
        <f>AVERAGE('Raw Data'!AB174,'Raw Data'!AH174,'Raw Data'!AN174)</f>
        <v>2.6839999999999997</v>
      </c>
      <c r="N72" s="7">
        <f>STDEV('Raw Data'!AB174,'Raw Data'!AH174,'Raw Data'!AN174)</f>
        <v>5.4064775963652917E-2</v>
      </c>
      <c r="O72" s="7">
        <f>AVERAGE('Raw Data'!AT174,'Raw Data'!AZ174,'Raw Data'!BF174)</f>
        <v>3.8989999999999996</v>
      </c>
      <c r="P72" s="7">
        <f>STDEV('Raw Data'!AT174,'Raw Data'!AZ174,'Raw Data'!BF174)</f>
        <v>5.1565492337414837E-2</v>
      </c>
      <c r="R72" s="7">
        <f>AVERAGE('Raw Data'!J276,'Raw Data'!P276,'Raw Data'!V276)</f>
        <v>1.2990000000000002</v>
      </c>
      <c r="S72" s="7">
        <f>STDEV('Raw Data'!J276,'Raw Data'!P276,'Raw Data'!V276)</f>
        <v>3.897435053981025E-2</v>
      </c>
      <c r="T72" s="7">
        <f>AVERAGE('Raw Data'!AB276,'Raw Data'!AH276,'Raw Data'!AN276)</f>
        <v>2.7000000000000006</v>
      </c>
      <c r="U72" s="7">
        <f>STDEV('Raw Data'!AB276,'Raw Data'!AH276,'Raw Data'!AN276)</f>
        <v>2.8844410203711941E-2</v>
      </c>
      <c r="V72" s="7">
        <f>AVERAGE('Raw Data'!AT276,'Raw Data'!AZ276,'Raw Data'!BF276)</f>
        <v>3.9249999999999994</v>
      </c>
      <c r="W72" s="7">
        <f>STDEV('Raw Data'!AT276,'Raw Data'!AZ276,'Raw Data'!BF276)</f>
        <v>6.5825526963329287E-2</v>
      </c>
      <c r="Y72" s="8">
        <f t="shared" si="30"/>
        <v>5.8333333333333126E-2</v>
      </c>
      <c r="Z72" s="8">
        <f t="shared" si="31"/>
        <v>8.7588050935425321E-2</v>
      </c>
      <c r="AA72" s="8">
        <f t="shared" si="32"/>
        <v>8.866666666666756E-2</v>
      </c>
      <c r="AB72" s="8">
        <f t="shared" si="33"/>
        <v>7.1058661212644064E-2</v>
      </c>
      <c r="AC72" s="8">
        <f t="shared" si="34"/>
        <v>4.2333333333333556E-2</v>
      </c>
      <c r="AD72" s="8">
        <f t="shared" si="35"/>
        <v>0.11921129700382131</v>
      </c>
      <c r="AE72" s="19"/>
      <c r="AF72" s="8">
        <f t="shared" si="36"/>
        <v>5.1666666666666305E-2</v>
      </c>
      <c r="AG72" s="8">
        <f t="shared" si="37"/>
        <v>7.1591433379513639E-2</v>
      </c>
      <c r="AH72" s="8">
        <f t="shared" si="38"/>
        <v>7.2666666666666657E-2</v>
      </c>
      <c r="AI72" s="8">
        <f t="shared" si="39"/>
        <v>5.4390562906935849E-2</v>
      </c>
      <c r="AJ72" s="8">
        <f t="shared" si="40"/>
        <v>1.6333333333333755E-2</v>
      </c>
      <c r="AK72" s="8">
        <f t="shared" si="41"/>
        <v>0.12603703159521529</v>
      </c>
      <c r="AM72" s="8">
        <f t="shared" si="42"/>
        <v>-6.6666666666668206E-3</v>
      </c>
      <c r="AN72" s="8">
        <f t="shared" si="43"/>
        <v>7.4728397101325117E-2</v>
      </c>
      <c r="AO72" s="8">
        <f t="shared" si="44"/>
        <v>-1.6000000000000902E-2</v>
      </c>
      <c r="AP72" s="8">
        <f t="shared" si="45"/>
        <v>6.1278054799413985E-2</v>
      </c>
      <c r="AQ72" s="8">
        <f t="shared" si="46"/>
        <v>-2.5999999999999801E-2</v>
      </c>
      <c r="AR72" s="8">
        <f t="shared" si="47"/>
        <v>8.3618179841467369E-2</v>
      </c>
      <c r="AS72" s="7"/>
      <c r="AT72" s="9">
        <f t="shared" si="48"/>
        <v>7.6716666666666608E-3</v>
      </c>
      <c r="AU72" s="10">
        <f t="shared" si="49"/>
        <v>5.0493333333333258E-3</v>
      </c>
      <c r="AV72" s="10">
        <f t="shared" si="50"/>
        <v>1.4211333333333296E-2</v>
      </c>
      <c r="AW72" s="10">
        <f t="shared" si="51"/>
        <v>0.16411073497286299</v>
      </c>
      <c r="AX72" s="20"/>
      <c r="AY72" s="10">
        <f t="shared" si="52"/>
        <v>5.1253333333333394E-3</v>
      </c>
      <c r="AZ72" s="10">
        <f t="shared" si="53"/>
        <v>2.9583333333333458E-3</v>
      </c>
      <c r="BA72" s="10">
        <f t="shared" si="54"/>
        <v>1.5885333333333296E-2</v>
      </c>
      <c r="BB72" s="10">
        <f t="shared" si="55"/>
        <v>0.15481924944915598</v>
      </c>
      <c r="BC72" s="8"/>
      <c r="BD72" s="10">
        <f t="shared" si="56"/>
        <v>5.5843333333333361E-3</v>
      </c>
      <c r="BE72" s="10">
        <f t="shared" si="57"/>
        <v>3.7549999999999832E-3</v>
      </c>
      <c r="BF72" s="10">
        <f t="shared" si="58"/>
        <v>6.99199999999998E-3</v>
      </c>
      <c r="BG72" s="10">
        <f t="shared" si="59"/>
        <v>0.12779410523703078</v>
      </c>
    </row>
    <row r="73" spans="1:59" ht="15.75" customHeight="1" x14ac:dyDescent="0.25">
      <c r="A73" s="2">
        <f>'Raw Data'!B73</f>
        <v>121</v>
      </c>
      <c r="B73" s="2">
        <f>'Raw Data'!C73</f>
        <v>138</v>
      </c>
      <c r="C73" s="2" t="str">
        <f>'Raw Data'!D73</f>
        <v>LVGNKSDLRHLRAVPTDE</v>
      </c>
      <c r="D73" s="7">
        <f>AVERAGE('Raw Data'!J73,'Raw Data'!P73,'Raw Data'!V73)</f>
        <v>1.3543333333333332</v>
      </c>
      <c r="E73" s="7">
        <f>STDEV('Raw Data'!J73,'Raw Data'!P73,'Raw Data'!V73)</f>
        <v>5.3266624947835191E-2</v>
      </c>
      <c r="F73" s="7">
        <f>AVERAGE('Raw Data'!AB73,'Raw Data'!AH73,'Raw Data'!AN73)</f>
        <v>2.8213333333333335</v>
      </c>
      <c r="G73" s="7">
        <f>STDEV('Raw Data'!AB73,'Raw Data'!AH73,'Raw Data'!AN73)</f>
        <v>4.921720566360225E-2</v>
      </c>
      <c r="H73" s="7">
        <f>AVERAGE('Raw Data'!AT73,'Raw Data'!AZ73,'Raw Data'!BF73)</f>
        <v>4.0100000000000007</v>
      </c>
      <c r="I73" s="7">
        <f>STDEV('Raw Data'!AT73,'Raw Data'!AZ73,'Raw Data'!BF73)</f>
        <v>0.14504137340772785</v>
      </c>
      <c r="K73" s="7">
        <f>AVERAGE('Raw Data'!J175,'Raw Data'!P175,'Raw Data'!V175)</f>
        <v>1.3240000000000001</v>
      </c>
      <c r="L73" s="7">
        <f>STDEV('Raw Data'!J175,'Raw Data'!P175,'Raw Data'!V175)</f>
        <v>6.4953829756219883E-2</v>
      </c>
      <c r="M73" s="7">
        <f>AVERAGE('Raw Data'!AB175,'Raw Data'!AH175,'Raw Data'!AN175)</f>
        <v>2.7720000000000002</v>
      </c>
      <c r="N73" s="7">
        <f>STDEV('Raw Data'!AB175,'Raw Data'!AH175,'Raw Data'!AN175)</f>
        <v>6.9548544197560208E-2</v>
      </c>
      <c r="O73" s="7">
        <f>AVERAGE('Raw Data'!AT175,'Raw Data'!AZ175,'Raw Data'!BF175)</f>
        <v>3.9760000000000004</v>
      </c>
      <c r="P73" s="7">
        <f>STDEV('Raw Data'!AT175,'Raw Data'!AZ175,'Raw Data'!BF175)</f>
        <v>2.5119713374160871E-2</v>
      </c>
      <c r="R73" s="7">
        <f>AVERAGE('Raw Data'!J277,'Raw Data'!P277,'Raw Data'!V277)</f>
        <v>1.3026666666666666</v>
      </c>
      <c r="S73" s="7">
        <f>STDEV('Raw Data'!J277,'Raw Data'!P277,'Raw Data'!V277)</f>
        <v>4.4094595284834413E-2</v>
      </c>
      <c r="T73" s="7">
        <f>AVERAGE('Raw Data'!AB277,'Raw Data'!AH277,'Raw Data'!AN277)</f>
        <v>2.7126666666666668</v>
      </c>
      <c r="U73" s="7">
        <f>STDEV('Raw Data'!AB277,'Raw Data'!AH277,'Raw Data'!AN277)</f>
        <v>3.4019602192461557E-2</v>
      </c>
      <c r="V73" s="7">
        <f>AVERAGE('Raw Data'!AT277,'Raw Data'!AZ277,'Raw Data'!BF277)</f>
        <v>3.9726666666666666</v>
      </c>
      <c r="W73" s="7">
        <f>STDEV('Raw Data'!AT277,'Raw Data'!AZ277,'Raw Data'!BF277)</f>
        <v>6.7855238068504006E-2</v>
      </c>
      <c r="Y73" s="8">
        <f t="shared" si="30"/>
        <v>3.0333333333333101E-2</v>
      </c>
      <c r="Z73" s="8">
        <f t="shared" si="31"/>
        <v>8.4001984103551586E-2</v>
      </c>
      <c r="AA73" s="8">
        <f t="shared" si="32"/>
        <v>4.9333333333333229E-2</v>
      </c>
      <c r="AB73" s="8">
        <f t="shared" si="33"/>
        <v>8.5201721422359225E-2</v>
      </c>
      <c r="AC73" s="8">
        <f t="shared" si="34"/>
        <v>3.4000000000000252E-2</v>
      </c>
      <c r="AD73" s="8">
        <f t="shared" si="35"/>
        <v>0.14720054347725739</v>
      </c>
      <c r="AE73" s="19"/>
      <c r="AF73" s="8">
        <f t="shared" si="36"/>
        <v>5.1666666666666528E-2</v>
      </c>
      <c r="AG73" s="8">
        <f t="shared" si="37"/>
        <v>6.914959628708385E-2</v>
      </c>
      <c r="AH73" s="8">
        <f t="shared" si="38"/>
        <v>0.10866666666666669</v>
      </c>
      <c r="AI73" s="8">
        <f t="shared" si="39"/>
        <v>5.9830315615636329E-2</v>
      </c>
      <c r="AJ73" s="8">
        <f t="shared" si="40"/>
        <v>3.7333333333334107E-2</v>
      </c>
      <c r="AK73" s="8">
        <f t="shared" si="41"/>
        <v>0.16012911457112758</v>
      </c>
      <c r="AM73" s="8">
        <f t="shared" si="42"/>
        <v>2.1333333333333426E-2</v>
      </c>
      <c r="AN73" s="8">
        <f t="shared" si="43"/>
        <v>7.8506899909073835E-2</v>
      </c>
      <c r="AO73" s="8">
        <f t="shared" si="44"/>
        <v>5.933333333333346E-2</v>
      </c>
      <c r="AP73" s="8">
        <f t="shared" si="45"/>
        <v>7.742308010750619E-2</v>
      </c>
      <c r="AQ73" s="8">
        <f t="shared" si="46"/>
        <v>3.3333333333338544E-3</v>
      </c>
      <c r="AR73" s="8">
        <f t="shared" si="47"/>
        <v>7.2355603330587687E-2</v>
      </c>
      <c r="AS73" s="7"/>
      <c r="AT73" s="9">
        <f t="shared" si="48"/>
        <v>7.0563333333333337E-3</v>
      </c>
      <c r="AU73" s="10">
        <f t="shared" si="49"/>
        <v>7.2593333333333069E-3</v>
      </c>
      <c r="AV73" s="10">
        <f t="shared" si="50"/>
        <v>2.1667999999999944E-2</v>
      </c>
      <c r="AW73" s="10">
        <f t="shared" si="51"/>
        <v>0.18969361261430651</v>
      </c>
      <c r="AX73" s="20"/>
      <c r="AY73" s="10">
        <f t="shared" si="52"/>
        <v>4.7816666666666806E-3</v>
      </c>
      <c r="AZ73" s="10">
        <f t="shared" si="53"/>
        <v>3.5796666666666564E-3</v>
      </c>
      <c r="BA73" s="10">
        <f t="shared" si="54"/>
        <v>2.5641333333333304E-2</v>
      </c>
      <c r="BB73" s="10">
        <f t="shared" si="55"/>
        <v>0.18439812001933925</v>
      </c>
      <c r="BC73" s="8"/>
      <c r="BD73" s="10">
        <f t="shared" si="56"/>
        <v>6.1633333333333375E-3</v>
      </c>
      <c r="BE73" s="10">
        <f t="shared" si="57"/>
        <v>5.9943333333333203E-3</v>
      </c>
      <c r="BF73" s="10">
        <f t="shared" si="58"/>
        <v>5.2353333333333522E-3</v>
      </c>
      <c r="BG73" s="10">
        <f t="shared" si="59"/>
        <v>0.1318825234820748</v>
      </c>
    </row>
    <row r="74" spans="1:59" ht="15.75" customHeight="1" x14ac:dyDescent="0.25">
      <c r="A74" s="2">
        <f>'Raw Data'!B74</f>
        <v>121</v>
      </c>
      <c r="B74" s="2">
        <f>'Raw Data'!C74</f>
        <v>138</v>
      </c>
      <c r="C74" s="2" t="str">
        <f>'Raw Data'!D74</f>
        <v>LVGNKSDLRHLRAVPTDE</v>
      </c>
      <c r="D74" s="7">
        <f>AVERAGE('Raw Data'!J74,'Raw Data'!P74,'Raw Data'!V74)</f>
        <v>1.3680000000000001</v>
      </c>
      <c r="E74" s="7">
        <f>STDEV('Raw Data'!J74,'Raw Data'!P74,'Raw Data'!V74)</f>
        <v>7.8847954951285867E-2</v>
      </c>
      <c r="F74" s="7">
        <f>AVERAGE('Raw Data'!AB74,'Raw Data'!AH74,'Raw Data'!AN74)</f>
        <v>2.8386666666666667</v>
      </c>
      <c r="G74" s="7">
        <f>STDEV('Raw Data'!AB74,'Raw Data'!AH74,'Raw Data'!AN74)</f>
        <v>3.2036437588054953E-2</v>
      </c>
      <c r="H74" s="7">
        <f>AVERAGE('Raw Data'!AT74,'Raw Data'!AZ74,'Raw Data'!BF74)</f>
        <v>4.0049999999999999</v>
      </c>
      <c r="I74" s="7">
        <f>STDEV('Raw Data'!AT74,'Raw Data'!AZ74,'Raw Data'!BF74)</f>
        <v>0.1643289384131717</v>
      </c>
      <c r="K74" s="7">
        <f>AVERAGE('Raw Data'!J176,'Raw Data'!P176,'Raw Data'!V176)</f>
        <v>1.3416666666666668</v>
      </c>
      <c r="L74" s="7">
        <f>STDEV('Raw Data'!J176,'Raw Data'!P176,'Raw Data'!V176)</f>
        <v>5.4012344268077633E-2</v>
      </c>
      <c r="M74" s="7">
        <f>AVERAGE('Raw Data'!AB176,'Raw Data'!AH176,'Raw Data'!AN176)</f>
        <v>2.8026666666666666</v>
      </c>
      <c r="N74" s="7">
        <f>STDEV('Raw Data'!AB176,'Raw Data'!AH176,'Raw Data'!AN176)</f>
        <v>6.9529370292943954E-2</v>
      </c>
      <c r="O74" s="7">
        <f>AVERAGE('Raw Data'!AT176,'Raw Data'!AZ176,'Raw Data'!BF176)</f>
        <v>3.9909999999999997</v>
      </c>
      <c r="P74" s="7">
        <f>STDEV('Raw Data'!AT176,'Raw Data'!AZ176,'Raw Data'!BF176)</f>
        <v>1.6703293088490258E-2</v>
      </c>
      <c r="R74" s="7">
        <f>AVERAGE('Raw Data'!J278,'Raw Data'!P278,'Raw Data'!V278)</f>
        <v>1.3166666666666667</v>
      </c>
      <c r="S74" s="7">
        <f>STDEV('Raw Data'!J278,'Raw Data'!P278,'Raw Data'!V278)</f>
        <v>4.4060564378288855E-2</v>
      </c>
      <c r="T74" s="7">
        <f>AVERAGE('Raw Data'!AB278,'Raw Data'!AH278,'Raw Data'!AN278)</f>
        <v>2.718</v>
      </c>
      <c r="U74" s="7">
        <f>STDEV('Raw Data'!AB278,'Raw Data'!AH278,'Raw Data'!AN278)</f>
        <v>2.7874719729532746E-2</v>
      </c>
      <c r="V74" s="7">
        <f>AVERAGE('Raw Data'!AT278,'Raw Data'!AZ278,'Raw Data'!BF278)</f>
        <v>3.9756666666666667</v>
      </c>
      <c r="W74" s="7">
        <f>STDEV('Raw Data'!AT278,'Raw Data'!AZ278,'Raw Data'!BF278)</f>
        <v>6.9859382571944725E-2</v>
      </c>
      <c r="Y74" s="8">
        <f t="shared" si="30"/>
        <v>2.633333333333332E-2</v>
      </c>
      <c r="Z74" s="8">
        <f t="shared" si="31"/>
        <v>9.5573706286474755E-2</v>
      </c>
      <c r="AA74" s="8">
        <f t="shared" si="32"/>
        <v>3.6000000000000032E-2</v>
      </c>
      <c r="AB74" s="8">
        <f t="shared" si="33"/>
        <v>7.6554991128382072E-2</v>
      </c>
      <c r="AC74" s="8">
        <f t="shared" si="34"/>
        <v>1.4000000000000234E-2</v>
      </c>
      <c r="AD74" s="8">
        <f t="shared" si="35"/>
        <v>0.16517566406707732</v>
      </c>
      <c r="AE74" s="19"/>
      <c r="AF74" s="8">
        <f t="shared" si="36"/>
        <v>5.1333333333333453E-2</v>
      </c>
      <c r="AG74" s="8">
        <f t="shared" si="37"/>
        <v>9.032349269892824E-2</v>
      </c>
      <c r="AH74" s="8">
        <f t="shared" si="38"/>
        <v>0.1206666666666667</v>
      </c>
      <c r="AI74" s="8">
        <f t="shared" si="39"/>
        <v>4.2465672411176325E-2</v>
      </c>
      <c r="AJ74" s="8">
        <f t="shared" si="40"/>
        <v>2.9333333333333211E-2</v>
      </c>
      <c r="AK74" s="8">
        <f t="shared" si="41"/>
        <v>0.17856184736200875</v>
      </c>
      <c r="AM74" s="8">
        <f t="shared" si="42"/>
        <v>2.5000000000000133E-2</v>
      </c>
      <c r="AN74" s="8">
        <f t="shared" si="43"/>
        <v>6.9704136653907955E-2</v>
      </c>
      <c r="AO74" s="8">
        <f t="shared" si="44"/>
        <v>8.4666666666666668E-2</v>
      </c>
      <c r="AP74" s="8">
        <f t="shared" si="45"/>
        <v>7.4908833479992998E-2</v>
      </c>
      <c r="AQ74" s="8">
        <f t="shared" si="46"/>
        <v>1.5333333333332977E-2</v>
      </c>
      <c r="AR74" s="8">
        <f t="shared" si="47"/>
        <v>7.1828499450659153E-2</v>
      </c>
      <c r="AS74" s="7"/>
      <c r="AT74" s="9">
        <f t="shared" si="48"/>
        <v>9.1343333333333433E-3</v>
      </c>
      <c r="AU74" s="10">
        <f t="shared" si="49"/>
        <v>5.8606666666666581E-3</v>
      </c>
      <c r="AV74" s="10">
        <f t="shared" si="50"/>
        <v>2.7282999999999977E-2</v>
      </c>
      <c r="AW74" s="10">
        <f t="shared" si="51"/>
        <v>0.20561614722584406</v>
      </c>
      <c r="AX74" s="20"/>
      <c r="AY74" s="10">
        <f t="shared" si="52"/>
        <v>8.1583333333333438E-3</v>
      </c>
      <c r="AZ74" s="10">
        <f t="shared" si="53"/>
        <v>1.8033333333333421E-3</v>
      </c>
      <c r="BA74" s="10">
        <f t="shared" si="54"/>
        <v>3.1884333333333313E-2</v>
      </c>
      <c r="BB74" s="10">
        <f t="shared" si="55"/>
        <v>0.20456294874683442</v>
      </c>
      <c r="BC74" s="8"/>
      <c r="BD74" s="10">
        <f t="shared" si="56"/>
        <v>4.8586666666666743E-3</v>
      </c>
      <c r="BE74" s="10">
        <f t="shared" si="57"/>
        <v>5.6113333333333197E-3</v>
      </c>
      <c r="BF74" s="10">
        <f t="shared" si="58"/>
        <v>5.1593333333333422E-3</v>
      </c>
      <c r="BG74" s="10">
        <f t="shared" si="59"/>
        <v>0.12501733213172217</v>
      </c>
    </row>
    <row r="75" spans="1:59" ht="15.75" customHeight="1" x14ac:dyDescent="0.25">
      <c r="A75" s="2">
        <f>'Raw Data'!B75</f>
        <v>121</v>
      </c>
      <c r="B75" s="2">
        <f>'Raw Data'!C75</f>
        <v>138</v>
      </c>
      <c r="C75" s="2" t="str">
        <f>'Raw Data'!D75</f>
        <v>LVGNKSDLRHLRAVPTDE</v>
      </c>
      <c r="D75" s="7">
        <f>AVERAGE('Raw Data'!J75,'Raw Data'!P75,'Raw Data'!V75)</f>
        <v>1.3646666666666665</v>
      </c>
      <c r="E75" s="7">
        <f>STDEV('Raw Data'!J75,'Raw Data'!P75,'Raw Data'!V75)</f>
        <v>8.1708832651882501E-2</v>
      </c>
      <c r="F75" s="7">
        <f>AVERAGE('Raw Data'!AB75,'Raw Data'!AH75,'Raw Data'!AN75)</f>
        <v>2.8296666666666668</v>
      </c>
      <c r="G75" s="7">
        <f>STDEV('Raw Data'!AB75,'Raw Data'!AH75,'Raw Data'!AN75)</f>
        <v>4.0808495847474383E-2</v>
      </c>
      <c r="H75" s="7">
        <f>AVERAGE('Raw Data'!AT75,'Raw Data'!AZ75,'Raw Data'!BF75)</f>
        <v>4.0230000000000006</v>
      </c>
      <c r="I75" s="7">
        <f>STDEV('Raw Data'!AT75,'Raw Data'!AZ75,'Raw Data'!BF75)</f>
        <v>0.16308280105516954</v>
      </c>
      <c r="K75" s="7">
        <f>AVERAGE('Raw Data'!J177,'Raw Data'!P177,'Raw Data'!V177)</f>
        <v>1.3423333333333334</v>
      </c>
      <c r="L75" s="7">
        <f>STDEV('Raw Data'!J177,'Raw Data'!P177,'Raw Data'!V177)</f>
        <v>6.9615611276015732E-2</v>
      </c>
      <c r="M75" s="7">
        <f>AVERAGE('Raw Data'!AB177,'Raw Data'!AH177,'Raw Data'!AN177)</f>
        <v>2.7903333333333329</v>
      </c>
      <c r="N75" s="7">
        <f>STDEV('Raw Data'!AB177,'Raw Data'!AH177,'Raw Data'!AN177)</f>
        <v>6.3947895456639731E-2</v>
      </c>
      <c r="O75" s="7">
        <f>AVERAGE('Raw Data'!AT177,'Raw Data'!AZ177,'Raw Data'!BF177)</f>
        <v>4.0016666666666669</v>
      </c>
      <c r="P75" s="7">
        <f>STDEV('Raw Data'!AT177,'Raw Data'!AZ177,'Raw Data'!BF177)</f>
        <v>1.3316656236958676E-2</v>
      </c>
      <c r="R75" s="7">
        <f>AVERAGE('Raw Data'!J279,'Raw Data'!P279,'Raw Data'!V279)</f>
        <v>1.3196666666666668</v>
      </c>
      <c r="S75" s="7">
        <f>STDEV('Raw Data'!J279,'Raw Data'!P279,'Raw Data'!V279)</f>
        <v>5.1081634011974776E-2</v>
      </c>
      <c r="T75" s="7">
        <f>AVERAGE('Raw Data'!AB279,'Raw Data'!AH279,'Raw Data'!AN279)</f>
        <v>2.7290000000000005</v>
      </c>
      <c r="U75" s="7">
        <f>STDEV('Raw Data'!AB279,'Raw Data'!AH279,'Raw Data'!AN279)</f>
        <v>2.1931712199461363E-2</v>
      </c>
      <c r="V75" s="7">
        <f>AVERAGE('Raw Data'!AT279,'Raw Data'!AZ279,'Raw Data'!BF279)</f>
        <v>4.0093333333333332</v>
      </c>
      <c r="W75" s="7">
        <f>STDEV('Raw Data'!AT279,'Raw Data'!AZ279,'Raw Data'!BF279)</f>
        <v>7.3418889485835609E-2</v>
      </c>
      <c r="Y75" s="8">
        <f t="shared" si="30"/>
        <v>2.2333333333333094E-2</v>
      </c>
      <c r="Z75" s="8">
        <f t="shared" si="31"/>
        <v>0.10734368480104764</v>
      </c>
      <c r="AA75" s="8">
        <f t="shared" si="32"/>
        <v>3.9333333333333886E-2</v>
      </c>
      <c r="AB75" s="8">
        <f t="shared" si="33"/>
        <v>7.5859519288396876E-2</v>
      </c>
      <c r="AC75" s="8">
        <f t="shared" si="34"/>
        <v>2.1333333333333648E-2</v>
      </c>
      <c r="AD75" s="8">
        <f t="shared" si="35"/>
        <v>0.16362558887085277</v>
      </c>
      <c r="AE75" s="19"/>
      <c r="AF75" s="8">
        <f t="shared" si="36"/>
        <v>4.4999999999999707E-2</v>
      </c>
      <c r="AG75" s="8">
        <f t="shared" si="37"/>
        <v>9.6362164082520879E-2</v>
      </c>
      <c r="AH75" s="8">
        <f t="shared" si="38"/>
        <v>0.10066666666666624</v>
      </c>
      <c r="AI75" s="8">
        <f t="shared" si="39"/>
        <v>4.6328536922002367E-2</v>
      </c>
      <c r="AJ75" s="8">
        <f t="shared" si="40"/>
        <v>1.3666666666667382E-2</v>
      </c>
      <c r="AK75" s="8">
        <f t="shared" si="41"/>
        <v>0.17884723462590454</v>
      </c>
      <c r="AM75" s="8">
        <f t="shared" si="42"/>
        <v>2.2666666666666613E-2</v>
      </c>
      <c r="AN75" s="8">
        <f t="shared" si="43"/>
        <v>8.6346202387057341E-2</v>
      </c>
      <c r="AO75" s="8">
        <f t="shared" si="44"/>
        <v>6.1333333333332352E-2</v>
      </c>
      <c r="AP75" s="8">
        <f t="shared" si="45"/>
        <v>6.7604240498161994E-2</v>
      </c>
      <c r="AQ75" s="8">
        <f t="shared" si="46"/>
        <v>-7.6666666666662664E-3</v>
      </c>
      <c r="AR75" s="8">
        <f t="shared" si="47"/>
        <v>7.4616798823500016E-2</v>
      </c>
      <c r="AS75" s="7"/>
      <c r="AT75" s="9">
        <f t="shared" si="48"/>
        <v>1.1522666666666665E-2</v>
      </c>
      <c r="AU75" s="10">
        <f t="shared" si="49"/>
        <v>5.7546666666666579E-3</v>
      </c>
      <c r="AV75" s="10">
        <f t="shared" si="50"/>
        <v>2.6773333333333336E-2</v>
      </c>
      <c r="AW75" s="10">
        <f t="shared" si="51"/>
        <v>0.20988250681432852</v>
      </c>
      <c r="AX75" s="20"/>
      <c r="AY75" s="10">
        <f t="shared" si="52"/>
        <v>9.2856666666666764E-3</v>
      </c>
      <c r="AZ75" s="10">
        <f t="shared" si="53"/>
        <v>2.1463333333333365E-3</v>
      </c>
      <c r="BA75" s="10">
        <f t="shared" si="54"/>
        <v>3.1986333333333353E-2</v>
      </c>
      <c r="BB75" s="10">
        <f t="shared" si="55"/>
        <v>0.20837066332219939</v>
      </c>
      <c r="BC75" s="8"/>
      <c r="BD75" s="10">
        <f t="shared" si="56"/>
        <v>7.4556666666666669E-3</v>
      </c>
      <c r="BE75" s="10">
        <f t="shared" si="57"/>
        <v>4.5703333333333264E-3</v>
      </c>
      <c r="BF75" s="10">
        <f t="shared" si="58"/>
        <v>5.567666666666673E-3</v>
      </c>
      <c r="BG75" s="10">
        <f t="shared" si="59"/>
        <v>0.13264111981835297</v>
      </c>
    </row>
    <row r="76" spans="1:59" ht="15.75" customHeight="1" x14ac:dyDescent="0.25">
      <c r="A76" s="2">
        <f>'Raw Data'!B76</f>
        <v>121</v>
      </c>
      <c r="B76" s="2">
        <f>'Raw Data'!C76</f>
        <v>141</v>
      </c>
      <c r="C76" s="2" t="str">
        <f>'Raw Data'!D76</f>
        <v>LVGNKSDLRHLRAVPTDEARA</v>
      </c>
      <c r="D76" s="7">
        <f>AVERAGE('Raw Data'!J76,'Raw Data'!P76,'Raw Data'!V76)</f>
        <v>1.3470000000000002</v>
      </c>
      <c r="E76" s="7">
        <f>STDEV('Raw Data'!J76,'Raw Data'!P76,'Raw Data'!V76)</f>
        <v>6.6730802482811491E-2</v>
      </c>
      <c r="F76" s="7">
        <f>AVERAGE('Raw Data'!AB76,'Raw Data'!AH76,'Raw Data'!AN76)</f>
        <v>2.7946666666666666</v>
      </c>
      <c r="G76" s="7">
        <f>STDEV('Raw Data'!AB76,'Raw Data'!AH76,'Raw Data'!AN76)</f>
        <v>5.5608752308726882E-2</v>
      </c>
      <c r="H76" s="7">
        <f>AVERAGE('Raw Data'!AT76,'Raw Data'!AZ76,'Raw Data'!BF76)</f>
        <v>3.9863333333333331</v>
      </c>
      <c r="I76" s="7">
        <f>STDEV('Raw Data'!AT76,'Raw Data'!AZ76,'Raw Data'!BF76)</f>
        <v>0.20494226829361828</v>
      </c>
      <c r="K76" s="7">
        <f>AVERAGE('Raw Data'!J178,'Raw Data'!P178,'Raw Data'!V178)</f>
        <v>1.2946666666666669</v>
      </c>
      <c r="L76" s="7">
        <f>STDEV('Raw Data'!J178,'Raw Data'!P178,'Raw Data'!V178)</f>
        <v>3.8850139424889275E-2</v>
      </c>
      <c r="M76" s="7">
        <f>AVERAGE('Raw Data'!AB178,'Raw Data'!AH178,'Raw Data'!AN178)</f>
        <v>2.7250000000000001</v>
      </c>
      <c r="N76" s="7">
        <f>STDEV('Raw Data'!AB178,'Raw Data'!AH178,'Raw Data'!AN178)</f>
        <v>4.5923850012820081E-2</v>
      </c>
      <c r="O76" s="7">
        <f>AVERAGE('Raw Data'!AT178,'Raw Data'!AZ178,'Raw Data'!BF178)</f>
        <v>3.9849999999999999</v>
      </c>
      <c r="P76" s="7">
        <f>STDEV('Raw Data'!AT178,'Raw Data'!AZ178,'Raw Data'!BF178)</f>
        <v>2.5238858928247846E-2</v>
      </c>
      <c r="R76" s="7">
        <f>AVERAGE('Raw Data'!J280,'Raw Data'!P280,'Raw Data'!V280)</f>
        <v>1.2446666666666666</v>
      </c>
      <c r="S76" s="7">
        <f>STDEV('Raw Data'!J280,'Raw Data'!P280,'Raw Data'!V280)</f>
        <v>6.1460014101310946E-2</v>
      </c>
      <c r="T76" s="7">
        <f>AVERAGE('Raw Data'!AB280,'Raw Data'!AH280,'Raw Data'!AN280)</f>
        <v>2.6786666666666665</v>
      </c>
      <c r="U76" s="7">
        <f>STDEV('Raw Data'!AB280,'Raw Data'!AH280,'Raw Data'!AN280)</f>
        <v>2.0647840887931611E-2</v>
      </c>
      <c r="V76" s="7">
        <f>AVERAGE('Raw Data'!AT280,'Raw Data'!AZ280,'Raw Data'!BF280)</f>
        <v>3.9876666666666662</v>
      </c>
      <c r="W76" s="7">
        <f>STDEV('Raw Data'!AT280,'Raw Data'!AZ280,'Raw Data'!BF280)</f>
        <v>7.8831042954748298E-2</v>
      </c>
      <c r="Y76" s="8">
        <f t="shared" si="30"/>
        <v>5.2333333333333343E-2</v>
      </c>
      <c r="Z76" s="8">
        <f t="shared" si="31"/>
        <v>7.7216146843347058E-2</v>
      </c>
      <c r="AA76" s="8">
        <f t="shared" si="32"/>
        <v>6.9666666666666544E-2</v>
      </c>
      <c r="AB76" s="8">
        <f t="shared" si="33"/>
        <v>7.2120269919997745E-2</v>
      </c>
      <c r="AC76" s="8">
        <f t="shared" si="34"/>
        <v>1.3333333333331865E-3</v>
      </c>
      <c r="AD76" s="8">
        <f t="shared" si="35"/>
        <v>0.206490516327829</v>
      </c>
      <c r="AE76" s="19"/>
      <c r="AF76" s="8">
        <f t="shared" si="36"/>
        <v>0.10233333333333361</v>
      </c>
      <c r="AG76" s="8">
        <f t="shared" si="37"/>
        <v>9.0721184589561771E-2</v>
      </c>
      <c r="AH76" s="8">
        <f t="shared" si="38"/>
        <v>0.1160000000000001</v>
      </c>
      <c r="AI76" s="8">
        <f t="shared" si="39"/>
        <v>5.9318350168111364E-2</v>
      </c>
      <c r="AJ76" s="8">
        <f t="shared" si="40"/>
        <v>-1.3333333333331865E-3</v>
      </c>
      <c r="AK76" s="8">
        <f t="shared" si="41"/>
        <v>0.21958066095780562</v>
      </c>
      <c r="AM76" s="8">
        <f t="shared" si="42"/>
        <v>5.0000000000000266E-2</v>
      </c>
      <c r="AN76" s="8">
        <f t="shared" si="43"/>
        <v>7.2709467517419468E-2</v>
      </c>
      <c r="AO76" s="8">
        <f t="shared" si="44"/>
        <v>4.633333333333356E-2</v>
      </c>
      <c r="AP76" s="8">
        <f t="shared" si="45"/>
        <v>5.0352093634061887E-2</v>
      </c>
      <c r="AQ76" s="8">
        <f t="shared" si="46"/>
        <v>-2.666666666666373E-3</v>
      </c>
      <c r="AR76" s="8">
        <f t="shared" si="47"/>
        <v>8.2772781355548081E-2</v>
      </c>
      <c r="AS76" s="7"/>
      <c r="AT76" s="9">
        <f t="shared" si="48"/>
        <v>5.962333333333336E-3</v>
      </c>
      <c r="AU76" s="10">
        <f t="shared" si="49"/>
        <v>5.2013333333333312E-3</v>
      </c>
      <c r="AV76" s="10">
        <f t="shared" si="50"/>
        <v>4.2638333333333417E-2</v>
      </c>
      <c r="AW76" s="10">
        <f t="shared" si="51"/>
        <v>0.23195258136093266</v>
      </c>
      <c r="AX76" s="20"/>
      <c r="AY76" s="10">
        <f t="shared" si="52"/>
        <v>8.2303333333333395E-3</v>
      </c>
      <c r="AZ76" s="10">
        <f t="shared" si="53"/>
        <v>3.5186666666666773E-3</v>
      </c>
      <c r="BA76" s="10">
        <f t="shared" si="54"/>
        <v>4.8215666666666782E-2</v>
      </c>
      <c r="BB76" s="10">
        <f t="shared" si="55"/>
        <v>0.24487683979230621</v>
      </c>
      <c r="BC76" s="8"/>
      <c r="BD76" s="10">
        <f t="shared" si="56"/>
        <v>5.2866666666666765E-3</v>
      </c>
      <c r="BE76" s="10">
        <f t="shared" si="57"/>
        <v>2.5353333333333356E-3</v>
      </c>
      <c r="BF76" s="10">
        <f t="shared" si="58"/>
        <v>6.8513333333333681E-3</v>
      </c>
      <c r="BG76" s="10">
        <f t="shared" si="59"/>
        <v>0.12113353513100071</v>
      </c>
    </row>
    <row r="77" spans="1:59" ht="15.75" customHeight="1" x14ac:dyDescent="0.25">
      <c r="A77" s="2">
        <f>'Raw Data'!B77</f>
        <v>121</v>
      </c>
      <c r="B77" s="2">
        <f>'Raw Data'!C77</f>
        <v>141</v>
      </c>
      <c r="C77" s="2" t="str">
        <f>'Raw Data'!D77</f>
        <v>LVGNKSDLRHLRAVPTDEARA</v>
      </c>
      <c r="D77" s="7">
        <f>AVERAGE('Raw Data'!J77,'Raw Data'!P77,'Raw Data'!V77)</f>
        <v>1.2979999999999998</v>
      </c>
      <c r="E77" s="7">
        <f>STDEV('Raw Data'!J77,'Raw Data'!P77,'Raw Data'!V77)</f>
        <v>9.551963149007639E-2</v>
      </c>
      <c r="F77" s="7">
        <f>AVERAGE('Raw Data'!AB77,'Raw Data'!AH77,'Raw Data'!AN77)</f>
        <v>2.77</v>
      </c>
      <c r="G77" s="7">
        <f>STDEV('Raw Data'!AB77,'Raw Data'!AH77,'Raw Data'!AN77)</f>
        <v>4.0853396431631134E-2</v>
      </c>
      <c r="H77" s="7">
        <f>AVERAGE('Raw Data'!AT77,'Raw Data'!AZ77,'Raw Data'!BF77)</f>
        <v>3.9706666666666663</v>
      </c>
      <c r="I77" s="7">
        <f>STDEV('Raw Data'!AT77,'Raw Data'!AZ77,'Raw Data'!BF77)</f>
        <v>0.16559086126152411</v>
      </c>
      <c r="K77" s="7">
        <f>AVERAGE('Raw Data'!J179,'Raw Data'!P179,'Raw Data'!V179)</f>
        <v>1.2889999999999999</v>
      </c>
      <c r="L77" s="7">
        <f>STDEV('Raw Data'!J179,'Raw Data'!P179,'Raw Data'!V179)</f>
        <v>7.2753006810715393E-2</v>
      </c>
      <c r="M77" s="7">
        <f>AVERAGE('Raw Data'!AB179,'Raw Data'!AH179,'Raw Data'!AN179)</f>
        <v>2.762</v>
      </c>
      <c r="N77" s="7">
        <f>STDEV('Raw Data'!AB179,'Raw Data'!AH179,'Raw Data'!AN179)</f>
        <v>6.2265560304232366E-2</v>
      </c>
      <c r="O77" s="7">
        <f>AVERAGE('Raw Data'!AT179,'Raw Data'!AZ179,'Raw Data'!BF179)</f>
        <v>3.9750000000000001</v>
      </c>
      <c r="P77" s="7">
        <f>STDEV('Raw Data'!AT179,'Raw Data'!AZ179,'Raw Data'!BF179)</f>
        <v>2.6664583251946854E-2</v>
      </c>
      <c r="R77" s="7">
        <f>AVERAGE('Raw Data'!J281,'Raw Data'!P281,'Raw Data'!V281)</f>
        <v>1.2850000000000001</v>
      </c>
      <c r="S77" s="7">
        <f>STDEV('Raw Data'!J281,'Raw Data'!P281,'Raw Data'!V281)</f>
        <v>4.8815980989835681E-2</v>
      </c>
      <c r="T77" s="7">
        <f>AVERAGE('Raw Data'!AB281,'Raw Data'!AH281,'Raw Data'!AN281)</f>
        <v>2.6999999999999997</v>
      </c>
      <c r="U77" s="7">
        <f>STDEV('Raw Data'!AB281,'Raw Data'!AH281,'Raw Data'!AN281)</f>
        <v>4.1581245772583451E-2</v>
      </c>
      <c r="V77" s="7">
        <f>AVERAGE('Raw Data'!AT281,'Raw Data'!AZ281,'Raw Data'!BF281)</f>
        <v>4.003333333333333</v>
      </c>
      <c r="W77" s="7">
        <f>STDEV('Raw Data'!AT281,'Raw Data'!AZ281,'Raw Data'!BF281)</f>
        <v>8.948929172439217E-2</v>
      </c>
      <c r="Y77" s="8">
        <f t="shared" si="30"/>
        <v>8.999999999999897E-3</v>
      </c>
      <c r="Z77" s="8">
        <f t="shared" si="31"/>
        <v>0.12007081243999305</v>
      </c>
      <c r="AA77" s="8">
        <f t="shared" si="32"/>
        <v>8.0000000000000071E-3</v>
      </c>
      <c r="AB77" s="8">
        <f t="shared" si="33"/>
        <v>7.4471471047643525E-2</v>
      </c>
      <c r="AC77" s="8">
        <f t="shared" si="34"/>
        <v>-4.3333333333337443E-3</v>
      </c>
      <c r="AD77" s="8">
        <f t="shared" si="35"/>
        <v>0.16772397960140742</v>
      </c>
      <c r="AE77" s="19"/>
      <c r="AF77" s="8">
        <f t="shared" si="36"/>
        <v>1.2999999999999678E-2</v>
      </c>
      <c r="AG77" s="8">
        <f t="shared" si="37"/>
        <v>0.10727068565083375</v>
      </c>
      <c r="AH77" s="8">
        <f t="shared" si="38"/>
        <v>7.0000000000000284E-2</v>
      </c>
      <c r="AI77" s="8">
        <f t="shared" si="39"/>
        <v>5.8292366567158693E-2</v>
      </c>
      <c r="AJ77" s="8">
        <f t="shared" si="40"/>
        <v>-3.2666666666666622E-2</v>
      </c>
      <c r="AK77" s="8">
        <f t="shared" si="41"/>
        <v>0.18822504261300271</v>
      </c>
      <c r="AM77" s="8">
        <f t="shared" si="42"/>
        <v>3.9999999999997815E-3</v>
      </c>
      <c r="AN77" s="8">
        <f t="shared" si="43"/>
        <v>8.7612784455238027E-2</v>
      </c>
      <c r="AO77" s="8">
        <f t="shared" si="44"/>
        <v>6.2000000000000277E-2</v>
      </c>
      <c r="AP77" s="8">
        <f t="shared" si="45"/>
        <v>7.4873226189339448E-2</v>
      </c>
      <c r="AQ77" s="8">
        <f t="shared" si="46"/>
        <v>-2.8333333333332877E-2</v>
      </c>
      <c r="AR77" s="8">
        <f t="shared" si="47"/>
        <v>9.3377370563393847E-2</v>
      </c>
      <c r="AS77" s="7"/>
      <c r="AT77" s="9">
        <f t="shared" si="48"/>
        <v>1.4416999999999991E-2</v>
      </c>
      <c r="AU77" s="10">
        <f t="shared" si="49"/>
        <v>5.5460000000000075E-3</v>
      </c>
      <c r="AV77" s="10">
        <f t="shared" si="50"/>
        <v>2.8131333333333331E-2</v>
      </c>
      <c r="AW77" s="10">
        <f t="shared" si="51"/>
        <v>0.21930420272610676</v>
      </c>
      <c r="AX77" s="20"/>
      <c r="AY77" s="10">
        <f t="shared" si="52"/>
        <v>1.1506999999999991E-2</v>
      </c>
      <c r="AZ77" s="10">
        <f t="shared" si="53"/>
        <v>3.3980000000000004E-3</v>
      </c>
      <c r="BA77" s="10">
        <f t="shared" si="54"/>
        <v>3.5428666666666685E-2</v>
      </c>
      <c r="BB77" s="10">
        <f t="shared" si="55"/>
        <v>0.22435165848878114</v>
      </c>
      <c r="BC77" s="8"/>
      <c r="BD77" s="10">
        <f t="shared" si="56"/>
        <v>7.6759999999999979E-3</v>
      </c>
      <c r="BE77" s="10">
        <f t="shared" si="57"/>
        <v>5.6059999999999869E-3</v>
      </c>
      <c r="BF77" s="10">
        <f t="shared" si="58"/>
        <v>8.7193333333333723E-3</v>
      </c>
      <c r="BG77" s="10">
        <f t="shared" si="59"/>
        <v>0.14832846433956418</v>
      </c>
    </row>
    <row r="78" spans="1:59" ht="15.75" customHeight="1" x14ac:dyDescent="0.25">
      <c r="A78" s="2">
        <f>'Raw Data'!B78</f>
        <v>121</v>
      </c>
      <c r="B78" s="2">
        <f>'Raw Data'!C78</f>
        <v>141</v>
      </c>
      <c r="C78" s="2" t="str">
        <f>'Raw Data'!D78</f>
        <v>LVGNKSDLRHLRAVPTDEARA</v>
      </c>
      <c r="D78" s="7">
        <f>AVERAGE('Raw Data'!J78,'Raw Data'!P78,'Raw Data'!V78)</f>
        <v>1.3156666666666668</v>
      </c>
      <c r="E78" s="7">
        <f>STDEV('Raw Data'!J78,'Raw Data'!P78,'Raw Data'!V78)</f>
        <v>0.1002014637284972</v>
      </c>
      <c r="F78" s="7">
        <f>AVERAGE('Raw Data'!AB78,'Raw Data'!AH78,'Raw Data'!AN78)</f>
        <v>2.7856666666666663</v>
      </c>
      <c r="G78" s="7">
        <f>STDEV('Raw Data'!AB78,'Raw Data'!AH78,'Raw Data'!AN78)</f>
        <v>3.5641735835019735E-2</v>
      </c>
      <c r="H78" s="7">
        <f>AVERAGE('Raw Data'!AT78,'Raw Data'!AZ78,'Raw Data'!BF78)</f>
        <v>3.9790000000000005</v>
      </c>
      <c r="I78" s="7">
        <f>STDEV('Raw Data'!AT78,'Raw Data'!AZ78,'Raw Data'!BF78)</f>
        <v>0.18251849221380292</v>
      </c>
      <c r="K78" s="7">
        <f>AVERAGE('Raw Data'!J180,'Raw Data'!P180,'Raw Data'!V180)</f>
        <v>1.3180000000000001</v>
      </c>
      <c r="L78" s="7">
        <f>STDEV('Raw Data'!J180,'Raw Data'!P180,'Raw Data'!V180)</f>
        <v>7.1881847499907753E-2</v>
      </c>
      <c r="M78" s="7">
        <f>AVERAGE('Raw Data'!AB180,'Raw Data'!AH180,'Raw Data'!AN180)</f>
        <v>2.7349999999999999</v>
      </c>
      <c r="N78" s="7">
        <f>STDEV('Raw Data'!AB180,'Raw Data'!AH180,'Raw Data'!AN180)</f>
        <v>8.020598481410228E-2</v>
      </c>
      <c r="O78" s="7">
        <f>AVERAGE('Raw Data'!AT180,'Raw Data'!AZ180,'Raw Data'!BF180)</f>
        <v>3.9619999999999997</v>
      </c>
      <c r="P78" s="7">
        <f>STDEV('Raw Data'!AT180,'Raw Data'!AZ180,'Raw Data'!BF180)</f>
        <v>1.2124355652982161E-2</v>
      </c>
      <c r="R78" s="7">
        <f>AVERAGE('Raw Data'!J282,'Raw Data'!P282,'Raw Data'!V282)</f>
        <v>1.323</v>
      </c>
      <c r="S78" s="7">
        <f>STDEV('Raw Data'!J282,'Raw Data'!P282,'Raw Data'!V282)</f>
        <v>5.0477717856495893E-2</v>
      </c>
      <c r="T78" s="7">
        <f>AVERAGE('Raw Data'!AB282,'Raw Data'!AH282,'Raw Data'!AN282)</f>
        <v>2.702666666666667</v>
      </c>
      <c r="U78" s="7">
        <f>STDEV('Raw Data'!AB282,'Raw Data'!AH282,'Raw Data'!AN282)</f>
        <v>2.3115651263447643E-2</v>
      </c>
      <c r="V78" s="7">
        <f>AVERAGE('Raw Data'!AT282,'Raw Data'!AZ282,'Raw Data'!BF282)</f>
        <v>3.9953333333333334</v>
      </c>
      <c r="W78" s="7">
        <f>STDEV('Raw Data'!AT282,'Raw Data'!AZ282,'Raw Data'!BF282)</f>
        <v>9.045625093565049E-2</v>
      </c>
      <c r="Y78" s="8">
        <f t="shared" si="30"/>
        <v>-2.3333333333332984E-3</v>
      </c>
      <c r="Z78" s="8">
        <f t="shared" si="31"/>
        <v>0.12331801706698553</v>
      </c>
      <c r="AA78" s="8">
        <f t="shared" si="32"/>
        <v>5.0666666666666416E-2</v>
      </c>
      <c r="AB78" s="8">
        <f t="shared" si="33"/>
        <v>8.776863524821002E-2</v>
      </c>
      <c r="AC78" s="8">
        <f t="shared" si="34"/>
        <v>1.7000000000000792E-2</v>
      </c>
      <c r="AD78" s="8">
        <f t="shared" si="35"/>
        <v>0.18292074786639168</v>
      </c>
      <c r="AE78" s="19"/>
      <c r="AF78" s="8">
        <f t="shared" si="36"/>
        <v>-7.3333333333331918E-3</v>
      </c>
      <c r="AG78" s="8">
        <f t="shared" si="37"/>
        <v>0.11219774210443517</v>
      </c>
      <c r="AH78" s="8">
        <f t="shared" si="38"/>
        <v>8.2999999999999297E-2</v>
      </c>
      <c r="AI78" s="8">
        <f t="shared" si="39"/>
        <v>4.2481368465089001E-2</v>
      </c>
      <c r="AJ78" s="8">
        <f t="shared" si="40"/>
        <v>-1.6333333333332867E-2</v>
      </c>
      <c r="AK78" s="8">
        <f t="shared" si="41"/>
        <v>0.20370403366976661</v>
      </c>
      <c r="AM78" s="8">
        <f t="shared" si="42"/>
        <v>-4.9999999999998934E-3</v>
      </c>
      <c r="AN78" s="8">
        <f t="shared" si="43"/>
        <v>8.7835072721550125E-2</v>
      </c>
      <c r="AO78" s="8">
        <f t="shared" si="44"/>
        <v>3.2333333333332881E-2</v>
      </c>
      <c r="AP78" s="8">
        <f t="shared" si="45"/>
        <v>8.3470553690108792E-2</v>
      </c>
      <c r="AQ78" s="8">
        <f t="shared" si="46"/>
        <v>-3.3333333333333659E-2</v>
      </c>
      <c r="AR78" s="8">
        <f t="shared" si="47"/>
        <v>9.1265181385528249E-2</v>
      </c>
      <c r="AS78" s="7"/>
      <c r="AT78" s="9">
        <f t="shared" si="48"/>
        <v>1.5207333333333335E-2</v>
      </c>
      <c r="AU78" s="10">
        <f t="shared" si="49"/>
        <v>7.7033333333333346E-3</v>
      </c>
      <c r="AV78" s="10">
        <f t="shared" si="50"/>
        <v>3.3460000000000031E-2</v>
      </c>
      <c r="AW78" s="10">
        <f t="shared" si="51"/>
        <v>0.23742507590114972</v>
      </c>
      <c r="AX78" s="20"/>
      <c r="AY78" s="10">
        <f t="shared" si="52"/>
        <v>1.2588333333333345E-2</v>
      </c>
      <c r="AZ78" s="10">
        <f t="shared" si="53"/>
        <v>1.8046666666666582E-3</v>
      </c>
      <c r="BA78" s="10">
        <f t="shared" si="54"/>
        <v>4.1495333333333412E-2</v>
      </c>
      <c r="BB78" s="10">
        <f t="shared" si="55"/>
        <v>0.23640713469210994</v>
      </c>
      <c r="BC78" s="8"/>
      <c r="BD78" s="10">
        <f t="shared" si="56"/>
        <v>7.7149999999999988E-3</v>
      </c>
      <c r="BE78" s="10">
        <f t="shared" si="57"/>
        <v>6.9673333333333349E-3</v>
      </c>
      <c r="BF78" s="10">
        <f t="shared" si="58"/>
        <v>8.3293333333333726E-3</v>
      </c>
      <c r="BG78" s="10">
        <f t="shared" si="59"/>
        <v>0.15169596786555239</v>
      </c>
    </row>
    <row r="79" spans="1:59" ht="15.75" customHeight="1" x14ac:dyDescent="0.25">
      <c r="A79" s="2">
        <f>'Raw Data'!B79</f>
        <v>121</v>
      </c>
      <c r="B79" s="2">
        <f>'Raw Data'!C79</f>
        <v>150</v>
      </c>
      <c r="C79" s="2" t="str">
        <f>'Raw Data'!D79</f>
        <v>LVGNKSDLRHLRAVPTDEARAFAEKNGLSF</v>
      </c>
      <c r="D79" s="7">
        <f>AVERAGE('Raw Data'!J79,'Raw Data'!P79,'Raw Data'!V79)</f>
        <v>1.6833333333333333</v>
      </c>
      <c r="E79" s="7">
        <f>STDEV('Raw Data'!J79,'Raw Data'!P79,'Raw Data'!V79)</f>
        <v>5.6323470537009097E-2</v>
      </c>
      <c r="F79" s="7">
        <f>AVERAGE('Raw Data'!AB79,'Raw Data'!AH79,'Raw Data'!AN79)</f>
        <v>3.9426666666666663</v>
      </c>
      <c r="G79" s="7">
        <f>STDEV('Raw Data'!AB79,'Raw Data'!AH79,'Raw Data'!AN79)</f>
        <v>0.16301635909728002</v>
      </c>
      <c r="H79" s="7">
        <f>AVERAGE('Raw Data'!AT79,'Raw Data'!AZ79,'Raw Data'!BF79)</f>
        <v>5.4240000000000004</v>
      </c>
      <c r="I79" s="7">
        <f>STDEV('Raw Data'!AT79,'Raw Data'!AZ79,'Raw Data'!BF79)</f>
        <v>9.9684502306025422E-2</v>
      </c>
      <c r="K79" s="7">
        <f>AVERAGE('Raw Data'!J181,'Raw Data'!P181,'Raw Data'!V181)</f>
        <v>1.5886666666666667</v>
      </c>
      <c r="L79" s="7">
        <f>STDEV('Raw Data'!J181,'Raw Data'!P181,'Raw Data'!V181)</f>
        <v>0.11893835938557973</v>
      </c>
      <c r="M79" s="7">
        <f>AVERAGE('Raw Data'!AB181,'Raw Data'!AH181,'Raw Data'!AN181)</f>
        <v>3.8063333333333333</v>
      </c>
      <c r="N79" s="7">
        <f>STDEV('Raw Data'!AB181,'Raw Data'!AH181,'Raw Data'!AN181)</f>
        <v>9.0781789657030543E-2</v>
      </c>
      <c r="O79" s="7">
        <f>AVERAGE('Raw Data'!AT181,'Raw Data'!AZ181,'Raw Data'!BF181)</f>
        <v>5.501666666666666</v>
      </c>
      <c r="P79" s="7">
        <f>STDEV('Raw Data'!AT181,'Raw Data'!AZ181,'Raw Data'!BF181)</f>
        <v>0.15250355187120485</v>
      </c>
      <c r="R79" s="7">
        <f>AVERAGE('Raw Data'!J283,'Raw Data'!P283,'Raw Data'!V283)</f>
        <v>1.5926666666666669</v>
      </c>
      <c r="S79" s="7">
        <f>STDEV('Raw Data'!J283,'Raw Data'!P283,'Raw Data'!V283)</f>
        <v>5.6853613195058592E-2</v>
      </c>
      <c r="T79" s="7">
        <f>AVERAGE('Raw Data'!AB283,'Raw Data'!AH283,'Raw Data'!AN283)</f>
        <v>3.7810000000000001</v>
      </c>
      <c r="U79" s="7">
        <f>STDEV('Raw Data'!AB283,'Raw Data'!AH283,'Raw Data'!AN283)</f>
        <v>9.865596788841513E-2</v>
      </c>
      <c r="V79" s="7">
        <f>AVERAGE('Raw Data'!AT283,'Raw Data'!AZ283,'Raw Data'!BF283)</f>
        <v>5.4059999999999997</v>
      </c>
      <c r="W79" s="7">
        <f>STDEV('Raw Data'!AT283,'Raw Data'!AZ283,'Raw Data'!BF283)</f>
        <v>0.24461398161184469</v>
      </c>
      <c r="Y79" s="8">
        <f t="shared" si="30"/>
        <v>9.4666666666666677E-2</v>
      </c>
      <c r="Z79" s="8">
        <f t="shared" si="31"/>
        <v>0.13160040526786629</v>
      </c>
      <c r="AA79" s="8">
        <f t="shared" si="32"/>
        <v>0.13633333333333297</v>
      </c>
      <c r="AB79" s="8">
        <f t="shared" si="33"/>
        <v>0.1865895674111141</v>
      </c>
      <c r="AC79" s="8">
        <f t="shared" si="34"/>
        <v>-7.7666666666665662E-2</v>
      </c>
      <c r="AD79" s="8">
        <f t="shared" si="35"/>
        <v>0.18219312098247084</v>
      </c>
      <c r="AE79" s="19"/>
      <c r="AF79" s="8">
        <f t="shared" si="36"/>
        <v>9.0666666666666451E-2</v>
      </c>
      <c r="AG79" s="8">
        <f t="shared" si="37"/>
        <v>8.0029161351763967E-2</v>
      </c>
      <c r="AH79" s="8">
        <f t="shared" si="38"/>
        <v>0.16166666666666618</v>
      </c>
      <c r="AI79" s="8">
        <f t="shared" si="39"/>
        <v>0.19054483286967752</v>
      </c>
      <c r="AJ79" s="8">
        <f t="shared" si="40"/>
        <v>1.8000000000000682E-2</v>
      </c>
      <c r="AK79" s="8">
        <f t="shared" si="41"/>
        <v>0.2641457930764749</v>
      </c>
      <c r="AM79" s="8">
        <f t="shared" si="42"/>
        <v>-4.0000000000002256E-3</v>
      </c>
      <c r="AN79" s="8">
        <f t="shared" si="43"/>
        <v>0.13182817099037164</v>
      </c>
      <c r="AO79" s="8">
        <f t="shared" si="44"/>
        <v>2.5333333333333208E-2</v>
      </c>
      <c r="AP79" s="8">
        <f t="shared" si="45"/>
        <v>0.13406839050773056</v>
      </c>
      <c r="AQ79" s="8">
        <f t="shared" si="46"/>
        <v>9.5666666666666345E-2</v>
      </c>
      <c r="AR79" s="8">
        <f t="shared" si="47"/>
        <v>0.28825914267084951</v>
      </c>
      <c r="AS79" s="7"/>
      <c r="AT79" s="9">
        <f t="shared" si="48"/>
        <v>1.7318666666666649E-2</v>
      </c>
      <c r="AU79" s="10">
        <f t="shared" si="49"/>
        <v>3.4815666666666689E-2</v>
      </c>
      <c r="AV79" s="10">
        <f t="shared" si="50"/>
        <v>3.3194333333333256E-2</v>
      </c>
      <c r="AW79" s="10">
        <f t="shared" si="51"/>
        <v>0.29211070960624946</v>
      </c>
      <c r="AX79" s="20"/>
      <c r="AY79" s="10">
        <f t="shared" si="52"/>
        <v>6.4046666666666714E-3</v>
      </c>
      <c r="AZ79" s="10">
        <f t="shared" si="53"/>
        <v>3.6307333333333337E-2</v>
      </c>
      <c r="BA79" s="10">
        <f t="shared" si="54"/>
        <v>6.9772999999999891E-2</v>
      </c>
      <c r="BB79" s="10">
        <f t="shared" si="55"/>
        <v>0.3353878351997876</v>
      </c>
      <c r="BC79" s="8"/>
      <c r="BD79" s="10">
        <f t="shared" si="56"/>
        <v>1.7378666666666664E-2</v>
      </c>
      <c r="BE79" s="10">
        <f t="shared" si="57"/>
        <v>1.7974333333333339E-2</v>
      </c>
      <c r="BF79" s="10">
        <f t="shared" si="58"/>
        <v>8.3093333333333172E-2</v>
      </c>
      <c r="BG79" s="10">
        <f t="shared" si="59"/>
        <v>0.34416033085370717</v>
      </c>
    </row>
    <row r="80" spans="1:59" ht="15.75" customHeight="1" x14ac:dyDescent="0.25">
      <c r="A80" s="2">
        <f>'Raw Data'!B80</f>
        <v>122</v>
      </c>
      <c r="B80" s="2">
        <f>'Raw Data'!C80</f>
        <v>138</v>
      </c>
      <c r="C80" s="2" t="str">
        <f>'Raw Data'!D80</f>
        <v>VGNKSDLRHLRAVPTDE</v>
      </c>
      <c r="D80" s="7">
        <f>AVERAGE('Raw Data'!J80,'Raw Data'!P80,'Raw Data'!V80)</f>
        <v>1.3396666666666668</v>
      </c>
      <c r="E80" s="7">
        <f>STDEV('Raw Data'!J80,'Raw Data'!P80,'Raw Data'!V80)</f>
        <v>6.9118256150841523E-2</v>
      </c>
      <c r="F80" s="7">
        <f>AVERAGE('Raw Data'!AB80,'Raw Data'!AH80,'Raw Data'!AN80)</f>
        <v>2.7739999999999996</v>
      </c>
      <c r="G80" s="7">
        <f>STDEV('Raw Data'!AB80,'Raw Data'!AH80,'Raw Data'!AN80)</f>
        <v>1.5099668870541394E-2</v>
      </c>
      <c r="H80" s="7">
        <f>AVERAGE('Raw Data'!AT80,'Raw Data'!AZ80,'Raw Data'!BF80)</f>
        <v>3.956</v>
      </c>
      <c r="I80" s="7">
        <f>STDEV('Raw Data'!AT80,'Raw Data'!AZ80,'Raw Data'!BF80)</f>
        <v>0.13228378585450287</v>
      </c>
      <c r="K80" s="7">
        <f>AVERAGE('Raw Data'!J182,'Raw Data'!P182,'Raw Data'!V182)</f>
        <v>1.3399999999999999</v>
      </c>
      <c r="L80" s="7">
        <f>STDEV('Raw Data'!J182,'Raw Data'!P182,'Raw Data'!V182)</f>
        <v>7.1714712576987999E-2</v>
      </c>
      <c r="M80" s="7">
        <f>AVERAGE('Raw Data'!AB182,'Raw Data'!AH182,'Raw Data'!AN182)</f>
        <v>2.7806666666666668</v>
      </c>
      <c r="N80" s="7">
        <f>STDEV('Raw Data'!AB182,'Raw Data'!AH182,'Raw Data'!AN182)</f>
        <v>6.2324420040088133E-2</v>
      </c>
      <c r="O80" s="7">
        <f>AVERAGE('Raw Data'!AT182,'Raw Data'!AZ182,'Raw Data'!BF182)</f>
        <v>3.9966666666666666</v>
      </c>
      <c r="P80" s="7">
        <f>STDEV('Raw Data'!AT182,'Raw Data'!AZ182,'Raw Data'!BF182)</f>
        <v>1.7897858344878326E-2</v>
      </c>
      <c r="R80" s="7">
        <f>AVERAGE('Raw Data'!J284,'Raw Data'!P284,'Raw Data'!V284)</f>
        <v>1.2683333333333333</v>
      </c>
      <c r="S80" s="7">
        <f>STDEV('Raw Data'!J284,'Raw Data'!P284,'Raw Data'!V284)</f>
        <v>2.8290163190291678E-2</v>
      </c>
      <c r="T80" s="7">
        <f>AVERAGE('Raw Data'!AB284,'Raw Data'!AH284,'Raw Data'!AN284)</f>
        <v>2.6786666666666665</v>
      </c>
      <c r="U80" s="7">
        <f>STDEV('Raw Data'!AB284,'Raw Data'!AH284,'Raw Data'!AN284)</f>
        <v>2.936551265231601E-2</v>
      </c>
      <c r="V80" s="7">
        <f>AVERAGE('Raw Data'!AT284,'Raw Data'!AZ284,'Raw Data'!BF284)</f>
        <v>3.9743333333333326</v>
      </c>
      <c r="W80" s="7">
        <f>STDEV('Raw Data'!AT284,'Raw Data'!AZ284,'Raw Data'!BF284)</f>
        <v>7.8653247443022573E-2</v>
      </c>
      <c r="Y80" s="8">
        <f t="shared" si="30"/>
        <v>-3.3333333333307458E-4</v>
      </c>
      <c r="Z80" s="8">
        <f t="shared" si="31"/>
        <v>9.9600870143454784E-2</v>
      </c>
      <c r="AA80" s="8">
        <f t="shared" si="32"/>
        <v>-6.6666666666672647E-3</v>
      </c>
      <c r="AB80" s="8">
        <f t="shared" si="33"/>
        <v>6.4127477210111236E-2</v>
      </c>
      <c r="AC80" s="8">
        <f t="shared" si="34"/>
        <v>-4.0666666666666629E-2</v>
      </c>
      <c r="AD80" s="8">
        <f t="shared" si="35"/>
        <v>0.13348907570783949</v>
      </c>
      <c r="AE80" s="19"/>
      <c r="AF80" s="8">
        <f t="shared" si="36"/>
        <v>7.1333333333333471E-2</v>
      </c>
      <c r="AG80" s="8">
        <f t="shared" si="37"/>
        <v>7.4683777801251294E-2</v>
      </c>
      <c r="AH80" s="8">
        <f t="shared" si="38"/>
        <v>9.5333333333333048E-2</v>
      </c>
      <c r="AI80" s="8">
        <f t="shared" si="39"/>
        <v>3.3020195840323667E-2</v>
      </c>
      <c r="AJ80" s="8">
        <f t="shared" si="40"/>
        <v>-1.8333333333332646E-2</v>
      </c>
      <c r="AK80" s="8">
        <f t="shared" si="41"/>
        <v>0.15390040069256905</v>
      </c>
      <c r="AM80" s="8">
        <f t="shared" si="42"/>
        <v>7.1666666666666545E-2</v>
      </c>
      <c r="AN80" s="8">
        <f t="shared" si="43"/>
        <v>7.7093017409706671E-2</v>
      </c>
      <c r="AO80" s="8">
        <f t="shared" si="44"/>
        <v>0.10200000000000031</v>
      </c>
      <c r="AP80" s="8">
        <f t="shared" si="45"/>
        <v>6.8896056974740369E-2</v>
      </c>
      <c r="AQ80" s="8">
        <f t="shared" si="46"/>
        <v>2.2333333333333982E-2</v>
      </c>
      <c r="AR80" s="8">
        <f t="shared" si="47"/>
        <v>8.0663911798688939E-2</v>
      </c>
      <c r="AS80" s="7"/>
      <c r="AT80" s="9">
        <f t="shared" si="48"/>
        <v>9.9203333333333418E-3</v>
      </c>
      <c r="AU80" s="10">
        <f t="shared" si="49"/>
        <v>4.1123333333333359E-3</v>
      </c>
      <c r="AV80" s="10">
        <f t="shared" si="50"/>
        <v>1.7819333333333305E-2</v>
      </c>
      <c r="AW80" s="10">
        <f t="shared" si="51"/>
        <v>0.17847128620593281</v>
      </c>
      <c r="AX80" s="20"/>
      <c r="AY80" s="10">
        <f t="shared" si="52"/>
        <v>5.5776666666666752E-3</v>
      </c>
      <c r="AZ80" s="10">
        <f t="shared" si="53"/>
        <v>1.0903333333333284E-3</v>
      </c>
      <c r="BA80" s="10">
        <f t="shared" si="54"/>
        <v>2.3685333333333308E-2</v>
      </c>
      <c r="BB80" s="10">
        <f t="shared" si="55"/>
        <v>0.1742220804988085</v>
      </c>
      <c r="BC80" s="8"/>
      <c r="BD80" s="10">
        <f t="shared" si="56"/>
        <v>5.9433333333333361E-3</v>
      </c>
      <c r="BE80" s="10">
        <f t="shared" si="57"/>
        <v>4.7466666666666707E-3</v>
      </c>
      <c r="BF80" s="10">
        <f t="shared" si="58"/>
        <v>6.5066666666666684E-3</v>
      </c>
      <c r="BG80" s="10">
        <f t="shared" si="59"/>
        <v>0.13113606165607794</v>
      </c>
    </row>
    <row r="81" spans="1:59" ht="15.75" customHeight="1" x14ac:dyDescent="0.25">
      <c r="A81" s="2">
        <f>'Raw Data'!B81</f>
        <v>122</v>
      </c>
      <c r="B81" s="2">
        <f>'Raw Data'!C81</f>
        <v>138</v>
      </c>
      <c r="C81" s="2" t="str">
        <f>'Raw Data'!D81</f>
        <v>VGNKSDLRHLRAVPTDE</v>
      </c>
      <c r="D81" s="7">
        <f>AVERAGE('Raw Data'!J81,'Raw Data'!P81,'Raw Data'!V81)</f>
        <v>1.3626666666666667</v>
      </c>
      <c r="E81" s="7">
        <f>STDEV('Raw Data'!J81,'Raw Data'!P81,'Raw Data'!V81)</f>
        <v>7.7526339610053396E-2</v>
      </c>
      <c r="F81" s="7">
        <f>AVERAGE('Raw Data'!AB81,'Raw Data'!AH81,'Raw Data'!AN81)</f>
        <v>2.7836666666666665</v>
      </c>
      <c r="G81" s="7">
        <f>STDEV('Raw Data'!AB81,'Raw Data'!AH81,'Raw Data'!AN81)</f>
        <v>6.7278030094030966E-2</v>
      </c>
      <c r="H81" s="7">
        <f>AVERAGE('Raw Data'!AT81,'Raw Data'!AZ81,'Raw Data'!BF81)</f>
        <v>3.8420000000000001</v>
      </c>
      <c r="I81" s="7">
        <f>STDEV('Raw Data'!AT81,'Raw Data'!AZ81,'Raw Data'!BF81)</f>
        <v>0.10638138934982948</v>
      </c>
      <c r="K81" s="7">
        <f>AVERAGE('Raw Data'!J183,'Raw Data'!P183,'Raw Data'!V183)</f>
        <v>1.3723333333333334</v>
      </c>
      <c r="L81" s="7">
        <f>STDEV('Raw Data'!J183,'Raw Data'!P183,'Raw Data'!V183)</f>
        <v>5.5985117069926073E-2</v>
      </c>
      <c r="M81" s="7">
        <f>AVERAGE('Raw Data'!AB183,'Raw Data'!AH183,'Raw Data'!AN183)</f>
        <v>2.7983333333333333</v>
      </c>
      <c r="N81" s="7">
        <f>STDEV('Raw Data'!AB183,'Raw Data'!AH183,'Raw Data'!AN183)</f>
        <v>7.1668217037493806E-2</v>
      </c>
      <c r="O81" s="7">
        <f>AVERAGE('Raw Data'!AT183,'Raw Data'!AZ183,'Raw Data'!BF183)</f>
        <v>3.8263333333333338</v>
      </c>
      <c r="P81" s="7">
        <f>STDEV('Raw Data'!AT183,'Raw Data'!AZ183,'Raw Data'!BF183)</f>
        <v>6.784049921199968E-2</v>
      </c>
      <c r="R81" s="7">
        <f>AVERAGE('Raw Data'!J285,'Raw Data'!P285,'Raw Data'!V285)</f>
        <v>1.2986666666666666</v>
      </c>
      <c r="S81" s="7">
        <f>STDEV('Raw Data'!J285,'Raw Data'!P285,'Raw Data'!V285)</f>
        <v>7.1276457076185587E-2</v>
      </c>
      <c r="T81" s="7">
        <f>AVERAGE('Raw Data'!AB285,'Raw Data'!AH285,'Raw Data'!AN285)</f>
        <v>2.7133333333333329</v>
      </c>
      <c r="U81" s="7">
        <f>STDEV('Raw Data'!AB285,'Raw Data'!AH285,'Raw Data'!AN285)</f>
        <v>7.460786374996492E-2</v>
      </c>
      <c r="V81" s="7">
        <f>AVERAGE('Raw Data'!AT285,'Raw Data'!AZ285,'Raw Data'!BF285)</f>
        <v>3.8870000000000005</v>
      </c>
      <c r="W81" s="7">
        <f>STDEV('Raw Data'!AT285,'Raw Data'!AZ285,'Raw Data'!BF285)</f>
        <v>0.1389532295414542</v>
      </c>
      <c r="Y81" s="8">
        <f t="shared" si="30"/>
        <v>-9.6666666666667123E-3</v>
      </c>
      <c r="Z81" s="8">
        <f t="shared" si="31"/>
        <v>9.5627750505105275E-2</v>
      </c>
      <c r="AA81" s="8">
        <f t="shared" si="32"/>
        <v>-1.4666666666666828E-2</v>
      </c>
      <c r="AB81" s="8">
        <f t="shared" si="33"/>
        <v>9.8298864015138307E-2</v>
      </c>
      <c r="AC81" s="8">
        <f t="shared" si="34"/>
        <v>1.5666666666666273E-2</v>
      </c>
      <c r="AD81" s="8">
        <f t="shared" si="35"/>
        <v>0.12617184049277136</v>
      </c>
      <c r="AE81" s="19"/>
      <c r="AF81" s="8">
        <f t="shared" si="36"/>
        <v>6.4000000000000057E-2</v>
      </c>
      <c r="AG81" s="8">
        <f t="shared" si="37"/>
        <v>0.10531223417374955</v>
      </c>
      <c r="AH81" s="8">
        <f t="shared" si="38"/>
        <v>7.0333333333333581E-2</v>
      </c>
      <c r="AI81" s="8">
        <f t="shared" si="39"/>
        <v>0.10046226488919442</v>
      </c>
      <c r="AJ81" s="8">
        <f t="shared" si="40"/>
        <v>-4.5000000000000373E-2</v>
      </c>
      <c r="AK81" s="8">
        <f t="shared" si="41"/>
        <v>0.17500000000000021</v>
      </c>
      <c r="AM81" s="8">
        <f t="shared" si="42"/>
        <v>7.3666666666666769E-2</v>
      </c>
      <c r="AN81" s="8">
        <f t="shared" si="43"/>
        <v>9.0634798320880353E-2</v>
      </c>
      <c r="AO81" s="8">
        <f t="shared" si="44"/>
        <v>8.5000000000000409E-2</v>
      </c>
      <c r="AP81" s="8">
        <f t="shared" si="45"/>
        <v>0.10345369334473586</v>
      </c>
      <c r="AQ81" s="8">
        <f t="shared" si="46"/>
        <v>-6.0666666666666647E-2</v>
      </c>
      <c r="AR81" s="8">
        <f t="shared" si="47"/>
        <v>0.15462966511421214</v>
      </c>
      <c r="AS81" s="7"/>
      <c r="AT81" s="9">
        <f t="shared" si="48"/>
        <v>9.1446666666666621E-3</v>
      </c>
      <c r="AU81" s="10">
        <f t="shared" si="49"/>
        <v>9.6626666666666527E-3</v>
      </c>
      <c r="AV81" s="10">
        <f t="shared" si="50"/>
        <v>1.5919333333333337E-2</v>
      </c>
      <c r="AW81" s="10">
        <f t="shared" si="51"/>
        <v>0.1863509234392646</v>
      </c>
      <c r="AX81" s="20"/>
      <c r="AY81" s="10">
        <f t="shared" si="52"/>
        <v>1.1090666666666662E-2</v>
      </c>
      <c r="AZ81" s="10">
        <f t="shared" si="53"/>
        <v>1.0092666666666666E-2</v>
      </c>
      <c r="BA81" s="10">
        <f t="shared" si="54"/>
        <v>3.0625000000000072E-2</v>
      </c>
      <c r="BB81" s="10">
        <f t="shared" si="55"/>
        <v>0.22761444008088194</v>
      </c>
      <c r="BC81" s="8"/>
      <c r="BD81" s="10">
        <f t="shared" si="56"/>
        <v>8.2146666666666566E-3</v>
      </c>
      <c r="BE81" s="10">
        <f t="shared" si="57"/>
        <v>1.0702666666666645E-2</v>
      </c>
      <c r="BF81" s="10">
        <f t="shared" si="58"/>
        <v>2.3910333333333395E-2</v>
      </c>
      <c r="BG81" s="10">
        <f t="shared" si="59"/>
        <v>0.20694846379392792</v>
      </c>
    </row>
    <row r="82" spans="1:59" ht="15.75" customHeight="1" x14ac:dyDescent="0.25">
      <c r="A82" s="2">
        <f>'Raw Data'!B82</f>
        <v>122</v>
      </c>
      <c r="B82" s="2">
        <f>'Raw Data'!C82</f>
        <v>141</v>
      </c>
      <c r="C82" s="2" t="str">
        <f>'Raw Data'!D82</f>
        <v>VGNKSDLRHLRAVPTDEARA</v>
      </c>
      <c r="D82" s="7">
        <f>AVERAGE('Raw Data'!J82,'Raw Data'!P82,'Raw Data'!V82)</f>
        <v>1.3099999999999998</v>
      </c>
      <c r="E82" s="7">
        <f>STDEV('Raw Data'!J82,'Raw Data'!P82,'Raw Data'!V82)</f>
        <v>9.0072193267400805E-2</v>
      </c>
      <c r="F82" s="7">
        <f>AVERAGE('Raw Data'!AB82,'Raw Data'!AH82,'Raw Data'!AN82)</f>
        <v>2.7993333333333332</v>
      </c>
      <c r="G82" s="7">
        <f>STDEV('Raw Data'!AB82,'Raw Data'!AH82,'Raw Data'!AN82)</f>
        <v>6.2692370615038573E-2</v>
      </c>
      <c r="H82" s="7">
        <f>AVERAGE('Raw Data'!AT82,'Raw Data'!AZ82,'Raw Data'!BF82)</f>
        <v>3.9566666666666666</v>
      </c>
      <c r="I82" s="7">
        <f>STDEV('Raw Data'!AT82,'Raw Data'!AZ82,'Raw Data'!BF82)</f>
        <v>0.1710857484810856</v>
      </c>
      <c r="K82" s="7">
        <f>AVERAGE('Raw Data'!J184,'Raw Data'!P184,'Raw Data'!V184)</f>
        <v>1.3120000000000001</v>
      </c>
      <c r="L82" s="7">
        <f>STDEV('Raw Data'!J184,'Raw Data'!P184,'Raw Data'!V184)</f>
        <v>5.4064775963653174E-2</v>
      </c>
      <c r="M82" s="7">
        <f>AVERAGE('Raw Data'!AB184,'Raw Data'!AH184,'Raw Data'!AN184)</f>
        <v>2.7690000000000001</v>
      </c>
      <c r="N82" s="7">
        <f>STDEV('Raw Data'!AB184,'Raw Data'!AH184,'Raw Data'!AN184)</f>
        <v>5.8923679450624995E-2</v>
      </c>
      <c r="O82" s="7">
        <f>AVERAGE('Raw Data'!AT184,'Raw Data'!AZ184,'Raw Data'!BF184)</f>
        <v>4.0070000000000006</v>
      </c>
      <c r="P82" s="7">
        <f>STDEV('Raw Data'!AT184,'Raw Data'!AZ184,'Raw Data'!BF184)</f>
        <v>4.616275555033527E-2</v>
      </c>
      <c r="R82" s="7">
        <f>AVERAGE('Raw Data'!J286,'Raw Data'!P286,'Raw Data'!V286)</f>
        <v>1.2886666666666666</v>
      </c>
      <c r="S82" s="7">
        <f>STDEV('Raw Data'!J286,'Raw Data'!P286,'Raw Data'!V286)</f>
        <v>4.2122836245121607E-2</v>
      </c>
      <c r="T82" s="7">
        <f>AVERAGE('Raw Data'!AB286,'Raw Data'!AH286,'Raw Data'!AN286)</f>
        <v>2.6876666666666664</v>
      </c>
      <c r="U82" s="7">
        <f>STDEV('Raw Data'!AB286,'Raw Data'!AH286,'Raw Data'!AN286)</f>
        <v>1.5534906930308194E-2</v>
      </c>
      <c r="V82" s="7">
        <f>AVERAGE('Raw Data'!AT286,'Raw Data'!AZ286,'Raw Data'!BF286)</f>
        <v>4.0389999999999997</v>
      </c>
      <c r="W82" s="7">
        <f>STDEV('Raw Data'!AT286,'Raw Data'!AZ286,'Raw Data'!BF286)</f>
        <v>0.11704272724095235</v>
      </c>
      <c r="Y82" s="8">
        <f t="shared" si="30"/>
        <v>-2.0000000000002238E-3</v>
      </c>
      <c r="Z82" s="8">
        <f t="shared" si="31"/>
        <v>0.10505236789335122</v>
      </c>
      <c r="AA82" s="8">
        <f t="shared" si="32"/>
        <v>3.0333333333333101E-2</v>
      </c>
      <c r="AB82" s="8">
        <f t="shared" si="33"/>
        <v>8.6036813826020769E-2</v>
      </c>
      <c r="AC82" s="8">
        <f t="shared" si="34"/>
        <v>-5.0333333333334007E-2</v>
      </c>
      <c r="AD82" s="8">
        <f t="shared" si="35"/>
        <v>0.17720421364440886</v>
      </c>
      <c r="AE82" s="19"/>
      <c r="AF82" s="8">
        <f t="shared" si="36"/>
        <v>2.1333333333333204E-2</v>
      </c>
      <c r="AG82" s="8">
        <f t="shared" si="37"/>
        <v>9.9435070942466439E-2</v>
      </c>
      <c r="AH82" s="8">
        <f t="shared" si="38"/>
        <v>0.1116666666666668</v>
      </c>
      <c r="AI82" s="8">
        <f t="shared" si="39"/>
        <v>6.4588440658268631E-2</v>
      </c>
      <c r="AJ82" s="8">
        <f t="shared" si="40"/>
        <v>-8.2333333333333147E-2</v>
      </c>
      <c r="AK82" s="8">
        <f t="shared" si="41"/>
        <v>0.20729045644537825</v>
      </c>
      <c r="AM82" s="8">
        <f t="shared" si="42"/>
        <v>2.3333333333333428E-2</v>
      </c>
      <c r="AN82" s="8">
        <f t="shared" si="43"/>
        <v>6.8537094579018604E-2</v>
      </c>
      <c r="AO82" s="8">
        <f t="shared" si="44"/>
        <v>8.1333333333333702E-2</v>
      </c>
      <c r="AP82" s="8">
        <f t="shared" si="45"/>
        <v>6.0937126067228869E-2</v>
      </c>
      <c r="AQ82" s="8">
        <f t="shared" si="46"/>
        <v>-3.199999999999914E-2</v>
      </c>
      <c r="AR82" s="8">
        <f t="shared" si="47"/>
        <v>0.12581732790041275</v>
      </c>
      <c r="AS82" s="7"/>
      <c r="AT82" s="9">
        <f t="shared" si="48"/>
        <v>1.1036000000000011E-2</v>
      </c>
      <c r="AU82" s="10">
        <f t="shared" si="49"/>
        <v>7.4023333333333588E-3</v>
      </c>
      <c r="AV82" s="10">
        <f t="shared" si="50"/>
        <v>3.1401333333333302E-2</v>
      </c>
      <c r="AW82" s="10">
        <f t="shared" si="51"/>
        <v>0.22324799364533307</v>
      </c>
      <c r="AX82" s="20"/>
      <c r="AY82" s="10">
        <f t="shared" si="52"/>
        <v>9.887333333333333E-3</v>
      </c>
      <c r="AZ82" s="10">
        <f t="shared" si="53"/>
        <v>4.1716666666666881E-3</v>
      </c>
      <c r="BA82" s="10">
        <f t="shared" si="54"/>
        <v>4.2969333333333255E-2</v>
      </c>
      <c r="BB82" s="10">
        <f t="shared" si="55"/>
        <v>0.23880605799127727</v>
      </c>
      <c r="BC82" s="8"/>
      <c r="BD82" s="10">
        <f t="shared" si="56"/>
        <v>4.6973333333333415E-3</v>
      </c>
      <c r="BE82" s="10">
        <f t="shared" si="57"/>
        <v>3.7133333333333441E-3</v>
      </c>
      <c r="BF82" s="10">
        <f t="shared" si="58"/>
        <v>1.582999999999998E-2</v>
      </c>
      <c r="BG82" s="10">
        <f t="shared" si="59"/>
        <v>0.1556941446126561</v>
      </c>
    </row>
    <row r="83" spans="1:59" ht="15.75" customHeight="1" x14ac:dyDescent="0.25">
      <c r="A83" s="2">
        <f>'Raw Data'!B83</f>
        <v>139</v>
      </c>
      <c r="B83" s="2">
        <f>'Raw Data'!C83</f>
        <v>150</v>
      </c>
      <c r="C83" s="2" t="str">
        <f>'Raw Data'!D83</f>
        <v>ARAFAEKNGLSF</v>
      </c>
      <c r="D83" s="7">
        <f>AVERAGE('Raw Data'!J83,'Raw Data'!P83,'Raw Data'!V83)</f>
        <v>0.67</v>
      </c>
      <c r="E83" s="7">
        <f>STDEV('Raw Data'!J83,'Raw Data'!P83,'Raw Data'!V83)</f>
        <v>2.4248711305964243E-2</v>
      </c>
      <c r="F83" s="7">
        <f>AVERAGE('Raw Data'!AB83,'Raw Data'!AH83,'Raw Data'!AN83)</f>
        <v>1.4139999999999999</v>
      </c>
      <c r="G83" s="7">
        <f>STDEV('Raw Data'!AB83,'Raw Data'!AH83,'Raw Data'!AN83)</f>
        <v>4.4508426168535835E-2</v>
      </c>
      <c r="H83" s="7">
        <f>AVERAGE('Raw Data'!AT83,'Raw Data'!AZ83,'Raw Data'!BF83)</f>
        <v>1.8576666666666666</v>
      </c>
      <c r="I83" s="7">
        <f>STDEV('Raw Data'!AT83,'Raw Data'!AZ83,'Raw Data'!BF83)</f>
        <v>5.9340823497263162E-2</v>
      </c>
      <c r="K83" s="7">
        <f>AVERAGE('Raw Data'!J185,'Raw Data'!P185,'Raw Data'!V185)</f>
        <v>0.4976666666666667</v>
      </c>
      <c r="L83" s="7">
        <f>STDEV('Raw Data'!J185,'Raw Data'!P185,'Raw Data'!V185)</f>
        <v>3.2005207909547057E-2</v>
      </c>
      <c r="M83" s="7">
        <f>AVERAGE('Raw Data'!AB185,'Raw Data'!AH185,'Raw Data'!AN185)</f>
        <v>1.3813333333333333</v>
      </c>
      <c r="N83" s="7">
        <f>STDEV('Raw Data'!AB185,'Raw Data'!AH185,'Raw Data'!AN185)</f>
        <v>4.5214304521172664E-2</v>
      </c>
      <c r="O83" s="7">
        <f>AVERAGE('Raw Data'!AT185,'Raw Data'!AZ185,'Raw Data'!BF185)</f>
        <v>1.9669999999999999</v>
      </c>
      <c r="P83" s="7">
        <f>STDEV('Raw Data'!AT185,'Raw Data'!AZ185,'Raw Data'!BF185)</f>
        <v>0.14314677781913232</v>
      </c>
      <c r="R83" s="7">
        <f>AVERAGE('Raw Data'!J287,'Raw Data'!P287,'Raw Data'!V287)</f>
        <v>0.55433333333333334</v>
      </c>
      <c r="S83" s="7">
        <f>STDEV('Raw Data'!J287,'Raw Data'!P287,'Raw Data'!V287)</f>
        <v>2.5794056162870765E-2</v>
      </c>
      <c r="T83" s="7">
        <f>AVERAGE('Raw Data'!AB287,'Raw Data'!AH287,'Raw Data'!AN287)</f>
        <v>1.4083333333333332</v>
      </c>
      <c r="U83" s="7">
        <f>STDEV('Raw Data'!AB287,'Raw Data'!AH287,'Raw Data'!AN287)</f>
        <v>1.365039681962882E-2</v>
      </c>
      <c r="V83" s="7">
        <f>AVERAGE('Raw Data'!AT287,'Raw Data'!AZ287,'Raw Data'!BF287)</f>
        <v>1.891</v>
      </c>
      <c r="W83" s="7">
        <f>STDEV('Raw Data'!AT287,'Raw Data'!AZ287,'Raw Data'!BF287)</f>
        <v>1.9157244060668099E-2</v>
      </c>
      <c r="Y83" s="8">
        <f t="shared" si="30"/>
        <v>0.17233333333333334</v>
      </c>
      <c r="Z83" s="8">
        <f t="shared" si="31"/>
        <v>4.0153870714208006E-2</v>
      </c>
      <c r="AA83" s="8">
        <f t="shared" si="32"/>
        <v>3.2666666666666622E-2</v>
      </c>
      <c r="AB83" s="8">
        <f t="shared" si="33"/>
        <v>6.3445514682547416E-2</v>
      </c>
      <c r="AC83" s="8">
        <f t="shared" si="34"/>
        <v>-0.10933333333333328</v>
      </c>
      <c r="AD83" s="8">
        <f t="shared" si="35"/>
        <v>0.15495913439785786</v>
      </c>
      <c r="AE83" s="19"/>
      <c r="AF83" s="8">
        <f t="shared" si="36"/>
        <v>0.1156666666666667</v>
      </c>
      <c r="AG83" s="8">
        <f t="shared" si="37"/>
        <v>3.5402448126271288E-2</v>
      </c>
      <c r="AH83" s="8">
        <f t="shared" si="38"/>
        <v>5.6666666666667087E-3</v>
      </c>
      <c r="AI83" s="8">
        <f t="shared" si="39"/>
        <v>4.6554627410530715E-2</v>
      </c>
      <c r="AJ83" s="8">
        <f t="shared" si="40"/>
        <v>-3.3333333333333437E-2</v>
      </c>
      <c r="AK83" s="8">
        <f t="shared" si="41"/>
        <v>6.2356501933105123E-2</v>
      </c>
      <c r="AM83" s="8">
        <f t="shared" si="42"/>
        <v>-5.6666666666666643E-2</v>
      </c>
      <c r="AN83" s="8">
        <f t="shared" si="43"/>
        <v>4.110555518012942E-2</v>
      </c>
      <c r="AO83" s="8">
        <f t="shared" si="44"/>
        <v>-2.6999999999999913E-2</v>
      </c>
      <c r="AP83" s="8">
        <f t="shared" si="45"/>
        <v>4.7229934010822705E-2</v>
      </c>
      <c r="AQ83" s="8">
        <f t="shared" si="46"/>
        <v>7.5999999999999845E-2</v>
      </c>
      <c r="AR83" s="8">
        <f t="shared" si="47"/>
        <v>0.14442298985964816</v>
      </c>
      <c r="AS83" s="7"/>
      <c r="AT83" s="9">
        <f t="shared" si="48"/>
        <v>1.6123333333333315E-3</v>
      </c>
      <c r="AU83" s="10">
        <f t="shared" si="49"/>
        <v>4.02533333333334E-3</v>
      </c>
      <c r="AV83" s="10">
        <f t="shared" si="50"/>
        <v>2.4012333333333375E-2</v>
      </c>
      <c r="AW83" s="10">
        <f t="shared" si="51"/>
        <v>0.17219175357722577</v>
      </c>
      <c r="AX83" s="20"/>
      <c r="AY83" s="10">
        <f t="shared" si="52"/>
        <v>1.2533333333333294E-3</v>
      </c>
      <c r="AZ83" s="10">
        <f t="shared" si="53"/>
        <v>2.1673333333333379E-3</v>
      </c>
      <c r="BA83" s="10">
        <f t="shared" si="54"/>
        <v>3.888333333333343E-3</v>
      </c>
      <c r="BB83" s="10">
        <f t="shared" si="55"/>
        <v>8.5492689745966063E-2</v>
      </c>
      <c r="BC83" s="8"/>
      <c r="BD83" s="10">
        <f t="shared" si="56"/>
        <v>1.6896666666666646E-3</v>
      </c>
      <c r="BE83" s="10">
        <f t="shared" si="57"/>
        <v>2.2306666666666673E-3</v>
      </c>
      <c r="BF83" s="10">
        <f t="shared" si="58"/>
        <v>2.0858000000000036E-2</v>
      </c>
      <c r="BG83" s="10">
        <f t="shared" si="59"/>
        <v>0.15741135071313431</v>
      </c>
    </row>
    <row r="84" spans="1:59" ht="15.75" customHeight="1" x14ac:dyDescent="0.25">
      <c r="A84" s="2">
        <f>'Raw Data'!B84</f>
        <v>142</v>
      </c>
      <c r="B84" s="2">
        <f>'Raw Data'!C84</f>
        <v>149</v>
      </c>
      <c r="C84" s="2" t="str">
        <f>'Raw Data'!D84</f>
        <v>FAEKNGLS</v>
      </c>
      <c r="D84" s="7">
        <f>AVERAGE('Raw Data'!J84,'Raw Data'!P84,'Raw Data'!V84)</f>
        <v>0.38633333333333336</v>
      </c>
      <c r="E84" s="7">
        <f>STDEV('Raw Data'!J84,'Raw Data'!P84,'Raw Data'!V84)</f>
        <v>3.1262330900515618E-2</v>
      </c>
      <c r="F84" s="7">
        <f>AVERAGE('Raw Data'!AB84,'Raw Data'!AH84,'Raw Data'!AN84)</f>
        <v>0.80100000000000005</v>
      </c>
      <c r="G84" s="7">
        <f>STDEV('Raw Data'!AB84,'Raw Data'!AH84,'Raw Data'!AN84)</f>
        <v>2.0518284528683154E-2</v>
      </c>
      <c r="H84" s="7">
        <f>AVERAGE('Raw Data'!AT84,'Raw Data'!AZ84,'Raw Data'!BF84)</f>
        <v>1.1256666666666668</v>
      </c>
      <c r="I84" s="7">
        <f>STDEV('Raw Data'!AT84,'Raw Data'!AZ84,'Raw Data'!BF84)</f>
        <v>5.5338353185953496E-2</v>
      </c>
      <c r="K84" s="7">
        <f>AVERAGE('Raw Data'!J186,'Raw Data'!P186,'Raw Data'!V186)</f>
        <v>0.30666666666666664</v>
      </c>
      <c r="L84" s="7">
        <f>STDEV('Raw Data'!J186,'Raw Data'!P186,'Raw Data'!V186)</f>
        <v>9.8657657246325036E-3</v>
      </c>
      <c r="M84" s="7">
        <f>AVERAGE('Raw Data'!AB186,'Raw Data'!AH186,'Raw Data'!AN186)</f>
        <v>0.75800000000000001</v>
      </c>
      <c r="N84" s="7">
        <f>STDEV('Raw Data'!AB186,'Raw Data'!AH186,'Raw Data'!AN186)</f>
        <v>7.0000000000000062E-3</v>
      </c>
      <c r="O84" s="7">
        <f>AVERAGE('Raw Data'!AT186,'Raw Data'!AZ186,'Raw Data'!BF186)</f>
        <v>1.0953333333333333</v>
      </c>
      <c r="P84" s="7">
        <f>STDEV('Raw Data'!AT186,'Raw Data'!AZ186,'Raw Data'!BF186)</f>
        <v>8.5049005481153683E-3</v>
      </c>
      <c r="R84" s="7">
        <f>AVERAGE('Raw Data'!J288,'Raw Data'!P288,'Raw Data'!V288)</f>
        <v>0.38566666666666666</v>
      </c>
      <c r="S84" s="7">
        <f>STDEV('Raw Data'!J288,'Raw Data'!P288,'Raw Data'!V288)</f>
        <v>1.4224392195567925E-2</v>
      </c>
      <c r="T84" s="7">
        <f>AVERAGE('Raw Data'!AB288,'Raw Data'!AH288,'Raw Data'!AN288)</f>
        <v>0.78633333333333333</v>
      </c>
      <c r="U84" s="7">
        <f>STDEV('Raw Data'!AB288,'Raw Data'!AH288,'Raw Data'!AN288)</f>
        <v>2.1594752448994042E-2</v>
      </c>
      <c r="V84" s="7">
        <f>AVERAGE('Raw Data'!AT288,'Raw Data'!AZ288,'Raw Data'!BF288)</f>
        <v>1.1373333333333333</v>
      </c>
      <c r="W84" s="7">
        <f>STDEV('Raw Data'!AT288,'Raw Data'!AZ288,'Raw Data'!BF288)</f>
        <v>1.5947831618540891E-2</v>
      </c>
      <c r="Y84" s="8">
        <f t="shared" si="30"/>
        <v>7.9666666666666719E-2</v>
      </c>
      <c r="Z84" s="8">
        <f t="shared" si="31"/>
        <v>3.2782108941717999E-2</v>
      </c>
      <c r="AA84" s="8">
        <f t="shared" si="32"/>
        <v>4.3000000000000038E-2</v>
      </c>
      <c r="AB84" s="8">
        <f t="shared" si="33"/>
        <v>2.1679483388678766E-2</v>
      </c>
      <c r="AC84" s="8">
        <f t="shared" si="34"/>
        <v>3.0333333333333545E-2</v>
      </c>
      <c r="AD84" s="8">
        <f t="shared" si="35"/>
        <v>5.5988093972439021E-2</v>
      </c>
      <c r="AE84" s="19"/>
      <c r="AF84" s="8">
        <f t="shared" si="36"/>
        <v>6.6666666666670427E-4</v>
      </c>
      <c r="AG84" s="8">
        <f t="shared" si="37"/>
        <v>3.4346275877694038E-2</v>
      </c>
      <c r="AH84" s="8">
        <f t="shared" si="38"/>
        <v>1.4666666666666717E-2</v>
      </c>
      <c r="AI84" s="8">
        <f t="shared" si="39"/>
        <v>2.9788140816998508E-2</v>
      </c>
      <c r="AJ84" s="8">
        <f t="shared" si="40"/>
        <v>-1.1666666666666492E-2</v>
      </c>
      <c r="AK84" s="8">
        <f t="shared" si="41"/>
        <v>5.759050847723661E-2</v>
      </c>
      <c r="AM84" s="8">
        <f t="shared" si="42"/>
        <v>-7.9000000000000015E-2</v>
      </c>
      <c r="AN84" s="8">
        <f t="shared" si="43"/>
        <v>1.7310882896798396E-2</v>
      </c>
      <c r="AO84" s="8">
        <f t="shared" si="44"/>
        <v>-2.8333333333333321E-2</v>
      </c>
      <c r="AP84" s="8">
        <f t="shared" si="45"/>
        <v>2.2700954458641915E-2</v>
      </c>
      <c r="AQ84" s="8">
        <f t="shared" si="46"/>
        <v>-4.2000000000000037E-2</v>
      </c>
      <c r="AR84" s="8">
        <f t="shared" si="47"/>
        <v>1.8073922282301251E-2</v>
      </c>
      <c r="AS84" s="7"/>
      <c r="AT84" s="9">
        <f t="shared" si="48"/>
        <v>1.0746666666666671E-3</v>
      </c>
      <c r="AU84" s="10">
        <f t="shared" si="49"/>
        <v>4.6999999999999852E-4</v>
      </c>
      <c r="AV84" s="10">
        <f t="shared" si="50"/>
        <v>3.1346666666666628E-3</v>
      </c>
      <c r="AW84" s="10">
        <f t="shared" si="51"/>
        <v>6.840565278786051E-2</v>
      </c>
      <c r="AX84" s="20"/>
      <c r="AY84" s="10">
        <f t="shared" si="52"/>
        <v>1.1796666666666674E-3</v>
      </c>
      <c r="AZ84" s="10">
        <f t="shared" si="53"/>
        <v>8.8733333333333253E-4</v>
      </c>
      <c r="BA84" s="10">
        <f t="shared" si="54"/>
        <v>3.3166666666666618E-3</v>
      </c>
      <c r="BB84" s="10">
        <f t="shared" si="55"/>
        <v>7.3373473862606925E-2</v>
      </c>
      <c r="BC84" s="8"/>
      <c r="BD84" s="10">
        <f t="shared" si="56"/>
        <v>2.9966666666666721E-4</v>
      </c>
      <c r="BE84" s="10">
        <f t="shared" si="57"/>
        <v>5.1533333333333422E-4</v>
      </c>
      <c r="BF84" s="10">
        <f t="shared" si="58"/>
        <v>3.2666666666666564E-4</v>
      </c>
      <c r="BG84" s="10">
        <f t="shared" si="59"/>
        <v>3.3788558221188827E-2</v>
      </c>
    </row>
    <row r="85" spans="1:59" ht="15.75" customHeight="1" x14ac:dyDescent="0.25">
      <c r="A85" s="2">
        <f>'Raw Data'!B85</f>
        <v>142</v>
      </c>
      <c r="B85" s="2">
        <f>'Raw Data'!C85</f>
        <v>149</v>
      </c>
      <c r="C85" s="2" t="str">
        <f>'Raw Data'!D85</f>
        <v>FAEKNGLS</v>
      </c>
      <c r="D85" s="7">
        <f>AVERAGE('Raw Data'!J85,'Raw Data'!P85,'Raw Data'!V85)</f>
        <v>0.40433333333333338</v>
      </c>
      <c r="E85" s="7">
        <f>STDEV('Raw Data'!J85,'Raw Data'!P85,'Raw Data'!V85)</f>
        <v>2.1825062046494457E-2</v>
      </c>
      <c r="F85" s="7">
        <f>AVERAGE('Raw Data'!AB85,'Raw Data'!AH85,'Raw Data'!AN85)</f>
        <v>0.80366666666666664</v>
      </c>
      <c r="G85" s="7">
        <f>STDEV('Raw Data'!AB85,'Raw Data'!AH85,'Raw Data'!AN85)</f>
        <v>2.0428737928059371E-2</v>
      </c>
      <c r="H85" s="7">
        <f>AVERAGE('Raw Data'!AT85,'Raw Data'!AZ85,'Raw Data'!BF85)</f>
        <v>1.1103333333333334</v>
      </c>
      <c r="I85" s="7">
        <f>STDEV('Raw Data'!AT85,'Raw Data'!AZ85,'Raw Data'!BF85)</f>
        <v>3.1785741037976961E-2</v>
      </c>
      <c r="K85" s="7">
        <f>AVERAGE('Raw Data'!J187,'Raw Data'!P187,'Raw Data'!V187)</f>
        <v>0.311</v>
      </c>
      <c r="L85" s="7">
        <f>STDEV('Raw Data'!J187,'Raw Data'!P187,'Raw Data'!V187)</f>
        <v>2.1702534414210724E-2</v>
      </c>
      <c r="M85" s="7">
        <f>AVERAGE('Raw Data'!AB187,'Raw Data'!AH187,'Raw Data'!AN187)</f>
        <v>0.77366666666666672</v>
      </c>
      <c r="N85" s="7">
        <f>STDEV('Raw Data'!AB187,'Raw Data'!AH187,'Raw Data'!AN187)</f>
        <v>2.173323108360407E-2</v>
      </c>
      <c r="O85" s="7">
        <f>AVERAGE('Raw Data'!AT187,'Raw Data'!AZ187,'Raw Data'!BF187)</f>
        <v>1.0806666666666667</v>
      </c>
      <c r="P85" s="7">
        <f>STDEV('Raw Data'!AT187,'Raw Data'!AZ187,'Raw Data'!BF187)</f>
        <v>1.5307950004273454E-2</v>
      </c>
      <c r="R85" s="7">
        <f>AVERAGE('Raw Data'!J289,'Raw Data'!P289,'Raw Data'!V289)</f>
        <v>0.39833333333333326</v>
      </c>
      <c r="S85" s="7">
        <f>STDEV('Raw Data'!J289,'Raw Data'!P289,'Raw Data'!V289)</f>
        <v>2.4214320831551991E-2</v>
      </c>
      <c r="T85" s="7">
        <f>AVERAGE('Raw Data'!AB289,'Raw Data'!AH289,'Raw Data'!AN289)</f>
        <v>0.80033333333333323</v>
      </c>
      <c r="U85" s="7">
        <f>STDEV('Raw Data'!AB289,'Raw Data'!AH289,'Raw Data'!AN289)</f>
        <v>2.4501700621249366E-2</v>
      </c>
      <c r="V85" s="7">
        <f>AVERAGE('Raw Data'!AT289,'Raw Data'!AZ289,'Raw Data'!BF289)</f>
        <v>1.1370000000000002</v>
      </c>
      <c r="W85" s="7">
        <f>STDEV('Raw Data'!AT289,'Raw Data'!AZ289,'Raw Data'!BF289)</f>
        <v>1.3114877048604014E-2</v>
      </c>
      <c r="Y85" s="8">
        <f t="shared" si="30"/>
        <v>9.3333333333333379E-2</v>
      </c>
      <c r="Z85" s="8">
        <f t="shared" si="31"/>
        <v>3.0778780569303485E-2</v>
      </c>
      <c r="AA85" s="8">
        <f t="shared" si="32"/>
        <v>2.9999999999999916E-2</v>
      </c>
      <c r="AB85" s="8">
        <f t="shared" si="33"/>
        <v>2.9827280577797662E-2</v>
      </c>
      <c r="AC85" s="8">
        <f t="shared" si="34"/>
        <v>2.966666666666673E-2</v>
      </c>
      <c r="AD85" s="8">
        <f t="shared" si="35"/>
        <v>3.5279833710870408E-2</v>
      </c>
      <c r="AE85" s="19"/>
      <c r="AF85" s="8">
        <f t="shared" si="36"/>
        <v>6.0000000000001164E-3</v>
      </c>
      <c r="AG85" s="8">
        <f t="shared" si="37"/>
        <v>3.2598568475727049E-2</v>
      </c>
      <c r="AH85" s="8">
        <f t="shared" si="38"/>
        <v>3.3333333333334103E-3</v>
      </c>
      <c r="AI85" s="8">
        <f t="shared" si="39"/>
        <v>3.190088817990281E-2</v>
      </c>
      <c r="AJ85" s="8">
        <f t="shared" si="40"/>
        <v>-2.6666666666666838E-2</v>
      </c>
      <c r="AK85" s="8">
        <f t="shared" si="41"/>
        <v>3.4385074281340924E-2</v>
      </c>
      <c r="AM85" s="8">
        <f t="shared" si="42"/>
        <v>-8.7333333333333263E-2</v>
      </c>
      <c r="AN85" s="8">
        <f t="shared" si="43"/>
        <v>3.251666239535253E-2</v>
      </c>
      <c r="AO85" s="8">
        <f t="shared" si="44"/>
        <v>-2.6666666666666505E-2</v>
      </c>
      <c r="AP85" s="8">
        <f t="shared" si="45"/>
        <v>3.2751590292177654E-2</v>
      </c>
      <c r="AQ85" s="8">
        <f t="shared" si="46"/>
        <v>-5.6333333333333568E-2</v>
      </c>
      <c r="AR85" s="8">
        <f t="shared" si="47"/>
        <v>2.0157711510321204E-2</v>
      </c>
      <c r="AS85" s="7"/>
      <c r="AT85" s="9">
        <f t="shared" si="48"/>
        <v>9.4733333333333377E-4</v>
      </c>
      <c r="AU85" s="10">
        <f t="shared" si="49"/>
        <v>8.8966666666666556E-4</v>
      </c>
      <c r="AV85" s="10">
        <f t="shared" si="50"/>
        <v>1.244666666666668E-3</v>
      </c>
      <c r="AW85" s="10">
        <f t="shared" si="51"/>
        <v>5.5512761295639652E-2</v>
      </c>
      <c r="AX85" s="20"/>
      <c r="AY85" s="10">
        <f t="shared" si="52"/>
        <v>1.0626666666666653E-3</v>
      </c>
      <c r="AZ85" s="10">
        <f t="shared" si="53"/>
        <v>1.0176666666666628E-3</v>
      </c>
      <c r="BA85" s="10">
        <f t="shared" si="54"/>
        <v>1.182333333333333E-3</v>
      </c>
      <c r="BB85" s="10">
        <f t="shared" si="55"/>
        <v>5.7119757235711895E-2</v>
      </c>
      <c r="BC85" s="8"/>
      <c r="BD85" s="10">
        <f t="shared" si="56"/>
        <v>1.0573333333333333E-3</v>
      </c>
      <c r="BE85" s="10">
        <f t="shared" si="57"/>
        <v>1.0726666666666656E-3</v>
      </c>
      <c r="BF85" s="10">
        <f t="shared" si="58"/>
        <v>4.0633333333333596E-4</v>
      </c>
      <c r="BG85" s="10">
        <f t="shared" si="59"/>
        <v>5.0362022728771876E-2</v>
      </c>
    </row>
    <row r="86" spans="1:59" ht="15.75" customHeight="1" x14ac:dyDescent="0.25">
      <c r="A86" s="2">
        <f>'Raw Data'!B86</f>
        <v>142</v>
      </c>
      <c r="B86" s="2">
        <f>'Raw Data'!C86</f>
        <v>150</v>
      </c>
      <c r="C86" s="2" t="str">
        <f>'Raw Data'!D86</f>
        <v>FAEKNGLSF</v>
      </c>
      <c r="D86" s="7">
        <f>AVERAGE('Raw Data'!J86,'Raw Data'!P86,'Raw Data'!V86)</f>
        <v>0.61799999999999999</v>
      </c>
      <c r="E86" s="7">
        <f>STDEV('Raw Data'!J86,'Raw Data'!P86,'Raw Data'!V86)</f>
        <v>1.7349351572897489E-2</v>
      </c>
      <c r="F86" s="7">
        <f>AVERAGE('Raw Data'!AB86,'Raw Data'!AH86,'Raw Data'!AN86)</f>
        <v>1.4550000000000001</v>
      </c>
      <c r="G86" s="7">
        <f>STDEV('Raw Data'!AB86,'Raw Data'!AH86,'Raw Data'!AN86)</f>
        <v>4.5033320996790853E-2</v>
      </c>
      <c r="H86" s="7">
        <f>AVERAGE('Raw Data'!AT86,'Raw Data'!AZ86,'Raw Data'!BF86)</f>
        <v>1.8543333333333332</v>
      </c>
      <c r="I86" s="7">
        <f>STDEV('Raw Data'!AT86,'Raw Data'!AZ86,'Raw Data'!BF86)</f>
        <v>2.5324559884296795E-2</v>
      </c>
      <c r="K86" s="7">
        <f>AVERAGE('Raw Data'!J188,'Raw Data'!P188,'Raw Data'!V188)</f>
        <v>0.43366666666666664</v>
      </c>
      <c r="L86" s="7">
        <f>STDEV('Raw Data'!J188,'Raw Data'!P188,'Raw Data'!V188)</f>
        <v>2.4337899115029104E-2</v>
      </c>
      <c r="M86" s="7">
        <f>AVERAGE('Raw Data'!AB188,'Raw Data'!AH188,'Raw Data'!AN188)</f>
        <v>1.3640000000000001</v>
      </c>
      <c r="N86" s="7">
        <f>STDEV('Raw Data'!AB188,'Raw Data'!AH188,'Raw Data'!AN188)</f>
        <v>5.1029403288692217E-2</v>
      </c>
      <c r="O86" s="7">
        <f>AVERAGE('Raw Data'!AT188,'Raw Data'!AZ188,'Raw Data'!BF188)</f>
        <v>1.8676666666666668</v>
      </c>
      <c r="P86" s="7">
        <f>STDEV('Raw Data'!AT188,'Raw Data'!AZ188,'Raw Data'!BF188)</f>
        <v>3.9272551907577016E-2</v>
      </c>
      <c r="R86" s="7">
        <f>AVERAGE('Raw Data'!J290,'Raw Data'!P290,'Raw Data'!V290)</f>
        <v>0.53066666666666673</v>
      </c>
      <c r="S86" s="7">
        <f>STDEV('Raw Data'!J290,'Raw Data'!P290,'Raw Data'!V290)</f>
        <v>1.7672954855748765E-2</v>
      </c>
      <c r="T86" s="7">
        <f>AVERAGE('Raw Data'!AB290,'Raw Data'!AH290,'Raw Data'!AN290)</f>
        <v>1.4263333333333332</v>
      </c>
      <c r="U86" s="7">
        <f>STDEV('Raw Data'!AB290,'Raw Data'!AH290,'Raw Data'!AN290)</f>
        <v>4.7258156262525502E-3</v>
      </c>
      <c r="V86" s="7">
        <f>AVERAGE('Raw Data'!AT290,'Raw Data'!AZ290,'Raw Data'!BF290)</f>
        <v>1.9003333333333334</v>
      </c>
      <c r="W86" s="7">
        <f>STDEV('Raw Data'!AT290,'Raw Data'!AZ290,'Raw Data'!BF290)</f>
        <v>2.9737742572921187E-2</v>
      </c>
      <c r="Y86" s="8">
        <f t="shared" si="30"/>
        <v>0.18433333333333335</v>
      </c>
      <c r="Z86" s="8">
        <f t="shared" si="31"/>
        <v>2.9888682361946556E-2</v>
      </c>
      <c r="AA86" s="8">
        <f t="shared" si="32"/>
        <v>9.099999999999997E-2</v>
      </c>
      <c r="AB86" s="8">
        <f t="shared" si="33"/>
        <v>6.8058798108694182E-2</v>
      </c>
      <c r="AC86" s="8">
        <f t="shared" si="34"/>
        <v>-1.3333333333333641E-2</v>
      </c>
      <c r="AD86" s="8">
        <f t="shared" si="35"/>
        <v>4.6729719308665506E-2</v>
      </c>
      <c r="AE86" s="19"/>
      <c r="AF86" s="8">
        <f t="shared" si="36"/>
        <v>8.7333333333333263E-2</v>
      </c>
      <c r="AG86" s="8">
        <f t="shared" si="37"/>
        <v>2.4765567494675636E-2</v>
      </c>
      <c r="AH86" s="8">
        <f t="shared" si="38"/>
        <v>2.866666666666684E-2</v>
      </c>
      <c r="AI86" s="8">
        <f t="shared" si="39"/>
        <v>4.5280606591932233E-2</v>
      </c>
      <c r="AJ86" s="8">
        <f t="shared" si="40"/>
        <v>-4.6000000000000263E-2</v>
      </c>
      <c r="AK86" s="8">
        <f t="shared" si="41"/>
        <v>3.9059783238859169E-2</v>
      </c>
      <c r="AM86" s="8">
        <f t="shared" si="42"/>
        <v>-9.7000000000000086E-2</v>
      </c>
      <c r="AN86" s="8">
        <f t="shared" si="43"/>
        <v>3.0077677215281574E-2</v>
      </c>
      <c r="AO86" s="8">
        <f t="shared" si="44"/>
        <v>-6.233333333333313E-2</v>
      </c>
      <c r="AP86" s="8">
        <f t="shared" si="45"/>
        <v>5.1247764178872481E-2</v>
      </c>
      <c r="AQ86" s="8">
        <f t="shared" si="46"/>
        <v>-3.2666666666666622E-2</v>
      </c>
      <c r="AR86" s="8">
        <f t="shared" si="47"/>
        <v>4.9261208538429711E-2</v>
      </c>
      <c r="AS86" s="7"/>
      <c r="AT86" s="9">
        <f t="shared" si="48"/>
        <v>8.9333333333333517E-4</v>
      </c>
      <c r="AU86" s="10">
        <f t="shared" si="49"/>
        <v>4.6319999999999946E-3</v>
      </c>
      <c r="AV86" s="10">
        <f t="shared" si="50"/>
        <v>2.1836666666666658E-3</v>
      </c>
      <c r="AW86" s="10">
        <f t="shared" si="51"/>
        <v>8.780091115700335E-2</v>
      </c>
      <c r="AX86" s="20"/>
      <c r="AY86" s="10">
        <f t="shared" si="52"/>
        <v>6.1333333333333444E-4</v>
      </c>
      <c r="AZ86" s="10">
        <f t="shared" si="53"/>
        <v>2.0503333333333367E-3</v>
      </c>
      <c r="BA86" s="10">
        <f t="shared" si="54"/>
        <v>1.5256666666666637E-3</v>
      </c>
      <c r="BB86" s="10">
        <f t="shared" si="55"/>
        <v>6.4725059546773184E-2</v>
      </c>
      <c r="BC86" s="8"/>
      <c r="BD86" s="10">
        <f t="shared" si="56"/>
        <v>9.0466666666666842E-4</v>
      </c>
      <c r="BE86" s="10">
        <f t="shared" si="57"/>
        <v>2.6263333333333256E-3</v>
      </c>
      <c r="BF86" s="10">
        <f t="shared" si="58"/>
        <v>2.4266666666666603E-3</v>
      </c>
      <c r="BG86" s="10">
        <f t="shared" si="59"/>
        <v>7.7185922723425768E-2</v>
      </c>
    </row>
    <row r="87" spans="1:59" ht="15.75" customHeight="1" x14ac:dyDescent="0.25">
      <c r="A87" s="2">
        <f>'Raw Data'!B87</f>
        <v>150</v>
      </c>
      <c r="B87" s="2">
        <f>'Raw Data'!C87</f>
        <v>156</v>
      </c>
      <c r="C87" s="2" t="str">
        <f>'Raw Data'!D87</f>
        <v>FIETSAL</v>
      </c>
      <c r="D87" s="7">
        <f>AVERAGE('Raw Data'!J87,'Raw Data'!P87,'Raw Data'!V87)</f>
        <v>8.033333333333334E-2</v>
      </c>
      <c r="E87" s="7">
        <f>STDEV('Raw Data'!J87,'Raw Data'!P87,'Raw Data'!V87)</f>
        <v>1.7502380790433401E-2</v>
      </c>
      <c r="F87" s="7">
        <f>AVERAGE('Raw Data'!AB87,'Raw Data'!AH87,'Raw Data'!AN87)</f>
        <v>9.866666666666668E-2</v>
      </c>
      <c r="G87" s="7">
        <f>STDEV('Raw Data'!AB87,'Raw Data'!AH87,'Raw Data'!AN87)</f>
        <v>7.6376261582597332E-3</v>
      </c>
      <c r="H87" s="7">
        <f>AVERAGE('Raw Data'!AT87,'Raw Data'!AZ87,'Raw Data'!BF87)</f>
        <v>0.23533333333333331</v>
      </c>
      <c r="I87" s="7">
        <f>STDEV('Raw Data'!AT87,'Raw Data'!AZ87,'Raw Data'!BF87)</f>
        <v>1.1503622617824928E-2</v>
      </c>
      <c r="K87" s="7">
        <f>AVERAGE('Raw Data'!J189,'Raw Data'!P189,'Raw Data'!V189)</f>
        <v>8.4666666666666668E-2</v>
      </c>
      <c r="L87" s="7">
        <f>STDEV('Raw Data'!J189,'Raw Data'!P189,'Raw Data'!V189)</f>
        <v>2.0502032419575666E-2</v>
      </c>
      <c r="M87" s="7">
        <f>AVERAGE('Raw Data'!AB189,'Raw Data'!AH189,'Raw Data'!AN189)</f>
        <v>0.10433333333333333</v>
      </c>
      <c r="N87" s="7">
        <f>STDEV('Raw Data'!AB189,'Raw Data'!AH189,'Raw Data'!AN189)</f>
        <v>3.2145502536643214E-3</v>
      </c>
      <c r="O87" s="7">
        <f>AVERAGE('Raw Data'!AT189,'Raw Data'!AZ189,'Raw Data'!BF189)</f>
        <v>0.2543333333333333</v>
      </c>
      <c r="P87" s="7">
        <f>STDEV('Raw Data'!AT189,'Raw Data'!AZ189,'Raw Data'!BF189)</f>
        <v>4.7437678414245295E-2</v>
      </c>
      <c r="R87" s="7">
        <f>AVERAGE('Raw Data'!J291,'Raw Data'!P291,'Raw Data'!V291)</f>
        <v>8.5000000000000006E-2</v>
      </c>
      <c r="S87" s="7">
        <f>STDEV('Raw Data'!J291,'Raw Data'!P291,'Raw Data'!V291)</f>
        <v>5.291502622129178E-3</v>
      </c>
      <c r="T87" s="7">
        <f>AVERAGE('Raw Data'!AB291,'Raw Data'!AH291,'Raw Data'!AN291)</f>
        <v>9.8999999999999991E-2</v>
      </c>
      <c r="U87" s="7">
        <f>STDEV('Raw Data'!AB291,'Raw Data'!AH291,'Raw Data'!AN291)</f>
        <v>3.4641016151377496E-3</v>
      </c>
      <c r="V87" s="7">
        <f>AVERAGE('Raw Data'!AT291,'Raw Data'!AZ291,'Raw Data'!BF291)</f>
        <v>0.23099999999999998</v>
      </c>
      <c r="W87" s="7">
        <f>STDEV('Raw Data'!AT291,'Raw Data'!AZ291,'Raw Data'!BF291)</f>
        <v>6.9282032302754992E-3</v>
      </c>
      <c r="Y87" s="8">
        <f t="shared" si="30"/>
        <v>-4.3333333333333279E-3</v>
      </c>
      <c r="Z87" s="8">
        <f t="shared" si="31"/>
        <v>2.6956755492207586E-2</v>
      </c>
      <c r="AA87" s="8">
        <f t="shared" si="32"/>
        <v>-5.6666666666666532E-3</v>
      </c>
      <c r="AB87" s="8">
        <f t="shared" si="33"/>
        <v>8.2865352631040362E-3</v>
      </c>
      <c r="AC87" s="8">
        <f t="shared" si="34"/>
        <v>-1.8999999999999989E-2</v>
      </c>
      <c r="AD87" s="8">
        <f t="shared" si="35"/>
        <v>4.8812566687961488E-2</v>
      </c>
      <c r="AE87" s="19"/>
      <c r="AF87" s="8">
        <f t="shared" si="36"/>
        <v>-4.6666666666666662E-3</v>
      </c>
      <c r="AG87" s="8">
        <f t="shared" si="37"/>
        <v>1.8284784202536604E-2</v>
      </c>
      <c r="AH87" s="8">
        <f t="shared" si="38"/>
        <v>-3.333333333333105E-4</v>
      </c>
      <c r="AI87" s="8">
        <f t="shared" si="39"/>
        <v>8.3864970836060801E-3</v>
      </c>
      <c r="AJ87" s="8">
        <f t="shared" si="40"/>
        <v>4.3333333333333279E-3</v>
      </c>
      <c r="AK87" s="8">
        <f t="shared" si="41"/>
        <v>1.3428824718989117E-2</v>
      </c>
      <c r="AM87" s="8">
        <f t="shared" si="42"/>
        <v>-3.3333333333333826E-4</v>
      </c>
      <c r="AN87" s="8">
        <f t="shared" si="43"/>
        <v>2.1173883284209622E-2</v>
      </c>
      <c r="AO87" s="8">
        <f t="shared" si="44"/>
        <v>5.3333333333333427E-3</v>
      </c>
      <c r="AP87" s="8">
        <f t="shared" si="45"/>
        <v>4.7258156262526066E-3</v>
      </c>
      <c r="AQ87" s="8">
        <f t="shared" si="46"/>
        <v>2.3333333333333317E-2</v>
      </c>
      <c r="AR87" s="8">
        <f t="shared" si="47"/>
        <v>4.794093588295241E-2</v>
      </c>
      <c r="AS87" s="7"/>
      <c r="AT87" s="9">
        <f t="shared" si="48"/>
        <v>7.2666666666666387E-4</v>
      </c>
      <c r="AU87" s="10">
        <f t="shared" si="49"/>
        <v>6.8666666666666678E-5</v>
      </c>
      <c r="AV87" s="10">
        <f t="shared" si="50"/>
        <v>2.3826666666666874E-3</v>
      </c>
      <c r="AW87" s="10">
        <f t="shared" si="51"/>
        <v>5.6373752757821777E-2</v>
      </c>
      <c r="AX87" s="20"/>
      <c r="AY87" s="10">
        <f t="shared" si="52"/>
        <v>3.3433333333333215E-4</v>
      </c>
      <c r="AZ87" s="10">
        <f t="shared" si="53"/>
        <v>7.0333333333333286E-5</v>
      </c>
      <c r="BA87" s="10">
        <f t="shared" si="54"/>
        <v>1.8033333333333315E-4</v>
      </c>
      <c r="BB87" s="10">
        <f t="shared" si="55"/>
        <v>2.4186773244895619E-2</v>
      </c>
      <c r="BC87" s="8"/>
      <c r="BD87" s="10">
        <f t="shared" si="56"/>
        <v>4.4833333333333167E-4</v>
      </c>
      <c r="BE87" s="10">
        <f t="shared" si="57"/>
        <v>2.2333333333333315E-5</v>
      </c>
      <c r="BF87" s="10">
        <f t="shared" si="58"/>
        <v>2.298333333333354E-3</v>
      </c>
      <c r="BG87" s="10">
        <f t="shared" si="59"/>
        <v>5.2621288467691658E-2</v>
      </c>
    </row>
    <row r="88" spans="1:59" ht="15.75" customHeight="1" x14ac:dyDescent="0.25">
      <c r="A88" s="2">
        <f>'Raw Data'!B88</f>
        <v>157</v>
      </c>
      <c r="B88" s="2">
        <f>'Raw Data'!C88</f>
        <v>162</v>
      </c>
      <c r="C88" s="2" t="str">
        <f>'Raw Data'!D88</f>
        <v>DSTNVE</v>
      </c>
      <c r="D88" s="7">
        <f>AVERAGE('Raw Data'!J88,'Raw Data'!P88,'Raw Data'!V88)</f>
        <v>0.71866666666666668</v>
      </c>
      <c r="E88" s="7">
        <f>STDEV('Raw Data'!J88,'Raw Data'!P88,'Raw Data'!V88)</f>
        <v>1.3203534880225585E-2</v>
      </c>
      <c r="F88" s="7">
        <f>AVERAGE('Raw Data'!AB88,'Raw Data'!AH88,'Raw Data'!AN88)</f>
        <v>1.2</v>
      </c>
      <c r="G88" s="7">
        <f>STDEV('Raw Data'!AB88,'Raw Data'!AH88,'Raw Data'!AN88)</f>
        <v>6.3647466563878249E-2</v>
      </c>
      <c r="H88" s="7">
        <f>AVERAGE('Raw Data'!AT88,'Raw Data'!AZ88,'Raw Data'!BF88)</f>
        <v>1.8483333333333334</v>
      </c>
      <c r="I88" s="7">
        <f>STDEV('Raw Data'!AT88,'Raw Data'!AZ88,'Raw Data'!BF88)</f>
        <v>4.4467216388406151E-2</v>
      </c>
      <c r="K88" s="7">
        <f>AVERAGE('Raw Data'!J190,'Raw Data'!P190,'Raw Data'!V190)</f>
        <v>0.69333333333333336</v>
      </c>
      <c r="L88" s="7">
        <f>STDEV('Raw Data'!J190,'Raw Data'!P190,'Raw Data'!V190)</f>
        <v>1.1239810200058193E-2</v>
      </c>
      <c r="M88" s="7">
        <f>AVERAGE('Raw Data'!AB190,'Raw Data'!AH190,'Raw Data'!AN190)</f>
        <v>1.1679999999999999</v>
      </c>
      <c r="N88" s="7">
        <f>STDEV('Raw Data'!AB190,'Raw Data'!AH190,'Raw Data'!AN190)</f>
        <v>3.4828149534536071E-2</v>
      </c>
      <c r="O88" s="7">
        <f>AVERAGE('Raw Data'!AT190,'Raw Data'!AZ190,'Raw Data'!BF190)</f>
        <v>1.7653333333333334</v>
      </c>
      <c r="P88" s="7">
        <f>STDEV('Raw Data'!AT190,'Raw Data'!AZ190,'Raw Data'!BF190)</f>
        <v>5.0083264004388998E-2</v>
      </c>
      <c r="R88" s="7">
        <f>AVERAGE('Raw Data'!J292,'Raw Data'!P292,'Raw Data'!V292)</f>
        <v>0.72399999999999987</v>
      </c>
      <c r="S88" s="7">
        <f>STDEV('Raw Data'!J292,'Raw Data'!P292,'Raw Data'!V292)</f>
        <v>1.4798648586948755E-2</v>
      </c>
      <c r="T88" s="7">
        <f>AVERAGE('Raw Data'!AB292,'Raw Data'!AH292,'Raw Data'!AN292)</f>
        <v>1.1820000000000002</v>
      </c>
      <c r="U88" s="7">
        <f>STDEV('Raw Data'!AB292,'Raw Data'!AH292,'Raw Data'!AN292)</f>
        <v>6.2449979983984216E-3</v>
      </c>
      <c r="V88" s="7">
        <f>AVERAGE('Raw Data'!AT292,'Raw Data'!AZ292,'Raw Data'!BF292)</f>
        <v>1.8156666666666668</v>
      </c>
      <c r="W88" s="7">
        <f>STDEV('Raw Data'!AT292,'Raw Data'!AZ292,'Raw Data'!BF292)</f>
        <v>1.7009801096230782E-2</v>
      </c>
      <c r="Y88" s="8">
        <f t="shared" si="30"/>
        <v>2.5333333333333319E-2</v>
      </c>
      <c r="Z88" s="8">
        <f t="shared" si="31"/>
        <v>1.7339742404853246E-2</v>
      </c>
      <c r="AA88" s="8">
        <f t="shared" si="32"/>
        <v>3.2000000000000028E-2</v>
      </c>
      <c r="AB88" s="8">
        <f t="shared" si="33"/>
        <v>7.2553428588868249E-2</v>
      </c>
      <c r="AC88" s="8">
        <f t="shared" si="34"/>
        <v>8.2999999999999963E-2</v>
      </c>
      <c r="AD88" s="8">
        <f t="shared" si="35"/>
        <v>6.6975119758509311E-2</v>
      </c>
      <c r="AE88" s="19"/>
      <c r="AF88" s="8">
        <f t="shared" si="36"/>
        <v>-5.33333333333319E-3</v>
      </c>
      <c r="AG88" s="8">
        <f t="shared" si="37"/>
        <v>1.9832633040858038E-2</v>
      </c>
      <c r="AH88" s="8">
        <f t="shared" si="38"/>
        <v>1.7999999999999794E-2</v>
      </c>
      <c r="AI88" s="8">
        <f t="shared" si="39"/>
        <v>6.395310782127793E-2</v>
      </c>
      <c r="AJ88" s="8">
        <f t="shared" si="40"/>
        <v>3.2666666666666622E-2</v>
      </c>
      <c r="AK88" s="8">
        <f t="shared" si="41"/>
        <v>4.7609522856952372E-2</v>
      </c>
      <c r="AM88" s="8">
        <f t="shared" si="42"/>
        <v>-3.0666666666666509E-2</v>
      </c>
      <c r="AN88" s="8">
        <f t="shared" si="43"/>
        <v>1.8583146486355118E-2</v>
      </c>
      <c r="AO88" s="8">
        <f t="shared" si="44"/>
        <v>-1.4000000000000234E-2</v>
      </c>
      <c r="AP88" s="8">
        <f t="shared" si="45"/>
        <v>3.538361202590834E-2</v>
      </c>
      <c r="AQ88" s="8">
        <f t="shared" si="46"/>
        <v>-5.0333333333333341E-2</v>
      </c>
      <c r="AR88" s="8">
        <f t="shared" si="47"/>
        <v>5.2892973698466419E-2</v>
      </c>
      <c r="AS88" s="7"/>
      <c r="AT88" s="9">
        <f t="shared" si="48"/>
        <v>3.0066666666666583E-4</v>
      </c>
      <c r="AU88" s="10">
        <f t="shared" si="49"/>
        <v>5.2640000000000048E-3</v>
      </c>
      <c r="AV88" s="10">
        <f t="shared" si="50"/>
        <v>4.4856666666666638E-3</v>
      </c>
      <c r="AW88" s="10">
        <f t="shared" si="51"/>
        <v>0.10025135078059215</v>
      </c>
      <c r="AX88" s="20"/>
      <c r="AY88" s="10">
        <f t="shared" si="52"/>
        <v>3.9333333333333397E-4</v>
      </c>
      <c r="AZ88" s="10">
        <f t="shared" si="53"/>
        <v>4.0899999999999999E-3</v>
      </c>
      <c r="BA88" s="10">
        <f t="shared" si="54"/>
        <v>2.2666666666666703E-3</v>
      </c>
      <c r="BB88" s="10">
        <f t="shared" si="55"/>
        <v>8.2158383625774947E-2</v>
      </c>
      <c r="BC88" s="8"/>
      <c r="BD88" s="10">
        <f t="shared" si="56"/>
        <v>3.4533333333333253E-4</v>
      </c>
      <c r="BE88" s="10">
        <f t="shared" si="57"/>
        <v>1.2520000000000053E-3</v>
      </c>
      <c r="BF88" s="10">
        <f t="shared" si="58"/>
        <v>2.7976666666666605E-3</v>
      </c>
      <c r="BG88" s="10">
        <f t="shared" si="59"/>
        <v>6.6294796175868864E-2</v>
      </c>
    </row>
    <row r="89" spans="1:59" ht="15.75" customHeight="1" x14ac:dyDescent="0.25">
      <c r="A89" s="2">
        <f>'Raw Data'!B89</f>
        <v>157</v>
      </c>
      <c r="B89" s="2">
        <f>'Raw Data'!C89</f>
        <v>164</v>
      </c>
      <c r="C89" s="2" t="str">
        <f>'Raw Data'!D89</f>
        <v>DSTNVEAA</v>
      </c>
      <c r="D89" s="7">
        <f>AVERAGE('Raw Data'!J89,'Raw Data'!P89,'Raw Data'!V89)</f>
        <v>0.92666666666666675</v>
      </c>
      <c r="E89" s="7">
        <f>STDEV('Raw Data'!J89,'Raw Data'!P89,'Raw Data'!V89)</f>
        <v>8.6216781042517156E-3</v>
      </c>
      <c r="F89" s="7">
        <f>AVERAGE('Raw Data'!AB89,'Raw Data'!AH89,'Raw Data'!AN89)</f>
        <v>1.8336666666666666</v>
      </c>
      <c r="G89" s="7">
        <f>STDEV('Raw Data'!AB89,'Raw Data'!AH89,'Raw Data'!AN89)</f>
        <v>8.8895069229588536E-2</v>
      </c>
      <c r="H89" s="7">
        <f>AVERAGE('Raw Data'!AT89,'Raw Data'!AZ89,'Raw Data'!BF89)</f>
        <v>2.6136666666666666</v>
      </c>
      <c r="I89" s="7">
        <f>STDEV('Raw Data'!AT89,'Raw Data'!AZ89,'Raw Data'!BF89)</f>
        <v>7.2231110564169823E-2</v>
      </c>
      <c r="K89" s="7">
        <f>AVERAGE('Raw Data'!J191,'Raw Data'!P191,'Raw Data'!V191)</f>
        <v>0.84466666666666657</v>
      </c>
      <c r="L89" s="7">
        <f>STDEV('Raw Data'!J191,'Raw Data'!P191,'Raw Data'!V191)</f>
        <v>3.9513710700633156E-2</v>
      </c>
      <c r="M89" s="7">
        <f>AVERAGE('Raw Data'!AB191,'Raw Data'!AH191,'Raw Data'!AN191)</f>
        <v>1.7626666666666668</v>
      </c>
      <c r="N89" s="7">
        <f>STDEV('Raw Data'!AB191,'Raw Data'!AH191,'Raw Data'!AN191)</f>
        <v>8.1561837481345018E-2</v>
      </c>
      <c r="O89" s="7">
        <f>AVERAGE('Raw Data'!AT191,'Raw Data'!AZ191,'Raw Data'!BF191)</f>
        <v>2.5316666666666667</v>
      </c>
      <c r="P89" s="7">
        <f>STDEV('Raw Data'!AT191,'Raw Data'!AZ191,'Raw Data'!BF191)</f>
        <v>7.9563391916969747E-2</v>
      </c>
      <c r="R89" s="7">
        <f>AVERAGE('Raw Data'!J293,'Raw Data'!P293,'Raw Data'!V293)</f>
        <v>0.91166666666666674</v>
      </c>
      <c r="S89" s="7">
        <f>STDEV('Raw Data'!J293,'Raw Data'!P293,'Raw Data'!V293)</f>
        <v>3.0088757590391382E-2</v>
      </c>
      <c r="T89" s="7">
        <f>AVERAGE('Raw Data'!AB293,'Raw Data'!AH293,'Raw Data'!AN293)</f>
        <v>1.8006666666666666</v>
      </c>
      <c r="U89" s="7">
        <f>STDEV('Raw Data'!AB293,'Raw Data'!AH293,'Raw Data'!AN293)</f>
        <v>2.3007245235649884E-2</v>
      </c>
      <c r="V89" s="7">
        <f>AVERAGE('Raw Data'!AT293,'Raw Data'!AZ293,'Raw Data'!BF293)</f>
        <v>2.5826666666666669</v>
      </c>
      <c r="W89" s="7">
        <f>STDEV('Raw Data'!AT293,'Raw Data'!AZ293,'Raw Data'!BF293)</f>
        <v>1.4502873278538022E-2</v>
      </c>
      <c r="Y89" s="8">
        <f t="shared" si="30"/>
        <v>8.2000000000000184E-2</v>
      </c>
      <c r="Z89" s="8">
        <f t="shared" si="31"/>
        <v>4.0443376054264617E-2</v>
      </c>
      <c r="AA89" s="8">
        <f t="shared" si="32"/>
        <v>7.099999999999973E-2</v>
      </c>
      <c r="AB89" s="8">
        <f t="shared" si="33"/>
        <v>0.12064272322302194</v>
      </c>
      <c r="AC89" s="8">
        <f t="shared" si="34"/>
        <v>8.1999999999999851E-2</v>
      </c>
      <c r="AD89" s="8">
        <f t="shared" si="35"/>
        <v>0.10746007010358151</v>
      </c>
      <c r="AE89" s="19"/>
      <c r="AF89" s="8">
        <f t="shared" si="36"/>
        <v>1.5000000000000013E-2</v>
      </c>
      <c r="AG89" s="8">
        <f t="shared" si="37"/>
        <v>3.1299627260826419E-2</v>
      </c>
      <c r="AH89" s="8">
        <f t="shared" si="38"/>
        <v>3.2999999999999918E-2</v>
      </c>
      <c r="AI89" s="8">
        <f t="shared" si="39"/>
        <v>9.1824107219545967E-2</v>
      </c>
      <c r="AJ89" s="8">
        <f t="shared" si="40"/>
        <v>3.0999999999999694E-2</v>
      </c>
      <c r="AK89" s="8">
        <f t="shared" si="41"/>
        <v>7.3672699602136599E-2</v>
      </c>
      <c r="AM89" s="8">
        <f t="shared" si="42"/>
        <v>-6.7000000000000171E-2</v>
      </c>
      <c r="AN89" s="8">
        <f t="shared" si="43"/>
        <v>4.9665548085837799E-2</v>
      </c>
      <c r="AO89" s="8">
        <f t="shared" si="44"/>
        <v>-3.7999999999999812E-2</v>
      </c>
      <c r="AP89" s="8">
        <f t="shared" si="45"/>
        <v>8.4744714682785216E-2</v>
      </c>
      <c r="AQ89" s="8">
        <f t="shared" si="46"/>
        <v>-5.1000000000000156E-2</v>
      </c>
      <c r="AR89" s="8">
        <f t="shared" si="47"/>
        <v>8.087438819964364E-2</v>
      </c>
      <c r="AS89" s="7"/>
      <c r="AT89" s="9">
        <f t="shared" si="48"/>
        <v>1.6356666666666646E-3</v>
      </c>
      <c r="AU89" s="10">
        <f t="shared" si="49"/>
        <v>1.4554666666666678E-2</v>
      </c>
      <c r="AV89" s="10">
        <f t="shared" si="50"/>
        <v>1.1547666666666652E-2</v>
      </c>
      <c r="AW89" s="10">
        <f t="shared" si="51"/>
        <v>0.16654729058138409</v>
      </c>
      <c r="AX89" s="20"/>
      <c r="AY89" s="10">
        <f t="shared" si="52"/>
        <v>9.796666666666684E-4</v>
      </c>
      <c r="AZ89" s="10">
        <f t="shared" si="53"/>
        <v>8.4316666666666741E-3</v>
      </c>
      <c r="BA89" s="10">
        <f t="shared" si="54"/>
        <v>5.4276666666666579E-3</v>
      </c>
      <c r="BB89" s="10">
        <f t="shared" si="55"/>
        <v>0.12181543416168578</v>
      </c>
      <c r="BC89" s="8"/>
      <c r="BD89" s="10">
        <f t="shared" si="56"/>
        <v>2.4666666666666665E-3</v>
      </c>
      <c r="BE89" s="10">
        <f t="shared" si="57"/>
        <v>7.1816666666666721E-3</v>
      </c>
      <c r="BF89" s="10">
        <f t="shared" si="58"/>
        <v>6.5406666666666582E-3</v>
      </c>
      <c r="BG89" s="10">
        <f t="shared" si="59"/>
        <v>0.12723600119463044</v>
      </c>
    </row>
    <row r="90" spans="1:59" ht="15.75" customHeight="1" x14ac:dyDescent="0.25">
      <c r="A90" s="2">
        <f>'Raw Data'!B90</f>
        <v>165</v>
      </c>
      <c r="B90" s="2">
        <f>'Raw Data'!C90</f>
        <v>169</v>
      </c>
      <c r="C90" s="2" t="str">
        <f>'Raw Data'!D90</f>
        <v>FQTIL</v>
      </c>
      <c r="D90" s="7">
        <f>AVERAGE('Raw Data'!J90,'Raw Data'!P90,'Raw Data'!V90)</f>
        <v>1.1333333333333334E-2</v>
      </c>
      <c r="E90" s="7">
        <f>STDEV('Raw Data'!J90,'Raw Data'!P90,'Raw Data'!V90)</f>
        <v>5.7735026918962519E-3</v>
      </c>
      <c r="F90" s="7">
        <f>AVERAGE('Raw Data'!AB90,'Raw Data'!AH90,'Raw Data'!AN90)</f>
        <v>1.8333333333333333E-2</v>
      </c>
      <c r="G90" s="7">
        <f>STDEV('Raw Data'!AB90,'Raw Data'!AH90,'Raw Data'!AN90)</f>
        <v>5.7735026918962588E-3</v>
      </c>
      <c r="H90" s="7">
        <f>AVERAGE('Raw Data'!AT90,'Raw Data'!AZ90,'Raw Data'!BF90)</f>
        <v>7.3000000000000009E-2</v>
      </c>
      <c r="I90" s="7">
        <f>STDEV('Raw Data'!AT90,'Raw Data'!AZ90,'Raw Data'!BF90)</f>
        <v>9.5393920141693175E-3</v>
      </c>
      <c r="K90" s="7">
        <f>AVERAGE('Raw Data'!J192,'Raw Data'!P192,'Raw Data'!V192)</f>
        <v>1.4333333333333335E-2</v>
      </c>
      <c r="L90" s="7">
        <f>STDEV('Raw Data'!J192,'Raw Data'!P192,'Raw Data'!V192)</f>
        <v>1.7387735140993302E-2</v>
      </c>
      <c r="M90" s="7">
        <f>AVERAGE('Raw Data'!AB192,'Raw Data'!AH192,'Raw Data'!AN192)</f>
        <v>1.6666666666666666E-2</v>
      </c>
      <c r="N90" s="7">
        <f>STDEV('Raw Data'!AB192,'Raw Data'!AH192,'Raw Data'!AN192)</f>
        <v>9.291573243177564E-3</v>
      </c>
      <c r="O90" s="7">
        <f>AVERAGE('Raw Data'!AT192,'Raw Data'!AZ192,'Raw Data'!BF192)</f>
        <v>5.0333333333333334E-2</v>
      </c>
      <c r="P90" s="7">
        <f>STDEV('Raw Data'!AT192,'Raw Data'!AZ192,'Raw Data'!BF192)</f>
        <v>1.1676186592091367E-2</v>
      </c>
      <c r="R90" s="7">
        <f>AVERAGE('Raw Data'!J294,'Raw Data'!P294,'Raw Data'!V294)</f>
        <v>2.1333333333333333E-2</v>
      </c>
      <c r="S90" s="7">
        <f>STDEV('Raw Data'!J294,'Raw Data'!P294,'Raw Data'!V294)</f>
        <v>3.5118845842842476E-3</v>
      </c>
      <c r="T90" s="7">
        <f>AVERAGE('Raw Data'!AB294,'Raw Data'!AH294,'Raw Data'!AN294)</f>
        <v>2.0333333333333332E-2</v>
      </c>
      <c r="U90" s="7">
        <f>STDEV('Raw Data'!AB294,'Raw Data'!AH294,'Raw Data'!AN294)</f>
        <v>2.5166114784235835E-3</v>
      </c>
      <c r="V90" s="7">
        <f>AVERAGE('Raw Data'!AT294,'Raw Data'!AZ294,'Raw Data'!BF294)</f>
        <v>5.9333333333333328E-2</v>
      </c>
      <c r="W90" s="7">
        <f>STDEV('Raw Data'!AT294,'Raw Data'!AZ294,'Raw Data'!BF294)</f>
        <v>1.2423096769056194E-2</v>
      </c>
      <c r="Y90" s="8">
        <f t="shared" si="30"/>
        <v>-3.0000000000000009E-3</v>
      </c>
      <c r="Z90" s="8">
        <f t="shared" si="31"/>
        <v>1.8321208111548394E-2</v>
      </c>
      <c r="AA90" s="8">
        <f t="shared" si="32"/>
        <v>1.666666666666667E-3</v>
      </c>
      <c r="AB90" s="8">
        <f t="shared" si="33"/>
        <v>1.0939226054281289E-2</v>
      </c>
      <c r="AC90" s="8">
        <f t="shared" si="34"/>
        <v>2.2666666666666675E-2</v>
      </c>
      <c r="AD90" s="8">
        <f t="shared" si="35"/>
        <v>1.5077577170531462E-2</v>
      </c>
      <c r="AE90" s="19"/>
      <c r="AF90" s="8">
        <f t="shared" si="36"/>
        <v>-9.9999999999999985E-3</v>
      </c>
      <c r="AG90" s="8">
        <f t="shared" si="37"/>
        <v>6.7577116442377599E-3</v>
      </c>
      <c r="AH90" s="8">
        <f t="shared" si="38"/>
        <v>-1.9999999999999983E-3</v>
      </c>
      <c r="AI90" s="8">
        <f t="shared" si="39"/>
        <v>6.2981478758970628E-3</v>
      </c>
      <c r="AJ90" s="8">
        <f t="shared" si="40"/>
        <v>1.3666666666666681E-2</v>
      </c>
      <c r="AK90" s="8">
        <f t="shared" si="41"/>
        <v>1.5663120165960925E-2</v>
      </c>
      <c r="AM90" s="8">
        <f t="shared" si="42"/>
        <v>-6.9999999999999975E-3</v>
      </c>
      <c r="AN90" s="8">
        <f t="shared" si="43"/>
        <v>1.7738846260866761E-2</v>
      </c>
      <c r="AO90" s="8">
        <f t="shared" si="44"/>
        <v>-3.6666666666666653E-3</v>
      </c>
      <c r="AP90" s="8">
        <f t="shared" si="45"/>
        <v>9.626352718795762E-3</v>
      </c>
      <c r="AQ90" s="8">
        <f t="shared" si="46"/>
        <v>-8.9999999999999941E-3</v>
      </c>
      <c r="AR90" s="8">
        <f t="shared" si="47"/>
        <v>1.7048949136725954E-2</v>
      </c>
      <c r="AS90" s="7"/>
      <c r="AT90" s="9">
        <f t="shared" si="48"/>
        <v>3.3566666666666668E-4</v>
      </c>
      <c r="AU90" s="10">
        <f t="shared" si="49"/>
        <v>1.1966666666666659E-4</v>
      </c>
      <c r="AV90" s="10">
        <f t="shared" si="50"/>
        <v>2.2733333333333153E-4</v>
      </c>
      <c r="AW90" s="10">
        <f t="shared" si="51"/>
        <v>2.6127890589687196E-2</v>
      </c>
      <c r="AX90" s="20"/>
      <c r="AY90" s="10">
        <f t="shared" si="52"/>
        <v>4.5666666666666607E-5</v>
      </c>
      <c r="AZ90" s="10">
        <f t="shared" si="53"/>
        <v>3.9666666666666684E-5</v>
      </c>
      <c r="BA90" s="10">
        <f t="shared" si="54"/>
        <v>2.4533333333333178E-4</v>
      </c>
      <c r="BB90" s="10">
        <f t="shared" si="55"/>
        <v>1.8184242262647764E-2</v>
      </c>
      <c r="BC90" s="8"/>
      <c r="BD90" s="10">
        <f t="shared" si="56"/>
        <v>3.1466666666666665E-4</v>
      </c>
      <c r="BE90" s="10">
        <f t="shared" si="57"/>
        <v>9.2666666666666556E-5</v>
      </c>
      <c r="BF90" s="10">
        <f t="shared" si="58"/>
        <v>2.9066666666666867E-4</v>
      </c>
      <c r="BG90" s="10">
        <f t="shared" si="59"/>
        <v>2.6419689627245849E-2</v>
      </c>
    </row>
    <row r="91" spans="1:59" ht="15.75" customHeight="1" x14ac:dyDescent="0.25">
      <c r="A91" s="2">
        <f>'Raw Data'!B91</f>
        <v>166</v>
      </c>
      <c r="B91" s="2">
        <f>'Raw Data'!C91</f>
        <v>171</v>
      </c>
      <c r="C91" s="2" t="str">
        <f>'Raw Data'!D91</f>
        <v>QTILTE</v>
      </c>
      <c r="D91" s="7">
        <f>AVERAGE('Raw Data'!J91,'Raw Data'!P91,'Raw Data'!V91)</f>
        <v>3.2333333333333332E-2</v>
      </c>
      <c r="E91" s="7">
        <f>STDEV('Raw Data'!J91,'Raw Data'!P91,'Raw Data'!V91)</f>
        <v>1.1015141094572193E-2</v>
      </c>
      <c r="F91" s="7">
        <f>AVERAGE('Raw Data'!AB91,'Raw Data'!AH91,'Raw Data'!AN91)</f>
        <v>4.933333333333334E-2</v>
      </c>
      <c r="G91" s="7">
        <f>STDEV('Raw Data'!AB91,'Raw Data'!AH91,'Raw Data'!AN91)</f>
        <v>4.041451884327381E-3</v>
      </c>
      <c r="H91" s="7">
        <f>AVERAGE('Raw Data'!AT91,'Raw Data'!AZ91,'Raw Data'!BF91)</f>
        <v>7.0999999999999994E-2</v>
      </c>
      <c r="I91" s="7">
        <f>STDEV('Raw Data'!AT91,'Raw Data'!AZ91,'Raw Data'!BF91)</f>
        <v>1.8027756377319987E-2</v>
      </c>
      <c r="K91" s="7">
        <f>AVERAGE('Raw Data'!J193,'Raw Data'!P193,'Raw Data'!V193)</f>
        <v>3.6666666666666667E-2</v>
      </c>
      <c r="L91" s="7">
        <f>STDEV('Raw Data'!J193,'Raw Data'!P193,'Raw Data'!V193)</f>
        <v>2.3072349974229616E-2</v>
      </c>
      <c r="M91" s="7">
        <f>AVERAGE('Raw Data'!AB193,'Raw Data'!AH193,'Raw Data'!AN193)</f>
        <v>4.4666666666666667E-2</v>
      </c>
      <c r="N91" s="7">
        <f>STDEV('Raw Data'!AB193,'Raw Data'!AH193,'Raw Data'!AN193)</f>
        <v>2.4172987679087848E-2</v>
      </c>
      <c r="O91" s="7">
        <f>AVERAGE('Raw Data'!AT193,'Raw Data'!AZ193,'Raw Data'!BF193)</f>
        <v>5.9333333333333328E-2</v>
      </c>
      <c r="P91" s="7">
        <f>STDEV('Raw Data'!AT193,'Raw Data'!AZ193,'Raw Data'!BF193)</f>
        <v>9.0184995056458422E-3</v>
      </c>
      <c r="R91" s="7">
        <f>AVERAGE('Raw Data'!J295,'Raw Data'!P295,'Raw Data'!V295)</f>
        <v>4.6999999999999993E-2</v>
      </c>
      <c r="S91" s="7">
        <f>STDEV('Raw Data'!J295,'Raw Data'!P295,'Raw Data'!V295)</f>
        <v>2.1377558326431959E-2</v>
      </c>
      <c r="T91" s="7">
        <f>AVERAGE('Raw Data'!AB295,'Raw Data'!AH295,'Raw Data'!AN295)</f>
        <v>7.5666666666666674E-2</v>
      </c>
      <c r="U91" s="7">
        <f>STDEV('Raw Data'!AB295,'Raw Data'!AH295,'Raw Data'!AN295)</f>
        <v>2.0305992547357394E-2</v>
      </c>
      <c r="V91" s="7">
        <f>AVERAGE('Raw Data'!AT295,'Raw Data'!AZ295,'Raw Data'!BF295)</f>
        <v>7.8666666666666663E-2</v>
      </c>
      <c r="W91" s="7">
        <f>STDEV('Raw Data'!AT295,'Raw Data'!AZ295,'Raw Data'!BF295)</f>
        <v>3.0072135496724123E-2</v>
      </c>
      <c r="Y91" s="8">
        <f t="shared" si="30"/>
        <v>-4.3333333333333349E-3</v>
      </c>
      <c r="Z91" s="8">
        <f t="shared" si="31"/>
        <v>2.5566905692059539E-2</v>
      </c>
      <c r="AA91" s="8">
        <f t="shared" si="32"/>
        <v>4.6666666666666731E-3</v>
      </c>
      <c r="AB91" s="8">
        <f t="shared" si="33"/>
        <v>2.4508501926202391E-2</v>
      </c>
      <c r="AC91" s="8">
        <f t="shared" si="34"/>
        <v>1.1666666666666665E-2</v>
      </c>
      <c r="AD91" s="8">
        <f t="shared" si="35"/>
        <v>2.01577115103212E-2</v>
      </c>
      <c r="AE91" s="19"/>
      <c r="AF91" s="8">
        <f t="shared" si="36"/>
        <v>-1.4666666666666661E-2</v>
      </c>
      <c r="AG91" s="8">
        <f t="shared" si="37"/>
        <v>2.4048561980570347E-2</v>
      </c>
      <c r="AH91" s="8">
        <f t="shared" si="38"/>
        <v>-2.6333333333333334E-2</v>
      </c>
      <c r="AI91" s="8">
        <f t="shared" si="39"/>
        <v>2.0704266871026063E-2</v>
      </c>
      <c r="AJ91" s="8">
        <f t="shared" si="40"/>
        <v>-7.6666666666666689E-3</v>
      </c>
      <c r="AK91" s="8">
        <f t="shared" si="41"/>
        <v>3.5061850112812591E-2</v>
      </c>
      <c r="AM91" s="8">
        <f t="shared" si="42"/>
        <v>-1.0333333333333326E-2</v>
      </c>
      <c r="AN91" s="8">
        <f t="shared" si="43"/>
        <v>3.1453669632227871E-2</v>
      </c>
      <c r="AO91" s="8">
        <f t="shared" si="44"/>
        <v>-3.1000000000000007E-2</v>
      </c>
      <c r="AP91" s="8">
        <f t="shared" si="45"/>
        <v>3.1570027980137534E-2</v>
      </c>
      <c r="AQ91" s="8">
        <f t="shared" si="46"/>
        <v>-1.9333333333333334E-2</v>
      </c>
      <c r="AR91" s="8">
        <f t="shared" si="47"/>
        <v>3.1395328739585913E-2</v>
      </c>
      <c r="AS91" s="7"/>
      <c r="AT91" s="9">
        <f t="shared" si="48"/>
        <v>6.5366666666666644E-4</v>
      </c>
      <c r="AU91" s="10">
        <f t="shared" si="49"/>
        <v>6.0066666666666634E-4</v>
      </c>
      <c r="AV91" s="10">
        <f t="shared" si="50"/>
        <v>4.063333333333358E-4</v>
      </c>
      <c r="AW91" s="10">
        <f t="shared" si="51"/>
        <v>4.0751278098566046E-2</v>
      </c>
      <c r="AX91" s="20"/>
      <c r="AY91" s="10">
        <f t="shared" si="52"/>
        <v>5.7833333333333359E-4</v>
      </c>
      <c r="AZ91" s="10">
        <f t="shared" si="53"/>
        <v>4.2866666666666736E-4</v>
      </c>
      <c r="BA91" s="10">
        <f t="shared" si="54"/>
        <v>1.2293333333333364E-3</v>
      </c>
      <c r="BB91" s="10">
        <f t="shared" si="55"/>
        <v>4.7289886163252047E-2</v>
      </c>
      <c r="BC91" s="8"/>
      <c r="BD91" s="10">
        <f t="shared" si="56"/>
        <v>9.8933333333333382E-4</v>
      </c>
      <c r="BE91" s="10">
        <f t="shared" si="57"/>
        <v>9.9666666666666675E-4</v>
      </c>
      <c r="BF91" s="10">
        <f t="shared" si="58"/>
        <v>9.8566666666666919E-4</v>
      </c>
      <c r="BG91" s="10">
        <f t="shared" si="59"/>
        <v>5.4512995392536172E-2</v>
      </c>
    </row>
    <row r="92" spans="1:59" ht="15.75" customHeight="1" x14ac:dyDescent="0.25">
      <c r="A92" s="2">
        <f>'Raw Data'!B92</f>
        <v>170</v>
      </c>
      <c r="B92" s="2">
        <f>'Raw Data'!C92</f>
        <v>183</v>
      </c>
      <c r="C92" s="2" t="str">
        <f>'Raw Data'!D92</f>
        <v>TEIYRIVSQKQMSD</v>
      </c>
      <c r="D92" s="7">
        <f>AVERAGE('Raw Data'!J92,'Raw Data'!P92,'Raw Data'!V92)</f>
        <v>4.1466666666666656</v>
      </c>
      <c r="E92" s="7">
        <f>STDEV('Raw Data'!J92,'Raw Data'!P92,'Raw Data'!V92)</f>
        <v>2.055075018906467E-2</v>
      </c>
      <c r="F92" s="7">
        <f>AVERAGE('Raw Data'!AB92,'Raw Data'!AH92,'Raw Data'!AN92)</f>
        <v>4.6610000000000005</v>
      </c>
      <c r="G92" s="7">
        <f>STDEV('Raw Data'!AB92,'Raw Data'!AH92,'Raw Data'!AN92)</f>
        <v>5.4671747731346587E-2</v>
      </c>
      <c r="H92" s="7">
        <f>AVERAGE('Raw Data'!AT92,'Raw Data'!AZ92,'Raw Data'!BF92)</f>
        <v>5.0676666666666668</v>
      </c>
      <c r="I92" s="7">
        <f>STDEV('Raw Data'!AT92,'Raw Data'!AZ92,'Raw Data'!BF92)</f>
        <v>9.1598762728179503E-2</v>
      </c>
      <c r="K92" s="7">
        <f>AVERAGE('Raw Data'!J194,'Raw Data'!P194,'Raw Data'!V194)</f>
        <v>3.8629999999999995</v>
      </c>
      <c r="L92" s="7">
        <f>STDEV('Raw Data'!J194,'Raw Data'!P194,'Raw Data'!V194)</f>
        <v>2.5238858928247846E-2</v>
      </c>
      <c r="M92" s="7">
        <f>AVERAGE('Raw Data'!AB194,'Raw Data'!AH194,'Raw Data'!AN194)</f>
        <v>4.2380000000000004</v>
      </c>
      <c r="N92" s="7">
        <f>STDEV('Raw Data'!AB194,'Raw Data'!AH194,'Raw Data'!AN194)</f>
        <v>6.102458520956943E-2</v>
      </c>
      <c r="O92" s="7">
        <f>AVERAGE('Raw Data'!AT194,'Raw Data'!AZ194,'Raw Data'!BF194)</f>
        <v>4.8323333333333336</v>
      </c>
      <c r="P92" s="7">
        <f>STDEV('Raw Data'!AT194,'Raw Data'!AZ194,'Raw Data'!BF194)</f>
        <v>1.5373136743466673E-2</v>
      </c>
      <c r="R92" s="7">
        <f>AVERAGE('Raw Data'!J296,'Raw Data'!P296,'Raw Data'!V296)</f>
        <v>4.0716666666666663</v>
      </c>
      <c r="S92" s="7">
        <f>STDEV('Raw Data'!J296,'Raw Data'!P296,'Raw Data'!V296)</f>
        <v>8.8962538932594384E-2</v>
      </c>
      <c r="T92" s="7">
        <f>AVERAGE('Raw Data'!AB296,'Raw Data'!AH296,'Raw Data'!AN296)</f>
        <v>4.5876666666666663</v>
      </c>
      <c r="U92" s="7">
        <f>STDEV('Raw Data'!AB296,'Raw Data'!AH296,'Raw Data'!AN296)</f>
        <v>6.3105731382604072E-2</v>
      </c>
      <c r="V92" s="7">
        <f>AVERAGE('Raw Data'!AT296,'Raw Data'!AZ296,'Raw Data'!BF296)</f>
        <v>5.0813333333333333</v>
      </c>
      <c r="W92" s="7">
        <f>STDEV('Raw Data'!AT296,'Raw Data'!AZ296,'Raw Data'!BF296)</f>
        <v>1.5502687938977954E-2</v>
      </c>
      <c r="Y92" s="8">
        <f t="shared" si="30"/>
        <v>0.28366666666666607</v>
      </c>
      <c r="Z92" s="8">
        <f t="shared" si="31"/>
        <v>3.254740132995778E-2</v>
      </c>
      <c r="AA92" s="8">
        <f t="shared" si="32"/>
        <v>0.42300000000000004</v>
      </c>
      <c r="AB92" s="8">
        <f t="shared" si="33"/>
        <v>8.193289937503738E-2</v>
      </c>
      <c r="AC92" s="8">
        <f t="shared" si="34"/>
        <v>0.23533333333333317</v>
      </c>
      <c r="AD92" s="8">
        <f t="shared" si="35"/>
        <v>9.2879850703296518E-2</v>
      </c>
      <c r="AE92" s="19"/>
      <c r="AF92" s="8">
        <f t="shared" si="36"/>
        <v>7.4999999999999289E-2</v>
      </c>
      <c r="AG92" s="8">
        <f t="shared" si="37"/>
        <v>9.1305348510734657E-2</v>
      </c>
      <c r="AH92" s="8">
        <f t="shared" si="38"/>
        <v>7.3333333333334139E-2</v>
      </c>
      <c r="AI92" s="8">
        <f t="shared" si="39"/>
        <v>8.3494510797616994E-2</v>
      </c>
      <c r="AJ92" s="8">
        <f t="shared" si="40"/>
        <v>-1.3666666666666494E-2</v>
      </c>
      <c r="AK92" s="8">
        <f t="shared" si="41"/>
        <v>9.2901381403435859E-2</v>
      </c>
      <c r="AM92" s="8">
        <f t="shared" si="42"/>
        <v>-0.20866666666666678</v>
      </c>
      <c r="AN92" s="8">
        <f t="shared" si="43"/>
        <v>9.2473419604410467E-2</v>
      </c>
      <c r="AO92" s="8">
        <f t="shared" si="44"/>
        <v>-0.3496666666666659</v>
      </c>
      <c r="AP92" s="8">
        <f t="shared" si="45"/>
        <v>8.7785723972257465E-2</v>
      </c>
      <c r="AQ92" s="8">
        <f t="shared" si="46"/>
        <v>-0.24899999999999967</v>
      </c>
      <c r="AR92" s="8">
        <f t="shared" si="47"/>
        <v>2.1832697191750211E-2</v>
      </c>
      <c r="AS92" s="7"/>
      <c r="AT92" s="9">
        <f t="shared" si="48"/>
        <v>1.0593333333333375E-3</v>
      </c>
      <c r="AU92" s="10">
        <f t="shared" si="49"/>
        <v>6.7130000000000002E-3</v>
      </c>
      <c r="AV92" s="10">
        <f t="shared" si="50"/>
        <v>8.6266666666666506E-3</v>
      </c>
      <c r="AW92" s="10">
        <f t="shared" si="51"/>
        <v>0.12805858034509046</v>
      </c>
      <c r="AX92" s="20"/>
      <c r="AY92" s="10">
        <f t="shared" si="52"/>
        <v>8.3366666666667161E-3</v>
      </c>
      <c r="AZ92" s="10">
        <f t="shared" si="53"/>
        <v>6.9713333333333806E-3</v>
      </c>
      <c r="BA92" s="10">
        <f t="shared" si="54"/>
        <v>8.630666666666658E-3</v>
      </c>
      <c r="BB92" s="10">
        <f t="shared" si="55"/>
        <v>0.15472125473465742</v>
      </c>
      <c r="BC92" s="8"/>
      <c r="BD92" s="10">
        <f t="shared" si="56"/>
        <v>8.5513333333333656E-3</v>
      </c>
      <c r="BE92" s="10">
        <f t="shared" si="57"/>
        <v>7.7063333333333792E-3</v>
      </c>
      <c r="BF92" s="10">
        <f t="shared" si="58"/>
        <v>4.7666666666665753E-4</v>
      </c>
      <c r="BG92" s="10">
        <f t="shared" si="59"/>
        <v>0.12936125128234266</v>
      </c>
    </row>
    <row r="93" spans="1:59" ht="15.75" customHeight="1" x14ac:dyDescent="0.25">
      <c r="A93" s="2">
        <f>'Raw Data'!B93</f>
        <v>170</v>
      </c>
      <c r="B93" s="2">
        <f>'Raw Data'!C93</f>
        <v>193</v>
      </c>
      <c r="C93" s="2" t="str">
        <f>'Raw Data'!D93</f>
        <v>TEIYRIVSQKQMSDRRENDMSPSN</v>
      </c>
      <c r="D93" s="7">
        <f>AVERAGE('Raw Data'!J93,'Raw Data'!P93,'Raw Data'!V93)</f>
        <v>8.202</v>
      </c>
      <c r="E93" s="7">
        <f>STDEV('Raw Data'!J93,'Raw Data'!P93,'Raw Data'!V93)</f>
        <v>0.14250614021858873</v>
      </c>
      <c r="F93" s="7">
        <f>AVERAGE('Raw Data'!AB93,'Raw Data'!AH93,'Raw Data'!AN93)</f>
        <v>8.4793333333333329</v>
      </c>
      <c r="G93" s="7">
        <f>STDEV('Raw Data'!AB93,'Raw Data'!AH93,'Raw Data'!AN93)</f>
        <v>4.0203648258999317E-2</v>
      </c>
      <c r="H93" s="7">
        <f>AVERAGE('Raw Data'!AT93,'Raw Data'!AZ93,'Raw Data'!BF93)</f>
        <v>8.9926666666666666</v>
      </c>
      <c r="I93" s="7">
        <f>STDEV('Raw Data'!AT93,'Raw Data'!AZ93,'Raw Data'!BF93)</f>
        <v>0.311275333641028</v>
      </c>
      <c r="K93" s="7">
        <f>AVERAGE('Raw Data'!J195,'Raw Data'!P195,'Raw Data'!V195)</f>
        <v>7.8840000000000003</v>
      </c>
      <c r="L93" s="7">
        <f>STDEV('Raw Data'!J195,'Raw Data'!P195,'Raw Data'!V195)</f>
        <v>5.4442630355265094E-2</v>
      </c>
      <c r="M93" s="7">
        <f>AVERAGE('Raw Data'!AB195,'Raw Data'!AH195,'Raw Data'!AN195)</f>
        <v>8.2000000000000011</v>
      </c>
      <c r="N93" s="7">
        <f>STDEV('Raw Data'!AB195,'Raw Data'!AH195,'Raw Data'!AN195)</f>
        <v>0.27564651276589758</v>
      </c>
      <c r="O93" s="7">
        <f>AVERAGE('Raw Data'!AT195,'Raw Data'!AZ195,'Raw Data'!BF195)</f>
        <v>8.8816666666666677</v>
      </c>
      <c r="P93" s="7">
        <f>STDEV('Raw Data'!AT195,'Raw Data'!AZ195,'Raw Data'!BF195)</f>
        <v>0.1810589222693357</v>
      </c>
      <c r="R93" s="7">
        <f>AVERAGE('Raw Data'!J297,'Raw Data'!P297,'Raw Data'!V297)</f>
        <v>7.9116666666666662</v>
      </c>
      <c r="S93" s="7">
        <f>STDEV('Raw Data'!J297,'Raw Data'!P297,'Raw Data'!V297)</f>
        <v>0.23693107295864152</v>
      </c>
      <c r="T93" s="7">
        <f>AVERAGE('Raw Data'!AB297,'Raw Data'!AH297,'Raw Data'!AN297)</f>
        <v>8.2580000000000009</v>
      </c>
      <c r="U93" s="7">
        <f>STDEV('Raw Data'!AB297,'Raw Data'!AH297,'Raw Data'!AN297)</f>
        <v>5.9632206063501628E-2</v>
      </c>
      <c r="V93" s="7">
        <f>AVERAGE('Raw Data'!AT297,'Raw Data'!AZ297,'Raw Data'!BF297)</f>
        <v>8.8433333333333337</v>
      </c>
      <c r="W93" s="7">
        <f>STDEV('Raw Data'!AT297,'Raw Data'!AZ297,'Raw Data'!BF297)</f>
        <v>6.058327602014698E-2</v>
      </c>
      <c r="Y93" s="8">
        <f t="shared" si="30"/>
        <v>0.31799999999999962</v>
      </c>
      <c r="Z93" s="8">
        <f t="shared" si="31"/>
        <v>0.15255163060419941</v>
      </c>
      <c r="AA93" s="8">
        <f t="shared" si="32"/>
        <v>0.27933333333333188</v>
      </c>
      <c r="AB93" s="8">
        <f t="shared" si="33"/>
        <v>0.27856297911483763</v>
      </c>
      <c r="AC93" s="8">
        <f t="shared" si="34"/>
        <v>0.11099999999999888</v>
      </c>
      <c r="AD93" s="8">
        <f t="shared" si="35"/>
        <v>0.36010368877125742</v>
      </c>
      <c r="AE93" s="19"/>
      <c r="AF93" s="8">
        <f t="shared" si="36"/>
        <v>0.29033333333333378</v>
      </c>
      <c r="AG93" s="8">
        <f t="shared" si="37"/>
        <v>0.27648568377645377</v>
      </c>
      <c r="AH93" s="8">
        <f t="shared" si="38"/>
        <v>0.22133333333333205</v>
      </c>
      <c r="AI93" s="8">
        <f t="shared" si="39"/>
        <v>7.1918935846780011E-2</v>
      </c>
      <c r="AJ93" s="8">
        <f t="shared" si="40"/>
        <v>0.14933333333333287</v>
      </c>
      <c r="AK93" s="8">
        <f t="shared" si="41"/>
        <v>0.31711617219351429</v>
      </c>
      <c r="AM93" s="8">
        <f t="shared" si="42"/>
        <v>-2.766666666666584E-2</v>
      </c>
      <c r="AN93" s="8">
        <f t="shared" si="43"/>
        <v>0.24310560119695543</v>
      </c>
      <c r="AO93" s="8">
        <f t="shared" si="44"/>
        <v>-5.7999999999999829E-2</v>
      </c>
      <c r="AP93" s="8">
        <f t="shared" si="45"/>
        <v>0.28202304870347045</v>
      </c>
      <c r="AQ93" s="8">
        <f t="shared" si="46"/>
        <v>3.8333333333333997E-2</v>
      </c>
      <c r="AR93" s="8">
        <f t="shared" si="47"/>
        <v>0.19092581456331847</v>
      </c>
      <c r="AS93" s="7"/>
      <c r="AT93" s="9">
        <f t="shared" si="48"/>
        <v>2.3272000000000109E-2</v>
      </c>
      <c r="AU93" s="10">
        <f t="shared" si="49"/>
        <v>7.7597333333333463E-2</v>
      </c>
      <c r="AV93" s="10">
        <f t="shared" si="50"/>
        <v>0.12967466666666663</v>
      </c>
      <c r="AW93" s="10">
        <f t="shared" si="51"/>
        <v>0.48014997656982156</v>
      </c>
      <c r="AX93" s="20"/>
      <c r="AY93" s="10">
        <f t="shared" si="52"/>
        <v>7.6444333333333198E-2</v>
      </c>
      <c r="AZ93" s="10">
        <f t="shared" si="53"/>
        <v>5.1723333333332589E-3</v>
      </c>
      <c r="BA93" s="10">
        <f t="shared" si="54"/>
        <v>0.10056266666666661</v>
      </c>
      <c r="BB93" s="10">
        <f t="shared" si="55"/>
        <v>0.4268247103124807</v>
      </c>
      <c r="BC93" s="8"/>
      <c r="BD93" s="10">
        <f t="shared" si="56"/>
        <v>5.9100333333333137E-2</v>
      </c>
      <c r="BE93" s="10">
        <f t="shared" si="57"/>
        <v>7.9537000000000066E-2</v>
      </c>
      <c r="BF93" s="10">
        <f t="shared" si="58"/>
        <v>3.6452666666666675E-2</v>
      </c>
      <c r="BG93" s="10">
        <f t="shared" si="59"/>
        <v>0.41843757001493048</v>
      </c>
    </row>
    <row r="94" spans="1:59" ht="15.75" customHeight="1" x14ac:dyDescent="0.25">
      <c r="A94" s="2">
        <f>'Raw Data'!B94</f>
        <v>170</v>
      </c>
      <c r="B94" s="2">
        <f>'Raw Data'!C94</f>
        <v>193</v>
      </c>
      <c r="C94" s="2" t="str">
        <f>'Raw Data'!D94</f>
        <v>TEIYRIVSQKQMSDRRENDMSPSN</v>
      </c>
      <c r="D94" s="7">
        <f>AVERAGE('Raw Data'!J94,'Raw Data'!P94,'Raw Data'!V94)</f>
        <v>8.1763333333333339</v>
      </c>
      <c r="E94" s="7">
        <f>STDEV('Raw Data'!J94,'Raw Data'!P94,'Raw Data'!V94)</f>
        <v>0.17413021947190427</v>
      </c>
      <c r="F94" s="7">
        <f>AVERAGE('Raw Data'!AB94,'Raw Data'!AH94,'Raw Data'!AN94)</f>
        <v>8.5329999999999995</v>
      </c>
      <c r="G94" s="7">
        <f>STDEV('Raw Data'!AB94,'Raw Data'!AH94,'Raw Data'!AN94)</f>
        <v>6.3379807509962638E-2</v>
      </c>
      <c r="H94" s="7">
        <f>AVERAGE('Raw Data'!AT94,'Raw Data'!AZ94,'Raw Data'!BF94)</f>
        <v>8.984</v>
      </c>
      <c r="I94" s="7">
        <f>STDEV('Raw Data'!AT94,'Raw Data'!AZ94,'Raw Data'!BF94)</f>
        <v>0.28113342028296784</v>
      </c>
      <c r="K94" s="7">
        <f>AVERAGE('Raw Data'!J196,'Raw Data'!P196,'Raw Data'!V196)</f>
        <v>7.8606666666666669</v>
      </c>
      <c r="L94" s="7">
        <f>STDEV('Raw Data'!J196,'Raw Data'!P196,'Raw Data'!V196)</f>
        <v>2.5006665778014834E-2</v>
      </c>
      <c r="M94" s="7">
        <f>AVERAGE('Raw Data'!AB196,'Raw Data'!AH196,'Raw Data'!AN196)</f>
        <v>8.1190000000000015</v>
      </c>
      <c r="N94" s="7">
        <f>STDEV('Raw Data'!AB196,'Raw Data'!AH196,'Raw Data'!AN196)</f>
        <v>0.13237824594698347</v>
      </c>
      <c r="O94" s="7">
        <f>AVERAGE('Raw Data'!AT196,'Raw Data'!AZ196,'Raw Data'!BF196)</f>
        <v>8.6966666666666672</v>
      </c>
      <c r="P94" s="7">
        <f>STDEV('Raw Data'!AT196,'Raw Data'!AZ196,'Raw Data'!BF196)</f>
        <v>0.12292002820262164</v>
      </c>
      <c r="R94" s="7">
        <f>AVERAGE('Raw Data'!J298,'Raw Data'!P298,'Raw Data'!V298)</f>
        <v>8.0200000000000014</v>
      </c>
      <c r="S94" s="7">
        <f>STDEV('Raw Data'!J298,'Raw Data'!P298,'Raw Data'!V298)</f>
        <v>0.23534442844477982</v>
      </c>
      <c r="T94" s="7">
        <f>AVERAGE('Raw Data'!AB298,'Raw Data'!AH298,'Raw Data'!AN298)</f>
        <v>8.3493333333333339</v>
      </c>
      <c r="U94" s="7">
        <f>STDEV('Raw Data'!AB298,'Raw Data'!AH298,'Raw Data'!AN298)</f>
        <v>8.1303956443295383E-2</v>
      </c>
      <c r="V94" s="7">
        <f>AVERAGE('Raw Data'!AT298,'Raw Data'!AZ298,'Raw Data'!BF298)</f>
        <v>8.8373333333333335</v>
      </c>
      <c r="W94" s="7">
        <f>STDEV('Raw Data'!AT298,'Raw Data'!AZ298,'Raw Data'!BF298)</f>
        <v>0.18367453098710596</v>
      </c>
      <c r="Y94" s="8">
        <f t="shared" si="30"/>
        <v>0.31566666666666698</v>
      </c>
      <c r="Z94" s="8">
        <f t="shared" si="31"/>
        <v>0.17591664692878525</v>
      </c>
      <c r="AA94" s="8">
        <f t="shared" si="32"/>
        <v>0.41399999999999793</v>
      </c>
      <c r="AB94" s="8">
        <f t="shared" si="33"/>
        <v>0.14676852523616896</v>
      </c>
      <c r="AC94" s="8">
        <f t="shared" si="34"/>
        <v>0.28733333333333277</v>
      </c>
      <c r="AD94" s="8">
        <f t="shared" si="35"/>
        <v>0.30683111532785118</v>
      </c>
      <c r="AE94" s="19"/>
      <c r="AF94" s="8">
        <f t="shared" si="36"/>
        <v>0.15633333333333255</v>
      </c>
      <c r="AG94" s="8">
        <f t="shared" si="37"/>
        <v>0.29275985608230792</v>
      </c>
      <c r="AH94" s="8">
        <f t="shared" si="38"/>
        <v>0.18366666666666553</v>
      </c>
      <c r="AI94" s="8">
        <f t="shared" si="39"/>
        <v>0.10308895834827894</v>
      </c>
      <c r="AJ94" s="8">
        <f t="shared" si="40"/>
        <v>0.1466666666666665</v>
      </c>
      <c r="AK94" s="8">
        <f t="shared" si="41"/>
        <v>0.33581592179843583</v>
      </c>
      <c r="AM94" s="8">
        <f t="shared" si="42"/>
        <v>-0.15933333333333444</v>
      </c>
      <c r="AN94" s="8">
        <f t="shared" si="43"/>
        <v>0.23666924881220505</v>
      </c>
      <c r="AO94" s="8">
        <f t="shared" si="44"/>
        <v>-0.23033333333333239</v>
      </c>
      <c r="AP94" s="8">
        <f t="shared" si="45"/>
        <v>0.1553522878278055</v>
      </c>
      <c r="AQ94" s="8">
        <f t="shared" si="46"/>
        <v>-0.14066666666666627</v>
      </c>
      <c r="AR94" s="8">
        <f t="shared" si="47"/>
        <v>0.22101055781719264</v>
      </c>
      <c r="AS94" s="7"/>
      <c r="AT94" s="9">
        <f t="shared" si="48"/>
        <v>3.094666666666689E-2</v>
      </c>
      <c r="AU94" s="10">
        <f t="shared" si="49"/>
        <v>2.1540999999999963E-2</v>
      </c>
      <c r="AV94" s="10">
        <f t="shared" si="50"/>
        <v>9.4145333333333109E-2</v>
      </c>
      <c r="AW94" s="10">
        <f t="shared" si="51"/>
        <v>0.3829268859717217</v>
      </c>
      <c r="AX94" s="20"/>
      <c r="AY94" s="10">
        <f t="shared" si="52"/>
        <v>8.570833333333365E-2</v>
      </c>
      <c r="AZ94" s="10">
        <f t="shared" si="53"/>
        <v>1.062733333333319E-2</v>
      </c>
      <c r="BA94" s="10">
        <f t="shared" si="54"/>
        <v>0.11277233333333317</v>
      </c>
      <c r="BB94" s="10">
        <f t="shared" si="55"/>
        <v>0.45728328200361756</v>
      </c>
      <c r="BC94" s="8"/>
      <c r="BD94" s="10">
        <f t="shared" si="56"/>
        <v>5.6012333333333421E-2</v>
      </c>
      <c r="BE94" s="10">
        <f t="shared" si="57"/>
        <v>2.4134333333333324E-2</v>
      </c>
      <c r="BF94" s="10">
        <f t="shared" si="58"/>
        <v>4.8845666666666655E-2</v>
      </c>
      <c r="BG94" s="10">
        <f t="shared" si="59"/>
        <v>0.35915502688022261</v>
      </c>
    </row>
    <row r="95" spans="1:59" ht="15.75" customHeight="1" x14ac:dyDescent="0.25">
      <c r="A95" s="2">
        <f>'Raw Data'!B95</f>
        <v>170</v>
      </c>
      <c r="B95" s="2">
        <f>'Raw Data'!C95</f>
        <v>212</v>
      </c>
      <c r="C95" s="2" t="str">
        <f>'Raw Data'!D95</f>
        <v>TEIYRIVSQKQMSDRRENDMSPSNNVVPIHVPPTTENKPKVQC</v>
      </c>
      <c r="D95" s="7">
        <f>AVERAGE('Raw Data'!J95,'Raw Data'!P95,'Raw Data'!V95)</f>
        <v>17.492666666666665</v>
      </c>
      <c r="E95" s="7">
        <f>STDEV('Raw Data'!J95,'Raw Data'!P95,'Raw Data'!V95)</f>
        <v>0.16306542654202705</v>
      </c>
      <c r="F95" s="7">
        <f>AVERAGE('Raw Data'!AB95,'Raw Data'!AH95,'Raw Data'!AN95)</f>
        <v>17.82</v>
      </c>
      <c r="G95" s="7">
        <f>STDEV('Raw Data'!AB95,'Raw Data'!AH95,'Raw Data'!AN95)</f>
        <v>0.20005249311118359</v>
      </c>
      <c r="H95" s="7">
        <f>AVERAGE('Raw Data'!AT95,'Raw Data'!AZ95,'Raw Data'!BF95)</f>
        <v>18.299333333333333</v>
      </c>
      <c r="I95" s="7">
        <f>STDEV('Raw Data'!AT95,'Raw Data'!AZ95,'Raw Data'!BF95)</f>
        <v>0.45693799725272793</v>
      </c>
      <c r="K95" s="7">
        <f>AVERAGE('Raw Data'!J197,'Raw Data'!P197,'Raw Data'!V197)</f>
        <v>17.022666666666669</v>
      </c>
      <c r="L95" s="7">
        <f>STDEV('Raw Data'!J197,'Raw Data'!P197,'Raw Data'!V197)</f>
        <v>3.8695391629149589E-2</v>
      </c>
      <c r="M95" s="7">
        <f>AVERAGE('Raw Data'!AB197,'Raw Data'!AH197,'Raw Data'!AN197)</f>
        <v>17.439666666666664</v>
      </c>
      <c r="N95" s="7">
        <f>STDEV('Raw Data'!AB197,'Raw Data'!AH197,'Raw Data'!AN197)</f>
        <v>0.26294549498581143</v>
      </c>
      <c r="O95" s="7">
        <f>AVERAGE('Raw Data'!AT197,'Raw Data'!AZ197,'Raw Data'!BF197)</f>
        <v>17.936000000000003</v>
      </c>
      <c r="P95" s="7">
        <f>STDEV('Raw Data'!AT197,'Raw Data'!AZ197,'Raw Data'!BF197)</f>
        <v>0.20535822359964068</v>
      </c>
      <c r="R95" s="7">
        <f>AVERAGE('Raw Data'!J299,'Raw Data'!P299,'Raw Data'!V299)</f>
        <v>16.992333333333331</v>
      </c>
      <c r="S95" s="7">
        <f>STDEV('Raw Data'!J299,'Raw Data'!P299,'Raw Data'!V299)</f>
        <v>0.47682736219027216</v>
      </c>
      <c r="T95" s="7">
        <f>AVERAGE('Raw Data'!AB299,'Raw Data'!AH299,'Raw Data'!AN299)</f>
        <v>17.437999999999999</v>
      </c>
      <c r="U95" s="7">
        <f>STDEV('Raw Data'!AB299,'Raw Data'!AH299,'Raw Data'!AN299)</f>
        <v>0.19577793542685007</v>
      </c>
      <c r="V95" s="7">
        <f>AVERAGE('Raw Data'!AT299,'Raw Data'!AZ299,'Raw Data'!BF299)</f>
        <v>18.141333333333332</v>
      </c>
      <c r="W95" s="7">
        <f>STDEV('Raw Data'!AT299,'Raw Data'!AZ299,'Raw Data'!BF299)</f>
        <v>0.12413433583555197</v>
      </c>
      <c r="Y95" s="8">
        <f t="shared" si="30"/>
        <v>0.46999999999999531</v>
      </c>
      <c r="Z95" s="8">
        <f t="shared" si="31"/>
        <v>0.16759375485580147</v>
      </c>
      <c r="AA95" s="8">
        <f t="shared" si="32"/>
        <v>0.3803333333333363</v>
      </c>
      <c r="AB95" s="8">
        <f t="shared" si="33"/>
        <v>0.33039572232904824</v>
      </c>
      <c r="AC95" s="8">
        <f t="shared" si="34"/>
        <v>0.36333333333332973</v>
      </c>
      <c r="AD95" s="8">
        <f t="shared" si="35"/>
        <v>0.5009634051837859</v>
      </c>
      <c r="AE95" s="19"/>
      <c r="AF95" s="8">
        <f t="shared" si="36"/>
        <v>0.50033333333333374</v>
      </c>
      <c r="AG95" s="8">
        <f t="shared" si="37"/>
        <v>0.50393914976578891</v>
      </c>
      <c r="AH95" s="8">
        <f t="shared" si="38"/>
        <v>0.38200000000000145</v>
      </c>
      <c r="AI95" s="8">
        <f t="shared" si="39"/>
        <v>0.27991070004556817</v>
      </c>
      <c r="AJ95" s="8">
        <f t="shared" si="40"/>
        <v>0.15800000000000125</v>
      </c>
      <c r="AK95" s="8">
        <f t="shared" si="41"/>
        <v>0.47349938401931169</v>
      </c>
      <c r="AM95" s="8">
        <f t="shared" si="42"/>
        <v>3.033333333333843E-2</v>
      </c>
      <c r="AN95" s="8">
        <f t="shared" si="43"/>
        <v>0.47839488570287442</v>
      </c>
      <c r="AO95" s="8">
        <f t="shared" si="44"/>
        <v>1.6666666666651508E-3</v>
      </c>
      <c r="AP95" s="8">
        <f t="shared" si="45"/>
        <v>0.32782515665112288</v>
      </c>
      <c r="AQ95" s="8">
        <f t="shared" si="46"/>
        <v>-0.20533333333332848</v>
      </c>
      <c r="AR95" s="8">
        <f t="shared" si="47"/>
        <v>0.2399611079598809</v>
      </c>
      <c r="AS95" s="7"/>
      <c r="AT95" s="9">
        <f t="shared" si="48"/>
        <v>2.808766666666648E-2</v>
      </c>
      <c r="AU95" s="10">
        <f t="shared" si="49"/>
        <v>0.10916133333333354</v>
      </c>
      <c r="AV95" s="10">
        <f t="shared" si="50"/>
        <v>0.25096433333333407</v>
      </c>
      <c r="AW95" s="10">
        <f t="shared" si="51"/>
        <v>0.62306767957689324</v>
      </c>
      <c r="AX95" s="20"/>
      <c r="AY95" s="10">
        <f t="shared" si="52"/>
        <v>0.25395466666666622</v>
      </c>
      <c r="AZ95" s="10">
        <f t="shared" si="53"/>
        <v>7.8350000000000045E-2</v>
      </c>
      <c r="BA95" s="10">
        <f t="shared" si="54"/>
        <v>0.2242016666666676</v>
      </c>
      <c r="BB95" s="10">
        <f t="shared" si="55"/>
        <v>0.74599352097275873</v>
      </c>
      <c r="BC95" s="8"/>
      <c r="BD95" s="10">
        <f t="shared" si="56"/>
        <v>0.22886166666666627</v>
      </c>
      <c r="BE95" s="10">
        <f t="shared" si="57"/>
        <v>0.10746933333333326</v>
      </c>
      <c r="BF95" s="10">
        <f t="shared" si="58"/>
        <v>5.7581333333333616E-2</v>
      </c>
      <c r="BG95" s="10">
        <f t="shared" si="59"/>
        <v>0.62762435686749218</v>
      </c>
    </row>
    <row r="96" spans="1:59" ht="15.75" customHeight="1" x14ac:dyDescent="0.25">
      <c r="A96" s="2">
        <f>'Raw Data'!B96</f>
        <v>170</v>
      </c>
      <c r="B96" s="2">
        <f>'Raw Data'!C96</f>
        <v>212</v>
      </c>
      <c r="C96" s="2" t="str">
        <f>'Raw Data'!D96</f>
        <v>TEIYRIVSQKQMSDRRENDMSPSNNVVPIHVPPTTENKPKVQC</v>
      </c>
      <c r="D96" s="7">
        <f>AVERAGE('Raw Data'!J96,'Raw Data'!P96,'Raw Data'!V96)</f>
        <v>17.484999999999999</v>
      </c>
      <c r="E96" s="7">
        <f>STDEV('Raw Data'!J96,'Raw Data'!P96,'Raw Data'!V96)</f>
        <v>0.19901507480590605</v>
      </c>
      <c r="F96" s="7">
        <f>AVERAGE('Raw Data'!AB96,'Raw Data'!AH96,'Raw Data'!AN96)</f>
        <v>17.834666666666667</v>
      </c>
      <c r="G96" s="7">
        <f>STDEV('Raw Data'!AB96,'Raw Data'!AH96,'Raw Data'!AN96)</f>
        <v>0.13580991618189464</v>
      </c>
      <c r="H96" s="7">
        <f>AVERAGE('Raw Data'!AT96,'Raw Data'!AZ96,'Raw Data'!BF96)</f>
        <v>18.331</v>
      </c>
      <c r="I96" s="7">
        <f>STDEV('Raw Data'!AT96,'Raw Data'!AZ96,'Raw Data'!BF96)</f>
        <v>0.48179975093393351</v>
      </c>
      <c r="K96" s="7">
        <f>AVERAGE('Raw Data'!J198,'Raw Data'!P198,'Raw Data'!V198)</f>
        <v>17.039666666666665</v>
      </c>
      <c r="L96" s="7">
        <f>STDEV('Raw Data'!J198,'Raw Data'!P198,'Raw Data'!V198)</f>
        <v>6.3540013639700202E-2</v>
      </c>
      <c r="M96" s="7">
        <f>AVERAGE('Raw Data'!AB198,'Raw Data'!AH198,'Raw Data'!AN198)</f>
        <v>17.424333333333333</v>
      </c>
      <c r="N96" s="7">
        <f>STDEV('Raw Data'!AB198,'Raw Data'!AH198,'Raw Data'!AN198)</f>
        <v>0.25973319644075821</v>
      </c>
      <c r="O96" s="7">
        <f>AVERAGE('Raw Data'!AT198,'Raw Data'!AZ198,'Raw Data'!BF198)</f>
        <v>17.973333333333333</v>
      </c>
      <c r="P96" s="7">
        <f>STDEV('Raw Data'!AT198,'Raw Data'!AZ198,'Raw Data'!BF198)</f>
        <v>0.22341068312265899</v>
      </c>
      <c r="R96" s="7">
        <f>AVERAGE('Raw Data'!J300,'Raw Data'!P300,'Raw Data'!V300)</f>
        <v>16.984666666666666</v>
      </c>
      <c r="S96" s="7">
        <f>STDEV('Raw Data'!J300,'Raw Data'!P300,'Raw Data'!V300)</f>
        <v>0.46965980595887924</v>
      </c>
      <c r="T96" s="7">
        <f>AVERAGE('Raw Data'!AB300,'Raw Data'!AH300,'Raw Data'!AN300)</f>
        <v>17.460999999999999</v>
      </c>
      <c r="U96" s="7">
        <f>STDEV('Raw Data'!AB300,'Raw Data'!AH300,'Raw Data'!AN300)</f>
        <v>0.18245273360517303</v>
      </c>
      <c r="V96" s="7">
        <f>AVERAGE('Raw Data'!AT300,'Raw Data'!AZ300,'Raw Data'!BF300)</f>
        <v>18.143000000000001</v>
      </c>
      <c r="W96" s="7">
        <f>STDEV('Raw Data'!AT300,'Raw Data'!AZ300,'Raw Data'!BF300)</f>
        <v>0.12586103447850691</v>
      </c>
      <c r="Y96" s="8">
        <f t="shared" si="30"/>
        <v>0.44533333333333402</v>
      </c>
      <c r="Z96" s="8">
        <f t="shared" si="31"/>
        <v>0.20891226228571091</v>
      </c>
      <c r="AA96" s="8">
        <f t="shared" si="32"/>
        <v>0.41033333333333388</v>
      </c>
      <c r="AB96" s="8">
        <f t="shared" si="33"/>
        <v>0.29309668484421098</v>
      </c>
      <c r="AC96" s="8">
        <f t="shared" si="34"/>
        <v>0.3576666666666668</v>
      </c>
      <c r="AD96" s="8">
        <f t="shared" si="35"/>
        <v>0.53107752102055072</v>
      </c>
      <c r="AE96" s="19"/>
      <c r="AF96" s="8">
        <f t="shared" si="36"/>
        <v>0.50033333333333374</v>
      </c>
      <c r="AG96" s="8">
        <f t="shared" si="37"/>
        <v>0.51008561372904104</v>
      </c>
      <c r="AH96" s="8">
        <f t="shared" si="38"/>
        <v>0.37366666666666859</v>
      </c>
      <c r="AI96" s="8">
        <f t="shared" si="39"/>
        <v>0.22744962812309338</v>
      </c>
      <c r="AJ96" s="8">
        <f t="shared" si="40"/>
        <v>0.18799999999999883</v>
      </c>
      <c r="AK96" s="8">
        <f t="shared" si="41"/>
        <v>0.4979678704494902</v>
      </c>
      <c r="AM96" s="8">
        <f t="shared" si="42"/>
        <v>5.4999999999999716E-2</v>
      </c>
      <c r="AN96" s="8">
        <f t="shared" si="43"/>
        <v>0.47393846295343595</v>
      </c>
      <c r="AO96" s="8">
        <f t="shared" si="44"/>
        <v>-3.6666666666665293E-2</v>
      </c>
      <c r="AP96" s="8">
        <f t="shared" si="45"/>
        <v>0.31741193004254542</v>
      </c>
      <c r="AQ96" s="8">
        <f t="shared" si="46"/>
        <v>-0.16966666666666796</v>
      </c>
      <c r="AR96" s="8">
        <f t="shared" si="47"/>
        <v>0.25642412782991592</v>
      </c>
      <c r="AS96" s="7"/>
      <c r="AT96" s="9">
        <f t="shared" si="48"/>
        <v>4.3644333333333674E-2</v>
      </c>
      <c r="AU96" s="10">
        <f t="shared" si="49"/>
        <v>8.5905666666666727E-2</v>
      </c>
      <c r="AV96" s="10">
        <f t="shared" si="50"/>
        <v>0.28204333333333348</v>
      </c>
      <c r="AW96" s="10">
        <f t="shared" si="51"/>
        <v>0.64155540160872615</v>
      </c>
      <c r="AX96" s="20"/>
      <c r="AY96" s="10">
        <f t="shared" si="52"/>
        <v>0.26018733333333244</v>
      </c>
      <c r="AZ96" s="10">
        <f t="shared" si="53"/>
        <v>5.1733333333333471E-2</v>
      </c>
      <c r="BA96" s="10">
        <f t="shared" si="54"/>
        <v>0.24797200000000025</v>
      </c>
      <c r="BB96" s="10">
        <f t="shared" si="55"/>
        <v>0.74825975881819684</v>
      </c>
      <c r="BC96" s="8"/>
      <c r="BD96" s="10">
        <f t="shared" si="56"/>
        <v>0.22461766666666538</v>
      </c>
      <c r="BE96" s="10">
        <f t="shared" si="57"/>
        <v>0.10075033333333375</v>
      </c>
      <c r="BF96" s="10">
        <f t="shared" si="58"/>
        <v>6.5753333333333053E-2</v>
      </c>
      <c r="BG96" s="10">
        <f t="shared" si="59"/>
        <v>0.62539694061718287</v>
      </c>
    </row>
    <row r="97" spans="1:59" ht="15.75" customHeight="1" x14ac:dyDescent="0.25">
      <c r="A97" s="2">
        <f>'Raw Data'!B97</f>
        <v>172</v>
      </c>
      <c r="B97" s="2">
        <f>'Raw Data'!C97</f>
        <v>183</v>
      </c>
      <c r="C97" s="2" t="str">
        <f>'Raw Data'!D97</f>
        <v>IYRIVSQKQMSD</v>
      </c>
      <c r="D97" s="7">
        <f>AVERAGE('Raw Data'!J97,'Raw Data'!P97,'Raw Data'!V97)</f>
        <v>4.214666666666667</v>
      </c>
      <c r="E97" s="7">
        <f>STDEV('Raw Data'!J97,'Raw Data'!P97,'Raw Data'!V97)</f>
        <v>9.1106165177409215E-2</v>
      </c>
      <c r="F97" s="7">
        <f>AVERAGE('Raw Data'!AB97,'Raw Data'!AH97,'Raw Data'!AN97)</f>
        <v>4.5533333333333337</v>
      </c>
      <c r="G97" s="7">
        <f>STDEV('Raw Data'!AB97,'Raw Data'!AH97,'Raw Data'!AN97)</f>
        <v>3.6637867477970792E-2</v>
      </c>
      <c r="H97" s="7">
        <f>AVERAGE('Raw Data'!AT97,'Raw Data'!AZ97,'Raw Data'!BF97)</f>
        <v>5.1226666666666665</v>
      </c>
      <c r="I97" s="7">
        <f>STDEV('Raw Data'!AT97,'Raw Data'!AZ97,'Raw Data'!BF97)</f>
        <v>0.16051272016053217</v>
      </c>
      <c r="K97" s="7">
        <f>AVERAGE('Raw Data'!J199,'Raw Data'!P199,'Raw Data'!V199)</f>
        <v>3.8940000000000001</v>
      </c>
      <c r="L97" s="7">
        <f>STDEV('Raw Data'!J199,'Raw Data'!P199,'Raw Data'!V199)</f>
        <v>0.1190504094911059</v>
      </c>
      <c r="M97" s="7">
        <f>AVERAGE('Raw Data'!AB199,'Raw Data'!AH199,'Raw Data'!AN199)</f>
        <v>4.1223333333333336</v>
      </c>
      <c r="N97" s="7">
        <f>STDEV('Raw Data'!AB199,'Raw Data'!AH199,'Raw Data'!AN199)</f>
        <v>5.122824741617979E-2</v>
      </c>
      <c r="O97" s="7">
        <f>AVERAGE('Raw Data'!AT199,'Raw Data'!AZ199,'Raw Data'!BF199)</f>
        <v>4.79</v>
      </c>
      <c r="P97" s="7">
        <f>STDEV('Raw Data'!AT199,'Raw Data'!AZ199,'Raw Data'!BF199)</f>
        <v>0.12856126943990528</v>
      </c>
      <c r="R97" s="7">
        <f>AVERAGE('Raw Data'!J301,'Raw Data'!P301,'Raw Data'!V301)</f>
        <v>3.9380000000000002</v>
      </c>
      <c r="S97" s="7">
        <f>STDEV('Raw Data'!J301,'Raw Data'!P301,'Raw Data'!V301)</f>
        <v>0.10750348831549615</v>
      </c>
      <c r="T97" s="7">
        <f>AVERAGE('Raw Data'!AB301,'Raw Data'!AH301,'Raw Data'!AN301)</f>
        <v>4.3870000000000005</v>
      </c>
      <c r="U97" s="7">
        <f>STDEV('Raw Data'!AB301,'Raw Data'!AH301,'Raw Data'!AN301)</f>
        <v>3.4770677301427202E-2</v>
      </c>
      <c r="V97" s="7">
        <f>AVERAGE('Raw Data'!AT301,'Raw Data'!AZ301,'Raw Data'!BF301)</f>
        <v>5.0383333333333331</v>
      </c>
      <c r="W97" s="7">
        <f>STDEV('Raw Data'!AT301,'Raw Data'!AZ301,'Raw Data'!BF301)</f>
        <v>8.4630569733007005E-2</v>
      </c>
      <c r="Y97" s="8">
        <f t="shared" si="30"/>
        <v>0.32066666666666688</v>
      </c>
      <c r="Z97" s="8">
        <f t="shared" si="31"/>
        <v>0.14991108475804371</v>
      </c>
      <c r="AA97" s="8">
        <f t="shared" si="32"/>
        <v>0.43100000000000005</v>
      </c>
      <c r="AB97" s="8">
        <f t="shared" si="33"/>
        <v>6.2981478758970727E-2</v>
      </c>
      <c r="AC97" s="8">
        <f t="shared" si="34"/>
        <v>0.33266666666666644</v>
      </c>
      <c r="AD97" s="8">
        <f t="shared" si="35"/>
        <v>0.20565099886296015</v>
      </c>
      <c r="AE97" s="19"/>
      <c r="AF97" s="8">
        <f t="shared" si="36"/>
        <v>0.27666666666666684</v>
      </c>
      <c r="AG97" s="8">
        <f t="shared" si="37"/>
        <v>0.14091605065901253</v>
      </c>
      <c r="AH97" s="8">
        <f t="shared" si="38"/>
        <v>0.16633333333333322</v>
      </c>
      <c r="AI97" s="8">
        <f t="shared" si="39"/>
        <v>5.0510724933753769E-2</v>
      </c>
      <c r="AJ97" s="8">
        <f t="shared" si="40"/>
        <v>8.4333333333333371E-2</v>
      </c>
      <c r="AK97" s="8">
        <f t="shared" si="41"/>
        <v>0.1814570656289434</v>
      </c>
      <c r="AM97" s="8">
        <f t="shared" si="42"/>
        <v>-4.4000000000000039E-2</v>
      </c>
      <c r="AN97" s="8">
        <f t="shared" si="43"/>
        <v>0.16040573555830234</v>
      </c>
      <c r="AO97" s="8">
        <f t="shared" si="44"/>
        <v>-0.26466666666666683</v>
      </c>
      <c r="AP97" s="8">
        <f t="shared" si="45"/>
        <v>6.1913918736688896E-2</v>
      </c>
      <c r="AQ97" s="8">
        <f t="shared" si="46"/>
        <v>-0.24833333333333307</v>
      </c>
      <c r="AR97" s="8">
        <f t="shared" si="47"/>
        <v>0.15391664410756001</v>
      </c>
      <c r="AS97" s="7"/>
      <c r="AT97" s="9">
        <f t="shared" si="48"/>
        <v>2.2473333333333366E-2</v>
      </c>
      <c r="AU97" s="10">
        <f t="shared" si="49"/>
        <v>3.9666666666666808E-3</v>
      </c>
      <c r="AV97" s="10">
        <f t="shared" si="50"/>
        <v>4.2292333333333237E-2</v>
      </c>
      <c r="AW97" s="10">
        <f t="shared" si="51"/>
        <v>0.26216852086650921</v>
      </c>
      <c r="AX97" s="20"/>
      <c r="AY97" s="10">
        <f t="shared" si="52"/>
        <v>1.9857333333333383E-2</v>
      </c>
      <c r="AZ97" s="10">
        <f t="shared" si="53"/>
        <v>2.5513333333333347E-3</v>
      </c>
      <c r="BA97" s="10">
        <f t="shared" si="54"/>
        <v>3.2926666666666674E-2</v>
      </c>
      <c r="BB97" s="10">
        <f t="shared" si="55"/>
        <v>0.2352346346381276</v>
      </c>
      <c r="BC97" s="8"/>
      <c r="BD97" s="10">
        <f t="shared" si="56"/>
        <v>2.573000000000002E-2</v>
      </c>
      <c r="BE97" s="10">
        <f t="shared" si="57"/>
        <v>3.8333333333333162E-3</v>
      </c>
      <c r="BF97" s="10">
        <f t="shared" si="58"/>
        <v>2.3690333333333286E-2</v>
      </c>
      <c r="BG97" s="10">
        <f t="shared" si="59"/>
        <v>0.23076755982301025</v>
      </c>
    </row>
    <row r="98" spans="1:59" ht="15.75" customHeight="1" x14ac:dyDescent="0.25">
      <c r="A98" s="2">
        <f>'Raw Data'!B98</f>
        <v>172</v>
      </c>
      <c r="B98" s="2">
        <f>'Raw Data'!C98</f>
        <v>212</v>
      </c>
      <c r="C98" s="2" t="str">
        <f>'Raw Data'!D98</f>
        <v>IYRIVSQKQMSDRRENDMSPSNNVVPIHVPPTTENKPKVQC</v>
      </c>
      <c r="D98" s="7">
        <f>AVERAGE('Raw Data'!J98,'Raw Data'!P98,'Raw Data'!V98)</f>
        <v>12.385333333333334</v>
      </c>
      <c r="E98" s="7">
        <f>STDEV('Raw Data'!J98,'Raw Data'!P98,'Raw Data'!V98)</f>
        <v>0.26274766094740631</v>
      </c>
      <c r="F98" s="7">
        <f>AVERAGE('Raw Data'!AB98,'Raw Data'!AH98,'Raw Data'!AN98)</f>
        <v>12.009666666666666</v>
      </c>
      <c r="G98" s="7">
        <f>STDEV('Raw Data'!AB98,'Raw Data'!AH98,'Raw Data'!AN98)</f>
        <v>0.14788621752324768</v>
      </c>
      <c r="H98" s="7">
        <f>AVERAGE('Raw Data'!AT98,'Raw Data'!AZ98,'Raw Data'!BF98)</f>
        <v>12.909000000000001</v>
      </c>
      <c r="I98" s="7">
        <f>STDEV('Raw Data'!AT98,'Raw Data'!AZ98,'Raw Data'!BF98)</f>
        <v>0.44660161217801297</v>
      </c>
      <c r="K98" s="7">
        <f>AVERAGE('Raw Data'!J200,'Raw Data'!P200,'Raw Data'!V200)</f>
        <v>12.086</v>
      </c>
      <c r="L98" s="7">
        <f>STDEV('Raw Data'!J200,'Raw Data'!P200,'Raw Data'!V200)</f>
        <v>0.23603177752158688</v>
      </c>
      <c r="M98" s="7">
        <f>AVERAGE('Raw Data'!AB200,'Raw Data'!AH200,'Raw Data'!AN200)</f>
        <v>12.553666666666667</v>
      </c>
      <c r="N98" s="7">
        <f>STDEV('Raw Data'!AB200,'Raw Data'!AH200,'Raw Data'!AN200)</f>
        <v>9.6173454410941661E-2</v>
      </c>
      <c r="O98" s="7">
        <f>AVERAGE('Raw Data'!AT200,'Raw Data'!AZ200,'Raw Data'!BF200)</f>
        <v>12.765000000000001</v>
      </c>
      <c r="P98" s="7">
        <f>STDEV('Raw Data'!AT200,'Raw Data'!AZ200,'Raw Data'!BF200)</f>
        <v>0.33948195828350003</v>
      </c>
      <c r="R98" s="7">
        <f>AVERAGE('Raw Data'!J302,'Raw Data'!P302,'Raw Data'!V302)</f>
        <v>11.830333333333334</v>
      </c>
      <c r="S98" s="7">
        <f>STDEV('Raw Data'!J302,'Raw Data'!P302,'Raw Data'!V302)</f>
        <v>0.4758700803090411</v>
      </c>
      <c r="T98" s="7">
        <f>AVERAGE('Raw Data'!AB302,'Raw Data'!AH302,'Raw Data'!AN302)</f>
        <v>11.963666666666667</v>
      </c>
      <c r="U98" s="7">
        <f>STDEV('Raw Data'!AB302,'Raw Data'!AH302,'Raw Data'!AN302)</f>
        <v>0.21929508278420901</v>
      </c>
      <c r="V98" s="7">
        <f>AVERAGE('Raw Data'!AT302,'Raw Data'!AZ302,'Raw Data'!BF302)</f>
        <v>12.642333333333333</v>
      </c>
      <c r="W98" s="7">
        <f>STDEV('Raw Data'!AT302,'Raw Data'!AZ302,'Raw Data'!BF302)</f>
        <v>0.10104124570359065</v>
      </c>
      <c r="Y98" s="8">
        <f t="shared" si="30"/>
        <v>0.29933333333333323</v>
      </c>
      <c r="Z98" s="8">
        <f t="shared" si="31"/>
        <v>0.35319588521574408</v>
      </c>
      <c r="AA98" s="8">
        <f t="shared" si="32"/>
        <v>-0.54400000000000048</v>
      </c>
      <c r="AB98" s="8">
        <f t="shared" si="33"/>
        <v>0.17640767179084588</v>
      </c>
      <c r="AC98" s="8">
        <f t="shared" si="34"/>
        <v>0.14400000000000013</v>
      </c>
      <c r="AD98" s="8">
        <f t="shared" si="35"/>
        <v>0.56098217440485609</v>
      </c>
      <c r="AE98" s="19"/>
      <c r="AF98" s="8">
        <f t="shared" si="36"/>
        <v>0.55499999999999972</v>
      </c>
      <c r="AG98" s="8">
        <f t="shared" si="37"/>
        <v>0.54358869254857245</v>
      </c>
      <c r="AH98" s="8">
        <f t="shared" si="38"/>
        <v>4.5999999999999375E-2</v>
      </c>
      <c r="AI98" s="8">
        <f t="shared" si="39"/>
        <v>0.26450078764848017</v>
      </c>
      <c r="AJ98" s="8">
        <f t="shared" si="40"/>
        <v>0.2666666666666675</v>
      </c>
      <c r="AK98" s="8">
        <f t="shared" si="41"/>
        <v>0.45788899673756484</v>
      </c>
      <c r="AM98" s="8">
        <f t="shared" si="42"/>
        <v>0.25566666666666649</v>
      </c>
      <c r="AN98" s="8">
        <f t="shared" si="43"/>
        <v>0.53119048686260661</v>
      </c>
      <c r="AO98" s="8">
        <f t="shared" si="44"/>
        <v>0.58999999999999986</v>
      </c>
      <c r="AP98" s="8">
        <f t="shared" si="45"/>
        <v>0.23945702467596675</v>
      </c>
      <c r="AQ98" s="8">
        <f t="shared" si="46"/>
        <v>0.12266666666666737</v>
      </c>
      <c r="AR98" s="8">
        <f t="shared" si="47"/>
        <v>0.35419956709930267</v>
      </c>
      <c r="AS98" s="7"/>
      <c r="AT98" s="9">
        <f t="shared" si="48"/>
        <v>0.12474733333333307</v>
      </c>
      <c r="AU98" s="10">
        <f t="shared" si="49"/>
        <v>3.1119666666666799E-2</v>
      </c>
      <c r="AV98" s="10">
        <f t="shared" si="50"/>
        <v>0.3147010000000004</v>
      </c>
      <c r="AW98" s="10">
        <f t="shared" si="51"/>
        <v>0.68597959153315946</v>
      </c>
      <c r="AX98" s="20"/>
      <c r="AY98" s="10">
        <f t="shared" si="52"/>
        <v>0.2954886666666664</v>
      </c>
      <c r="AZ98" s="10">
        <f t="shared" si="53"/>
        <v>6.9960666666666407E-2</v>
      </c>
      <c r="BA98" s="10">
        <f t="shared" si="54"/>
        <v>0.20966233333333367</v>
      </c>
      <c r="BB98" s="10">
        <f t="shared" si="55"/>
        <v>0.75836117165020156</v>
      </c>
      <c r="BC98" s="8"/>
      <c r="BD98" s="10">
        <f t="shared" si="56"/>
        <v>0.28216333333333304</v>
      </c>
      <c r="BE98" s="10">
        <f t="shared" si="57"/>
        <v>5.7339666666666546E-2</v>
      </c>
      <c r="BF98" s="10">
        <f t="shared" si="58"/>
        <v>0.12545733333333342</v>
      </c>
      <c r="BG98" s="10">
        <f t="shared" si="59"/>
        <v>0.68187999921784848</v>
      </c>
    </row>
    <row r="99" spans="1:59" ht="15.75" customHeight="1" x14ac:dyDescent="0.25">
      <c r="A99" s="2">
        <f>'Raw Data'!B99</f>
        <v>173</v>
      </c>
      <c r="B99" s="2">
        <f>'Raw Data'!C99</f>
        <v>183</v>
      </c>
      <c r="C99" s="2" t="str">
        <f>'Raw Data'!D99</f>
        <v>YRIVSQKQMSD</v>
      </c>
      <c r="D99" s="7">
        <f>AVERAGE('Raw Data'!J99,'Raw Data'!P99,'Raw Data'!V99)</f>
        <v>4.1496666666666666</v>
      </c>
      <c r="E99" s="7">
        <f>STDEV('Raw Data'!J99,'Raw Data'!P99,'Raw Data'!V99)</f>
        <v>0.17503237795714638</v>
      </c>
      <c r="F99" s="7">
        <f>AVERAGE('Raw Data'!AB99,'Raw Data'!AH99,'Raw Data'!AN99)</f>
        <v>4.626666666666666</v>
      </c>
      <c r="G99" s="7">
        <f>STDEV('Raw Data'!AB99,'Raw Data'!AH99,'Raw Data'!AN99)</f>
        <v>8.1223970189429326E-2</v>
      </c>
      <c r="H99" s="7">
        <f>AVERAGE('Raw Data'!AT99,'Raw Data'!AZ99,'Raw Data'!BF99)</f>
        <v>5.1139999999999999</v>
      </c>
      <c r="I99" s="7">
        <f>STDEV('Raw Data'!AT99,'Raw Data'!AZ99,'Raw Data'!BF99)</f>
        <v>0.14007497992146897</v>
      </c>
      <c r="K99" s="7">
        <f>AVERAGE('Raw Data'!J201,'Raw Data'!P201,'Raw Data'!V201)</f>
        <v>4.0213333333333336</v>
      </c>
      <c r="L99" s="7">
        <f>STDEV('Raw Data'!J201,'Raw Data'!P201,'Raw Data'!V201)</f>
        <v>6.6583281184792826E-3</v>
      </c>
      <c r="M99" s="7">
        <f>AVERAGE('Raw Data'!AB201,'Raw Data'!AH201,'Raw Data'!AN201)</f>
        <v>4.3106666666666662</v>
      </c>
      <c r="N99" s="7">
        <f>STDEV('Raw Data'!AB201,'Raw Data'!AH201,'Raw Data'!AN201)</f>
        <v>3.9576929306520792E-2</v>
      </c>
      <c r="O99" s="7">
        <f>AVERAGE('Raw Data'!AT201,'Raw Data'!AZ201,'Raw Data'!BF201)</f>
        <v>4.8609999999999998</v>
      </c>
      <c r="P99" s="7">
        <f>STDEV('Raw Data'!AT201,'Raw Data'!AZ201,'Raw Data'!BF201)</f>
        <v>3.377869150810911E-2</v>
      </c>
      <c r="R99" s="7">
        <f>AVERAGE('Raw Data'!J303,'Raw Data'!P303,'Raw Data'!V303)</f>
        <v>4.2346666666666666</v>
      </c>
      <c r="S99" s="7">
        <f>STDEV('Raw Data'!J303,'Raw Data'!P303,'Raw Data'!V303)</f>
        <v>7.9122268251948596E-2</v>
      </c>
      <c r="T99" s="7">
        <f>AVERAGE('Raw Data'!AB303,'Raw Data'!AH303,'Raw Data'!AN303)</f>
        <v>4.6126666666666667</v>
      </c>
      <c r="U99" s="7">
        <f>STDEV('Raw Data'!AB303,'Raw Data'!AH303,'Raw Data'!AN303)</f>
        <v>5.6367839530474778E-2</v>
      </c>
      <c r="V99" s="7">
        <f>AVERAGE('Raw Data'!AT303,'Raw Data'!AZ303,'Raw Data'!BF303)</f>
        <v>5.1529999999999996</v>
      </c>
      <c r="W99" s="7">
        <f>STDEV('Raw Data'!AT303,'Raw Data'!AZ303,'Raw Data'!BF303)</f>
        <v>0.10412972678346955</v>
      </c>
      <c r="Y99" s="8">
        <f t="shared" si="30"/>
        <v>0.12833333333333297</v>
      </c>
      <c r="Z99" s="8">
        <f t="shared" si="31"/>
        <v>0.17515897540995914</v>
      </c>
      <c r="AA99" s="8">
        <f t="shared" si="32"/>
        <v>0.31599999999999984</v>
      </c>
      <c r="AB99" s="8">
        <f t="shared" si="33"/>
        <v>9.0353011386819032E-2</v>
      </c>
      <c r="AC99" s="8">
        <f t="shared" si="34"/>
        <v>0.25300000000000011</v>
      </c>
      <c r="AD99" s="8">
        <f t="shared" si="35"/>
        <v>0.14409024949662605</v>
      </c>
      <c r="AE99" s="19"/>
      <c r="AF99" s="8">
        <f t="shared" si="36"/>
        <v>-8.4999999999999964E-2</v>
      </c>
      <c r="AG99" s="8">
        <f t="shared" si="37"/>
        <v>0.19208505060692946</v>
      </c>
      <c r="AH99" s="8">
        <f t="shared" si="38"/>
        <v>1.3999999999999346E-2</v>
      </c>
      <c r="AI99" s="8">
        <f t="shared" si="39"/>
        <v>9.8866913912929733E-2</v>
      </c>
      <c r="AJ99" s="8">
        <f t="shared" si="40"/>
        <v>-3.8999999999999702E-2</v>
      </c>
      <c r="AK99" s="8">
        <f t="shared" si="41"/>
        <v>0.17453939383417127</v>
      </c>
      <c r="AM99" s="8">
        <f t="shared" si="42"/>
        <v>-0.21333333333333293</v>
      </c>
      <c r="AN99" s="8">
        <f t="shared" si="43"/>
        <v>7.9401931126809794E-2</v>
      </c>
      <c r="AO99" s="8">
        <f t="shared" si="44"/>
        <v>-0.30200000000000049</v>
      </c>
      <c r="AP99" s="8">
        <f t="shared" si="45"/>
        <v>6.8874281605449061E-2</v>
      </c>
      <c r="AQ99" s="8">
        <f t="shared" si="46"/>
        <v>-0.29199999999999982</v>
      </c>
      <c r="AR99" s="8">
        <f t="shared" si="47"/>
        <v>0.10947145746723215</v>
      </c>
      <c r="AS99" s="7"/>
      <c r="AT99" s="9">
        <f t="shared" si="48"/>
        <v>3.0680666666666672E-2</v>
      </c>
      <c r="AU99" s="10">
        <f t="shared" si="49"/>
        <v>8.1636666666666489E-3</v>
      </c>
      <c r="AV99" s="10">
        <f t="shared" si="50"/>
        <v>2.0761999999999944E-2</v>
      </c>
      <c r="AW99" s="10">
        <f t="shared" si="51"/>
        <v>0.24414408314217501</v>
      </c>
      <c r="AX99" s="20"/>
      <c r="AY99" s="10">
        <f t="shared" si="52"/>
        <v>3.6896666666666654E-2</v>
      </c>
      <c r="AZ99" s="10">
        <f t="shared" si="53"/>
        <v>9.7746666666666589E-3</v>
      </c>
      <c r="BA99" s="10">
        <f t="shared" si="54"/>
        <v>3.0463999999999946E-2</v>
      </c>
      <c r="BB99" s="10">
        <f t="shared" si="55"/>
        <v>0.27773248519633648</v>
      </c>
      <c r="BC99" s="8"/>
      <c r="BD99" s="10">
        <f t="shared" si="56"/>
        <v>6.3046666666666459E-3</v>
      </c>
      <c r="BE99" s="10">
        <f t="shared" si="57"/>
        <v>4.743666666666699E-3</v>
      </c>
      <c r="BF99" s="10">
        <f t="shared" si="58"/>
        <v>1.1984000000000017E-2</v>
      </c>
      <c r="BG99" s="10">
        <f t="shared" si="59"/>
        <v>0.15176407128610303</v>
      </c>
    </row>
    <row r="100" spans="1:59" ht="15.75" customHeight="1" x14ac:dyDescent="0.25">
      <c r="A100" s="2">
        <f>'Raw Data'!B100</f>
        <v>173</v>
      </c>
      <c r="B100" s="2">
        <f>'Raw Data'!C100</f>
        <v>193</v>
      </c>
      <c r="C100" s="2" t="str">
        <f>'Raw Data'!D100</f>
        <v>YRIVSQKQMSDRRENDMSPSN</v>
      </c>
      <c r="D100" s="7">
        <f>AVERAGE('Raw Data'!J100,'Raw Data'!P100,'Raw Data'!V100)</f>
        <v>8.1666666666666661</v>
      </c>
      <c r="E100" s="7">
        <f>STDEV('Raw Data'!J100,'Raw Data'!P100,'Raw Data'!V100)</f>
        <v>7.7216146843346989E-2</v>
      </c>
      <c r="F100" s="7">
        <f>AVERAGE('Raw Data'!AB100,'Raw Data'!AH100,'Raw Data'!AN100)</f>
        <v>8.49</v>
      </c>
      <c r="G100" s="7">
        <f>STDEV('Raw Data'!AB100,'Raw Data'!AH100,'Raw Data'!AN100)</f>
        <v>8.0168572395920915E-2</v>
      </c>
      <c r="H100" s="7">
        <f>AVERAGE('Raw Data'!AT100,'Raw Data'!AZ100,'Raw Data'!BF100)</f>
        <v>8.984333333333332</v>
      </c>
      <c r="I100" s="7">
        <f>STDEV('Raw Data'!AT100,'Raw Data'!AZ100,'Raw Data'!BF100)</f>
        <v>0.29539183017364185</v>
      </c>
      <c r="K100" s="7">
        <f>AVERAGE('Raw Data'!J202,'Raw Data'!P202,'Raw Data'!V202)</f>
        <v>8.0830000000000002</v>
      </c>
      <c r="L100" s="7">
        <f>STDEV('Raw Data'!J202,'Raw Data'!P202,'Raw Data'!V202)</f>
        <v>6.3929648833698727E-2</v>
      </c>
      <c r="M100" s="7">
        <f>AVERAGE('Raw Data'!AB202,'Raw Data'!AH202,'Raw Data'!AN202)</f>
        <v>8.1976666666666667</v>
      </c>
      <c r="N100" s="7">
        <f>STDEV('Raw Data'!AB202,'Raw Data'!AH202,'Raw Data'!AN202)</f>
        <v>8.7001915687720865E-2</v>
      </c>
      <c r="O100" s="7">
        <f>AVERAGE('Raw Data'!AT202,'Raw Data'!AZ202,'Raw Data'!BF202)</f>
        <v>8.7713333333333328</v>
      </c>
      <c r="P100" s="7">
        <f>STDEV('Raw Data'!AT202,'Raw Data'!AZ202,'Raw Data'!BF202)</f>
        <v>9.1571465715763953E-2</v>
      </c>
      <c r="R100" s="7">
        <f>AVERAGE('Raw Data'!J304,'Raw Data'!P304,'Raw Data'!V304)</f>
        <v>8.1869999999999994</v>
      </c>
      <c r="S100" s="7">
        <f>STDEV('Raw Data'!J304,'Raw Data'!P304,'Raw Data'!V304)</f>
        <v>0.1623699479583581</v>
      </c>
      <c r="T100" s="7">
        <f>AVERAGE('Raw Data'!AB304,'Raw Data'!AH304,'Raw Data'!AN304)</f>
        <v>8.347999999999999</v>
      </c>
      <c r="U100" s="7">
        <f>STDEV('Raw Data'!AB304,'Raw Data'!AH304,'Raw Data'!AN304)</f>
        <v>8.9838744425776676E-2</v>
      </c>
      <c r="V100" s="7">
        <f>AVERAGE('Raw Data'!AT304,'Raw Data'!AZ304,'Raw Data'!BF304)</f>
        <v>9.0466666666666669</v>
      </c>
      <c r="W100" s="7">
        <f>STDEV('Raw Data'!AT304,'Raw Data'!AZ304,'Raw Data'!BF304)</f>
        <v>0.23255178634732812</v>
      </c>
      <c r="Y100" s="8">
        <f t="shared" si="30"/>
        <v>8.366666666666589E-2</v>
      </c>
      <c r="Z100" s="8">
        <f t="shared" si="31"/>
        <v>0.10024636319255358</v>
      </c>
      <c r="AA100" s="8">
        <f t="shared" si="32"/>
        <v>0.29233333333333356</v>
      </c>
      <c r="AB100" s="8">
        <f t="shared" si="33"/>
        <v>0.11830610015266881</v>
      </c>
      <c r="AC100" s="8">
        <f t="shared" si="34"/>
        <v>0.21299999999999919</v>
      </c>
      <c r="AD100" s="8">
        <f t="shared" si="35"/>
        <v>0.30925986914998688</v>
      </c>
      <c r="AE100" s="19"/>
      <c r="AF100" s="8">
        <f t="shared" si="36"/>
        <v>-2.0333333333333314E-2</v>
      </c>
      <c r="AG100" s="8">
        <f t="shared" si="37"/>
        <v>0.17979525392327028</v>
      </c>
      <c r="AH100" s="8">
        <f t="shared" si="38"/>
        <v>0.14200000000000124</v>
      </c>
      <c r="AI100" s="8">
        <f t="shared" si="39"/>
        <v>0.12040764095355423</v>
      </c>
      <c r="AJ100" s="8">
        <f t="shared" si="40"/>
        <v>-6.2333333333334906E-2</v>
      </c>
      <c r="AK100" s="8">
        <f t="shared" si="41"/>
        <v>0.37594769139691098</v>
      </c>
      <c r="AM100" s="8">
        <f t="shared" si="42"/>
        <v>-0.1039999999999992</v>
      </c>
      <c r="AN100" s="8">
        <f t="shared" si="43"/>
        <v>0.17450214898390207</v>
      </c>
      <c r="AO100" s="8">
        <f t="shared" si="44"/>
        <v>-0.15033333333333232</v>
      </c>
      <c r="AP100" s="8">
        <f t="shared" si="45"/>
        <v>0.1250613182936007</v>
      </c>
      <c r="AQ100" s="8">
        <f t="shared" si="46"/>
        <v>-0.2753333333333341</v>
      </c>
      <c r="AR100" s="8">
        <f t="shared" si="47"/>
        <v>0.24993132390052009</v>
      </c>
      <c r="AS100" s="7"/>
      <c r="AT100" s="9">
        <f t="shared" si="48"/>
        <v>1.004933333333336E-2</v>
      </c>
      <c r="AU100" s="10">
        <f t="shared" si="49"/>
        <v>1.3996333333333302E-2</v>
      </c>
      <c r="AV100" s="10">
        <f t="shared" si="50"/>
        <v>9.5641666666667E-2</v>
      </c>
      <c r="AW100" s="10">
        <f t="shared" si="51"/>
        <v>0.34595857170090999</v>
      </c>
      <c r="AX100" s="20"/>
      <c r="AY100" s="10">
        <f t="shared" si="52"/>
        <v>3.2326333333333235E-2</v>
      </c>
      <c r="AZ100" s="10">
        <f t="shared" si="53"/>
        <v>1.449800000000003E-2</v>
      </c>
      <c r="BA100" s="10">
        <f t="shared" si="54"/>
        <v>0.141336666666667</v>
      </c>
      <c r="BB100" s="10">
        <f t="shared" si="55"/>
        <v>0.43377528744731442</v>
      </c>
      <c r="BC100" s="8"/>
      <c r="BD100" s="10">
        <f t="shared" si="56"/>
        <v>3.0450999999999954E-2</v>
      </c>
      <c r="BE100" s="10">
        <f t="shared" si="57"/>
        <v>1.5640333333333305E-2</v>
      </c>
      <c r="BF100" s="10">
        <f t="shared" si="58"/>
        <v>6.2465666666666683E-2</v>
      </c>
      <c r="BG100" s="10">
        <f t="shared" si="59"/>
        <v>0.32947989316496984</v>
      </c>
    </row>
    <row r="101" spans="1:59" ht="15.75" customHeight="1" x14ac:dyDescent="0.25">
      <c r="A101" s="2">
        <f>'Raw Data'!B101</f>
        <v>173</v>
      </c>
      <c r="B101" s="2">
        <f>'Raw Data'!C101</f>
        <v>211</v>
      </c>
      <c r="C101" s="2" t="str">
        <f>'Raw Data'!D101</f>
        <v>YRIVSQKQMSDRRENDMSPSNNVVPIHVPPTTENKPKVQ</v>
      </c>
      <c r="D101" s="7">
        <f>AVERAGE('Raw Data'!J101,'Raw Data'!P101,'Raw Data'!V101)</f>
        <v>16.964333333333332</v>
      </c>
      <c r="E101" s="7">
        <f>STDEV('Raw Data'!J101,'Raw Data'!P101,'Raw Data'!V101)</f>
        <v>0.43824460445433222</v>
      </c>
      <c r="F101" s="7">
        <f>AVERAGE('Raw Data'!AB101,'Raw Data'!AH101,'Raw Data'!AN101)</f>
        <v>16.960666666666668</v>
      </c>
      <c r="G101" s="7">
        <f>STDEV('Raw Data'!AB101,'Raw Data'!AH101,'Raw Data'!AN101)</f>
        <v>0.22950018155403112</v>
      </c>
      <c r="H101" s="7">
        <f>AVERAGE('Raw Data'!AT101,'Raw Data'!AZ101,'Raw Data'!BF101)</f>
        <v>17.619333333333334</v>
      </c>
      <c r="I101" s="7">
        <f>STDEV('Raw Data'!AT101,'Raw Data'!AZ101,'Raw Data'!BF101)</f>
        <v>0.74054056832379889</v>
      </c>
      <c r="K101" s="7">
        <f>AVERAGE('Raw Data'!J203,'Raw Data'!P203,'Raw Data'!V203)</f>
        <v>16.757999999999999</v>
      </c>
      <c r="L101" s="7">
        <f>STDEV('Raw Data'!J203,'Raw Data'!P203,'Raw Data'!V203)</f>
        <v>9.8488578017953358E-3</v>
      </c>
      <c r="M101" s="7">
        <f>AVERAGE('Raw Data'!AB203,'Raw Data'!AH203,'Raw Data'!AN203)</f>
        <v>17.091333333333335</v>
      </c>
      <c r="N101" s="7">
        <f>STDEV('Raw Data'!AB203,'Raw Data'!AH203,'Raw Data'!AN203)</f>
        <v>0.13469347917896249</v>
      </c>
      <c r="O101" s="7">
        <f>AVERAGE('Raw Data'!AT203,'Raw Data'!AZ203,'Raw Data'!BF203)</f>
        <v>17.574666666666669</v>
      </c>
      <c r="P101" s="7">
        <f>STDEV('Raw Data'!AT203,'Raw Data'!AZ203,'Raw Data'!BF203)</f>
        <v>0.41744021528038266</v>
      </c>
      <c r="R101" s="7">
        <f>AVERAGE('Raw Data'!J305,'Raw Data'!P305,'Raw Data'!V305)</f>
        <v>16.352333333333334</v>
      </c>
      <c r="S101" s="7">
        <f>STDEV('Raw Data'!J305,'Raw Data'!P305,'Raw Data'!V305)</f>
        <v>0.44474299694692698</v>
      </c>
      <c r="T101" s="7">
        <f>AVERAGE('Raw Data'!AB305,'Raw Data'!AH305,'Raw Data'!AN305)</f>
        <v>16.568999999999999</v>
      </c>
      <c r="U101" s="7">
        <f>STDEV('Raw Data'!AB305,'Raw Data'!AH305,'Raw Data'!AN305)</f>
        <v>0.13098473193468094</v>
      </c>
      <c r="V101" s="7">
        <f>AVERAGE('Raw Data'!AT305,'Raw Data'!AZ305,'Raw Data'!BF305)</f>
        <v>17.344333333333335</v>
      </c>
      <c r="W101" s="7">
        <f>STDEV('Raw Data'!AT305,'Raw Data'!AZ305,'Raw Data'!BF305)</f>
        <v>0.15138141673710698</v>
      </c>
      <c r="Y101" s="8">
        <f t="shared" si="30"/>
        <v>0.20633333333333326</v>
      </c>
      <c r="Z101" s="8">
        <f t="shared" si="31"/>
        <v>0.43835525927418062</v>
      </c>
      <c r="AA101" s="8">
        <f t="shared" si="32"/>
        <v>-0.13066666666666649</v>
      </c>
      <c r="AB101" s="8">
        <f t="shared" si="33"/>
        <v>0.26610649497272115</v>
      </c>
      <c r="AC101" s="8">
        <f t="shared" si="34"/>
        <v>4.4666666666664412E-2</v>
      </c>
      <c r="AD101" s="8">
        <f t="shared" si="35"/>
        <v>0.85009215186747089</v>
      </c>
      <c r="AE101" s="19"/>
      <c r="AF101" s="8">
        <f t="shared" si="36"/>
        <v>0.61199999999999832</v>
      </c>
      <c r="AG101" s="8">
        <f t="shared" si="37"/>
        <v>0.62438342920569923</v>
      </c>
      <c r="AH101" s="8">
        <f t="shared" si="38"/>
        <v>0.39166666666666927</v>
      </c>
      <c r="AI101" s="8">
        <f t="shared" si="39"/>
        <v>0.26424862030544921</v>
      </c>
      <c r="AJ101" s="8">
        <f t="shared" si="40"/>
        <v>0.27499999999999858</v>
      </c>
      <c r="AK101" s="8">
        <f t="shared" si="41"/>
        <v>0.7558549243516699</v>
      </c>
      <c r="AM101" s="8">
        <f t="shared" si="42"/>
        <v>0.40566666666666507</v>
      </c>
      <c r="AN101" s="8">
        <f t="shared" si="43"/>
        <v>0.44485203532560608</v>
      </c>
      <c r="AO101" s="8">
        <f t="shared" si="44"/>
        <v>0.52233333333333576</v>
      </c>
      <c r="AP101" s="8">
        <f t="shared" si="45"/>
        <v>0.18788116811786598</v>
      </c>
      <c r="AQ101" s="8">
        <f t="shared" si="46"/>
        <v>0.23033333333333417</v>
      </c>
      <c r="AR101" s="8">
        <f t="shared" si="47"/>
        <v>0.44404128937145687</v>
      </c>
      <c r="AS101" s="7"/>
      <c r="AT101" s="9">
        <f t="shared" si="48"/>
        <v>0.19215533333333412</v>
      </c>
      <c r="AU101" s="10">
        <f t="shared" si="49"/>
        <v>7.0812666666666871E-2</v>
      </c>
      <c r="AV101" s="10">
        <f t="shared" si="50"/>
        <v>0.72265666666666717</v>
      </c>
      <c r="AW101" s="10">
        <f t="shared" si="51"/>
        <v>0.99278631470557055</v>
      </c>
      <c r="AX101" s="20"/>
      <c r="AY101" s="10">
        <f t="shared" si="52"/>
        <v>0.3898546666666684</v>
      </c>
      <c r="AZ101" s="10">
        <f t="shared" si="53"/>
        <v>6.9827333333333463E-2</v>
      </c>
      <c r="BA101" s="10">
        <f t="shared" si="54"/>
        <v>0.57131666666666858</v>
      </c>
      <c r="BB101" s="10">
        <f t="shared" si="55"/>
        <v>1.0153810450597698</v>
      </c>
      <c r="BC101" s="8"/>
      <c r="BD101" s="10">
        <f t="shared" si="56"/>
        <v>0.19789333333333428</v>
      </c>
      <c r="BE101" s="10">
        <f t="shared" si="57"/>
        <v>3.5299333333333821E-2</v>
      </c>
      <c r="BF101" s="10">
        <f t="shared" si="58"/>
        <v>0.19717266666666589</v>
      </c>
      <c r="BG101" s="10">
        <f t="shared" si="59"/>
        <v>0.65602235734259395</v>
      </c>
    </row>
    <row r="102" spans="1:59" ht="15.75" customHeight="1" x14ac:dyDescent="0.25">
      <c r="A102" s="2">
        <f>'Raw Data'!B102</f>
        <v>173</v>
      </c>
      <c r="B102" s="2">
        <f>'Raw Data'!C102</f>
        <v>212</v>
      </c>
      <c r="C102" s="2" t="str">
        <f>'Raw Data'!D102</f>
        <v>YRIVSQKQMSDRRENDMSPSNNVVPIHVPPTTENKPKVQC</v>
      </c>
      <c r="D102" s="7">
        <f>AVERAGE('Raw Data'!J102,'Raw Data'!P102,'Raw Data'!V102)</f>
        <v>17.696666666666669</v>
      </c>
      <c r="E102" s="7">
        <f>STDEV('Raw Data'!J102,'Raw Data'!P102,'Raw Data'!V102)</f>
        <v>0.38308267166935767</v>
      </c>
      <c r="F102" s="7">
        <f>AVERAGE('Raw Data'!AB102,'Raw Data'!AH102,'Raw Data'!AN102)</f>
        <v>17.71166666666667</v>
      </c>
      <c r="G102" s="7">
        <f>STDEV('Raw Data'!AB102,'Raw Data'!AH102,'Raw Data'!AN102)</f>
        <v>0.23630770900106687</v>
      </c>
      <c r="H102" s="7">
        <f>AVERAGE('Raw Data'!AT102,'Raw Data'!AZ102,'Raw Data'!BF102)</f>
        <v>18.466666666666669</v>
      </c>
      <c r="I102" s="7">
        <f>STDEV('Raw Data'!AT102,'Raw Data'!AZ102,'Raw Data'!BF102)</f>
        <v>0.70371182548919287</v>
      </c>
      <c r="K102" s="7">
        <f>AVERAGE('Raw Data'!J204,'Raw Data'!P204,'Raw Data'!V204)</f>
        <v>17.445666666666668</v>
      </c>
      <c r="L102" s="7">
        <f>STDEV('Raw Data'!J204,'Raw Data'!P204,'Raw Data'!V204)</f>
        <v>2.1031722072463902E-2</v>
      </c>
      <c r="M102" s="7">
        <f>AVERAGE('Raw Data'!AB204,'Raw Data'!AH204,'Raw Data'!AN204)</f>
        <v>17.581</v>
      </c>
      <c r="N102" s="7">
        <f>STDEV('Raw Data'!AB204,'Raw Data'!AH204,'Raw Data'!AN204)</f>
        <v>0.18060177186284709</v>
      </c>
      <c r="O102" s="7">
        <f>AVERAGE('Raw Data'!AT204,'Raw Data'!AZ204,'Raw Data'!BF204)</f>
        <v>18.089333333333332</v>
      </c>
      <c r="P102" s="7">
        <f>STDEV('Raw Data'!AT204,'Raw Data'!AZ204,'Raw Data'!BF204)</f>
        <v>0.19279349919883981</v>
      </c>
      <c r="R102" s="7">
        <f>AVERAGE('Raw Data'!J306,'Raw Data'!P306,'Raw Data'!V306)</f>
        <v>17.192000000000004</v>
      </c>
      <c r="S102" s="7">
        <f>STDEV('Raw Data'!J306,'Raw Data'!P306,'Raw Data'!V306)</f>
        <v>0.42653604771461157</v>
      </c>
      <c r="T102" s="7">
        <f>AVERAGE('Raw Data'!AB306,'Raw Data'!AH306,'Raw Data'!AN306)</f>
        <v>17.502333333333333</v>
      </c>
      <c r="U102" s="7">
        <f>STDEV('Raw Data'!AB306,'Raw Data'!AH306,'Raw Data'!AN306)</f>
        <v>0.14059279260806101</v>
      </c>
      <c r="V102" s="7">
        <f>AVERAGE('Raw Data'!AT306,'Raw Data'!AZ306,'Raw Data'!BF306)</f>
        <v>18.149000000000001</v>
      </c>
      <c r="W102" s="7">
        <f>STDEV('Raw Data'!AT306,'Raw Data'!AZ306,'Raw Data'!BF306)</f>
        <v>0.17062532051251875</v>
      </c>
      <c r="Y102" s="8">
        <f t="shared" si="30"/>
        <v>0.25100000000000122</v>
      </c>
      <c r="Z102" s="8">
        <f t="shared" si="31"/>
        <v>0.38365957132159006</v>
      </c>
      <c r="AA102" s="8">
        <f t="shared" si="32"/>
        <v>0.13066666666667004</v>
      </c>
      <c r="AB102" s="8">
        <f t="shared" si="33"/>
        <v>0.29741945688426769</v>
      </c>
      <c r="AC102" s="8">
        <f t="shared" si="34"/>
        <v>0.37733333333333618</v>
      </c>
      <c r="AD102" s="8">
        <f t="shared" si="35"/>
        <v>0.72964352026634571</v>
      </c>
      <c r="AE102" s="19"/>
      <c r="AF102" s="8">
        <f t="shared" si="36"/>
        <v>0.50466666666666526</v>
      </c>
      <c r="AG102" s="8">
        <f t="shared" si="37"/>
        <v>0.57331085227242495</v>
      </c>
      <c r="AH102" s="8">
        <f t="shared" si="38"/>
        <v>0.20933333333333692</v>
      </c>
      <c r="AI102" s="8">
        <f t="shared" si="39"/>
        <v>0.27496848304245008</v>
      </c>
      <c r="AJ102" s="8">
        <f t="shared" si="40"/>
        <v>0.31766666666666765</v>
      </c>
      <c r="AK102" s="8">
        <f t="shared" si="41"/>
        <v>0.72410174239075831</v>
      </c>
      <c r="AM102" s="8">
        <f t="shared" si="42"/>
        <v>0.25366666666666404</v>
      </c>
      <c r="AN102" s="8">
        <f t="shared" si="43"/>
        <v>0.42705425104234096</v>
      </c>
      <c r="AO102" s="8">
        <f t="shared" si="44"/>
        <v>7.8666666666666885E-2</v>
      </c>
      <c r="AP102" s="8">
        <f t="shared" si="45"/>
        <v>0.22887405561429003</v>
      </c>
      <c r="AQ102" s="8">
        <f t="shared" si="46"/>
        <v>-5.9666666666668533E-2</v>
      </c>
      <c r="AR102" s="8">
        <f t="shared" si="47"/>
        <v>0.25745355568205464</v>
      </c>
      <c r="AS102" s="7"/>
      <c r="AT102" s="9">
        <f t="shared" si="48"/>
        <v>0.14719466666666625</v>
      </c>
      <c r="AU102" s="10">
        <f t="shared" si="49"/>
        <v>8.8458333333332764E-2</v>
      </c>
      <c r="AV102" s="10">
        <f t="shared" si="50"/>
        <v>0.53237966666666525</v>
      </c>
      <c r="AW102" s="10">
        <f t="shared" si="51"/>
        <v>0.87637472959155105</v>
      </c>
      <c r="AX102" s="20"/>
      <c r="AY102" s="10">
        <f t="shared" si="52"/>
        <v>0.32868533333333427</v>
      </c>
      <c r="AZ102" s="10">
        <f t="shared" si="53"/>
        <v>7.5607666666666157E-2</v>
      </c>
      <c r="BA102" s="10">
        <f t="shared" si="54"/>
        <v>0.52432333333333214</v>
      </c>
      <c r="BB102" s="10">
        <f t="shared" si="55"/>
        <v>0.96364741131460141</v>
      </c>
      <c r="BC102" s="8"/>
      <c r="BD102" s="10">
        <f t="shared" si="56"/>
        <v>0.18237533333333478</v>
      </c>
      <c r="BE102" s="10">
        <f t="shared" si="57"/>
        <v>5.2383333333333122E-2</v>
      </c>
      <c r="BF102" s="10">
        <f t="shared" si="58"/>
        <v>6.6282333333332805E-2</v>
      </c>
      <c r="BG102" s="10">
        <f t="shared" si="59"/>
        <v>0.54867203318558222</v>
      </c>
    </row>
    <row r="103" spans="1:59" ht="15.75" customHeight="1" x14ac:dyDescent="0.25">
      <c r="A103" s="2">
        <f>'Raw Data'!B103</f>
        <v>173</v>
      </c>
      <c r="B103" s="2">
        <f>'Raw Data'!C103</f>
        <v>212</v>
      </c>
      <c r="C103" s="2" t="str">
        <f>'Raw Data'!D103</f>
        <v>YRIVSQKQMSDRRENDMSPSNNVVPIHVPPTTENKPKVQC</v>
      </c>
      <c r="D103" s="7">
        <f>AVERAGE('Raw Data'!J103,'Raw Data'!P103,'Raw Data'!V103)</f>
        <v>17.914333333333335</v>
      </c>
      <c r="E103" s="7">
        <f>STDEV('Raw Data'!J103,'Raw Data'!P103,'Raw Data'!V103)</f>
        <v>0.4728491655203948</v>
      </c>
      <c r="F103" s="7">
        <f>AVERAGE('Raw Data'!AB103,'Raw Data'!AH103,'Raw Data'!AN103)</f>
        <v>18.108666666666664</v>
      </c>
      <c r="G103" s="7">
        <f>STDEV('Raw Data'!AB103,'Raw Data'!AH103,'Raw Data'!AN103)</f>
        <v>0.15348398396358368</v>
      </c>
      <c r="H103" s="7">
        <f>AVERAGE('Raw Data'!AT103,'Raw Data'!AZ103,'Raw Data'!BF103)</f>
        <v>18.818999999999999</v>
      </c>
      <c r="I103" s="7">
        <f>STDEV('Raw Data'!AT103,'Raw Data'!AZ103,'Raw Data'!BF103)</f>
        <v>0.80348553191703398</v>
      </c>
      <c r="K103" s="7">
        <f>AVERAGE('Raw Data'!J205,'Raw Data'!P205,'Raw Data'!V205)</f>
        <v>17.403333333333336</v>
      </c>
      <c r="L103" s="7">
        <f>STDEV('Raw Data'!J205,'Raw Data'!P205,'Raw Data'!V205)</f>
        <v>6.390878917123427E-2</v>
      </c>
      <c r="M103" s="7">
        <f>AVERAGE('Raw Data'!AB205,'Raw Data'!AH205,'Raw Data'!AN205)</f>
        <v>17.565333333333331</v>
      </c>
      <c r="N103" s="7">
        <f>STDEV('Raw Data'!AB205,'Raw Data'!AH205,'Raw Data'!AN205)</f>
        <v>0.22604719271279114</v>
      </c>
      <c r="O103" s="7">
        <f>AVERAGE('Raw Data'!AT205,'Raw Data'!AZ205,'Raw Data'!BF205)</f>
        <v>18.041999999999998</v>
      </c>
      <c r="P103" s="7">
        <f>STDEV('Raw Data'!AT205,'Raw Data'!AZ205,'Raw Data'!BF205)</f>
        <v>0.26045345073544379</v>
      </c>
      <c r="R103" s="7">
        <f>AVERAGE('Raw Data'!J307,'Raw Data'!P307,'Raw Data'!V307)</f>
        <v>17.350999999999999</v>
      </c>
      <c r="S103" s="7">
        <f>STDEV('Raw Data'!J307,'Raw Data'!P307,'Raw Data'!V307)</f>
        <v>0.38801159776480926</v>
      </c>
      <c r="T103" s="7">
        <f>AVERAGE('Raw Data'!AB307,'Raw Data'!AH307,'Raw Data'!AN307)</f>
        <v>17.743999999999996</v>
      </c>
      <c r="U103" s="7">
        <f>STDEV('Raw Data'!AB307,'Raw Data'!AH307,'Raw Data'!AN307)</f>
        <v>0.12249081598226086</v>
      </c>
      <c r="V103" s="7">
        <f>AVERAGE('Raw Data'!AT307,'Raw Data'!AZ307,'Raw Data'!BF307)</f>
        <v>18.262666666666671</v>
      </c>
      <c r="W103" s="7">
        <f>STDEV('Raw Data'!AT307,'Raw Data'!AZ307,'Raw Data'!BF307)</f>
        <v>0.20172836521752024</v>
      </c>
      <c r="Y103" s="8">
        <f t="shared" si="30"/>
        <v>0.51099999999999923</v>
      </c>
      <c r="Z103" s="8">
        <f t="shared" si="31"/>
        <v>0.47714847444654684</v>
      </c>
      <c r="AA103" s="8">
        <f t="shared" si="32"/>
        <v>0.543333333333333</v>
      </c>
      <c r="AB103" s="8">
        <f t="shared" si="33"/>
        <v>0.27323006179164722</v>
      </c>
      <c r="AC103" s="8">
        <f t="shared" si="34"/>
        <v>0.77700000000000102</v>
      </c>
      <c r="AD103" s="8">
        <f t="shared" si="35"/>
        <v>0.84464489579941182</v>
      </c>
      <c r="AE103" s="19"/>
      <c r="AF103" s="8">
        <f t="shared" si="36"/>
        <v>0.56333333333333613</v>
      </c>
      <c r="AG103" s="8">
        <f t="shared" si="37"/>
        <v>0.61166930063011482</v>
      </c>
      <c r="AH103" s="8">
        <f t="shared" si="38"/>
        <v>0.36466666666666825</v>
      </c>
      <c r="AI103" s="8">
        <f t="shared" si="39"/>
        <v>0.19637039831230599</v>
      </c>
      <c r="AJ103" s="8">
        <f t="shared" si="40"/>
        <v>0.55633333333332757</v>
      </c>
      <c r="AK103" s="8">
        <f t="shared" si="41"/>
        <v>0.8284221950994145</v>
      </c>
      <c r="AM103" s="8">
        <f t="shared" si="42"/>
        <v>5.2333333333336896E-2</v>
      </c>
      <c r="AN103" s="8">
        <f t="shared" si="43"/>
        <v>0.39323953683897733</v>
      </c>
      <c r="AO103" s="8">
        <f t="shared" si="44"/>
        <v>-0.17866666666666475</v>
      </c>
      <c r="AP103" s="8">
        <f t="shared" si="45"/>
        <v>0.25710179566337887</v>
      </c>
      <c r="AQ103" s="8">
        <f t="shared" si="46"/>
        <v>-0.22066666666667345</v>
      </c>
      <c r="AR103" s="8">
        <f t="shared" si="47"/>
        <v>0.32943942285848771</v>
      </c>
      <c r="AS103" s="7"/>
      <c r="AT103" s="9">
        <f t="shared" si="48"/>
        <v>0.22767066666666697</v>
      </c>
      <c r="AU103" s="10">
        <f t="shared" si="49"/>
        <v>7.4654666666667355E-2</v>
      </c>
      <c r="AV103" s="10">
        <f t="shared" si="50"/>
        <v>0.7134249999999992</v>
      </c>
      <c r="AW103" s="10">
        <f t="shared" si="51"/>
        <v>1.0078443993659605</v>
      </c>
      <c r="AX103" s="20"/>
      <c r="AY103" s="10">
        <f t="shared" si="52"/>
        <v>0.37413933333333377</v>
      </c>
      <c r="AZ103" s="10">
        <f t="shared" si="53"/>
        <v>3.8561333333333704E-2</v>
      </c>
      <c r="BA103" s="10">
        <f t="shared" si="54"/>
        <v>0.68628333333333236</v>
      </c>
      <c r="BB103" s="10">
        <f t="shared" si="55"/>
        <v>1.0483243772802384</v>
      </c>
      <c r="BC103" s="8"/>
      <c r="BD103" s="10">
        <f t="shared" si="56"/>
        <v>0.1546373333333334</v>
      </c>
      <c r="BE103" s="10">
        <f t="shared" si="57"/>
        <v>6.6101333333333817E-2</v>
      </c>
      <c r="BF103" s="10">
        <f t="shared" si="58"/>
        <v>0.10853033333333348</v>
      </c>
      <c r="BG103" s="10">
        <f t="shared" si="59"/>
        <v>0.57381965808083002</v>
      </c>
    </row>
    <row r="104" spans="1:59" ht="15.75" customHeight="1" x14ac:dyDescent="0.25">
      <c r="A104" s="2">
        <f>'Raw Data'!B104</f>
        <v>184</v>
      </c>
      <c r="B104" s="2">
        <f>'Raw Data'!C104</f>
        <v>212</v>
      </c>
      <c r="C104" s="2" t="str">
        <f>'Raw Data'!D104</f>
        <v>RRENDMSPSNNVVPIHVPPTTENKPKVQC</v>
      </c>
      <c r="D104" s="7">
        <f>AVERAGE('Raw Data'!J104,'Raw Data'!P104,'Raw Data'!V104)</f>
        <v>13.500666666666666</v>
      </c>
      <c r="E104" s="7">
        <f>STDEV('Raw Data'!J104,'Raw Data'!P104,'Raw Data'!V104)</f>
        <v>0.62816027678716979</v>
      </c>
      <c r="F104" s="7">
        <f>AVERAGE('Raw Data'!AB104,'Raw Data'!AH104,'Raw Data'!AN104)</f>
        <v>13.769666666666666</v>
      </c>
      <c r="G104" s="7">
        <f>STDEV('Raw Data'!AB104,'Raw Data'!AH104,'Raw Data'!AN104)</f>
        <v>0.10982865442740061</v>
      </c>
      <c r="H104" s="7">
        <f>AVERAGE('Raw Data'!AT104,'Raw Data'!AZ104,'Raw Data'!BF104)</f>
        <v>14.085000000000001</v>
      </c>
      <c r="I104" s="7">
        <f>STDEV('Raw Data'!AT104,'Raw Data'!AZ104,'Raw Data'!BF104)</f>
        <v>0.48778786372766514</v>
      </c>
      <c r="K104" s="7">
        <f>AVERAGE('Raw Data'!J206,'Raw Data'!P206,'Raw Data'!V206)</f>
        <v>13.746666666666664</v>
      </c>
      <c r="L104" s="7">
        <f>STDEV('Raw Data'!J206,'Raw Data'!P206,'Raw Data'!V206)</f>
        <v>5.7622333633178598E-2</v>
      </c>
      <c r="M104" s="7">
        <f>AVERAGE('Raw Data'!AB206,'Raw Data'!AH206,'Raw Data'!AN206)</f>
        <v>13.814</v>
      </c>
      <c r="N104" s="7">
        <f>STDEV('Raw Data'!AB206,'Raw Data'!AH206,'Raw Data'!AN206)</f>
        <v>6.5825526963329786E-2</v>
      </c>
      <c r="O104" s="7">
        <f>AVERAGE('Raw Data'!AT206,'Raw Data'!AZ206,'Raw Data'!BF206)</f>
        <v>13.875666666666667</v>
      </c>
      <c r="P104" s="7">
        <f>STDEV('Raw Data'!AT206,'Raw Data'!AZ206,'Raw Data'!BF206)</f>
        <v>0.10763518631624806</v>
      </c>
      <c r="R104" s="7">
        <f>AVERAGE('Raw Data'!J308,'Raw Data'!P308,'Raw Data'!V308)</f>
        <v>13.457666666666668</v>
      </c>
      <c r="S104" s="7">
        <f>STDEV('Raw Data'!J308,'Raw Data'!P308,'Raw Data'!V308)</f>
        <v>0.24088240561181187</v>
      </c>
      <c r="T104" s="7">
        <f>AVERAGE('Raw Data'!AB308,'Raw Data'!AH308,'Raw Data'!AN308)</f>
        <v>13.392666666666665</v>
      </c>
      <c r="U104" s="7">
        <f>STDEV('Raw Data'!AB308,'Raw Data'!AH308,'Raw Data'!AN308)</f>
        <v>8.7156946558110446E-2</v>
      </c>
      <c r="V104" s="7">
        <f>AVERAGE('Raw Data'!AT308,'Raw Data'!AZ308,'Raw Data'!BF308)</f>
        <v>13.631666666666666</v>
      </c>
      <c r="W104" s="7">
        <f>STDEV('Raw Data'!AT308,'Raw Data'!AZ308,'Raw Data'!BF308)</f>
        <v>0.10060980734169717</v>
      </c>
      <c r="Y104" s="8">
        <f t="shared" si="30"/>
        <v>-0.24599999999999866</v>
      </c>
      <c r="Z104" s="8">
        <f t="shared" si="31"/>
        <v>0.63079764319999421</v>
      </c>
      <c r="AA104" s="8">
        <f t="shared" si="32"/>
        <v>-4.4333333333334224E-2</v>
      </c>
      <c r="AB104" s="8">
        <f t="shared" si="33"/>
        <v>0.12804426318009504</v>
      </c>
      <c r="AC104" s="8">
        <f t="shared" si="34"/>
        <v>0.20933333333333337</v>
      </c>
      <c r="AD104" s="8">
        <f t="shared" si="35"/>
        <v>0.49952210494965349</v>
      </c>
      <c r="AE104" s="19"/>
      <c r="AF104" s="8">
        <f t="shared" si="36"/>
        <v>4.2999999999997485E-2</v>
      </c>
      <c r="AG104" s="8">
        <f t="shared" si="37"/>
        <v>0.67276271200674254</v>
      </c>
      <c r="AH104" s="8">
        <f t="shared" si="38"/>
        <v>0.37700000000000067</v>
      </c>
      <c r="AI104" s="8">
        <f t="shared" si="39"/>
        <v>0.14020936725720826</v>
      </c>
      <c r="AJ104" s="8">
        <f t="shared" si="40"/>
        <v>0.45333333333333492</v>
      </c>
      <c r="AK104" s="8">
        <f t="shared" si="41"/>
        <v>0.49805555245708549</v>
      </c>
      <c r="AM104" s="8">
        <f t="shared" si="42"/>
        <v>0.28899999999999615</v>
      </c>
      <c r="AN104" s="8">
        <f t="shared" si="43"/>
        <v>0.24767855512067813</v>
      </c>
      <c r="AO104" s="8">
        <f t="shared" si="44"/>
        <v>0.42133333333333489</v>
      </c>
      <c r="AP104" s="8">
        <f t="shared" si="45"/>
        <v>0.10922148750741942</v>
      </c>
      <c r="AQ104" s="8">
        <f t="shared" si="46"/>
        <v>0.24400000000000155</v>
      </c>
      <c r="AR104" s="8">
        <f t="shared" si="47"/>
        <v>0.14733521869080338</v>
      </c>
      <c r="AS104" s="7"/>
      <c r="AT104" s="9">
        <f t="shared" si="48"/>
        <v>0.39790566666666721</v>
      </c>
      <c r="AU104" s="10">
        <f t="shared" si="49"/>
        <v>1.6395333333333442E-2</v>
      </c>
      <c r="AV104" s="10">
        <f t="shared" si="50"/>
        <v>0.24952233333333262</v>
      </c>
      <c r="AW104" s="10">
        <f t="shared" si="51"/>
        <v>0.81475354146719314</v>
      </c>
      <c r="AX104" s="20"/>
      <c r="AY104" s="10">
        <f t="shared" si="52"/>
        <v>0.45260966666666719</v>
      </c>
      <c r="AZ104" s="10">
        <f t="shared" si="53"/>
        <v>1.9658666666666703E-2</v>
      </c>
      <c r="BA104" s="10">
        <f t="shared" si="54"/>
        <v>0.24805933333333263</v>
      </c>
      <c r="BB104" s="10">
        <f t="shared" si="55"/>
        <v>0.84872119489657294</v>
      </c>
      <c r="BC104" s="8"/>
      <c r="BD104" s="10">
        <f t="shared" si="56"/>
        <v>6.1344666666666797E-2</v>
      </c>
      <c r="BE104" s="10">
        <f t="shared" si="57"/>
        <v>1.1929333333333377E-2</v>
      </c>
      <c r="BF104" s="10">
        <f t="shared" si="58"/>
        <v>2.1707666666666858E-2</v>
      </c>
      <c r="BG104" s="10">
        <f t="shared" si="59"/>
        <v>0.30819095811958375</v>
      </c>
    </row>
    <row r="105" spans="1:59" ht="15.75" customHeight="1" x14ac:dyDescent="0.25">
      <c r="A105" s="2"/>
      <c r="B105" s="2"/>
      <c r="C105" s="2"/>
      <c r="R105" s="7"/>
      <c r="S105" s="7"/>
      <c r="T105" s="7"/>
      <c r="U105" s="7"/>
      <c r="V105" s="7"/>
      <c r="W105" s="7"/>
      <c r="Y105" s="8"/>
      <c r="Z105" s="8"/>
      <c r="AA105" s="8"/>
      <c r="AB105" s="8"/>
      <c r="AC105" s="8"/>
      <c r="AD105" s="8"/>
      <c r="AE105" s="19"/>
      <c r="AF105" s="8"/>
      <c r="AG105" s="8"/>
      <c r="AH105" s="8"/>
      <c r="AI105" s="8"/>
      <c r="AJ105" s="8"/>
      <c r="AK105" s="8"/>
      <c r="AM105" s="8"/>
      <c r="AN105" s="8"/>
      <c r="AO105" s="8"/>
      <c r="AP105" s="8"/>
      <c r="AQ105" s="8"/>
      <c r="AR105" s="8"/>
      <c r="AS105" s="7"/>
      <c r="AT105" s="9"/>
      <c r="AU105" s="10"/>
      <c r="AV105" s="10"/>
      <c r="AW105" s="10"/>
      <c r="AX105" s="20"/>
      <c r="AY105" s="10"/>
      <c r="AZ105" s="10"/>
      <c r="BA105" s="10"/>
      <c r="BB105" s="10"/>
      <c r="BC105" s="8"/>
      <c r="BD105" s="10"/>
      <c r="BE105" s="10"/>
      <c r="BF105" s="10"/>
      <c r="BG105" s="10"/>
    </row>
    <row r="106" spans="1:59" ht="15.75" customHeight="1" x14ac:dyDescent="0.25">
      <c r="A106" s="2"/>
      <c r="B106" s="2"/>
      <c r="C106" s="2"/>
      <c r="D106" s="7"/>
      <c r="E106" s="7"/>
      <c r="F106" s="7"/>
      <c r="G106" s="7"/>
      <c r="H106" s="7"/>
      <c r="I106" s="7"/>
      <c r="K106" s="7"/>
      <c r="L106" s="7"/>
      <c r="M106" s="7"/>
      <c r="N106" s="7"/>
      <c r="O106" s="7"/>
      <c r="P106" s="7"/>
      <c r="R106" s="7"/>
      <c r="S106" s="7"/>
      <c r="T106" s="7"/>
      <c r="U106" s="7"/>
      <c r="V106" s="7"/>
      <c r="W106" s="7"/>
      <c r="Y106" s="8"/>
      <c r="Z106" s="8"/>
      <c r="AA106" s="8"/>
      <c r="AB106" s="8"/>
      <c r="AC106" s="8"/>
      <c r="AD106" s="8"/>
      <c r="AE106" s="19"/>
      <c r="AF106" s="8"/>
      <c r="AG106" s="8"/>
      <c r="AH106" s="8"/>
      <c r="AI106" s="8"/>
      <c r="AJ106" s="8"/>
      <c r="AK106" s="8"/>
      <c r="AM106" s="8"/>
      <c r="AN106" s="8"/>
      <c r="AO106" s="8"/>
      <c r="AP106" s="8"/>
      <c r="AQ106" s="8"/>
      <c r="AR106" s="8"/>
      <c r="AS106" s="7"/>
      <c r="AT106" s="9"/>
      <c r="AU106" s="10"/>
      <c r="AV106" s="10"/>
      <c r="AW106" s="10"/>
      <c r="AX106" s="20"/>
      <c r="AY106" s="10"/>
      <c r="AZ106" s="10"/>
      <c r="BA106" s="10"/>
      <c r="BB106" s="10"/>
      <c r="BC106" s="8"/>
      <c r="BD106" s="10"/>
      <c r="BE106" s="10"/>
      <c r="BF106" s="10"/>
      <c r="BG106" s="10"/>
    </row>
    <row r="107" spans="1:59" ht="15.75" customHeight="1" x14ac:dyDescent="0.25">
      <c r="A107" s="2"/>
      <c r="B107" s="2"/>
      <c r="C107" s="2"/>
      <c r="D107" s="7"/>
      <c r="E107" s="7"/>
      <c r="F107" s="7"/>
      <c r="G107" s="7"/>
      <c r="H107" s="7"/>
      <c r="I107" s="7"/>
      <c r="K107" s="7"/>
      <c r="L107" s="7"/>
      <c r="M107" s="7"/>
      <c r="N107" s="7"/>
      <c r="O107" s="7"/>
      <c r="P107" s="7"/>
      <c r="R107" s="7"/>
      <c r="S107" s="7"/>
      <c r="T107" s="7"/>
      <c r="U107" s="7"/>
      <c r="V107" s="7"/>
      <c r="W107" s="7"/>
      <c r="Y107" s="8"/>
      <c r="Z107" s="8"/>
      <c r="AA107" s="8"/>
      <c r="AB107" s="8"/>
      <c r="AC107" s="8"/>
      <c r="AD107" s="8"/>
      <c r="AE107" s="19"/>
      <c r="AF107" s="8"/>
      <c r="AG107" s="8"/>
      <c r="AH107" s="8"/>
      <c r="AI107" s="8"/>
      <c r="AJ107" s="8"/>
      <c r="AK107" s="8"/>
      <c r="AM107" s="8"/>
      <c r="AN107" s="8"/>
      <c r="AO107" s="8"/>
      <c r="AP107" s="8"/>
      <c r="AQ107" s="8"/>
      <c r="AR107" s="8"/>
      <c r="AS107" s="7"/>
      <c r="AT107" s="9"/>
      <c r="AU107" s="10"/>
      <c r="AV107" s="10"/>
      <c r="AW107" s="10"/>
      <c r="AX107" s="20"/>
      <c r="AY107" s="10"/>
      <c r="AZ107" s="10"/>
      <c r="BA107" s="10"/>
      <c r="BB107" s="10"/>
      <c r="BC107" s="8"/>
      <c r="BD107" s="10"/>
      <c r="BE107" s="10"/>
      <c r="BF107" s="10"/>
      <c r="BG107" s="10"/>
    </row>
    <row r="108" spans="1:59" ht="15.75" customHeight="1" x14ac:dyDescent="0.25">
      <c r="A108" s="2"/>
      <c r="B108" s="2"/>
      <c r="C108" s="2"/>
      <c r="D108" s="7"/>
      <c r="E108" s="7"/>
      <c r="F108" s="7"/>
      <c r="G108" s="7"/>
      <c r="H108" s="7"/>
      <c r="I108" s="7"/>
      <c r="K108" s="7"/>
      <c r="L108" s="7"/>
      <c r="M108" s="7"/>
      <c r="N108" s="7"/>
      <c r="O108" s="7"/>
      <c r="P108" s="7"/>
      <c r="R108" s="7"/>
      <c r="S108" s="7"/>
      <c r="T108" s="7"/>
      <c r="U108" s="7"/>
      <c r="V108" s="7"/>
      <c r="W108" s="7"/>
      <c r="Y108" s="8"/>
      <c r="Z108" s="8"/>
      <c r="AA108" s="8"/>
      <c r="AB108" s="8"/>
      <c r="AC108" s="8"/>
      <c r="AD108" s="8"/>
      <c r="AE108" s="19"/>
      <c r="AF108" s="8"/>
      <c r="AG108" s="8"/>
      <c r="AH108" s="8"/>
      <c r="AI108" s="8"/>
      <c r="AJ108" s="8"/>
      <c r="AK108" s="8"/>
      <c r="AM108" s="8"/>
      <c r="AN108" s="8"/>
      <c r="AO108" s="8"/>
      <c r="AP108" s="8"/>
      <c r="AQ108" s="8"/>
      <c r="AR108" s="8"/>
      <c r="AS108" s="7"/>
      <c r="AT108" s="9"/>
      <c r="AU108" s="10"/>
      <c r="AV108" s="10"/>
      <c r="AW108" s="10"/>
      <c r="AX108" s="20"/>
      <c r="AY108" s="10"/>
      <c r="AZ108" s="10"/>
      <c r="BA108" s="10"/>
      <c r="BB108" s="10"/>
      <c r="BC108" s="8"/>
      <c r="BD108" s="10"/>
      <c r="BE108" s="10"/>
      <c r="BF108" s="10"/>
      <c r="BG108" s="10"/>
    </row>
    <row r="109" spans="1:59" ht="15.75" customHeight="1" x14ac:dyDescent="0.25">
      <c r="A109" s="2"/>
      <c r="B109" s="2"/>
      <c r="C109" s="2"/>
      <c r="D109" s="7"/>
      <c r="E109" s="7"/>
      <c r="F109" s="7"/>
      <c r="G109" s="7"/>
      <c r="H109" s="7"/>
      <c r="I109" s="7"/>
      <c r="K109" s="7"/>
      <c r="L109" s="7"/>
      <c r="M109" s="7"/>
      <c r="N109" s="7"/>
      <c r="O109" s="7"/>
      <c r="P109" s="7"/>
      <c r="R109" s="7"/>
      <c r="S109" s="7"/>
      <c r="T109" s="7"/>
      <c r="U109" s="7"/>
      <c r="V109" s="7"/>
      <c r="W109" s="7"/>
      <c r="Y109" s="8"/>
      <c r="Z109" s="8"/>
      <c r="AA109" s="8"/>
      <c r="AB109" s="8"/>
      <c r="AC109" s="8"/>
      <c r="AD109" s="8"/>
      <c r="AE109" s="19"/>
      <c r="AF109" s="8"/>
      <c r="AG109" s="8"/>
      <c r="AH109" s="8"/>
      <c r="AI109" s="8"/>
      <c r="AJ109" s="8"/>
      <c r="AK109" s="8"/>
      <c r="AM109" s="8"/>
      <c r="AN109" s="8"/>
      <c r="AO109" s="8"/>
      <c r="AP109" s="8"/>
      <c r="AQ109" s="8"/>
      <c r="AR109" s="8"/>
      <c r="AS109" s="7"/>
      <c r="AT109" s="9"/>
      <c r="AU109" s="10"/>
      <c r="AV109" s="10"/>
      <c r="AW109" s="10"/>
      <c r="AX109" s="20"/>
      <c r="AY109" s="10"/>
      <c r="AZ109" s="10"/>
      <c r="BA109" s="10"/>
      <c r="BB109" s="10"/>
      <c r="BC109" s="8"/>
      <c r="BD109" s="10"/>
      <c r="BE109" s="10"/>
      <c r="BF109" s="10"/>
      <c r="BG109" s="10"/>
    </row>
    <row r="110" spans="1:59" ht="15.75" customHeight="1" x14ac:dyDescent="0.25">
      <c r="A110" s="2"/>
      <c r="B110" s="2"/>
      <c r="C110" s="2"/>
      <c r="D110" s="7"/>
      <c r="E110" s="7"/>
      <c r="F110" s="7"/>
      <c r="G110" s="7"/>
      <c r="H110" s="7"/>
      <c r="I110" s="7"/>
      <c r="K110" s="7"/>
      <c r="L110" s="7"/>
      <c r="M110" s="7"/>
      <c r="N110" s="7"/>
      <c r="O110" s="7"/>
      <c r="P110" s="7"/>
      <c r="R110" s="7"/>
      <c r="S110" s="7"/>
      <c r="T110" s="7"/>
      <c r="U110" s="7"/>
      <c r="V110" s="7"/>
      <c r="W110" s="7"/>
      <c r="Y110" s="8"/>
      <c r="Z110" s="8"/>
      <c r="AA110" s="8"/>
      <c r="AB110" s="8"/>
      <c r="AC110" s="8"/>
      <c r="AD110" s="8"/>
      <c r="AE110" s="19"/>
      <c r="AF110" s="8"/>
      <c r="AG110" s="8"/>
      <c r="AH110" s="8"/>
      <c r="AI110" s="8"/>
      <c r="AJ110" s="8"/>
      <c r="AK110" s="8"/>
      <c r="AM110" s="8"/>
      <c r="AN110" s="8"/>
      <c r="AO110" s="8"/>
      <c r="AP110" s="8"/>
      <c r="AQ110" s="8"/>
      <c r="AR110" s="8"/>
      <c r="AS110" s="7"/>
      <c r="AT110" s="9"/>
      <c r="AU110" s="10"/>
      <c r="AV110" s="10"/>
      <c r="AW110" s="10"/>
      <c r="AX110" s="20"/>
      <c r="AY110" s="10"/>
      <c r="AZ110" s="10"/>
      <c r="BA110" s="10"/>
      <c r="BB110" s="10"/>
      <c r="BC110" s="8"/>
      <c r="BD110" s="10"/>
      <c r="BE110" s="10"/>
      <c r="BF110" s="10"/>
      <c r="BG110" s="10"/>
    </row>
    <row r="111" spans="1:59" ht="15.75" customHeight="1" x14ac:dyDescent="0.25">
      <c r="A111" s="2"/>
      <c r="B111" s="2"/>
      <c r="C111" s="2"/>
      <c r="D111" s="7"/>
      <c r="E111" s="7"/>
      <c r="F111" s="7"/>
      <c r="G111" s="7"/>
      <c r="H111" s="7"/>
      <c r="I111" s="7"/>
      <c r="K111" s="7"/>
      <c r="L111" s="7"/>
      <c r="M111" s="7"/>
      <c r="N111" s="7"/>
      <c r="O111" s="7"/>
      <c r="P111" s="7"/>
      <c r="R111" s="7"/>
      <c r="S111" s="7"/>
      <c r="T111" s="7"/>
      <c r="U111" s="7"/>
      <c r="V111" s="7"/>
      <c r="W111" s="7"/>
      <c r="Y111" s="8"/>
      <c r="Z111" s="8"/>
      <c r="AA111" s="8"/>
      <c r="AB111" s="8"/>
      <c r="AC111" s="8"/>
      <c r="AD111" s="8"/>
      <c r="AE111" s="19"/>
      <c r="AF111" s="8"/>
      <c r="AG111" s="8"/>
      <c r="AH111" s="8"/>
      <c r="AI111" s="8"/>
      <c r="AJ111" s="8"/>
      <c r="AK111" s="8"/>
      <c r="AM111" s="8"/>
      <c r="AN111" s="8"/>
      <c r="AO111" s="8"/>
      <c r="AP111" s="8"/>
      <c r="AQ111" s="8"/>
      <c r="AR111" s="8"/>
      <c r="AS111" s="7"/>
      <c r="AT111" s="9"/>
      <c r="AU111" s="10"/>
      <c r="AV111" s="10"/>
      <c r="AW111" s="10"/>
      <c r="AX111" s="20"/>
      <c r="AY111" s="10"/>
      <c r="AZ111" s="10"/>
      <c r="BA111" s="10"/>
      <c r="BB111" s="10"/>
      <c r="BC111" s="8"/>
      <c r="BD111" s="10"/>
      <c r="BE111" s="10"/>
      <c r="BF111" s="10"/>
      <c r="BG111" s="10"/>
    </row>
    <row r="112" spans="1:59" ht="15.75" customHeight="1" x14ac:dyDescent="0.25">
      <c r="A112" s="2"/>
      <c r="B112" s="2"/>
      <c r="C112" s="2"/>
      <c r="D112" s="7"/>
      <c r="E112" s="7"/>
      <c r="F112" s="7"/>
      <c r="G112" s="7"/>
      <c r="H112" s="7"/>
      <c r="I112" s="7"/>
      <c r="K112" s="7"/>
      <c r="L112" s="7"/>
      <c r="M112" s="7"/>
      <c r="N112" s="7"/>
      <c r="O112" s="7"/>
      <c r="P112" s="7"/>
      <c r="R112" s="7"/>
      <c r="S112" s="7"/>
      <c r="T112" s="7"/>
      <c r="U112" s="7"/>
      <c r="V112" s="7"/>
      <c r="W112" s="7"/>
      <c r="Y112" s="8"/>
      <c r="Z112" s="8"/>
      <c r="AA112" s="8"/>
      <c r="AB112" s="8"/>
      <c r="AC112" s="8"/>
      <c r="AD112" s="8"/>
      <c r="AE112" s="19"/>
      <c r="AF112" s="8"/>
      <c r="AG112" s="8"/>
      <c r="AH112" s="8"/>
      <c r="AI112" s="8"/>
      <c r="AJ112" s="8"/>
      <c r="AK112" s="8"/>
      <c r="AM112" s="8"/>
      <c r="AN112" s="8"/>
      <c r="AO112" s="8"/>
      <c r="AP112" s="8"/>
      <c r="AQ112" s="8"/>
      <c r="AR112" s="8"/>
      <c r="AS112" s="7"/>
      <c r="AT112" s="9"/>
      <c r="AU112" s="10"/>
      <c r="AV112" s="10"/>
      <c r="AW112" s="10"/>
      <c r="AX112" s="20"/>
      <c r="AY112" s="10"/>
      <c r="AZ112" s="10"/>
      <c r="BA112" s="10"/>
      <c r="BB112" s="10"/>
      <c r="BC112" s="8"/>
      <c r="BD112" s="10"/>
      <c r="BE112" s="10"/>
      <c r="BF112" s="10"/>
      <c r="BG112" s="10"/>
    </row>
    <row r="113" spans="1:59" ht="15.75" customHeight="1" x14ac:dyDescent="0.25">
      <c r="A113" s="2"/>
      <c r="B113" s="2"/>
      <c r="C113" s="2"/>
      <c r="D113" s="7"/>
      <c r="E113" s="7"/>
      <c r="F113" s="7"/>
      <c r="G113" s="7"/>
      <c r="H113" s="7"/>
      <c r="I113" s="7"/>
      <c r="K113" s="7"/>
      <c r="L113" s="7"/>
      <c r="M113" s="7"/>
      <c r="N113" s="7"/>
      <c r="O113" s="7"/>
      <c r="P113" s="7"/>
      <c r="R113" s="7"/>
      <c r="S113" s="7"/>
      <c r="T113" s="7"/>
      <c r="U113" s="7"/>
      <c r="V113" s="7"/>
      <c r="W113" s="7"/>
      <c r="Y113" s="8"/>
      <c r="Z113" s="8"/>
      <c r="AA113" s="8"/>
      <c r="AB113" s="8"/>
      <c r="AC113" s="8"/>
      <c r="AD113" s="8"/>
      <c r="AE113" s="19"/>
      <c r="AF113" s="8"/>
      <c r="AG113" s="8"/>
      <c r="AH113" s="8"/>
      <c r="AI113" s="8"/>
      <c r="AJ113" s="8"/>
      <c r="AK113" s="8"/>
      <c r="AM113" s="8"/>
      <c r="AN113" s="8"/>
      <c r="AO113" s="8"/>
      <c r="AP113" s="8"/>
      <c r="AQ113" s="8"/>
      <c r="AR113" s="8"/>
      <c r="AS113" s="7"/>
      <c r="AT113" s="9"/>
      <c r="AU113" s="10"/>
      <c r="AV113" s="10"/>
      <c r="AW113" s="10"/>
      <c r="AX113" s="20"/>
      <c r="AY113" s="10"/>
      <c r="AZ113" s="10"/>
      <c r="BA113" s="10"/>
      <c r="BB113" s="10"/>
      <c r="BC113" s="8"/>
      <c r="BD113" s="10"/>
      <c r="BE113" s="10"/>
      <c r="BF113" s="10"/>
      <c r="BG113" s="10"/>
    </row>
    <row r="114" spans="1:59" ht="15.75" customHeight="1" x14ac:dyDescent="0.25">
      <c r="A114" s="2"/>
      <c r="B114" s="2"/>
      <c r="C114" s="2"/>
      <c r="D114" s="7"/>
      <c r="E114" s="7"/>
      <c r="F114" s="7"/>
      <c r="G114" s="7"/>
      <c r="H114" s="7"/>
      <c r="I114" s="7"/>
      <c r="K114" s="7"/>
      <c r="L114" s="7"/>
      <c r="M114" s="7"/>
      <c r="N114" s="7"/>
      <c r="O114" s="7"/>
      <c r="P114" s="7"/>
      <c r="R114" s="7"/>
      <c r="S114" s="7"/>
      <c r="T114" s="7"/>
      <c r="U114" s="7"/>
      <c r="V114" s="7"/>
      <c r="W114" s="7"/>
      <c r="Y114" s="8"/>
      <c r="Z114" s="8"/>
      <c r="AA114" s="8"/>
      <c r="AB114" s="8"/>
      <c r="AC114" s="8"/>
      <c r="AD114" s="8"/>
      <c r="AE114" s="19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7"/>
      <c r="AT114" s="9"/>
      <c r="AU114" s="10"/>
      <c r="AV114" s="10"/>
      <c r="AW114" s="10"/>
      <c r="AX114" s="20"/>
      <c r="AY114" s="10"/>
      <c r="AZ114" s="10"/>
      <c r="BA114" s="10"/>
      <c r="BB114" s="10"/>
      <c r="BC114" s="8"/>
      <c r="BD114" s="10"/>
      <c r="BE114" s="10"/>
      <c r="BF114" s="10"/>
      <c r="BG114" s="10"/>
    </row>
    <row r="115" spans="1:59" ht="15.75" customHeight="1" x14ac:dyDescent="0.25">
      <c r="A115" s="2"/>
      <c r="B115" s="2"/>
      <c r="C115" s="2"/>
      <c r="D115" s="7"/>
      <c r="E115" s="7"/>
      <c r="F115" s="7"/>
      <c r="G115" s="7"/>
      <c r="H115" s="7"/>
      <c r="I115" s="7"/>
      <c r="K115" s="7"/>
      <c r="L115" s="7"/>
      <c r="M115" s="7"/>
      <c r="N115" s="7"/>
      <c r="O115" s="7"/>
      <c r="P115" s="7"/>
      <c r="R115" s="7"/>
      <c r="S115" s="7"/>
      <c r="T115" s="7"/>
      <c r="U115" s="7"/>
      <c r="V115" s="7"/>
      <c r="W115" s="7"/>
      <c r="Y115" s="8"/>
      <c r="Z115" s="8"/>
      <c r="AA115" s="8"/>
      <c r="AB115" s="8"/>
      <c r="AC115" s="8"/>
      <c r="AD115" s="8"/>
      <c r="AE115" s="19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7"/>
      <c r="AT115" s="9"/>
      <c r="AU115" s="10"/>
      <c r="AV115" s="10"/>
      <c r="AW115" s="10"/>
      <c r="AX115" s="20"/>
      <c r="AY115" s="10"/>
      <c r="AZ115" s="10"/>
      <c r="BA115" s="10"/>
      <c r="BB115" s="10"/>
      <c r="BC115" s="8"/>
      <c r="BD115" s="10"/>
      <c r="BE115" s="10"/>
      <c r="BF115" s="10"/>
      <c r="BG115" s="10"/>
    </row>
    <row r="116" spans="1:59" ht="15.75" customHeight="1" x14ac:dyDescent="0.25">
      <c r="A116" s="2"/>
      <c r="B116" s="2"/>
      <c r="C116" s="2"/>
      <c r="D116" s="7"/>
      <c r="E116" s="7"/>
      <c r="F116" s="7"/>
      <c r="G116" s="7"/>
      <c r="H116" s="7"/>
      <c r="I116" s="7"/>
      <c r="K116" s="7"/>
      <c r="L116" s="7"/>
      <c r="M116" s="7"/>
      <c r="N116" s="7"/>
      <c r="O116" s="7"/>
      <c r="P116" s="7"/>
      <c r="R116" s="7"/>
      <c r="S116" s="7"/>
      <c r="T116" s="7"/>
      <c r="U116" s="7"/>
      <c r="V116" s="7"/>
      <c r="W116" s="7"/>
      <c r="Y116" s="8"/>
      <c r="Z116" s="8"/>
      <c r="AA116" s="8"/>
      <c r="AB116" s="8"/>
      <c r="AC116" s="8"/>
      <c r="AD116" s="8"/>
      <c r="AE116" s="19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7"/>
      <c r="AT116" s="9"/>
      <c r="AU116" s="10"/>
      <c r="AV116" s="10"/>
      <c r="AW116" s="10"/>
      <c r="AX116" s="20"/>
      <c r="AY116" s="10"/>
      <c r="AZ116" s="10"/>
      <c r="BA116" s="10"/>
      <c r="BB116" s="10"/>
      <c r="BC116" s="8"/>
      <c r="BD116" s="10"/>
      <c r="BE116" s="10"/>
      <c r="BF116" s="10"/>
      <c r="BG116" s="10"/>
    </row>
    <row r="117" spans="1:59" ht="15.75" customHeight="1" x14ac:dyDescent="0.25">
      <c r="A117" s="2"/>
      <c r="B117" s="2"/>
      <c r="C117" s="2"/>
      <c r="D117" s="7"/>
      <c r="E117" s="7"/>
      <c r="F117" s="7"/>
      <c r="G117" s="7"/>
      <c r="H117" s="7"/>
      <c r="I117" s="7"/>
      <c r="K117" s="7"/>
      <c r="L117" s="7"/>
      <c r="M117" s="7"/>
      <c r="N117" s="7"/>
      <c r="O117" s="7"/>
      <c r="P117" s="7"/>
      <c r="R117" s="7"/>
      <c r="S117" s="7"/>
      <c r="T117" s="7"/>
      <c r="U117" s="7"/>
      <c r="V117" s="7"/>
      <c r="W117" s="7"/>
      <c r="Y117" s="8"/>
      <c r="Z117" s="8"/>
      <c r="AA117" s="8"/>
      <c r="AB117" s="8"/>
      <c r="AC117" s="8"/>
      <c r="AD117" s="8"/>
      <c r="AE117" s="19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7"/>
      <c r="AT117" s="9"/>
      <c r="AU117" s="10"/>
      <c r="AV117" s="10"/>
      <c r="AW117" s="10"/>
      <c r="AX117" s="20"/>
      <c r="AY117" s="10"/>
      <c r="AZ117" s="10"/>
      <c r="BA117" s="10"/>
      <c r="BB117" s="10"/>
      <c r="BC117" s="8"/>
      <c r="BD117" s="10"/>
      <c r="BE117" s="10"/>
      <c r="BF117" s="10"/>
      <c r="BG117" s="10"/>
    </row>
    <row r="118" spans="1:59" ht="15.75" customHeight="1" x14ac:dyDescent="0.25">
      <c r="A118" s="2"/>
      <c r="B118" s="2"/>
      <c r="C118" s="2"/>
      <c r="D118" s="7"/>
      <c r="E118" s="7"/>
      <c r="F118" s="7"/>
      <c r="G118" s="7"/>
      <c r="H118" s="7"/>
      <c r="I118" s="7"/>
      <c r="K118" s="7"/>
      <c r="L118" s="7"/>
      <c r="M118" s="7"/>
      <c r="N118" s="7"/>
      <c r="O118" s="7"/>
      <c r="P118" s="7"/>
      <c r="R118" s="7"/>
      <c r="S118" s="7"/>
      <c r="T118" s="7"/>
      <c r="U118" s="7"/>
      <c r="V118" s="7"/>
      <c r="W118" s="7"/>
      <c r="Y118" s="8"/>
      <c r="Z118" s="8"/>
      <c r="AA118" s="8"/>
      <c r="AB118" s="8"/>
      <c r="AC118" s="8"/>
      <c r="AD118" s="8"/>
      <c r="AE118" s="19"/>
      <c r="AF118" s="8"/>
      <c r="AG118" s="8"/>
      <c r="AH118" s="8"/>
      <c r="AI118" s="8"/>
      <c r="AJ118" s="8"/>
      <c r="AK118" s="8"/>
      <c r="AM118" s="8"/>
      <c r="AN118" s="8"/>
      <c r="AO118" s="8"/>
      <c r="AP118" s="8"/>
      <c r="AQ118" s="8"/>
      <c r="AR118" s="8"/>
      <c r="AS118" s="7"/>
      <c r="AT118" s="9"/>
      <c r="AU118" s="10"/>
      <c r="AV118" s="10"/>
      <c r="AW118" s="10"/>
      <c r="AX118" s="20"/>
      <c r="AY118" s="10"/>
      <c r="AZ118" s="10"/>
      <c r="BA118" s="10"/>
      <c r="BB118" s="10"/>
      <c r="BC118" s="8"/>
      <c r="BD118" s="10"/>
      <c r="BE118" s="10"/>
      <c r="BF118" s="10"/>
      <c r="BG118" s="10"/>
    </row>
    <row r="119" spans="1:59" ht="15.75" customHeight="1" x14ac:dyDescent="0.25">
      <c r="A119" s="2"/>
      <c r="B119" s="2"/>
      <c r="C119" s="2"/>
      <c r="D119" s="7"/>
      <c r="E119" s="7"/>
      <c r="F119" s="7"/>
      <c r="G119" s="7"/>
      <c r="H119" s="7"/>
      <c r="I119" s="7"/>
      <c r="K119" s="7"/>
      <c r="L119" s="7"/>
      <c r="M119" s="7"/>
      <c r="N119" s="7"/>
      <c r="O119" s="7"/>
      <c r="P119" s="7"/>
      <c r="R119" s="7"/>
      <c r="S119" s="7"/>
      <c r="T119" s="7"/>
      <c r="U119" s="7"/>
      <c r="V119" s="7"/>
      <c r="W119" s="7"/>
      <c r="Y119" s="8"/>
      <c r="Z119" s="8"/>
      <c r="AA119" s="8"/>
      <c r="AB119" s="8"/>
      <c r="AC119" s="8"/>
      <c r="AD119" s="8"/>
      <c r="AE119" s="19"/>
      <c r="AF119" s="8"/>
      <c r="AG119" s="8"/>
      <c r="AH119" s="8"/>
      <c r="AI119" s="8"/>
      <c r="AJ119" s="8"/>
      <c r="AK119" s="8"/>
      <c r="AM119" s="8"/>
      <c r="AN119" s="8"/>
      <c r="AO119" s="8"/>
      <c r="AP119" s="8"/>
      <c r="AQ119" s="8"/>
      <c r="AR119" s="8"/>
      <c r="AS119" s="7"/>
      <c r="AT119" s="9"/>
      <c r="AU119" s="10"/>
      <c r="AV119" s="10"/>
      <c r="AW119" s="10"/>
      <c r="AX119" s="20"/>
      <c r="AY119" s="10"/>
      <c r="AZ119" s="10"/>
      <c r="BA119" s="10"/>
      <c r="BB119" s="10"/>
      <c r="BC119" s="8"/>
      <c r="BD119" s="10"/>
      <c r="BE119" s="10"/>
      <c r="BF119" s="10"/>
      <c r="BG119" s="10"/>
    </row>
    <row r="120" spans="1:59" ht="15.75" customHeight="1" x14ac:dyDescent="0.25">
      <c r="A120" s="2"/>
      <c r="B120" s="2"/>
      <c r="C120" s="2"/>
      <c r="D120" s="7"/>
      <c r="E120" s="7"/>
      <c r="F120" s="7"/>
      <c r="G120" s="7"/>
      <c r="H120" s="7"/>
      <c r="I120" s="7"/>
      <c r="K120" s="7"/>
      <c r="L120" s="7"/>
      <c r="M120" s="7"/>
      <c r="N120" s="7"/>
      <c r="O120" s="7"/>
      <c r="P120" s="7"/>
      <c r="R120" s="7"/>
      <c r="S120" s="7"/>
      <c r="T120" s="7"/>
      <c r="U120" s="7"/>
      <c r="V120" s="7"/>
      <c r="W120" s="7"/>
      <c r="Y120" s="8"/>
      <c r="Z120" s="8"/>
      <c r="AA120" s="8"/>
      <c r="AB120" s="8"/>
      <c r="AC120" s="8"/>
      <c r="AD120" s="8"/>
      <c r="AE120" s="19"/>
      <c r="AF120" s="8"/>
      <c r="AG120" s="8"/>
      <c r="AH120" s="8"/>
      <c r="AI120" s="8"/>
      <c r="AJ120" s="8"/>
      <c r="AK120" s="8"/>
      <c r="AM120" s="8"/>
      <c r="AN120" s="8"/>
      <c r="AO120" s="8"/>
      <c r="AP120" s="8"/>
      <c r="AQ120" s="8"/>
      <c r="AR120" s="8"/>
      <c r="AS120" s="7"/>
      <c r="AT120" s="9"/>
      <c r="AU120" s="10"/>
      <c r="AV120" s="10"/>
      <c r="AW120" s="10"/>
      <c r="AX120" s="20"/>
      <c r="AY120" s="10"/>
      <c r="AZ120" s="10"/>
      <c r="BA120" s="10"/>
      <c r="BB120" s="10"/>
      <c r="BC120" s="8"/>
      <c r="BD120" s="10"/>
      <c r="BE120" s="10"/>
      <c r="BF120" s="10"/>
      <c r="BG120" s="10"/>
    </row>
    <row r="121" spans="1:59" ht="15.75" customHeight="1" x14ac:dyDescent="0.25">
      <c r="A121" s="2"/>
      <c r="B121" s="2"/>
      <c r="C121" s="2"/>
      <c r="D121" s="7"/>
      <c r="E121" s="7"/>
      <c r="F121" s="7"/>
      <c r="G121" s="7"/>
      <c r="H121" s="7"/>
      <c r="I121" s="7"/>
      <c r="K121" s="7"/>
      <c r="L121" s="7"/>
      <c r="M121" s="7"/>
      <c r="N121" s="7"/>
      <c r="O121" s="7"/>
      <c r="P121" s="7"/>
      <c r="R121" s="7"/>
      <c r="S121" s="7"/>
      <c r="T121" s="7"/>
      <c r="U121" s="7"/>
      <c r="V121" s="7"/>
      <c r="W121" s="7"/>
      <c r="Y121" s="8"/>
      <c r="Z121" s="8"/>
      <c r="AA121" s="8"/>
      <c r="AB121" s="8"/>
      <c r="AC121" s="8"/>
      <c r="AD121" s="8"/>
      <c r="AE121" s="19"/>
      <c r="AF121" s="8"/>
      <c r="AG121" s="8"/>
      <c r="AH121" s="8"/>
      <c r="AI121" s="8"/>
      <c r="AJ121" s="8"/>
      <c r="AK121" s="8"/>
      <c r="AM121" s="8"/>
      <c r="AN121" s="8"/>
      <c r="AO121" s="8"/>
      <c r="AP121" s="8"/>
      <c r="AQ121" s="8"/>
      <c r="AR121" s="8"/>
      <c r="AS121" s="7"/>
      <c r="AT121" s="9"/>
      <c r="AU121" s="10"/>
      <c r="AV121" s="10"/>
      <c r="AW121" s="10"/>
      <c r="AX121" s="20"/>
      <c r="AY121" s="10"/>
      <c r="AZ121" s="10"/>
      <c r="BA121" s="10"/>
      <c r="BB121" s="10"/>
      <c r="BC121" s="8"/>
      <c r="BD121" s="10"/>
      <c r="BE121" s="10"/>
      <c r="BF121" s="10"/>
      <c r="BG121" s="10"/>
    </row>
    <row r="122" spans="1:59" ht="15.75" customHeight="1" x14ac:dyDescent="0.25">
      <c r="A122" s="2"/>
      <c r="B122" s="2"/>
      <c r="C122" s="2"/>
      <c r="D122" s="7"/>
      <c r="E122" s="7"/>
      <c r="F122" s="7"/>
      <c r="G122" s="7"/>
      <c r="H122" s="7"/>
      <c r="I122" s="7"/>
      <c r="K122" s="7"/>
      <c r="L122" s="7"/>
      <c r="M122" s="7"/>
      <c r="N122" s="7"/>
      <c r="O122" s="7"/>
      <c r="P122" s="7"/>
      <c r="R122" s="7"/>
      <c r="S122" s="7"/>
      <c r="T122" s="7"/>
      <c r="U122" s="7"/>
      <c r="V122" s="7"/>
      <c r="W122" s="7"/>
      <c r="Y122" s="8"/>
      <c r="Z122" s="8"/>
      <c r="AA122" s="8"/>
      <c r="AB122" s="8"/>
      <c r="AC122" s="8"/>
      <c r="AD122" s="8"/>
      <c r="AE122" s="19"/>
      <c r="AF122" s="8"/>
      <c r="AG122" s="8"/>
      <c r="AH122" s="8"/>
      <c r="AI122" s="8"/>
      <c r="AJ122" s="8"/>
      <c r="AK122" s="8"/>
      <c r="AM122" s="8"/>
      <c r="AN122" s="8"/>
      <c r="AO122" s="8"/>
      <c r="AP122" s="8"/>
      <c r="AQ122" s="8"/>
      <c r="AR122" s="8"/>
      <c r="AS122" s="7"/>
      <c r="AT122" s="9"/>
      <c r="AU122" s="10"/>
      <c r="AV122" s="10"/>
      <c r="AW122" s="10"/>
      <c r="AX122" s="20"/>
      <c r="AY122" s="10"/>
      <c r="AZ122" s="10"/>
      <c r="BA122" s="10"/>
      <c r="BB122" s="10"/>
      <c r="BC122" s="8"/>
      <c r="BD122" s="10"/>
      <c r="BE122" s="10"/>
      <c r="BF122" s="10"/>
      <c r="BG122" s="10"/>
    </row>
    <row r="123" spans="1:59" ht="15.75" customHeight="1" x14ac:dyDescent="0.25">
      <c r="A123" s="2"/>
      <c r="B123" s="2"/>
      <c r="C123" s="2"/>
      <c r="D123" s="7"/>
      <c r="E123" s="7"/>
      <c r="F123" s="7"/>
      <c r="G123" s="7"/>
      <c r="H123" s="7"/>
      <c r="I123" s="7"/>
      <c r="K123" s="7"/>
      <c r="L123" s="7"/>
      <c r="M123" s="7"/>
      <c r="N123" s="7"/>
      <c r="O123" s="7"/>
      <c r="P123" s="7"/>
      <c r="R123" s="7"/>
      <c r="S123" s="7"/>
      <c r="T123" s="7"/>
      <c r="U123" s="7"/>
      <c r="V123" s="7"/>
      <c r="W123" s="7"/>
      <c r="Y123" s="8"/>
      <c r="Z123" s="8"/>
      <c r="AA123" s="8"/>
      <c r="AB123" s="8"/>
      <c r="AC123" s="8"/>
      <c r="AD123" s="8"/>
      <c r="AE123" s="19"/>
      <c r="AF123" s="8"/>
      <c r="AG123" s="8"/>
      <c r="AH123" s="8"/>
      <c r="AI123" s="8"/>
      <c r="AJ123" s="8"/>
      <c r="AK123" s="8"/>
      <c r="AM123" s="8"/>
      <c r="AN123" s="8"/>
      <c r="AO123" s="8"/>
      <c r="AP123" s="8"/>
      <c r="AQ123" s="8"/>
      <c r="AR123" s="8"/>
      <c r="AS123" s="7"/>
      <c r="AT123" s="9"/>
      <c r="AU123" s="10"/>
      <c r="AV123" s="10"/>
      <c r="AW123" s="10"/>
      <c r="AX123" s="20"/>
      <c r="AY123" s="10"/>
      <c r="AZ123" s="10"/>
      <c r="BA123" s="10"/>
      <c r="BB123" s="10"/>
      <c r="BC123" s="8"/>
      <c r="BD123" s="10"/>
      <c r="BE123" s="10"/>
      <c r="BF123" s="10"/>
      <c r="BG123" s="10"/>
    </row>
    <row r="124" spans="1:59" ht="15.75" customHeight="1" x14ac:dyDescent="0.25">
      <c r="A124" s="2"/>
      <c r="B124" s="2"/>
      <c r="C124" s="2"/>
      <c r="D124" s="7"/>
      <c r="E124" s="7"/>
      <c r="F124" s="7"/>
      <c r="G124" s="7"/>
      <c r="H124" s="7"/>
      <c r="I124" s="7"/>
      <c r="K124" s="7"/>
      <c r="L124" s="7"/>
      <c r="M124" s="7"/>
      <c r="N124" s="7"/>
      <c r="O124" s="7"/>
      <c r="P124" s="7"/>
      <c r="R124" s="7"/>
      <c r="S124" s="7"/>
      <c r="T124" s="7"/>
      <c r="U124" s="7"/>
      <c r="V124" s="7"/>
      <c r="W124" s="7"/>
      <c r="Y124" s="8"/>
      <c r="Z124" s="8"/>
      <c r="AA124" s="8"/>
      <c r="AB124" s="8"/>
      <c r="AC124" s="8"/>
      <c r="AD124" s="8"/>
      <c r="AE124" s="19"/>
      <c r="AF124" s="8"/>
      <c r="AG124" s="8"/>
      <c r="AH124" s="8"/>
      <c r="AI124" s="8"/>
      <c r="AJ124" s="8"/>
      <c r="AK124" s="8"/>
      <c r="AM124" s="8"/>
      <c r="AN124" s="8"/>
      <c r="AO124" s="8"/>
      <c r="AP124" s="8"/>
      <c r="AQ124" s="8"/>
      <c r="AR124" s="8"/>
      <c r="AS124" s="7"/>
      <c r="AT124" s="9"/>
      <c r="AU124" s="10"/>
      <c r="AV124" s="10"/>
      <c r="AW124" s="10"/>
      <c r="AX124" s="20"/>
      <c r="AY124" s="10"/>
      <c r="AZ124" s="10"/>
      <c r="BA124" s="10"/>
      <c r="BB124" s="10"/>
      <c r="BC124" s="8"/>
      <c r="BD124" s="10"/>
      <c r="BE124" s="10"/>
      <c r="BF124" s="10"/>
      <c r="BG124" s="10"/>
    </row>
    <row r="125" spans="1:59" ht="15.75" customHeight="1" x14ac:dyDescent="0.25">
      <c r="A125" s="2"/>
      <c r="B125" s="2"/>
      <c r="C125" s="2"/>
      <c r="D125" s="7"/>
      <c r="E125" s="7"/>
      <c r="F125" s="7"/>
      <c r="G125" s="7"/>
      <c r="H125" s="7"/>
      <c r="I125" s="7"/>
      <c r="K125" s="7"/>
      <c r="L125" s="7"/>
      <c r="M125" s="7"/>
      <c r="N125" s="7"/>
      <c r="O125" s="7"/>
      <c r="P125" s="7"/>
      <c r="R125" s="7"/>
      <c r="S125" s="7"/>
      <c r="T125" s="7"/>
      <c r="U125" s="7"/>
      <c r="V125" s="7"/>
      <c r="W125" s="7"/>
      <c r="Y125" s="8"/>
      <c r="Z125" s="8"/>
      <c r="AA125" s="8"/>
      <c r="AB125" s="8"/>
      <c r="AC125" s="8"/>
      <c r="AD125" s="8"/>
      <c r="AE125" s="19"/>
      <c r="AF125" s="8"/>
      <c r="AG125" s="8"/>
      <c r="AH125" s="8"/>
      <c r="AI125" s="8"/>
      <c r="AJ125" s="8"/>
      <c r="AK125" s="8"/>
      <c r="AM125" s="8"/>
      <c r="AN125" s="8"/>
      <c r="AO125" s="8"/>
      <c r="AP125" s="8"/>
      <c r="AQ125" s="8"/>
      <c r="AR125" s="8"/>
      <c r="AS125" s="7"/>
      <c r="AT125" s="9"/>
      <c r="AU125" s="10"/>
      <c r="AV125" s="10"/>
      <c r="AW125" s="10"/>
      <c r="AX125" s="20"/>
      <c r="AY125" s="10"/>
      <c r="AZ125" s="10"/>
      <c r="BA125" s="10"/>
      <c r="BB125" s="10"/>
      <c r="BC125" s="8"/>
      <c r="BD125" s="10"/>
      <c r="BE125" s="10"/>
      <c r="BF125" s="10"/>
      <c r="BG125" s="10"/>
    </row>
    <row r="126" spans="1:59" ht="15.75" customHeight="1" x14ac:dyDescent="0.25">
      <c r="A126" s="2"/>
      <c r="B126" s="2"/>
      <c r="C126" s="2"/>
      <c r="D126" s="7"/>
      <c r="E126" s="7"/>
      <c r="F126" s="7"/>
      <c r="G126" s="7"/>
      <c r="H126" s="7"/>
      <c r="I126" s="7"/>
      <c r="K126" s="7"/>
      <c r="L126" s="7"/>
      <c r="M126" s="7"/>
      <c r="N126" s="7"/>
      <c r="O126" s="7"/>
      <c r="P126" s="7"/>
      <c r="R126" s="7"/>
      <c r="S126" s="7"/>
      <c r="T126" s="7"/>
      <c r="U126" s="7"/>
      <c r="V126" s="7"/>
      <c r="W126" s="7"/>
      <c r="Y126" s="8"/>
      <c r="Z126" s="8"/>
      <c r="AA126" s="8"/>
      <c r="AB126" s="8"/>
      <c r="AC126" s="8"/>
      <c r="AD126" s="8"/>
      <c r="AE126" s="19"/>
      <c r="AF126" s="8"/>
      <c r="AG126" s="8"/>
      <c r="AH126" s="8"/>
      <c r="AI126" s="8"/>
      <c r="AJ126" s="8"/>
      <c r="AK126" s="8"/>
      <c r="AM126" s="8"/>
      <c r="AN126" s="8"/>
      <c r="AO126" s="8"/>
      <c r="AP126" s="8"/>
      <c r="AQ126" s="8"/>
      <c r="AR126" s="8"/>
      <c r="AS126" s="7"/>
      <c r="AT126" s="9"/>
      <c r="AU126" s="10"/>
      <c r="AV126" s="10"/>
      <c r="AW126" s="10"/>
      <c r="AX126" s="20"/>
      <c r="AY126" s="10"/>
      <c r="AZ126" s="10"/>
      <c r="BA126" s="10"/>
      <c r="BB126" s="10"/>
      <c r="BC126" s="8"/>
      <c r="BD126" s="10"/>
      <c r="BE126" s="10"/>
      <c r="BF126" s="10"/>
      <c r="BG126" s="10"/>
    </row>
    <row r="127" spans="1:59" ht="15.75" customHeight="1" x14ac:dyDescent="0.25">
      <c r="A127" s="2"/>
      <c r="B127" s="2"/>
      <c r="C127" s="2"/>
      <c r="D127" s="7"/>
      <c r="E127" s="7"/>
      <c r="F127" s="7"/>
      <c r="G127" s="7"/>
      <c r="H127" s="7"/>
      <c r="I127" s="7"/>
      <c r="K127" s="7"/>
      <c r="L127" s="7"/>
      <c r="M127" s="7"/>
      <c r="N127" s="7"/>
      <c r="O127" s="7"/>
      <c r="P127" s="7"/>
      <c r="R127" s="7"/>
      <c r="S127" s="7"/>
      <c r="T127" s="7"/>
      <c r="U127" s="7"/>
      <c r="V127" s="7"/>
      <c r="W127" s="7"/>
      <c r="Y127" s="8"/>
      <c r="Z127" s="8"/>
      <c r="AA127" s="8"/>
      <c r="AB127" s="8"/>
      <c r="AC127" s="8"/>
      <c r="AD127" s="8"/>
      <c r="AE127" s="19"/>
      <c r="AF127" s="8"/>
      <c r="AG127" s="8"/>
      <c r="AH127" s="8"/>
      <c r="AI127" s="8"/>
      <c r="AJ127" s="8"/>
      <c r="AK127" s="8"/>
      <c r="AM127" s="8"/>
      <c r="AN127" s="8"/>
      <c r="AO127" s="8"/>
      <c r="AP127" s="8"/>
      <c r="AQ127" s="8"/>
      <c r="AR127" s="8"/>
      <c r="AS127" s="7"/>
      <c r="AT127" s="9"/>
      <c r="AU127" s="10"/>
      <c r="AV127" s="10"/>
      <c r="AW127" s="10"/>
      <c r="AX127" s="20"/>
      <c r="AY127" s="10"/>
      <c r="AZ127" s="10"/>
      <c r="BA127" s="10"/>
      <c r="BB127" s="10"/>
      <c r="BC127" s="8"/>
      <c r="BD127" s="10"/>
      <c r="BE127" s="10"/>
      <c r="BF127" s="10"/>
      <c r="BG127" s="10"/>
    </row>
    <row r="128" spans="1:59" ht="15.75" customHeight="1" x14ac:dyDescent="0.25">
      <c r="A128" s="2"/>
      <c r="B128" s="2"/>
      <c r="C128" s="2"/>
      <c r="D128" s="7"/>
      <c r="E128" s="7"/>
      <c r="F128" s="7"/>
      <c r="G128" s="7"/>
      <c r="H128" s="7"/>
      <c r="I128" s="7"/>
      <c r="K128" s="7"/>
      <c r="L128" s="7"/>
      <c r="M128" s="7"/>
      <c r="N128" s="7"/>
      <c r="O128" s="7"/>
      <c r="P128" s="7"/>
      <c r="R128" s="7"/>
      <c r="S128" s="7"/>
      <c r="T128" s="7"/>
      <c r="U128" s="7"/>
      <c r="V128" s="7"/>
      <c r="W128" s="7"/>
      <c r="Y128" s="8"/>
      <c r="Z128" s="8"/>
      <c r="AA128" s="8"/>
      <c r="AB128" s="8"/>
      <c r="AC128" s="8"/>
      <c r="AD128" s="8"/>
      <c r="AE128" s="19"/>
      <c r="AF128" s="8"/>
      <c r="AG128" s="8"/>
      <c r="AH128" s="8"/>
      <c r="AI128" s="8"/>
      <c r="AJ128" s="8"/>
      <c r="AK128" s="8"/>
      <c r="AM128" s="8"/>
      <c r="AN128" s="8"/>
      <c r="AO128" s="8"/>
      <c r="AP128" s="8"/>
      <c r="AQ128" s="8"/>
      <c r="AR128" s="8"/>
      <c r="AS128" s="7"/>
      <c r="AT128" s="9"/>
      <c r="AU128" s="10"/>
      <c r="AV128" s="10"/>
      <c r="AW128" s="10"/>
      <c r="AX128" s="20"/>
      <c r="AY128" s="10"/>
      <c r="AZ128" s="10"/>
      <c r="BA128" s="10"/>
      <c r="BB128" s="10"/>
      <c r="BC128" s="8"/>
      <c r="BD128" s="10"/>
      <c r="BE128" s="10"/>
      <c r="BF128" s="10"/>
      <c r="BG128" s="10"/>
    </row>
    <row r="129" spans="1:66" ht="15.75" customHeight="1" x14ac:dyDescent="0.25">
      <c r="A129" s="2"/>
      <c r="B129" s="2"/>
      <c r="C129" s="2"/>
      <c r="D129" s="7"/>
      <c r="E129" s="7"/>
      <c r="F129" s="7"/>
      <c r="G129" s="7"/>
      <c r="H129" s="7"/>
      <c r="I129" s="7"/>
      <c r="K129" s="7"/>
      <c r="L129" s="7"/>
      <c r="M129" s="7"/>
      <c r="N129" s="7"/>
      <c r="O129" s="7"/>
      <c r="P129" s="7"/>
      <c r="R129" s="7"/>
      <c r="S129" s="7"/>
      <c r="T129" s="7"/>
      <c r="U129" s="7"/>
      <c r="V129" s="7"/>
      <c r="W129" s="7"/>
      <c r="Y129" s="8"/>
      <c r="Z129" s="8"/>
      <c r="AA129" s="8"/>
      <c r="AB129" s="8"/>
      <c r="AC129" s="8"/>
      <c r="AD129" s="8"/>
      <c r="AE129" s="19"/>
      <c r="AF129" s="8"/>
      <c r="AG129" s="8"/>
      <c r="AH129" s="8"/>
      <c r="AI129" s="8"/>
      <c r="AJ129" s="8"/>
      <c r="AK129" s="8"/>
      <c r="AM129" s="8"/>
      <c r="AN129" s="8"/>
      <c r="AO129" s="8"/>
      <c r="AP129" s="8"/>
      <c r="AQ129" s="8"/>
      <c r="AR129" s="8"/>
      <c r="AS129" s="7"/>
      <c r="AT129" s="9"/>
      <c r="AU129" s="10"/>
      <c r="AV129" s="10"/>
      <c r="AW129" s="10"/>
      <c r="AX129" s="20"/>
      <c r="AY129" s="10"/>
      <c r="AZ129" s="10"/>
      <c r="BA129" s="10"/>
      <c r="BB129" s="10"/>
      <c r="BC129" s="8"/>
      <c r="BD129" s="10"/>
      <c r="BE129" s="10"/>
      <c r="BF129" s="10"/>
      <c r="BG129" s="10"/>
    </row>
    <row r="130" spans="1:66" ht="15.75" customHeight="1" x14ac:dyDescent="0.25">
      <c r="A130" s="2"/>
      <c r="B130" s="2"/>
      <c r="C130" s="2"/>
      <c r="D130" s="7"/>
      <c r="E130" s="7"/>
      <c r="F130" s="7"/>
      <c r="G130" s="7"/>
      <c r="H130" s="7"/>
      <c r="I130" s="7"/>
      <c r="K130" s="7"/>
      <c r="L130" s="7"/>
      <c r="M130" s="7"/>
      <c r="N130" s="7"/>
      <c r="O130" s="7"/>
      <c r="P130" s="7"/>
      <c r="R130" s="7"/>
      <c r="S130" s="7"/>
      <c r="T130" s="7"/>
      <c r="U130" s="7"/>
      <c r="V130" s="7"/>
      <c r="W130" s="7"/>
      <c r="Y130" s="8"/>
      <c r="Z130" s="8"/>
      <c r="AA130" s="8"/>
      <c r="AB130" s="8"/>
      <c r="AC130" s="8"/>
      <c r="AD130" s="8"/>
      <c r="AE130" s="19"/>
      <c r="AF130" s="8"/>
      <c r="AG130" s="8"/>
      <c r="AH130" s="8"/>
      <c r="AI130" s="8"/>
      <c r="AJ130" s="8"/>
      <c r="AK130" s="8"/>
      <c r="AM130" s="8"/>
      <c r="AN130" s="8"/>
      <c r="AO130" s="8"/>
      <c r="AP130" s="8"/>
      <c r="AQ130" s="8"/>
      <c r="AR130" s="8"/>
      <c r="AS130" s="7"/>
      <c r="AT130" s="9"/>
      <c r="AU130" s="10"/>
      <c r="AV130" s="10"/>
      <c r="AW130" s="10"/>
      <c r="AX130" s="20"/>
      <c r="AY130" s="10"/>
      <c r="AZ130" s="10"/>
      <c r="BA130" s="10"/>
      <c r="BB130" s="10"/>
      <c r="BC130" s="8"/>
      <c r="BD130" s="10"/>
      <c r="BE130" s="10"/>
      <c r="BF130" s="10"/>
      <c r="BG130" s="10"/>
    </row>
    <row r="131" spans="1:66" ht="15.75" customHeight="1" x14ac:dyDescent="0.25">
      <c r="A131" s="2"/>
      <c r="B131" s="2"/>
      <c r="C131" s="2"/>
      <c r="D131" s="7"/>
      <c r="E131" s="7"/>
      <c r="F131" s="7"/>
      <c r="G131" s="7"/>
      <c r="H131" s="7"/>
      <c r="I131" s="7"/>
      <c r="K131" s="7"/>
      <c r="L131" s="7"/>
      <c r="M131" s="7"/>
      <c r="N131" s="7"/>
      <c r="O131" s="7"/>
      <c r="P131" s="7"/>
      <c r="R131" s="7"/>
      <c r="S131" s="7"/>
      <c r="T131" s="7"/>
      <c r="U131" s="7"/>
      <c r="V131" s="7"/>
      <c r="W131" s="7"/>
      <c r="Y131" s="8"/>
      <c r="Z131" s="8"/>
      <c r="AA131" s="8"/>
      <c r="AB131" s="8"/>
      <c r="AC131" s="8"/>
      <c r="AD131" s="8"/>
      <c r="AE131" s="19"/>
      <c r="AF131" s="8"/>
      <c r="AG131" s="8"/>
      <c r="AH131" s="8"/>
      <c r="AI131" s="8"/>
      <c r="AJ131" s="8"/>
      <c r="AK131" s="8"/>
      <c r="AM131" s="8"/>
      <c r="AN131" s="8"/>
      <c r="AO131" s="8"/>
      <c r="AP131" s="8"/>
      <c r="AQ131" s="8"/>
      <c r="AR131" s="8"/>
      <c r="AS131" s="7"/>
      <c r="AT131" s="9"/>
      <c r="AU131" s="10"/>
      <c r="AV131" s="10"/>
      <c r="AW131" s="10"/>
      <c r="AX131" s="20"/>
      <c r="AY131" s="10"/>
      <c r="AZ131" s="10"/>
      <c r="BA131" s="10"/>
      <c r="BB131" s="10"/>
      <c r="BC131" s="8"/>
      <c r="BD131" s="10"/>
      <c r="BE131" s="10"/>
      <c r="BF131" s="10"/>
      <c r="BG131" s="10"/>
    </row>
    <row r="132" spans="1:66" ht="15.75" customHeight="1" x14ac:dyDescent="0.25">
      <c r="A132" s="2"/>
      <c r="B132" s="2"/>
      <c r="C132" s="2"/>
      <c r="D132" s="7"/>
      <c r="E132" s="7"/>
      <c r="F132" s="7"/>
      <c r="G132" s="7"/>
      <c r="H132" s="7"/>
      <c r="I132" s="7"/>
      <c r="K132" s="7"/>
      <c r="L132" s="7"/>
      <c r="M132" s="7"/>
      <c r="N132" s="7"/>
      <c r="O132" s="7"/>
      <c r="P132" s="7"/>
      <c r="R132" s="7"/>
      <c r="S132" s="7"/>
      <c r="T132" s="7"/>
      <c r="U132" s="7"/>
      <c r="V132" s="7"/>
      <c r="W132" s="7"/>
      <c r="Y132" s="8"/>
      <c r="Z132" s="8"/>
      <c r="AA132" s="8"/>
      <c r="AB132" s="8"/>
      <c r="AC132" s="8"/>
      <c r="AD132" s="8"/>
      <c r="AE132" s="19"/>
      <c r="AF132" s="8"/>
      <c r="AG132" s="8"/>
      <c r="AH132" s="8"/>
      <c r="AI132" s="8"/>
      <c r="AJ132" s="8"/>
      <c r="AK132" s="8"/>
      <c r="AM132" s="8"/>
      <c r="AN132" s="8"/>
      <c r="AO132" s="8"/>
      <c r="AP132" s="8"/>
      <c r="AQ132" s="8"/>
      <c r="AR132" s="8"/>
      <c r="AS132" s="7"/>
      <c r="AT132" s="9"/>
      <c r="AU132" s="10"/>
      <c r="AV132" s="10"/>
      <c r="AW132" s="10"/>
      <c r="AX132" s="20"/>
      <c r="AY132" s="10"/>
      <c r="AZ132" s="10"/>
      <c r="BA132" s="10"/>
      <c r="BB132" s="10"/>
      <c r="BC132" s="8"/>
      <c r="BD132" s="10"/>
      <c r="BE132" s="10"/>
      <c r="BF132" s="10"/>
      <c r="BG132" s="10"/>
    </row>
    <row r="133" spans="1:66" ht="15.75" customHeight="1" x14ac:dyDescent="0.25">
      <c r="A133" s="2"/>
      <c r="B133" s="2"/>
      <c r="C133" s="2"/>
      <c r="D133" s="7"/>
      <c r="E133" s="7"/>
      <c r="F133" s="7"/>
      <c r="G133" s="7"/>
      <c r="H133" s="7"/>
      <c r="I133" s="7"/>
      <c r="K133" s="7"/>
      <c r="L133" s="7"/>
      <c r="M133" s="7"/>
      <c r="N133" s="7"/>
      <c r="O133" s="7"/>
      <c r="P133" s="7"/>
      <c r="R133" s="7"/>
      <c r="S133" s="7"/>
      <c r="T133" s="7"/>
      <c r="U133" s="7"/>
      <c r="V133" s="7"/>
      <c r="W133" s="7"/>
      <c r="Y133" s="8"/>
      <c r="Z133" s="8"/>
      <c r="AA133" s="8"/>
      <c r="AB133" s="8"/>
      <c r="AC133" s="8"/>
      <c r="AD133" s="8"/>
      <c r="AE133" s="19"/>
      <c r="AF133" s="8"/>
      <c r="AG133" s="8"/>
      <c r="AH133" s="8"/>
      <c r="AI133" s="8"/>
      <c r="AJ133" s="8"/>
      <c r="AK133" s="8"/>
      <c r="AM133" s="8"/>
      <c r="AN133" s="8"/>
      <c r="AO133" s="8"/>
      <c r="AP133" s="8"/>
      <c r="AQ133" s="8"/>
      <c r="AR133" s="8"/>
      <c r="AS133" s="7"/>
      <c r="AT133" s="9"/>
      <c r="AU133" s="10"/>
      <c r="AV133" s="10"/>
      <c r="AW133" s="10"/>
      <c r="AX133" s="20"/>
      <c r="AY133" s="10"/>
      <c r="AZ133" s="10"/>
      <c r="BA133" s="10"/>
      <c r="BB133" s="10"/>
      <c r="BC133" s="8"/>
      <c r="BD133" s="10"/>
      <c r="BE133" s="10"/>
      <c r="BF133" s="10"/>
      <c r="BG133" s="10"/>
    </row>
    <row r="134" spans="1:66" ht="15.75" customHeight="1" x14ac:dyDescent="0.25">
      <c r="A134" s="2"/>
      <c r="B134" s="2"/>
      <c r="C134" s="2"/>
      <c r="D134" s="7"/>
      <c r="E134" s="7"/>
      <c r="F134" s="7"/>
      <c r="G134" s="7"/>
      <c r="H134" s="7"/>
      <c r="I134" s="7"/>
      <c r="K134" s="7"/>
      <c r="L134" s="7"/>
      <c r="M134" s="7"/>
      <c r="N134" s="7"/>
      <c r="O134" s="7"/>
      <c r="P134" s="7"/>
      <c r="R134" s="7"/>
      <c r="S134" s="7"/>
      <c r="T134" s="7"/>
      <c r="U134" s="7"/>
      <c r="V134" s="7"/>
      <c r="W134" s="7"/>
      <c r="Y134" s="8"/>
      <c r="Z134" s="8"/>
      <c r="AA134" s="8"/>
      <c r="AB134" s="8"/>
      <c r="AC134" s="8"/>
      <c r="AD134" s="8"/>
      <c r="AE134" s="19"/>
      <c r="AF134" s="8"/>
      <c r="AG134" s="8"/>
      <c r="AH134" s="8"/>
      <c r="AI134" s="8"/>
      <c r="AJ134" s="8"/>
      <c r="AK134" s="8"/>
      <c r="AM134" s="8"/>
      <c r="AN134" s="8"/>
      <c r="AO134" s="8"/>
      <c r="AP134" s="8"/>
      <c r="AQ134" s="8"/>
      <c r="AR134" s="8"/>
      <c r="AS134" s="7"/>
      <c r="AT134" s="9"/>
      <c r="AU134" s="10"/>
      <c r="AV134" s="10"/>
      <c r="AW134" s="10"/>
      <c r="AX134" s="20"/>
      <c r="AY134" s="10"/>
      <c r="AZ134" s="10"/>
      <c r="BA134" s="10"/>
      <c r="BB134" s="10"/>
      <c r="BC134" s="8"/>
      <c r="BD134" s="10"/>
      <c r="BE134" s="10"/>
      <c r="BF134" s="10"/>
      <c r="BG134" s="10"/>
    </row>
    <row r="135" spans="1:66" ht="15.75" customHeight="1" x14ac:dyDescent="0.25">
      <c r="A135" s="2"/>
      <c r="B135" s="2"/>
      <c r="C135" s="2"/>
      <c r="D135" s="7"/>
      <c r="E135" s="7"/>
      <c r="F135" s="7"/>
      <c r="G135" s="7"/>
      <c r="H135" s="7"/>
      <c r="I135" s="7"/>
      <c r="K135" s="7"/>
      <c r="L135" s="7"/>
      <c r="M135" s="7"/>
      <c r="N135" s="7"/>
      <c r="O135" s="7"/>
      <c r="P135" s="7"/>
      <c r="R135" s="7"/>
      <c r="S135" s="7"/>
      <c r="T135" s="7"/>
      <c r="U135" s="7"/>
      <c r="V135" s="7"/>
      <c r="W135" s="7"/>
      <c r="Y135" s="8"/>
      <c r="Z135" s="8"/>
      <c r="AA135" s="8"/>
      <c r="AB135" s="8"/>
      <c r="AC135" s="8"/>
      <c r="AD135" s="8"/>
      <c r="AE135" s="19"/>
      <c r="AF135" s="8"/>
      <c r="AG135" s="8"/>
      <c r="AH135" s="8"/>
      <c r="AI135" s="8"/>
      <c r="AJ135" s="8"/>
      <c r="AK135" s="8"/>
      <c r="AM135" s="8"/>
      <c r="AN135" s="8"/>
      <c r="AO135" s="8"/>
      <c r="AP135" s="8"/>
      <c r="AQ135" s="8"/>
      <c r="AR135" s="8"/>
      <c r="AS135" s="7"/>
      <c r="AT135" s="9"/>
      <c r="AU135" s="10"/>
      <c r="AV135" s="10"/>
      <c r="AW135" s="10"/>
      <c r="AX135" s="20"/>
      <c r="AY135" s="10"/>
      <c r="AZ135" s="10"/>
      <c r="BA135" s="10"/>
      <c r="BB135" s="10"/>
      <c r="BC135" s="8"/>
      <c r="BD135" s="10"/>
      <c r="BE135" s="10"/>
      <c r="BF135" s="10"/>
      <c r="BG135" s="10"/>
    </row>
    <row r="136" spans="1:66" ht="15.75" customHeight="1" x14ac:dyDescent="0.25">
      <c r="A136" s="2"/>
      <c r="B136" s="2"/>
      <c r="C136" s="2"/>
      <c r="D136" s="7"/>
      <c r="E136" s="7"/>
      <c r="F136" s="7"/>
      <c r="G136" s="7"/>
      <c r="H136" s="7"/>
      <c r="I136" s="7"/>
      <c r="K136" s="7"/>
      <c r="L136" s="7"/>
      <c r="M136" s="7"/>
      <c r="N136" s="7"/>
      <c r="O136" s="7"/>
      <c r="P136" s="7"/>
      <c r="R136" s="7"/>
      <c r="S136" s="7"/>
      <c r="T136" s="7"/>
      <c r="U136" s="7"/>
      <c r="V136" s="7"/>
      <c r="W136" s="7"/>
      <c r="Y136" s="8"/>
      <c r="Z136" s="8"/>
      <c r="AA136" s="8"/>
      <c r="AB136" s="8"/>
      <c r="AC136" s="8"/>
      <c r="AD136" s="8"/>
      <c r="AF136" s="8"/>
      <c r="AG136" s="8"/>
      <c r="AH136" s="8"/>
      <c r="AI136" s="8"/>
      <c r="AJ136" s="8"/>
      <c r="AK136" s="8"/>
      <c r="AM136" s="8"/>
      <c r="AN136" s="8"/>
      <c r="AO136" s="8"/>
      <c r="AP136" s="8"/>
      <c r="AQ136" s="8"/>
      <c r="AR136" s="8"/>
      <c r="AT136" s="9"/>
      <c r="AU136" s="10"/>
      <c r="AV136" s="10"/>
      <c r="AW136" s="10"/>
      <c r="AY136" s="10"/>
      <c r="AZ136" s="10"/>
      <c r="BA136" s="10"/>
      <c r="BB136" s="10"/>
      <c r="BC136" s="8"/>
      <c r="BD136" s="10"/>
      <c r="BE136" s="10"/>
      <c r="BF136" s="10"/>
      <c r="BG136" s="10"/>
      <c r="BH136" s="7"/>
      <c r="BI136" s="7"/>
      <c r="BJ136" s="7"/>
      <c r="BK136" s="8"/>
      <c r="BL136" s="7"/>
      <c r="BM136" s="8"/>
      <c r="BN136" s="7"/>
    </row>
    <row r="137" spans="1:66" ht="15.75" customHeight="1" x14ac:dyDescent="0.25">
      <c r="A137" s="2"/>
      <c r="B137" s="2"/>
      <c r="C137" s="2"/>
      <c r="D137" s="7"/>
      <c r="E137" s="7"/>
      <c r="F137" s="7"/>
      <c r="G137" s="7"/>
      <c r="H137" s="7"/>
      <c r="I137" s="7"/>
      <c r="K137" s="7"/>
      <c r="L137" s="7"/>
      <c r="M137" s="7"/>
      <c r="N137" s="7"/>
      <c r="O137" s="7"/>
      <c r="P137" s="7"/>
      <c r="R137" s="7"/>
      <c r="S137" s="7"/>
      <c r="T137" s="7"/>
      <c r="U137" s="7"/>
      <c r="V137" s="7"/>
      <c r="W137" s="7"/>
      <c r="Y137" s="8"/>
      <c r="Z137" s="8"/>
      <c r="AA137" s="8"/>
      <c r="AB137" s="8"/>
      <c r="AC137" s="8"/>
      <c r="AD137" s="8"/>
      <c r="AF137" s="8"/>
      <c r="AG137" s="8"/>
      <c r="AH137" s="8"/>
      <c r="AI137" s="8"/>
      <c r="AJ137" s="8"/>
      <c r="AK137" s="8"/>
      <c r="AM137" s="8"/>
      <c r="AN137" s="8"/>
      <c r="AO137" s="8"/>
      <c r="AP137" s="8"/>
      <c r="AQ137" s="8"/>
      <c r="AR137" s="8"/>
      <c r="AT137" s="9"/>
      <c r="AU137" s="10"/>
      <c r="AV137" s="10"/>
      <c r="AW137" s="10"/>
      <c r="AY137" s="10"/>
      <c r="AZ137" s="10"/>
      <c r="BA137" s="10"/>
      <c r="BB137" s="10"/>
      <c r="BC137" s="8"/>
      <c r="BD137" s="10"/>
      <c r="BE137" s="10"/>
      <c r="BF137" s="10"/>
      <c r="BG137" s="10"/>
      <c r="BH137" s="7"/>
      <c r="BI137" s="7"/>
      <c r="BJ137" s="7"/>
      <c r="BK137" s="8"/>
      <c r="BL137" s="7"/>
      <c r="BM137" s="8"/>
      <c r="BN137" s="7"/>
    </row>
    <row r="138" spans="1:66" ht="15.75" customHeight="1" x14ac:dyDescent="0.25">
      <c r="A138" s="2"/>
      <c r="B138" s="2"/>
      <c r="C138" s="2"/>
      <c r="D138" s="7"/>
      <c r="E138" s="7"/>
      <c r="F138" s="7"/>
      <c r="G138" s="7"/>
      <c r="H138" s="7"/>
      <c r="I138" s="7"/>
      <c r="K138" s="7"/>
      <c r="L138" s="7"/>
      <c r="M138" s="7"/>
      <c r="N138" s="7"/>
      <c r="O138" s="7"/>
      <c r="P138" s="7"/>
      <c r="R138" s="7"/>
      <c r="S138" s="7"/>
      <c r="T138" s="7"/>
      <c r="U138" s="7"/>
      <c r="V138" s="7"/>
      <c r="W138" s="7"/>
      <c r="Y138" s="8"/>
      <c r="Z138" s="8"/>
      <c r="AA138" s="8"/>
      <c r="AB138" s="8"/>
      <c r="AC138" s="8"/>
      <c r="AD138" s="8"/>
      <c r="AF138" s="8"/>
      <c r="AG138" s="8"/>
      <c r="AH138" s="8"/>
      <c r="AI138" s="8"/>
      <c r="AJ138" s="8"/>
      <c r="AK138" s="8"/>
      <c r="AM138" s="8"/>
      <c r="AN138" s="8"/>
      <c r="AO138" s="8"/>
      <c r="AP138" s="8"/>
      <c r="AQ138" s="8"/>
      <c r="AR138" s="8"/>
      <c r="AT138" s="9"/>
      <c r="AU138" s="10"/>
      <c r="AV138" s="10"/>
      <c r="AW138" s="10"/>
      <c r="AY138" s="10"/>
      <c r="AZ138" s="10"/>
      <c r="BA138" s="10"/>
      <c r="BB138" s="10"/>
      <c r="BC138" s="8"/>
      <c r="BD138" s="10"/>
      <c r="BE138" s="10"/>
      <c r="BF138" s="10"/>
      <c r="BG138" s="10"/>
      <c r="BH138" s="7"/>
      <c r="BI138" s="7"/>
      <c r="BJ138" s="7"/>
      <c r="BK138" s="8"/>
      <c r="BL138" s="7"/>
      <c r="BM138" s="8"/>
      <c r="BN138" s="7"/>
    </row>
    <row r="139" spans="1:66" ht="15.75" customHeight="1" x14ac:dyDescent="0.25">
      <c r="A139" s="2"/>
      <c r="B139" s="2"/>
      <c r="C139" s="2"/>
      <c r="D139" s="7"/>
      <c r="E139" s="7"/>
      <c r="F139" s="7"/>
      <c r="G139" s="7"/>
      <c r="H139" s="7"/>
      <c r="I139" s="7"/>
      <c r="K139" s="7"/>
      <c r="L139" s="7"/>
      <c r="M139" s="7"/>
      <c r="N139" s="7"/>
      <c r="O139" s="7"/>
      <c r="P139" s="7"/>
      <c r="R139" s="7"/>
      <c r="S139" s="7"/>
      <c r="T139" s="7"/>
      <c r="U139" s="7"/>
      <c r="V139" s="7"/>
      <c r="W139" s="7"/>
      <c r="Y139" s="8"/>
      <c r="Z139" s="8"/>
      <c r="AA139" s="8"/>
      <c r="AB139" s="8"/>
      <c r="AC139" s="8"/>
      <c r="AD139" s="8"/>
      <c r="AF139" s="8"/>
      <c r="AG139" s="8"/>
      <c r="AH139" s="8"/>
      <c r="AI139" s="8"/>
      <c r="AJ139" s="8"/>
      <c r="AK139" s="8"/>
      <c r="AM139" s="8"/>
      <c r="AN139" s="8"/>
      <c r="AO139" s="8"/>
      <c r="AP139" s="8"/>
      <c r="AQ139" s="8"/>
      <c r="AR139" s="8"/>
      <c r="AT139" s="9"/>
      <c r="AU139" s="10"/>
      <c r="AV139" s="10"/>
      <c r="AW139" s="10"/>
      <c r="AX139" s="8"/>
      <c r="AY139" s="10"/>
      <c r="AZ139" s="10"/>
      <c r="BA139" s="10"/>
      <c r="BB139" s="10"/>
      <c r="BC139" s="8"/>
      <c r="BD139" s="10"/>
      <c r="BE139" s="10"/>
      <c r="BF139" s="10"/>
      <c r="BG139" s="10"/>
      <c r="BH139" s="8"/>
    </row>
    <row r="140" spans="1:66" ht="15.75" customHeight="1" x14ac:dyDescent="0.25">
      <c r="A140" s="2"/>
      <c r="B140" s="2"/>
      <c r="C140" s="2"/>
      <c r="D140" s="7"/>
      <c r="E140" s="7"/>
      <c r="F140" s="7"/>
      <c r="G140" s="7"/>
      <c r="H140" s="7"/>
      <c r="I140" s="7"/>
      <c r="K140" s="7"/>
      <c r="L140" s="7"/>
      <c r="M140" s="7"/>
      <c r="N140" s="7"/>
      <c r="O140" s="7"/>
      <c r="P140" s="7"/>
      <c r="R140" s="7"/>
      <c r="S140" s="7"/>
      <c r="T140" s="7"/>
      <c r="U140" s="7"/>
      <c r="V140" s="7"/>
      <c r="W140" s="7"/>
      <c r="Y140" s="8"/>
      <c r="Z140" s="8"/>
      <c r="AA140" s="8"/>
      <c r="AB140" s="8"/>
      <c r="AC140" s="8"/>
      <c r="AD140" s="8"/>
      <c r="AE140" s="28"/>
      <c r="AF140" s="8"/>
      <c r="AG140" s="8"/>
      <c r="AH140" s="8"/>
      <c r="AI140" s="8"/>
      <c r="AJ140" s="8"/>
      <c r="AK140" s="8"/>
      <c r="AL140" s="28"/>
      <c r="AM140" s="8"/>
      <c r="AN140" s="8"/>
      <c r="AO140" s="8"/>
      <c r="AP140" s="8"/>
      <c r="AQ140" s="8"/>
      <c r="AR140" s="8"/>
      <c r="AS140" s="28"/>
      <c r="AT140" s="9"/>
      <c r="AU140" s="10"/>
      <c r="AV140" s="10"/>
      <c r="AW140" s="10"/>
      <c r="AX140" s="8"/>
      <c r="AY140" s="10"/>
      <c r="AZ140" s="10"/>
      <c r="BA140" s="10"/>
      <c r="BB140" s="10"/>
      <c r="BC140" s="8"/>
      <c r="BD140" s="10"/>
      <c r="BE140" s="10"/>
      <c r="BF140" s="10"/>
      <c r="BG140" s="10"/>
      <c r="BH140" s="8"/>
    </row>
    <row r="141" spans="1:66" ht="15.75" customHeight="1" x14ac:dyDescent="0.25">
      <c r="A141" s="2"/>
      <c r="B141" s="2"/>
      <c r="C141" s="2"/>
      <c r="D141" s="7"/>
      <c r="E141" s="7"/>
      <c r="F141" s="7"/>
      <c r="G141" s="7"/>
      <c r="H141" s="7"/>
      <c r="I141" s="7"/>
      <c r="K141" s="7"/>
      <c r="L141" s="7"/>
      <c r="M141" s="7"/>
      <c r="N141" s="7"/>
      <c r="O141" s="7"/>
      <c r="P141" s="7"/>
      <c r="R141" s="7"/>
      <c r="S141" s="7"/>
      <c r="T141" s="7"/>
      <c r="U141" s="7"/>
      <c r="V141" s="7"/>
      <c r="W141" s="7"/>
      <c r="Y141" s="8"/>
      <c r="Z141" s="8"/>
      <c r="AA141" s="8"/>
      <c r="AB141" s="8"/>
      <c r="AC141" s="8"/>
      <c r="AD141" s="8"/>
      <c r="AE141" s="28"/>
      <c r="AF141" s="8"/>
      <c r="AG141" s="8"/>
      <c r="AH141" s="8"/>
      <c r="AI141" s="8"/>
      <c r="AJ141" s="8"/>
      <c r="AK141" s="8"/>
      <c r="AL141" s="28"/>
      <c r="AM141" s="8"/>
      <c r="AN141" s="8"/>
      <c r="AO141" s="8"/>
      <c r="AP141" s="8"/>
      <c r="AQ141" s="8"/>
      <c r="AR141" s="8"/>
      <c r="AS141" s="28"/>
      <c r="AT141" s="9"/>
      <c r="AU141" s="10"/>
      <c r="AV141" s="10"/>
      <c r="AW141" s="10"/>
      <c r="AX141" s="8"/>
      <c r="AY141" s="10"/>
      <c r="AZ141" s="10"/>
      <c r="BA141" s="10"/>
      <c r="BB141" s="10"/>
      <c r="BC141" s="8"/>
      <c r="BD141" s="10"/>
      <c r="BE141" s="10"/>
      <c r="BF141" s="10"/>
      <c r="BG141" s="10"/>
      <c r="BH141" s="8"/>
    </row>
    <row r="142" spans="1:66" ht="15.75" customHeight="1" x14ac:dyDescent="0.25">
      <c r="A142" s="2"/>
      <c r="B142" s="2"/>
      <c r="C142" s="2"/>
      <c r="D142" s="7"/>
      <c r="E142" s="7"/>
      <c r="F142" s="7"/>
      <c r="G142" s="7"/>
      <c r="H142" s="7"/>
      <c r="I142" s="7"/>
      <c r="K142" s="7"/>
      <c r="L142" s="7"/>
      <c r="M142" s="7"/>
      <c r="N142" s="7"/>
      <c r="O142" s="7"/>
      <c r="P142" s="7"/>
      <c r="R142" s="7"/>
      <c r="S142" s="7"/>
      <c r="T142" s="7"/>
      <c r="U142" s="7"/>
      <c r="V142" s="7"/>
      <c r="W142" s="7"/>
      <c r="Y142" s="8"/>
      <c r="Z142" s="8"/>
      <c r="AA142" s="8"/>
      <c r="AB142" s="8"/>
      <c r="AC142" s="8"/>
      <c r="AD142" s="8"/>
      <c r="AE142" s="28"/>
      <c r="AF142" s="8"/>
      <c r="AG142" s="8"/>
      <c r="AH142" s="8"/>
      <c r="AI142" s="8"/>
      <c r="AJ142" s="8"/>
      <c r="AK142" s="8"/>
      <c r="AL142" s="28"/>
      <c r="AM142" s="8"/>
      <c r="AN142" s="8"/>
      <c r="AO142" s="8"/>
      <c r="AP142" s="8"/>
      <c r="AQ142" s="8"/>
      <c r="AR142" s="8"/>
      <c r="AS142" s="28"/>
      <c r="AT142" s="9"/>
      <c r="AU142" s="10"/>
      <c r="AV142" s="10"/>
      <c r="AW142" s="10"/>
      <c r="AX142" s="8"/>
      <c r="AY142" s="10"/>
      <c r="AZ142" s="10"/>
      <c r="BA142" s="10"/>
      <c r="BB142" s="10"/>
      <c r="BC142" s="8"/>
      <c r="BD142" s="10"/>
      <c r="BE142" s="10"/>
      <c r="BF142" s="10"/>
      <c r="BG142" s="10"/>
      <c r="BH142" s="8"/>
    </row>
    <row r="143" spans="1:66" ht="15.75" customHeight="1" x14ac:dyDescent="0.25">
      <c r="A143" s="2"/>
      <c r="B143" s="2"/>
      <c r="C143" s="2"/>
      <c r="D143" s="7"/>
      <c r="E143" s="7"/>
      <c r="F143" s="7"/>
      <c r="G143" s="7"/>
      <c r="H143" s="7"/>
      <c r="I143" s="7"/>
      <c r="K143" s="7"/>
      <c r="L143" s="7"/>
      <c r="M143" s="7"/>
      <c r="N143" s="7"/>
      <c r="O143" s="7"/>
      <c r="P143" s="7"/>
      <c r="R143" s="7"/>
      <c r="S143" s="7"/>
      <c r="T143" s="7"/>
      <c r="U143" s="7"/>
      <c r="V143" s="7"/>
      <c r="W143" s="7"/>
      <c r="Y143" s="8"/>
      <c r="Z143" s="8"/>
      <c r="AA143" s="8"/>
      <c r="AB143" s="8"/>
      <c r="AC143" s="8"/>
      <c r="AD143" s="8"/>
      <c r="AE143" s="28"/>
      <c r="AF143" s="8"/>
      <c r="AG143" s="8"/>
      <c r="AH143" s="8"/>
      <c r="AI143" s="8"/>
      <c r="AJ143" s="8"/>
      <c r="AK143" s="8"/>
      <c r="AL143" s="28"/>
      <c r="AM143" s="8"/>
      <c r="AN143" s="8"/>
      <c r="AO143" s="8"/>
      <c r="AP143" s="8"/>
      <c r="AQ143" s="8"/>
      <c r="AR143" s="8"/>
      <c r="AS143" s="28"/>
      <c r="AT143" s="9"/>
      <c r="AU143" s="10"/>
      <c r="AV143" s="10"/>
      <c r="AW143" s="10"/>
      <c r="AX143" s="8"/>
      <c r="AY143" s="10"/>
      <c r="AZ143" s="10"/>
      <c r="BA143" s="10"/>
      <c r="BB143" s="10"/>
      <c r="BC143" s="8"/>
      <c r="BD143" s="10"/>
      <c r="BE143" s="10"/>
      <c r="BF143" s="10"/>
      <c r="BG143" s="10"/>
      <c r="BH143" s="8"/>
    </row>
    <row r="144" spans="1:66" ht="15.75" customHeight="1" x14ac:dyDescent="0.25">
      <c r="A144" s="2"/>
      <c r="B144" s="2"/>
      <c r="C144" s="2"/>
      <c r="D144" s="7"/>
      <c r="E144" s="7"/>
      <c r="F144" s="7"/>
      <c r="G144" s="7"/>
      <c r="H144" s="7"/>
      <c r="I144" s="7"/>
      <c r="K144" s="7"/>
      <c r="L144" s="7"/>
      <c r="M144" s="7"/>
      <c r="N144" s="7"/>
      <c r="O144" s="7"/>
      <c r="P144" s="7"/>
      <c r="R144" s="7"/>
      <c r="S144" s="7"/>
      <c r="T144" s="7"/>
      <c r="U144" s="7"/>
      <c r="V144" s="7"/>
      <c r="W144" s="7"/>
      <c r="Y144" s="8"/>
      <c r="Z144" s="8"/>
      <c r="AA144" s="8"/>
      <c r="AB144" s="8"/>
      <c r="AC144" s="8"/>
      <c r="AD144" s="8"/>
      <c r="AE144" s="28"/>
      <c r="AF144" s="8"/>
      <c r="AG144" s="8"/>
      <c r="AH144" s="8"/>
      <c r="AI144" s="8"/>
      <c r="AJ144" s="8"/>
      <c r="AK144" s="8"/>
      <c r="AL144" s="28"/>
      <c r="AM144" s="8"/>
      <c r="AN144" s="8"/>
      <c r="AO144" s="8"/>
      <c r="AP144" s="8"/>
      <c r="AQ144" s="8"/>
      <c r="AR144" s="8"/>
      <c r="AS144" s="28"/>
      <c r="AT144" s="9"/>
      <c r="AU144" s="10"/>
      <c r="AV144" s="10"/>
      <c r="AW144" s="10"/>
      <c r="AX144" s="8"/>
      <c r="AY144" s="10"/>
      <c r="AZ144" s="10"/>
      <c r="BA144" s="10"/>
      <c r="BB144" s="10"/>
      <c r="BC144" s="8"/>
      <c r="BD144" s="10"/>
      <c r="BE144" s="10"/>
      <c r="BF144" s="10"/>
      <c r="BG144" s="10"/>
      <c r="BH144" s="8"/>
    </row>
    <row r="145" spans="1:60" ht="15.75" customHeight="1" x14ac:dyDescent="0.25">
      <c r="A145" s="2"/>
      <c r="B145" s="2"/>
      <c r="C145" s="2"/>
      <c r="D145" s="7"/>
      <c r="E145" s="7"/>
      <c r="F145" s="7"/>
      <c r="G145" s="7"/>
      <c r="H145" s="7"/>
      <c r="I145" s="7"/>
      <c r="K145" s="7"/>
      <c r="L145" s="7"/>
      <c r="M145" s="7"/>
      <c r="N145" s="7"/>
      <c r="O145" s="7"/>
      <c r="P145" s="7"/>
      <c r="R145" s="7"/>
      <c r="S145" s="7"/>
      <c r="T145" s="7"/>
      <c r="U145" s="7"/>
      <c r="V145" s="7"/>
      <c r="W145" s="7"/>
      <c r="Y145" s="8"/>
      <c r="Z145" s="8"/>
      <c r="AA145" s="8"/>
      <c r="AB145" s="8"/>
      <c r="AC145" s="8"/>
      <c r="AD145" s="8"/>
      <c r="AE145" s="28"/>
      <c r="AF145" s="8"/>
      <c r="AG145" s="8"/>
      <c r="AH145" s="8"/>
      <c r="AI145" s="8"/>
      <c r="AJ145" s="8"/>
      <c r="AK145" s="8"/>
      <c r="AL145" s="28"/>
      <c r="AM145" s="8"/>
      <c r="AN145" s="8"/>
      <c r="AO145" s="8"/>
      <c r="AP145" s="8"/>
      <c r="AQ145" s="8"/>
      <c r="AR145" s="8"/>
      <c r="AS145" s="28"/>
      <c r="AT145" s="9"/>
      <c r="AU145" s="10"/>
      <c r="AV145" s="10"/>
      <c r="AW145" s="10"/>
      <c r="AX145" s="8"/>
      <c r="AY145" s="10"/>
      <c r="AZ145" s="10"/>
      <c r="BA145" s="10"/>
      <c r="BB145" s="10"/>
      <c r="BC145" s="8"/>
      <c r="BD145" s="10"/>
      <c r="BE145" s="10"/>
      <c r="BF145" s="10"/>
      <c r="BG145" s="10"/>
      <c r="BH145" s="8"/>
    </row>
    <row r="146" spans="1:60" ht="15.75" customHeight="1" x14ac:dyDescent="0.25">
      <c r="A146" s="2"/>
      <c r="B146" s="2"/>
      <c r="C146" s="2"/>
      <c r="D146" s="7"/>
      <c r="E146" s="7"/>
      <c r="F146" s="7"/>
      <c r="G146" s="7"/>
      <c r="H146" s="7"/>
      <c r="I146" s="7"/>
      <c r="K146" s="7"/>
      <c r="L146" s="7"/>
      <c r="M146" s="7"/>
      <c r="N146" s="7"/>
      <c r="O146" s="7"/>
      <c r="P146" s="7"/>
      <c r="R146" s="7"/>
      <c r="S146" s="7"/>
      <c r="T146" s="7"/>
      <c r="U146" s="7"/>
      <c r="V146" s="7"/>
      <c r="W146" s="7"/>
      <c r="Y146" s="8"/>
      <c r="Z146" s="8"/>
      <c r="AA146" s="8"/>
      <c r="AB146" s="8"/>
      <c r="AC146" s="8"/>
      <c r="AD146" s="8"/>
      <c r="AE146" s="28"/>
      <c r="AF146" s="8"/>
      <c r="AG146" s="8"/>
      <c r="AH146" s="8"/>
      <c r="AI146" s="8"/>
      <c r="AJ146" s="8"/>
      <c r="AK146" s="8"/>
      <c r="AL146" s="28"/>
      <c r="AM146" s="8"/>
      <c r="AN146" s="8"/>
      <c r="AO146" s="8"/>
      <c r="AP146" s="8"/>
      <c r="AQ146" s="8"/>
      <c r="AR146" s="8"/>
      <c r="AS146" s="28"/>
      <c r="AT146" s="9"/>
      <c r="AU146" s="10"/>
      <c r="AV146" s="10"/>
      <c r="AW146" s="10"/>
      <c r="AX146" s="8"/>
      <c r="AY146" s="10"/>
      <c r="AZ146" s="10"/>
      <c r="BA146" s="10"/>
      <c r="BB146" s="10"/>
      <c r="BC146" s="8"/>
      <c r="BD146" s="10"/>
      <c r="BE146" s="10"/>
      <c r="BF146" s="10"/>
      <c r="BG146" s="10"/>
      <c r="BH146" s="8"/>
    </row>
    <row r="147" spans="1:60" ht="15.75" customHeight="1" x14ac:dyDescent="0.25">
      <c r="A147" s="2"/>
      <c r="B147" s="2"/>
      <c r="C147" s="2"/>
      <c r="D147" s="7"/>
      <c r="E147" s="7"/>
      <c r="F147" s="7"/>
      <c r="G147" s="7"/>
      <c r="H147" s="7"/>
      <c r="I147" s="7"/>
      <c r="K147" s="7"/>
      <c r="L147" s="7"/>
      <c r="M147" s="7"/>
      <c r="N147" s="7"/>
      <c r="O147" s="7"/>
      <c r="P147" s="7"/>
      <c r="R147" s="7"/>
      <c r="S147" s="7"/>
      <c r="T147" s="7"/>
      <c r="U147" s="7"/>
      <c r="V147" s="7"/>
      <c r="W147" s="7"/>
      <c r="Y147" s="8"/>
      <c r="Z147" s="8"/>
      <c r="AA147" s="8"/>
      <c r="AB147" s="8"/>
      <c r="AC147" s="8"/>
      <c r="AD147" s="8"/>
      <c r="AE147" s="28"/>
      <c r="AF147" s="8"/>
      <c r="AG147" s="8"/>
      <c r="AH147" s="8"/>
      <c r="AI147" s="8"/>
      <c r="AJ147" s="8"/>
      <c r="AK147" s="8"/>
      <c r="AL147" s="28"/>
      <c r="AM147" s="8"/>
      <c r="AN147" s="8"/>
      <c r="AO147" s="8"/>
      <c r="AP147" s="8"/>
      <c r="AQ147" s="8"/>
      <c r="AR147" s="8"/>
      <c r="AS147" s="28"/>
      <c r="AT147" s="9"/>
      <c r="AU147" s="10"/>
      <c r="AV147" s="10"/>
      <c r="AW147" s="10"/>
      <c r="AX147" s="8"/>
      <c r="AY147" s="10"/>
      <c r="AZ147" s="10"/>
      <c r="BA147" s="10"/>
      <c r="BB147" s="10"/>
      <c r="BC147" s="8"/>
      <c r="BD147" s="10"/>
      <c r="BE147" s="10"/>
      <c r="BF147" s="10"/>
      <c r="BG147" s="10"/>
      <c r="BH147" s="8"/>
    </row>
    <row r="148" spans="1:60" ht="15.75" customHeight="1" x14ac:dyDescent="0.25">
      <c r="A148" s="2"/>
      <c r="B148" s="2"/>
      <c r="C148" s="2"/>
      <c r="D148" s="7"/>
      <c r="E148" s="7"/>
      <c r="F148" s="7"/>
      <c r="G148" s="7"/>
      <c r="H148" s="7"/>
      <c r="I148" s="7"/>
      <c r="K148" s="7"/>
      <c r="L148" s="7"/>
      <c r="M148" s="7"/>
      <c r="N148" s="7"/>
      <c r="O148" s="7"/>
      <c r="P148" s="7"/>
      <c r="R148" s="7"/>
      <c r="S148" s="7"/>
      <c r="T148" s="7"/>
      <c r="U148" s="7"/>
      <c r="V148" s="7"/>
      <c r="W148" s="7"/>
      <c r="Y148" s="8"/>
      <c r="Z148" s="8"/>
      <c r="AA148" s="8"/>
      <c r="AB148" s="8"/>
      <c r="AC148" s="8"/>
      <c r="AD148" s="8"/>
      <c r="AE148" s="28"/>
      <c r="AF148" s="8"/>
      <c r="AG148" s="8"/>
      <c r="AH148" s="8"/>
      <c r="AI148" s="8"/>
      <c r="AJ148" s="8"/>
      <c r="AK148" s="8"/>
      <c r="AL148" s="28"/>
      <c r="AM148" s="8"/>
      <c r="AN148" s="8"/>
      <c r="AO148" s="8"/>
      <c r="AP148" s="8"/>
      <c r="AQ148" s="8"/>
      <c r="AR148" s="8"/>
      <c r="AS148" s="28"/>
      <c r="AT148" s="9"/>
      <c r="AU148" s="10"/>
      <c r="AV148" s="10"/>
      <c r="AW148" s="10"/>
      <c r="AX148" s="8"/>
      <c r="AY148" s="10"/>
      <c r="AZ148" s="10"/>
      <c r="BA148" s="10"/>
      <c r="BB148" s="10"/>
      <c r="BC148" s="8"/>
      <c r="BD148" s="10"/>
      <c r="BE148" s="10"/>
      <c r="BF148" s="10"/>
      <c r="BG148" s="10"/>
      <c r="BH148" s="8"/>
    </row>
    <row r="149" spans="1:60" ht="15.75" customHeight="1" x14ac:dyDescent="0.25">
      <c r="A149" s="2"/>
      <c r="B149" s="2"/>
      <c r="C149" s="2"/>
      <c r="D149" s="7"/>
      <c r="E149" s="7"/>
      <c r="F149" s="7"/>
      <c r="G149" s="7"/>
      <c r="H149" s="7"/>
      <c r="I149" s="7"/>
      <c r="K149" s="7"/>
      <c r="L149" s="7"/>
      <c r="M149" s="7"/>
      <c r="N149" s="7"/>
      <c r="O149" s="7"/>
      <c r="P149" s="7"/>
      <c r="R149" s="7"/>
      <c r="S149" s="7"/>
      <c r="T149" s="7"/>
      <c r="U149" s="7"/>
      <c r="V149" s="7"/>
      <c r="W149" s="7"/>
      <c r="Y149" s="8"/>
      <c r="Z149" s="8"/>
      <c r="AA149" s="8"/>
      <c r="AB149" s="8"/>
      <c r="AC149" s="8"/>
      <c r="AD149" s="8"/>
      <c r="AE149" s="28"/>
      <c r="AF149" s="8"/>
      <c r="AG149" s="8"/>
      <c r="AH149" s="8"/>
      <c r="AI149" s="8"/>
      <c r="AJ149" s="8"/>
      <c r="AK149" s="8"/>
      <c r="AL149" s="28"/>
      <c r="AM149" s="8"/>
      <c r="AN149" s="8"/>
      <c r="AO149" s="8"/>
      <c r="AP149" s="8"/>
      <c r="AQ149" s="8"/>
      <c r="AR149" s="8"/>
      <c r="AS149" s="28"/>
      <c r="AT149" s="9"/>
      <c r="AU149" s="10"/>
      <c r="AV149" s="10"/>
      <c r="AW149" s="10"/>
      <c r="AX149" s="8"/>
      <c r="AY149" s="10"/>
      <c r="AZ149" s="10"/>
      <c r="BA149" s="10"/>
      <c r="BB149" s="10"/>
      <c r="BC149" s="8"/>
      <c r="BD149" s="10"/>
      <c r="BE149" s="10"/>
      <c r="BF149" s="10"/>
      <c r="BG149" s="10"/>
      <c r="BH149" s="8"/>
    </row>
    <row r="150" spans="1:60" ht="15.75" customHeight="1" x14ac:dyDescent="0.25">
      <c r="A150" s="2"/>
      <c r="B150" s="2"/>
      <c r="C150" s="2"/>
      <c r="D150" s="7"/>
      <c r="E150" s="7"/>
      <c r="F150" s="7"/>
      <c r="G150" s="7"/>
      <c r="H150" s="7"/>
      <c r="I150" s="7"/>
      <c r="K150" s="7"/>
      <c r="L150" s="7"/>
      <c r="M150" s="7"/>
      <c r="N150" s="7"/>
      <c r="O150" s="7"/>
      <c r="P150" s="7"/>
      <c r="R150" s="7"/>
      <c r="S150" s="7"/>
      <c r="T150" s="7"/>
      <c r="U150" s="7"/>
      <c r="V150" s="7"/>
      <c r="W150" s="7"/>
      <c r="Y150" s="8"/>
      <c r="Z150" s="8"/>
      <c r="AA150" s="8"/>
      <c r="AB150" s="8"/>
      <c r="AC150" s="8"/>
      <c r="AD150" s="8"/>
      <c r="AE150" s="28"/>
      <c r="AF150" s="8"/>
      <c r="AG150" s="8"/>
      <c r="AH150" s="8"/>
      <c r="AI150" s="8"/>
      <c r="AJ150" s="8"/>
      <c r="AK150" s="8"/>
      <c r="AL150" s="28"/>
      <c r="AM150" s="8"/>
      <c r="AN150" s="8"/>
      <c r="AO150" s="8"/>
      <c r="AP150" s="8"/>
      <c r="AQ150" s="8"/>
      <c r="AR150" s="8"/>
      <c r="AS150" s="28"/>
      <c r="AT150" s="9"/>
      <c r="AU150" s="10"/>
      <c r="AV150" s="10"/>
      <c r="AW150" s="10"/>
      <c r="AX150" s="8"/>
      <c r="AY150" s="10"/>
      <c r="AZ150" s="10"/>
      <c r="BA150" s="10"/>
      <c r="BB150" s="10"/>
      <c r="BC150" s="8"/>
      <c r="BD150" s="10"/>
      <c r="BE150" s="10"/>
      <c r="BF150" s="10"/>
      <c r="BG150" s="10"/>
      <c r="BH150" s="8"/>
    </row>
    <row r="151" spans="1:60" ht="15.75" customHeight="1" x14ac:dyDescent="0.25">
      <c r="A151" s="2"/>
      <c r="B151" s="2"/>
      <c r="C151" s="2"/>
      <c r="D151" s="7"/>
      <c r="E151" s="7"/>
      <c r="F151" s="7"/>
      <c r="G151" s="7"/>
      <c r="H151" s="7"/>
      <c r="I151" s="7"/>
      <c r="K151" s="7"/>
      <c r="L151" s="7"/>
      <c r="M151" s="7"/>
      <c r="N151" s="7"/>
      <c r="O151" s="7"/>
      <c r="P151" s="7"/>
      <c r="R151" s="7"/>
      <c r="S151" s="7"/>
      <c r="T151" s="7"/>
      <c r="U151" s="7"/>
      <c r="V151" s="7"/>
      <c r="W151" s="7"/>
      <c r="Y151" s="8"/>
      <c r="Z151" s="8"/>
      <c r="AA151" s="8"/>
      <c r="AB151" s="8"/>
      <c r="AC151" s="8"/>
      <c r="AD151" s="8"/>
      <c r="AE151" s="28"/>
      <c r="AF151" s="8"/>
      <c r="AG151" s="8"/>
      <c r="AH151" s="8"/>
      <c r="AI151" s="8"/>
      <c r="AJ151" s="8"/>
      <c r="AK151" s="8"/>
      <c r="AL151" s="28"/>
      <c r="AM151" s="8"/>
      <c r="AN151" s="8"/>
      <c r="AO151" s="8"/>
      <c r="AP151" s="8"/>
      <c r="AQ151" s="8"/>
      <c r="AR151" s="8"/>
      <c r="AS151" s="28"/>
      <c r="AT151" s="9"/>
      <c r="AU151" s="10"/>
      <c r="AV151" s="10"/>
      <c r="AW151" s="10"/>
      <c r="AX151" s="8"/>
      <c r="AY151" s="10"/>
      <c r="AZ151" s="10"/>
      <c r="BA151" s="10"/>
      <c r="BB151" s="10"/>
      <c r="BC151" s="8"/>
      <c r="BD151" s="10"/>
      <c r="BE151" s="10"/>
      <c r="BF151" s="10"/>
      <c r="BG151" s="10"/>
      <c r="BH151" s="8"/>
    </row>
    <row r="152" spans="1:60" ht="15.75" customHeight="1" x14ac:dyDescent="0.25">
      <c r="A152" s="2"/>
      <c r="B152" s="2"/>
      <c r="C152" s="2"/>
      <c r="D152" s="7"/>
      <c r="E152" s="7"/>
      <c r="F152" s="7"/>
      <c r="G152" s="7"/>
      <c r="H152" s="7"/>
      <c r="I152" s="7"/>
      <c r="K152" s="7"/>
      <c r="L152" s="7"/>
      <c r="M152" s="7"/>
      <c r="N152" s="7"/>
      <c r="O152" s="7"/>
      <c r="P152" s="7"/>
      <c r="R152" s="7"/>
      <c r="S152" s="7"/>
      <c r="T152" s="7"/>
      <c r="U152" s="7"/>
      <c r="V152" s="7"/>
      <c r="W152" s="7"/>
      <c r="Y152" s="8"/>
      <c r="Z152" s="8"/>
      <c r="AA152" s="8"/>
      <c r="AB152" s="8"/>
      <c r="AC152" s="8"/>
      <c r="AD152" s="8"/>
      <c r="AE152" s="28"/>
      <c r="AF152" s="8"/>
      <c r="AG152" s="8"/>
      <c r="AH152" s="8"/>
      <c r="AI152" s="8"/>
      <c r="AJ152" s="8"/>
      <c r="AK152" s="8"/>
      <c r="AL152" s="28"/>
      <c r="AM152" s="8"/>
      <c r="AN152" s="8"/>
      <c r="AO152" s="8"/>
      <c r="AP152" s="8"/>
      <c r="AQ152" s="8"/>
      <c r="AR152" s="8"/>
      <c r="AS152" s="28"/>
      <c r="AT152" s="9"/>
      <c r="AU152" s="10"/>
      <c r="AV152" s="10"/>
      <c r="AW152" s="10"/>
      <c r="AX152" s="8"/>
      <c r="AY152" s="10"/>
      <c r="AZ152" s="10"/>
      <c r="BA152" s="10"/>
      <c r="BB152" s="10"/>
      <c r="BC152" s="8"/>
      <c r="BD152" s="10"/>
      <c r="BE152" s="10"/>
      <c r="BF152" s="10"/>
      <c r="BG152" s="10"/>
      <c r="BH152" s="8"/>
    </row>
    <row r="153" spans="1:60" ht="15.75" customHeight="1" x14ac:dyDescent="0.25">
      <c r="A153" s="2"/>
      <c r="B153" s="2"/>
      <c r="C153" s="2"/>
      <c r="D153" s="7"/>
      <c r="E153" s="7"/>
      <c r="F153" s="7"/>
      <c r="G153" s="7"/>
      <c r="H153" s="7"/>
      <c r="I153" s="7"/>
      <c r="K153" s="7"/>
      <c r="L153" s="7"/>
      <c r="M153" s="7"/>
      <c r="N153" s="7"/>
      <c r="O153" s="7"/>
      <c r="P153" s="7"/>
      <c r="R153" s="7"/>
      <c r="S153" s="7"/>
      <c r="T153" s="7"/>
      <c r="U153" s="7"/>
      <c r="V153" s="7"/>
      <c r="W153" s="7"/>
      <c r="Y153" s="8"/>
      <c r="Z153" s="8"/>
      <c r="AA153" s="8"/>
      <c r="AB153" s="8"/>
      <c r="AC153" s="8"/>
      <c r="AD153" s="8"/>
      <c r="AE153" s="28"/>
      <c r="AF153" s="8"/>
      <c r="AG153" s="8"/>
      <c r="AH153" s="8"/>
      <c r="AI153" s="8"/>
      <c r="AJ153" s="8"/>
      <c r="AK153" s="8"/>
      <c r="AL153" s="28"/>
      <c r="AM153" s="8"/>
      <c r="AN153" s="8"/>
      <c r="AO153" s="8"/>
      <c r="AP153" s="8"/>
      <c r="AQ153" s="8"/>
      <c r="AR153" s="8"/>
      <c r="AS153" s="28"/>
      <c r="AT153" s="9"/>
      <c r="AU153" s="10"/>
      <c r="AV153" s="10"/>
      <c r="AW153" s="10"/>
      <c r="AX153" s="8"/>
      <c r="AY153" s="10"/>
      <c r="AZ153" s="10"/>
      <c r="BA153" s="10"/>
      <c r="BB153" s="10"/>
      <c r="BC153" s="8"/>
      <c r="BD153" s="10"/>
      <c r="BE153" s="10"/>
      <c r="BF153" s="10"/>
      <c r="BG153" s="10"/>
      <c r="BH153" s="8"/>
    </row>
    <row r="154" spans="1:60" ht="15.75" customHeight="1" x14ac:dyDescent="0.25">
      <c r="A154" s="2"/>
      <c r="B154" s="2"/>
      <c r="C154" s="2"/>
      <c r="D154" s="7"/>
      <c r="E154" s="7"/>
      <c r="F154" s="7"/>
      <c r="G154" s="7"/>
      <c r="H154" s="7"/>
      <c r="I154" s="7"/>
      <c r="K154" s="7"/>
      <c r="L154" s="7"/>
      <c r="M154" s="7"/>
      <c r="N154" s="7"/>
      <c r="O154" s="7"/>
      <c r="P154" s="7"/>
      <c r="R154" s="7"/>
      <c r="S154" s="7"/>
      <c r="T154" s="7"/>
      <c r="U154" s="7"/>
      <c r="V154" s="7"/>
      <c r="W154" s="7"/>
      <c r="Y154" s="8"/>
      <c r="Z154" s="8"/>
      <c r="AA154" s="8"/>
      <c r="AB154" s="8"/>
      <c r="AC154" s="8"/>
      <c r="AD154" s="8"/>
      <c r="AE154" s="28"/>
      <c r="AF154" s="8"/>
      <c r="AG154" s="8"/>
      <c r="AH154" s="8"/>
      <c r="AI154" s="8"/>
      <c r="AJ154" s="8"/>
      <c r="AK154" s="8"/>
      <c r="AL154" s="28"/>
      <c r="AM154" s="8"/>
      <c r="AN154" s="8"/>
      <c r="AO154" s="8"/>
      <c r="AP154" s="8"/>
      <c r="AQ154" s="8"/>
      <c r="AR154" s="8"/>
      <c r="AS154" s="28"/>
      <c r="AT154" s="9"/>
      <c r="AU154" s="10"/>
      <c r="AV154" s="10"/>
      <c r="AW154" s="10"/>
      <c r="AX154" s="8"/>
      <c r="AY154" s="10"/>
      <c r="AZ154" s="10"/>
      <c r="BA154" s="10"/>
      <c r="BB154" s="10"/>
      <c r="BC154" s="8"/>
      <c r="BD154" s="10"/>
      <c r="BE154" s="10"/>
      <c r="BF154" s="10"/>
      <c r="BG154" s="10"/>
      <c r="BH154" s="8"/>
    </row>
    <row r="155" spans="1:60" ht="15.75" customHeight="1" x14ac:dyDescent="0.25">
      <c r="A155" s="2"/>
      <c r="B155" s="2"/>
      <c r="C155" s="2"/>
      <c r="D155" s="7"/>
      <c r="E155" s="7"/>
      <c r="F155" s="7"/>
      <c r="G155" s="7"/>
      <c r="H155" s="7"/>
      <c r="I155" s="7"/>
      <c r="K155" s="7"/>
      <c r="L155" s="7"/>
      <c r="M155" s="7"/>
      <c r="N155" s="7"/>
      <c r="O155" s="7"/>
      <c r="P155" s="7"/>
      <c r="R155" s="7"/>
      <c r="S155" s="7"/>
      <c r="T155" s="7"/>
      <c r="U155" s="7"/>
      <c r="V155" s="7"/>
      <c r="W155" s="7"/>
      <c r="Y155" s="8"/>
      <c r="Z155" s="8"/>
      <c r="AA155" s="8"/>
      <c r="AB155" s="8"/>
      <c r="AC155" s="8"/>
      <c r="AD155" s="8"/>
      <c r="AE155" s="28"/>
      <c r="AF155" s="8"/>
      <c r="AG155" s="8"/>
      <c r="AH155" s="8"/>
      <c r="AI155" s="8"/>
      <c r="AJ155" s="8"/>
      <c r="AK155" s="8"/>
      <c r="AL155" s="28"/>
      <c r="AM155" s="8"/>
      <c r="AN155" s="8"/>
      <c r="AO155" s="8"/>
      <c r="AP155" s="8"/>
      <c r="AQ155" s="8"/>
      <c r="AR155" s="8"/>
      <c r="AS155" s="28"/>
      <c r="AT155" s="9"/>
      <c r="AU155" s="10"/>
      <c r="AV155" s="10"/>
      <c r="AW155" s="10"/>
      <c r="AX155" s="8"/>
      <c r="AY155" s="10"/>
      <c r="AZ155" s="10"/>
      <c r="BA155" s="10"/>
      <c r="BB155" s="10"/>
      <c r="BC155" s="8"/>
      <c r="BD155" s="10"/>
      <c r="BE155" s="10"/>
      <c r="BF155" s="10"/>
      <c r="BG155" s="10"/>
    </row>
    <row r="156" spans="1:60" ht="15.75" customHeight="1" x14ac:dyDescent="0.25">
      <c r="A156" s="2"/>
      <c r="B156" s="2"/>
      <c r="C156" s="2"/>
      <c r="D156" s="7"/>
      <c r="E156" s="7"/>
      <c r="F156" s="7"/>
      <c r="G156" s="7"/>
      <c r="H156" s="7"/>
      <c r="I156" s="7"/>
      <c r="K156" s="7"/>
      <c r="L156" s="7"/>
      <c r="M156" s="7"/>
      <c r="N156" s="7"/>
      <c r="O156" s="7"/>
      <c r="P156" s="7"/>
      <c r="R156" s="7"/>
      <c r="S156" s="7"/>
      <c r="T156" s="7"/>
      <c r="U156" s="7"/>
      <c r="V156" s="7"/>
      <c r="W156" s="7"/>
      <c r="Y156" s="8"/>
      <c r="Z156" s="8"/>
      <c r="AA156" s="8"/>
      <c r="AB156" s="8"/>
      <c r="AC156" s="8"/>
      <c r="AD156" s="8"/>
      <c r="AE156" s="28"/>
      <c r="AF156" s="8"/>
      <c r="AG156" s="8"/>
      <c r="AH156" s="8"/>
      <c r="AI156" s="8"/>
      <c r="AJ156" s="8"/>
      <c r="AK156" s="8"/>
      <c r="AL156" s="28"/>
      <c r="AM156" s="8"/>
      <c r="AN156" s="8"/>
      <c r="AO156" s="8"/>
      <c r="AP156" s="8"/>
      <c r="AQ156" s="8"/>
      <c r="AR156" s="8"/>
      <c r="AS156" s="28"/>
      <c r="AT156" s="9"/>
      <c r="AU156" s="10"/>
      <c r="AV156" s="10"/>
      <c r="AW156" s="10"/>
      <c r="AX156" s="8"/>
      <c r="AY156" s="10"/>
      <c r="AZ156" s="10"/>
      <c r="BA156" s="10"/>
      <c r="BB156" s="10"/>
      <c r="BC156" s="8"/>
      <c r="BD156" s="10"/>
      <c r="BE156" s="10"/>
      <c r="BF156" s="10"/>
      <c r="BG156" s="10"/>
    </row>
    <row r="157" spans="1:60" ht="15.75" customHeight="1" x14ac:dyDescent="0.25">
      <c r="A157" s="2"/>
      <c r="B157" s="2"/>
      <c r="C157" s="2"/>
      <c r="D157" s="7"/>
      <c r="E157" s="7"/>
      <c r="F157" s="7"/>
      <c r="G157" s="7"/>
      <c r="H157" s="7"/>
      <c r="I157" s="7"/>
      <c r="K157" s="7"/>
      <c r="L157" s="7"/>
      <c r="M157" s="7"/>
      <c r="N157" s="7"/>
      <c r="O157" s="7"/>
      <c r="P157" s="7"/>
      <c r="R157" s="7"/>
      <c r="S157" s="7"/>
      <c r="T157" s="7"/>
      <c r="U157" s="7"/>
      <c r="V157" s="7"/>
      <c r="W157" s="7"/>
      <c r="Y157" s="8"/>
      <c r="Z157" s="8"/>
      <c r="AA157" s="8"/>
      <c r="AB157" s="8"/>
      <c r="AC157" s="8"/>
      <c r="AD157" s="8"/>
      <c r="AE157" s="28"/>
      <c r="AF157" s="8"/>
      <c r="AG157" s="8"/>
      <c r="AH157" s="8"/>
      <c r="AI157" s="8"/>
      <c r="AJ157" s="8"/>
      <c r="AK157" s="8"/>
      <c r="AL157" s="28"/>
      <c r="AM157" s="8"/>
      <c r="AN157" s="8"/>
      <c r="AO157" s="8"/>
      <c r="AP157" s="8"/>
      <c r="AQ157" s="8"/>
      <c r="AR157" s="8"/>
      <c r="AS157" s="28"/>
      <c r="AT157" s="9"/>
      <c r="AU157" s="10"/>
      <c r="AV157" s="10"/>
      <c r="AW157" s="10"/>
      <c r="AX157" s="8"/>
      <c r="AY157" s="10"/>
      <c r="AZ157" s="10"/>
      <c r="BA157" s="10"/>
      <c r="BB157" s="10"/>
      <c r="BC157" s="8"/>
      <c r="BD157" s="10"/>
      <c r="BE157" s="10"/>
      <c r="BF157" s="10"/>
      <c r="BG157" s="10"/>
    </row>
    <row r="158" spans="1:60" ht="15.75" customHeight="1" x14ac:dyDescent="0.25">
      <c r="A158" s="2"/>
      <c r="B158" s="2"/>
      <c r="C158" s="2"/>
      <c r="D158" s="7"/>
      <c r="E158" s="7"/>
      <c r="F158" s="7"/>
      <c r="G158" s="7"/>
      <c r="H158" s="7"/>
      <c r="I158" s="7"/>
      <c r="K158" s="7"/>
      <c r="L158" s="7"/>
      <c r="M158" s="7"/>
      <c r="N158" s="7"/>
      <c r="O158" s="7"/>
      <c r="P158" s="7"/>
      <c r="R158" s="7"/>
      <c r="S158" s="7"/>
      <c r="T158" s="7"/>
      <c r="U158" s="7"/>
      <c r="V158" s="7"/>
      <c r="W158" s="7"/>
      <c r="Y158" s="8"/>
      <c r="Z158" s="8"/>
      <c r="AA158" s="8"/>
      <c r="AB158" s="8"/>
      <c r="AC158" s="8"/>
      <c r="AD158" s="8"/>
      <c r="AE158" s="28"/>
      <c r="AF158" s="8"/>
      <c r="AG158" s="8"/>
      <c r="AH158" s="8"/>
      <c r="AI158" s="8"/>
      <c r="AJ158" s="8"/>
      <c r="AK158" s="8"/>
      <c r="AL158" s="28"/>
      <c r="AM158" s="8"/>
      <c r="AN158" s="8"/>
      <c r="AO158" s="8"/>
      <c r="AP158" s="8"/>
      <c r="AQ158" s="8"/>
      <c r="AR158" s="8"/>
      <c r="AS158" s="28"/>
      <c r="AT158" s="9"/>
      <c r="AU158" s="10"/>
      <c r="AV158" s="10"/>
      <c r="AW158" s="10"/>
      <c r="AX158" s="8"/>
      <c r="AY158" s="10"/>
      <c r="AZ158" s="10"/>
      <c r="BA158" s="10"/>
      <c r="BB158" s="10"/>
      <c r="BC158" s="8"/>
      <c r="BD158" s="10"/>
      <c r="BE158" s="10"/>
      <c r="BF158" s="10"/>
      <c r="BG158" s="10"/>
    </row>
    <row r="159" spans="1:60" ht="15.75" customHeight="1" x14ac:dyDescent="0.25">
      <c r="A159" s="2"/>
      <c r="B159" s="2"/>
      <c r="C159" s="2"/>
      <c r="D159" s="7"/>
      <c r="E159" s="7"/>
      <c r="F159" s="7"/>
      <c r="G159" s="7"/>
      <c r="H159" s="7"/>
      <c r="I159" s="7"/>
      <c r="K159" s="7"/>
      <c r="L159" s="7"/>
      <c r="M159" s="7"/>
      <c r="N159" s="7"/>
      <c r="O159" s="7"/>
      <c r="P159" s="7"/>
      <c r="R159" s="7"/>
      <c r="S159" s="7"/>
      <c r="T159" s="7"/>
      <c r="U159" s="7"/>
      <c r="V159" s="7"/>
      <c r="W159" s="7"/>
      <c r="Y159" s="8"/>
      <c r="Z159" s="8"/>
      <c r="AA159" s="8"/>
      <c r="AB159" s="8"/>
      <c r="AC159" s="8"/>
      <c r="AD159" s="8"/>
      <c r="AE159" s="28"/>
      <c r="AF159" s="8"/>
      <c r="AG159" s="8"/>
      <c r="AH159" s="8"/>
      <c r="AI159" s="8"/>
      <c r="AJ159" s="8"/>
      <c r="AK159" s="8"/>
      <c r="AL159" s="28"/>
      <c r="AM159" s="8"/>
      <c r="AN159" s="8"/>
      <c r="AO159" s="8"/>
      <c r="AP159" s="8"/>
      <c r="AQ159" s="8"/>
      <c r="AR159" s="8"/>
      <c r="AS159" s="28"/>
      <c r="AT159" s="9"/>
      <c r="AU159" s="10"/>
      <c r="AV159" s="10"/>
      <c r="AW159" s="10"/>
      <c r="AX159" s="8"/>
      <c r="AY159" s="10"/>
      <c r="AZ159" s="10"/>
      <c r="BA159" s="10"/>
      <c r="BB159" s="10"/>
      <c r="BC159" s="8"/>
      <c r="BD159" s="10"/>
      <c r="BE159" s="10"/>
      <c r="BF159" s="10"/>
      <c r="BG159" s="10"/>
    </row>
    <row r="160" spans="1:60" ht="15.75" customHeight="1" x14ac:dyDescent="0.25">
      <c r="A160" s="2"/>
      <c r="B160" s="2"/>
      <c r="C160" s="2"/>
      <c r="D160" s="7"/>
      <c r="E160" s="7"/>
      <c r="F160" s="7"/>
      <c r="G160" s="7"/>
      <c r="H160" s="7"/>
      <c r="I160" s="7"/>
      <c r="K160" s="7"/>
      <c r="L160" s="7"/>
      <c r="M160" s="7"/>
      <c r="N160" s="7"/>
      <c r="O160" s="7"/>
      <c r="P160" s="7"/>
      <c r="R160" s="7"/>
      <c r="S160" s="7"/>
      <c r="T160" s="7"/>
      <c r="U160" s="7"/>
      <c r="V160" s="7"/>
      <c r="W160" s="7"/>
      <c r="Y160" s="8"/>
      <c r="Z160" s="8"/>
      <c r="AA160" s="8"/>
      <c r="AB160" s="8"/>
      <c r="AC160" s="8"/>
      <c r="AD160" s="8"/>
      <c r="AE160" s="28"/>
      <c r="AF160" s="8"/>
      <c r="AG160" s="8"/>
      <c r="AH160" s="8"/>
      <c r="AI160" s="8"/>
      <c r="AJ160" s="8"/>
      <c r="AK160" s="8"/>
      <c r="AL160" s="28"/>
      <c r="AM160" s="8"/>
      <c r="AN160" s="8"/>
      <c r="AO160" s="8"/>
      <c r="AP160" s="8"/>
      <c r="AQ160" s="8"/>
      <c r="AR160" s="8"/>
      <c r="AS160" s="28"/>
      <c r="AT160" s="9"/>
      <c r="AU160" s="10"/>
      <c r="AV160" s="10"/>
      <c r="AW160" s="10"/>
      <c r="AX160" s="8"/>
      <c r="AY160" s="10"/>
      <c r="AZ160" s="10"/>
      <c r="BA160" s="10"/>
      <c r="BB160" s="10"/>
      <c r="BC160" s="8"/>
      <c r="BD160" s="10"/>
      <c r="BE160" s="10"/>
      <c r="BF160" s="10"/>
      <c r="BG160" s="10"/>
    </row>
    <row r="161" spans="1:59" ht="15.75" customHeight="1" x14ac:dyDescent="0.25">
      <c r="A161" s="2"/>
      <c r="B161" s="2"/>
      <c r="C161" s="2"/>
      <c r="D161" s="7"/>
      <c r="E161" s="7"/>
      <c r="F161" s="7"/>
      <c r="G161" s="7"/>
      <c r="H161" s="7"/>
      <c r="I161" s="7"/>
      <c r="K161" s="7"/>
      <c r="L161" s="7"/>
      <c r="M161" s="7"/>
      <c r="N161" s="7"/>
      <c r="O161" s="7"/>
      <c r="P161" s="7"/>
      <c r="R161" s="7"/>
      <c r="S161" s="7"/>
      <c r="T161" s="7"/>
      <c r="U161" s="7"/>
      <c r="V161" s="7"/>
      <c r="W161" s="7"/>
      <c r="Y161" s="8"/>
      <c r="Z161" s="8"/>
      <c r="AA161" s="8"/>
      <c r="AB161" s="8"/>
      <c r="AC161" s="8"/>
      <c r="AD161" s="8"/>
      <c r="AE161" s="28"/>
      <c r="AF161" s="8"/>
      <c r="AG161" s="8"/>
      <c r="AH161" s="8"/>
      <c r="AI161" s="8"/>
      <c r="AJ161" s="8"/>
      <c r="AK161" s="8"/>
      <c r="AL161" s="28"/>
      <c r="AM161" s="8"/>
      <c r="AN161" s="8"/>
      <c r="AO161" s="8"/>
      <c r="AP161" s="8"/>
      <c r="AQ161" s="8"/>
      <c r="AR161" s="8"/>
      <c r="AS161" s="28"/>
      <c r="AT161" s="9"/>
      <c r="AU161" s="10"/>
      <c r="AV161" s="10"/>
      <c r="AW161" s="10"/>
      <c r="AX161" s="8"/>
      <c r="AY161" s="10"/>
      <c r="AZ161" s="10"/>
      <c r="BA161" s="10"/>
      <c r="BB161" s="10"/>
      <c r="BC161" s="8"/>
      <c r="BD161" s="10"/>
      <c r="BE161" s="10"/>
      <c r="BF161" s="10"/>
      <c r="BG161" s="10"/>
    </row>
    <row r="162" spans="1:59" ht="15.75" customHeight="1" x14ac:dyDescent="0.25">
      <c r="A162" s="2"/>
      <c r="B162" s="2"/>
      <c r="C162" s="2"/>
      <c r="D162" s="7"/>
      <c r="E162" s="7"/>
      <c r="F162" s="7"/>
      <c r="G162" s="7"/>
      <c r="H162" s="7"/>
      <c r="I162" s="7"/>
      <c r="K162" s="7"/>
      <c r="L162" s="7"/>
      <c r="M162" s="7"/>
      <c r="N162" s="7"/>
      <c r="O162" s="7"/>
      <c r="P162" s="7"/>
      <c r="R162" s="7"/>
      <c r="S162" s="7"/>
      <c r="T162" s="7"/>
      <c r="U162" s="7"/>
      <c r="V162" s="7"/>
      <c r="W162" s="7"/>
      <c r="Y162" s="8"/>
      <c r="Z162" s="8"/>
      <c r="AA162" s="8"/>
      <c r="AB162" s="8"/>
      <c r="AC162" s="8"/>
      <c r="AD162" s="8"/>
      <c r="AE162" s="28"/>
      <c r="AF162" s="8"/>
      <c r="AG162" s="8"/>
      <c r="AH162" s="8"/>
      <c r="AI162" s="8"/>
      <c r="AJ162" s="8"/>
      <c r="AK162" s="8"/>
      <c r="AL162" s="28"/>
      <c r="AM162" s="8"/>
      <c r="AN162" s="8"/>
      <c r="AO162" s="8"/>
      <c r="AP162" s="8"/>
      <c r="AQ162" s="8"/>
      <c r="AR162" s="8"/>
      <c r="AS162" s="28"/>
      <c r="AT162" s="9"/>
      <c r="AU162" s="10"/>
      <c r="AV162" s="10"/>
      <c r="AW162" s="10"/>
      <c r="AX162" s="8"/>
      <c r="AY162" s="10"/>
      <c r="AZ162" s="10"/>
      <c r="BA162" s="10"/>
      <c r="BB162" s="10"/>
      <c r="BC162" s="8"/>
      <c r="BD162" s="10"/>
      <c r="BE162" s="10"/>
      <c r="BF162" s="10"/>
      <c r="BG162" s="10"/>
    </row>
    <row r="163" spans="1:59" ht="15.75" customHeight="1" x14ac:dyDescent="0.25">
      <c r="A163" s="2"/>
      <c r="B163" s="2"/>
      <c r="C163" s="2"/>
      <c r="D163" s="7"/>
      <c r="E163" s="7"/>
      <c r="F163" s="7"/>
      <c r="G163" s="7"/>
      <c r="H163" s="7"/>
      <c r="I163" s="7"/>
      <c r="K163" s="7"/>
      <c r="L163" s="7"/>
      <c r="M163" s="7"/>
      <c r="N163" s="7"/>
      <c r="O163" s="7"/>
      <c r="P163" s="7"/>
      <c r="R163" s="7"/>
      <c r="S163" s="7"/>
      <c r="T163" s="7"/>
      <c r="U163" s="7"/>
      <c r="V163" s="7"/>
      <c r="W163" s="7"/>
      <c r="Y163" s="8"/>
      <c r="Z163" s="8"/>
      <c r="AA163" s="8"/>
      <c r="AB163" s="8"/>
      <c r="AC163" s="8"/>
      <c r="AD163" s="8"/>
      <c r="AE163" s="28"/>
      <c r="AF163" s="8"/>
      <c r="AG163" s="8"/>
      <c r="AH163" s="8"/>
      <c r="AI163" s="8"/>
      <c r="AJ163" s="8"/>
      <c r="AK163" s="8"/>
      <c r="AL163" s="28"/>
      <c r="AM163" s="8"/>
      <c r="AN163" s="8"/>
      <c r="AO163" s="8"/>
      <c r="AP163" s="8"/>
      <c r="AQ163" s="8"/>
      <c r="AR163" s="8"/>
      <c r="AS163" s="28"/>
      <c r="AT163" s="9"/>
      <c r="AU163" s="10"/>
      <c r="AV163" s="10"/>
      <c r="AW163" s="10"/>
      <c r="AX163" s="8"/>
      <c r="AY163" s="10"/>
      <c r="AZ163" s="10"/>
      <c r="BA163" s="10"/>
      <c r="BB163" s="10"/>
      <c r="BC163" s="8"/>
      <c r="BD163" s="10"/>
      <c r="BE163" s="10"/>
      <c r="BF163" s="10"/>
      <c r="BG163" s="10"/>
    </row>
    <row r="164" spans="1:59" ht="15.75" customHeight="1" x14ac:dyDescent="0.25">
      <c r="A164" s="2"/>
      <c r="B164" s="2"/>
      <c r="C164" s="2"/>
      <c r="D164" s="7"/>
      <c r="E164" s="7"/>
      <c r="F164" s="7"/>
      <c r="G164" s="7"/>
      <c r="H164" s="7"/>
      <c r="I164" s="7"/>
      <c r="K164" s="7"/>
      <c r="L164" s="7"/>
      <c r="M164" s="7"/>
      <c r="N164" s="7"/>
      <c r="O164" s="7"/>
      <c r="P164" s="7"/>
      <c r="R164" s="7"/>
      <c r="S164" s="7"/>
      <c r="T164" s="7"/>
      <c r="U164" s="7"/>
      <c r="V164" s="7"/>
      <c r="W164" s="7"/>
      <c r="Y164" s="8"/>
      <c r="Z164" s="8"/>
      <c r="AA164" s="8"/>
      <c r="AB164" s="8"/>
      <c r="AC164" s="8"/>
      <c r="AD164" s="8"/>
      <c r="AE164" s="28"/>
      <c r="AF164" s="8"/>
      <c r="AG164" s="8"/>
      <c r="AH164" s="8"/>
      <c r="AI164" s="8"/>
      <c r="AJ164" s="8"/>
      <c r="AK164" s="8"/>
      <c r="AL164" s="28"/>
      <c r="AM164" s="8"/>
      <c r="AN164" s="8"/>
      <c r="AO164" s="8"/>
      <c r="AP164" s="8"/>
      <c r="AQ164" s="8"/>
      <c r="AR164" s="8"/>
      <c r="AS164" s="28"/>
      <c r="AT164" s="9"/>
      <c r="AU164" s="10"/>
      <c r="AV164" s="10"/>
      <c r="AW164" s="10"/>
      <c r="AX164" s="8"/>
      <c r="AY164" s="10"/>
      <c r="AZ164" s="10"/>
      <c r="BA164" s="10"/>
      <c r="BB164" s="10"/>
      <c r="BC164" s="8"/>
      <c r="BD164" s="10"/>
      <c r="BE164" s="10"/>
      <c r="BF164" s="10"/>
      <c r="BG164" s="10"/>
    </row>
    <row r="165" spans="1:59" ht="15.75" customHeight="1" x14ac:dyDescent="0.25">
      <c r="A165" s="2"/>
      <c r="B165" s="2"/>
      <c r="C165" s="2"/>
      <c r="D165" s="7"/>
      <c r="E165" s="7"/>
      <c r="F165" s="7"/>
      <c r="G165" s="7"/>
      <c r="H165" s="7"/>
      <c r="I165" s="7"/>
      <c r="K165" s="7"/>
      <c r="L165" s="7"/>
      <c r="M165" s="7"/>
      <c r="N165" s="7"/>
      <c r="O165" s="7"/>
      <c r="P165" s="7"/>
      <c r="R165" s="7"/>
      <c r="S165" s="7"/>
      <c r="T165" s="7"/>
      <c r="U165" s="7"/>
      <c r="V165" s="7"/>
      <c r="W165" s="7"/>
      <c r="Y165" s="8"/>
      <c r="Z165" s="8"/>
      <c r="AA165" s="8"/>
      <c r="AB165" s="8"/>
      <c r="AC165" s="8"/>
      <c r="AD165" s="8"/>
      <c r="AE165" s="28"/>
      <c r="AF165" s="8"/>
      <c r="AG165" s="8"/>
      <c r="AH165" s="8"/>
      <c r="AI165" s="8"/>
      <c r="AJ165" s="8"/>
      <c r="AK165" s="8"/>
      <c r="AL165" s="28"/>
      <c r="AM165" s="8"/>
      <c r="AN165" s="8"/>
      <c r="AO165" s="8"/>
      <c r="AP165" s="8"/>
      <c r="AQ165" s="8"/>
      <c r="AR165" s="8"/>
      <c r="AS165" s="28"/>
      <c r="AT165" s="9"/>
      <c r="AU165" s="10"/>
      <c r="AV165" s="10"/>
      <c r="AW165" s="10"/>
      <c r="AX165" s="8"/>
      <c r="AY165" s="10"/>
      <c r="AZ165" s="10"/>
      <c r="BA165" s="10"/>
      <c r="BB165" s="10"/>
      <c r="BC165" s="8"/>
      <c r="BD165" s="10"/>
      <c r="BE165" s="10"/>
      <c r="BF165" s="10"/>
      <c r="BG165" s="10"/>
    </row>
    <row r="166" spans="1:59" ht="15.75" customHeight="1" x14ac:dyDescent="0.25">
      <c r="A166" s="2"/>
      <c r="B166" s="2"/>
      <c r="C166" s="2"/>
      <c r="D166" s="7"/>
      <c r="E166" s="7"/>
      <c r="F166" s="7"/>
      <c r="G166" s="7"/>
      <c r="H166" s="7"/>
      <c r="I166" s="7"/>
      <c r="K166" s="7"/>
      <c r="L166" s="7"/>
      <c r="M166" s="7"/>
      <c r="N166" s="7"/>
      <c r="O166" s="7"/>
      <c r="P166" s="7"/>
      <c r="R166" s="7"/>
      <c r="S166" s="7"/>
      <c r="T166" s="7"/>
      <c r="U166" s="7"/>
      <c r="V166" s="7"/>
      <c r="W166" s="7"/>
      <c r="Y166" s="8"/>
      <c r="Z166" s="8"/>
      <c r="AA166" s="8"/>
      <c r="AB166" s="8"/>
      <c r="AC166" s="8"/>
      <c r="AD166" s="8"/>
      <c r="AE166" s="28"/>
      <c r="AF166" s="8"/>
      <c r="AG166" s="8"/>
      <c r="AH166" s="8"/>
      <c r="AI166" s="8"/>
      <c r="AJ166" s="8"/>
      <c r="AK166" s="8"/>
      <c r="AL166" s="28"/>
      <c r="AM166" s="8"/>
      <c r="AN166" s="8"/>
      <c r="AO166" s="8"/>
      <c r="AP166" s="8"/>
      <c r="AQ166" s="8"/>
      <c r="AR166" s="8"/>
      <c r="AS166" s="28"/>
      <c r="AT166" s="9"/>
      <c r="AU166" s="10"/>
      <c r="AV166" s="10"/>
      <c r="AW166" s="10"/>
      <c r="AX166" s="8"/>
      <c r="AY166" s="10"/>
      <c r="AZ166" s="10"/>
      <c r="BA166" s="10"/>
      <c r="BB166" s="10"/>
      <c r="BC166" s="8"/>
      <c r="BD166" s="10"/>
      <c r="BE166" s="10"/>
      <c r="BF166" s="10"/>
      <c r="BG166" s="10"/>
    </row>
    <row r="167" spans="1:59" ht="15.75" customHeight="1" x14ac:dyDescent="0.25">
      <c r="A167" s="2"/>
      <c r="B167" s="2"/>
      <c r="C167" s="2"/>
      <c r="D167" s="7"/>
      <c r="E167" s="7"/>
      <c r="F167" s="7"/>
      <c r="G167" s="7"/>
      <c r="H167" s="7"/>
      <c r="I167" s="7"/>
      <c r="K167" s="7"/>
      <c r="L167" s="7"/>
      <c r="M167" s="7"/>
      <c r="N167" s="7"/>
      <c r="O167" s="7"/>
      <c r="P167" s="7"/>
      <c r="R167" s="7"/>
      <c r="S167" s="7"/>
      <c r="T167" s="7"/>
      <c r="U167" s="7"/>
      <c r="V167" s="7"/>
      <c r="W167" s="7"/>
      <c r="Y167" s="8"/>
      <c r="Z167" s="8"/>
      <c r="AA167" s="8"/>
      <c r="AB167" s="8"/>
      <c r="AC167" s="8"/>
      <c r="AD167" s="8"/>
      <c r="AE167" s="28"/>
      <c r="AF167" s="8"/>
      <c r="AG167" s="8"/>
      <c r="AH167" s="8"/>
      <c r="AI167" s="8"/>
      <c r="AJ167" s="8"/>
      <c r="AK167" s="8"/>
      <c r="AL167" s="28"/>
      <c r="AM167" s="8"/>
      <c r="AN167" s="8"/>
      <c r="AO167" s="8"/>
      <c r="AP167" s="8"/>
      <c r="AQ167" s="8"/>
      <c r="AR167" s="8"/>
      <c r="AS167" s="28"/>
      <c r="AT167" s="9"/>
      <c r="AU167" s="10"/>
      <c r="AV167" s="10"/>
      <c r="AW167" s="10"/>
      <c r="AX167" s="8"/>
      <c r="AY167" s="10"/>
      <c r="AZ167" s="10"/>
      <c r="BA167" s="10"/>
      <c r="BB167" s="10"/>
      <c r="BC167" s="8"/>
      <c r="BD167" s="10"/>
      <c r="BE167" s="10"/>
      <c r="BF167" s="10"/>
      <c r="BG167" s="10"/>
    </row>
    <row r="168" spans="1:59" ht="15.75" customHeight="1" x14ac:dyDescent="0.25">
      <c r="A168" s="2"/>
      <c r="B168" s="2"/>
      <c r="C168" s="2"/>
      <c r="D168" s="7"/>
      <c r="E168" s="7"/>
      <c r="F168" s="7"/>
      <c r="G168" s="7"/>
      <c r="H168" s="7"/>
      <c r="I168" s="7"/>
      <c r="K168" s="7"/>
      <c r="L168" s="7"/>
      <c r="M168" s="7"/>
      <c r="N168" s="7"/>
      <c r="O168" s="7"/>
      <c r="P168" s="7"/>
      <c r="R168" s="7"/>
      <c r="S168" s="7"/>
      <c r="T168" s="7"/>
      <c r="U168" s="7"/>
      <c r="V168" s="7"/>
      <c r="W168" s="7"/>
      <c r="Y168" s="8"/>
      <c r="Z168" s="8"/>
      <c r="AA168" s="8"/>
      <c r="AB168" s="8"/>
      <c r="AC168" s="8"/>
      <c r="AD168" s="8"/>
      <c r="AE168" s="28"/>
      <c r="AF168" s="8"/>
      <c r="AG168" s="8"/>
      <c r="AH168" s="8"/>
      <c r="AI168" s="8"/>
      <c r="AJ168" s="8"/>
      <c r="AK168" s="8"/>
      <c r="AL168" s="28"/>
      <c r="AM168" s="8"/>
      <c r="AN168" s="8"/>
      <c r="AO168" s="8"/>
      <c r="AP168" s="8"/>
      <c r="AQ168" s="8"/>
      <c r="AR168" s="8"/>
      <c r="AS168" s="28"/>
      <c r="AT168" s="9"/>
      <c r="AU168" s="10"/>
      <c r="AV168" s="10"/>
      <c r="AW168" s="10"/>
      <c r="AX168" s="8"/>
      <c r="AY168" s="10"/>
      <c r="AZ168" s="10"/>
      <c r="BA168" s="10"/>
      <c r="BB168" s="10"/>
      <c r="BC168" s="8"/>
      <c r="BD168" s="10"/>
      <c r="BE168" s="10"/>
      <c r="BF168" s="10"/>
      <c r="BG168" s="10"/>
    </row>
    <row r="169" spans="1:59" ht="15.75" customHeight="1" x14ac:dyDescent="0.25">
      <c r="A169" s="2"/>
      <c r="B169" s="2"/>
      <c r="C169" s="2"/>
      <c r="D169" s="7"/>
      <c r="E169" s="7"/>
      <c r="F169" s="7"/>
      <c r="G169" s="7"/>
      <c r="H169" s="7"/>
      <c r="I169" s="7"/>
      <c r="K169" s="7"/>
      <c r="L169" s="7"/>
      <c r="M169" s="7"/>
      <c r="N169" s="7"/>
      <c r="O169" s="7"/>
      <c r="P169" s="7"/>
      <c r="R169" s="7"/>
      <c r="S169" s="7"/>
      <c r="T169" s="7"/>
      <c r="U169" s="7"/>
      <c r="V169" s="7"/>
      <c r="W169" s="7"/>
      <c r="Y169" s="8"/>
      <c r="Z169" s="8"/>
      <c r="AA169" s="8"/>
      <c r="AB169" s="8"/>
      <c r="AC169" s="8"/>
      <c r="AD169" s="8"/>
      <c r="AE169" s="28"/>
      <c r="AF169" s="8"/>
      <c r="AG169" s="8"/>
      <c r="AH169" s="8"/>
      <c r="AI169" s="8"/>
      <c r="AJ169" s="8"/>
      <c r="AK169" s="8"/>
      <c r="AL169" s="28"/>
      <c r="AM169" s="8"/>
      <c r="AN169" s="8"/>
      <c r="AO169" s="8"/>
      <c r="AP169" s="8"/>
      <c r="AQ169" s="8"/>
      <c r="AR169" s="8"/>
      <c r="AS169" s="28"/>
      <c r="AT169" s="9"/>
      <c r="AU169" s="10"/>
      <c r="AV169" s="10"/>
      <c r="AW169" s="10"/>
      <c r="AX169" s="8"/>
      <c r="AY169" s="10"/>
      <c r="AZ169" s="10"/>
      <c r="BA169" s="10"/>
      <c r="BB169" s="10"/>
      <c r="BC169" s="8"/>
      <c r="BD169" s="10"/>
      <c r="BE169" s="10"/>
      <c r="BF169" s="10"/>
      <c r="BG169" s="10"/>
    </row>
    <row r="170" spans="1:59" ht="15.75" customHeight="1" x14ac:dyDescent="0.25">
      <c r="A170" s="2"/>
      <c r="B170" s="2"/>
      <c r="C170" s="2"/>
      <c r="D170" s="7"/>
      <c r="E170" s="7"/>
      <c r="F170" s="7"/>
      <c r="G170" s="7"/>
      <c r="H170" s="7"/>
      <c r="I170" s="7"/>
      <c r="K170" s="7"/>
      <c r="L170" s="7"/>
      <c r="M170" s="7"/>
      <c r="N170" s="7"/>
      <c r="O170" s="7"/>
      <c r="P170" s="7"/>
      <c r="R170" s="7"/>
      <c r="S170" s="7"/>
      <c r="T170" s="7"/>
      <c r="U170" s="7"/>
      <c r="V170" s="7"/>
      <c r="W170" s="7"/>
      <c r="Y170" s="8"/>
      <c r="Z170" s="8"/>
      <c r="AA170" s="8"/>
      <c r="AB170" s="8"/>
      <c r="AC170" s="8"/>
      <c r="AD170" s="8"/>
      <c r="AE170" s="28"/>
      <c r="AF170" s="8"/>
      <c r="AG170" s="8"/>
      <c r="AH170" s="8"/>
      <c r="AI170" s="8"/>
      <c r="AJ170" s="8"/>
      <c r="AK170" s="8"/>
      <c r="AL170" s="28"/>
      <c r="AM170" s="8"/>
      <c r="AN170" s="8"/>
      <c r="AO170" s="8"/>
      <c r="AP170" s="8"/>
      <c r="AQ170" s="8"/>
      <c r="AR170" s="8"/>
      <c r="AS170" s="28"/>
      <c r="AT170" s="9"/>
      <c r="AU170" s="10"/>
      <c r="AV170" s="10"/>
      <c r="AW170" s="10"/>
      <c r="AX170" s="8"/>
      <c r="AY170" s="10"/>
      <c r="AZ170" s="10"/>
      <c r="BA170" s="10"/>
      <c r="BB170" s="10"/>
      <c r="BC170" s="8"/>
      <c r="BD170" s="10"/>
      <c r="BE170" s="10"/>
      <c r="BF170" s="10"/>
      <c r="BG170" s="10"/>
    </row>
    <row r="171" spans="1:59" ht="15.75" customHeight="1" x14ac:dyDescent="0.25">
      <c r="A171" s="2"/>
      <c r="B171" s="2"/>
      <c r="C171" s="2"/>
      <c r="D171" s="7"/>
      <c r="E171" s="7"/>
      <c r="F171" s="7"/>
      <c r="G171" s="7"/>
      <c r="H171" s="7"/>
      <c r="I171" s="7"/>
      <c r="K171" s="7"/>
      <c r="L171" s="7"/>
      <c r="M171" s="7"/>
      <c r="N171" s="7"/>
      <c r="O171" s="7"/>
      <c r="P171" s="7"/>
      <c r="R171" s="7"/>
      <c r="S171" s="7"/>
      <c r="T171" s="7"/>
      <c r="U171" s="7"/>
      <c r="V171" s="7"/>
      <c r="W171" s="7"/>
      <c r="Y171" s="8"/>
      <c r="Z171" s="8"/>
      <c r="AA171" s="8"/>
      <c r="AB171" s="8"/>
      <c r="AC171" s="8"/>
      <c r="AD171" s="8"/>
      <c r="AE171" s="28"/>
      <c r="AF171" s="8"/>
      <c r="AG171" s="8"/>
      <c r="AH171" s="8"/>
      <c r="AI171" s="8"/>
      <c r="AJ171" s="8"/>
      <c r="AK171" s="8"/>
      <c r="AL171" s="28"/>
      <c r="AM171" s="8"/>
      <c r="AN171" s="8"/>
      <c r="AO171" s="8"/>
      <c r="AP171" s="8"/>
      <c r="AQ171" s="8"/>
      <c r="AR171" s="8"/>
      <c r="AS171" s="28"/>
      <c r="AT171" s="9"/>
      <c r="AU171" s="10"/>
      <c r="AV171" s="10"/>
      <c r="AW171" s="10"/>
      <c r="AX171" s="8"/>
      <c r="AY171" s="10"/>
      <c r="AZ171" s="10"/>
      <c r="BA171" s="10"/>
      <c r="BB171" s="10"/>
      <c r="BC171" s="8"/>
      <c r="BD171" s="10"/>
      <c r="BE171" s="10"/>
      <c r="BF171" s="10"/>
      <c r="BG171" s="10"/>
    </row>
    <row r="172" spans="1:59" ht="15.75" customHeight="1" x14ac:dyDescent="0.25">
      <c r="A172" s="2"/>
      <c r="B172" s="2"/>
      <c r="C172" s="2"/>
      <c r="D172" s="7"/>
      <c r="E172" s="7"/>
      <c r="F172" s="7"/>
      <c r="G172" s="7"/>
      <c r="H172" s="7"/>
      <c r="I172" s="7"/>
      <c r="K172" s="7"/>
      <c r="L172" s="7"/>
      <c r="M172" s="7"/>
      <c r="N172" s="7"/>
      <c r="O172" s="7"/>
      <c r="P172" s="7"/>
      <c r="R172" s="7"/>
      <c r="S172" s="7"/>
      <c r="T172" s="7"/>
      <c r="U172" s="7"/>
      <c r="V172" s="7"/>
      <c r="W172" s="7"/>
      <c r="Y172" s="8"/>
      <c r="Z172" s="8"/>
      <c r="AA172" s="8"/>
      <c r="AB172" s="8"/>
      <c r="AC172" s="8"/>
      <c r="AD172" s="8"/>
      <c r="AE172" s="28"/>
      <c r="AF172" s="8"/>
      <c r="AG172" s="8"/>
      <c r="AH172" s="8"/>
      <c r="AI172" s="8"/>
      <c r="AJ172" s="8"/>
      <c r="AK172" s="8"/>
      <c r="AL172" s="28"/>
      <c r="AM172" s="8"/>
      <c r="AN172" s="8"/>
      <c r="AO172" s="8"/>
      <c r="AP172" s="8"/>
      <c r="AQ172" s="8"/>
      <c r="AR172" s="8"/>
      <c r="AS172" s="28"/>
      <c r="AT172" s="9"/>
      <c r="AU172" s="10"/>
      <c r="AV172" s="10"/>
      <c r="AW172" s="10"/>
      <c r="AX172" s="8"/>
      <c r="AY172" s="10"/>
      <c r="AZ172" s="10"/>
      <c r="BA172" s="10"/>
      <c r="BB172" s="10"/>
      <c r="BC172" s="8"/>
      <c r="BD172" s="10"/>
      <c r="BE172" s="10"/>
      <c r="BF172" s="10"/>
      <c r="BG172" s="10"/>
    </row>
    <row r="173" spans="1:59" ht="15.75" customHeight="1" x14ac:dyDescent="0.25">
      <c r="A173" s="2"/>
      <c r="B173" s="2"/>
      <c r="C173" s="2"/>
      <c r="D173" s="7"/>
      <c r="E173" s="7"/>
      <c r="F173" s="7"/>
      <c r="G173" s="7"/>
      <c r="H173" s="7"/>
      <c r="I173" s="7"/>
      <c r="K173" s="7"/>
      <c r="L173" s="7"/>
      <c r="M173" s="7"/>
      <c r="N173" s="7"/>
      <c r="O173" s="7"/>
      <c r="P173" s="7"/>
      <c r="R173" s="7"/>
      <c r="S173" s="7"/>
      <c r="T173" s="7"/>
      <c r="U173" s="7"/>
      <c r="V173" s="7"/>
      <c r="W173" s="7"/>
      <c r="Y173" s="8"/>
      <c r="Z173" s="8"/>
      <c r="AA173" s="8"/>
      <c r="AB173" s="8"/>
      <c r="AC173" s="8"/>
      <c r="AD173" s="8"/>
      <c r="AE173" s="28"/>
      <c r="AF173" s="8"/>
      <c r="AG173" s="8"/>
      <c r="AH173" s="8"/>
      <c r="AI173" s="8"/>
      <c r="AJ173" s="8"/>
      <c r="AK173" s="8"/>
      <c r="AL173" s="28"/>
      <c r="AM173" s="8"/>
      <c r="AN173" s="8"/>
      <c r="AO173" s="8"/>
      <c r="AP173" s="8"/>
      <c r="AQ173" s="8"/>
      <c r="AR173" s="8"/>
      <c r="AS173" s="28"/>
      <c r="AT173" s="9"/>
      <c r="AU173" s="10"/>
      <c r="AV173" s="10"/>
      <c r="AW173" s="10"/>
      <c r="AX173" s="8"/>
      <c r="AY173" s="10"/>
      <c r="AZ173" s="10"/>
      <c r="BA173" s="10"/>
      <c r="BB173" s="10"/>
      <c r="BC173" s="8"/>
      <c r="BD173" s="10"/>
      <c r="BE173" s="10"/>
      <c r="BF173" s="10"/>
      <c r="BG173" s="10"/>
    </row>
    <row r="174" spans="1:59" ht="15.75" customHeight="1" x14ac:dyDescent="0.25">
      <c r="A174" s="2"/>
      <c r="B174" s="2"/>
      <c r="C174" s="2"/>
      <c r="D174" s="7"/>
      <c r="E174" s="7"/>
      <c r="F174" s="7"/>
      <c r="G174" s="7"/>
      <c r="H174" s="7"/>
      <c r="I174" s="7"/>
      <c r="K174" s="7"/>
      <c r="L174" s="7"/>
      <c r="M174" s="7"/>
      <c r="N174" s="7"/>
      <c r="O174" s="7"/>
      <c r="P174" s="7"/>
      <c r="R174" s="7"/>
      <c r="S174" s="7"/>
      <c r="T174" s="7"/>
      <c r="U174" s="7"/>
      <c r="V174" s="7"/>
      <c r="W174" s="7"/>
      <c r="Y174" s="8"/>
      <c r="Z174" s="8"/>
      <c r="AA174" s="8"/>
      <c r="AB174" s="8"/>
      <c r="AC174" s="8"/>
      <c r="AD174" s="8"/>
      <c r="AE174" s="28"/>
      <c r="AF174" s="8"/>
      <c r="AG174" s="8"/>
      <c r="AH174" s="8"/>
      <c r="AI174" s="8"/>
      <c r="AJ174" s="8"/>
      <c r="AK174" s="8"/>
      <c r="AL174" s="28"/>
      <c r="AM174" s="8"/>
      <c r="AN174" s="8"/>
      <c r="AO174" s="8"/>
      <c r="AP174" s="8"/>
      <c r="AQ174" s="8"/>
      <c r="AR174" s="8"/>
      <c r="AS174" s="28"/>
      <c r="AT174" s="9"/>
      <c r="AU174" s="10"/>
      <c r="AV174" s="10"/>
      <c r="AW174" s="10"/>
      <c r="AX174" s="8"/>
      <c r="AY174" s="10"/>
      <c r="AZ174" s="10"/>
      <c r="BA174" s="10"/>
      <c r="BB174" s="10"/>
      <c r="BC174" s="8"/>
      <c r="BD174" s="10"/>
      <c r="BE174" s="10"/>
      <c r="BF174" s="10"/>
      <c r="BG174" s="10"/>
    </row>
    <row r="175" spans="1:59" ht="15.75" customHeight="1" x14ac:dyDescent="0.25">
      <c r="A175" s="2"/>
      <c r="B175" s="2"/>
      <c r="C175" s="2"/>
      <c r="D175" s="7"/>
      <c r="E175" s="7"/>
      <c r="F175" s="7"/>
      <c r="G175" s="7"/>
      <c r="H175" s="7"/>
      <c r="I175" s="7"/>
      <c r="K175" s="7"/>
      <c r="L175" s="7"/>
      <c r="M175" s="7"/>
      <c r="N175" s="7"/>
      <c r="O175" s="7"/>
      <c r="P175" s="7"/>
      <c r="R175" s="7"/>
      <c r="S175" s="7"/>
      <c r="T175" s="7"/>
      <c r="U175" s="7"/>
      <c r="V175" s="7"/>
      <c r="W175" s="7"/>
      <c r="Y175" s="8"/>
      <c r="Z175" s="8"/>
      <c r="AA175" s="8"/>
      <c r="AB175" s="8"/>
      <c r="AC175" s="8"/>
      <c r="AD175" s="8"/>
      <c r="AE175" s="28"/>
      <c r="AF175" s="8"/>
      <c r="AG175" s="8"/>
      <c r="AH175" s="8"/>
      <c r="AI175" s="8"/>
      <c r="AJ175" s="8"/>
      <c r="AK175" s="8"/>
      <c r="AL175" s="28"/>
      <c r="AM175" s="8"/>
      <c r="AN175" s="8"/>
      <c r="AO175" s="8"/>
      <c r="AP175" s="8"/>
      <c r="AQ175" s="8"/>
      <c r="AR175" s="8"/>
      <c r="AS175" s="28"/>
      <c r="AT175" s="9"/>
      <c r="AU175" s="10"/>
      <c r="AV175" s="10"/>
      <c r="AW175" s="10"/>
      <c r="AX175" s="8"/>
      <c r="AY175" s="10"/>
      <c r="AZ175" s="10"/>
      <c r="BA175" s="10"/>
      <c r="BB175" s="10"/>
      <c r="BC175" s="8"/>
      <c r="BD175" s="10"/>
      <c r="BE175" s="10"/>
      <c r="BF175" s="10"/>
      <c r="BG175" s="10"/>
    </row>
    <row r="176" spans="1:59" ht="15.75" customHeight="1" x14ac:dyDescent="0.25">
      <c r="A176" s="2"/>
      <c r="B176" s="2"/>
      <c r="C176" s="2"/>
      <c r="D176" s="7"/>
      <c r="E176" s="7"/>
      <c r="F176" s="7"/>
      <c r="G176" s="7"/>
      <c r="H176" s="7"/>
      <c r="I176" s="7"/>
      <c r="K176" s="7"/>
      <c r="L176" s="7"/>
      <c r="M176" s="7"/>
      <c r="N176" s="7"/>
      <c r="O176" s="7"/>
      <c r="P176" s="7"/>
      <c r="R176" s="7"/>
      <c r="S176" s="7"/>
      <c r="T176" s="7"/>
      <c r="U176" s="7"/>
      <c r="V176" s="7"/>
      <c r="W176" s="7"/>
      <c r="Y176" s="8"/>
      <c r="Z176" s="8"/>
      <c r="AA176" s="8"/>
      <c r="AB176" s="8"/>
      <c r="AC176" s="8"/>
      <c r="AD176" s="8"/>
      <c r="AE176" s="28"/>
      <c r="AF176" s="8"/>
      <c r="AG176" s="8"/>
      <c r="AH176" s="8"/>
      <c r="AI176" s="8"/>
      <c r="AJ176" s="8"/>
      <c r="AK176" s="8"/>
      <c r="AL176" s="28"/>
      <c r="AM176" s="8"/>
      <c r="AN176" s="8"/>
      <c r="AO176" s="8"/>
      <c r="AP176" s="8"/>
      <c r="AQ176" s="8"/>
      <c r="AR176" s="8"/>
      <c r="AS176" s="28"/>
      <c r="AT176" s="9"/>
      <c r="AU176" s="10"/>
      <c r="AV176" s="10"/>
      <c r="AW176" s="10"/>
      <c r="AX176" s="8"/>
      <c r="AY176" s="10"/>
      <c r="AZ176" s="10"/>
      <c r="BA176" s="10"/>
      <c r="BB176" s="10"/>
      <c r="BC176" s="8"/>
      <c r="BD176" s="10"/>
      <c r="BE176" s="10"/>
      <c r="BF176" s="10"/>
      <c r="BG176" s="10"/>
    </row>
    <row r="177" spans="1:59" ht="15.75" customHeight="1" x14ac:dyDescent="0.25">
      <c r="A177" s="2"/>
      <c r="B177" s="2"/>
      <c r="C177" s="2"/>
      <c r="D177" s="7"/>
      <c r="E177" s="7"/>
      <c r="F177" s="7"/>
      <c r="G177" s="7"/>
      <c r="H177" s="7"/>
      <c r="I177" s="7"/>
      <c r="K177" s="7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Y177" s="8"/>
      <c r="Z177" s="8"/>
      <c r="AA177" s="8"/>
      <c r="AB177" s="8"/>
      <c r="AC177" s="8"/>
      <c r="AD177" s="8"/>
      <c r="AE177" s="28"/>
      <c r="AF177" s="8"/>
      <c r="AG177" s="8"/>
      <c r="AH177" s="8"/>
      <c r="AI177" s="8"/>
      <c r="AJ177" s="8"/>
      <c r="AK177" s="8"/>
      <c r="AL177" s="28"/>
      <c r="AM177" s="8"/>
      <c r="AN177" s="8"/>
      <c r="AO177" s="8"/>
      <c r="AP177" s="8"/>
      <c r="AQ177" s="8"/>
      <c r="AR177" s="8"/>
      <c r="AS177" s="28"/>
      <c r="AT177" s="9"/>
      <c r="AU177" s="10"/>
      <c r="AV177" s="10"/>
      <c r="AW177" s="10"/>
      <c r="AX177" s="8"/>
      <c r="AY177" s="10"/>
      <c r="AZ177" s="10"/>
      <c r="BA177" s="10"/>
      <c r="BB177" s="10"/>
      <c r="BC177" s="8"/>
      <c r="BD177" s="10"/>
      <c r="BE177" s="10"/>
      <c r="BF177" s="10"/>
      <c r="BG177" s="10"/>
    </row>
    <row r="178" spans="1:59" ht="15.75" customHeight="1" x14ac:dyDescent="0.25">
      <c r="A178" s="2"/>
      <c r="B178" s="2"/>
      <c r="C178" s="2"/>
      <c r="D178" s="7"/>
      <c r="E178" s="7"/>
      <c r="F178" s="7"/>
      <c r="G178" s="7"/>
      <c r="H178" s="7"/>
      <c r="I178" s="7"/>
      <c r="K178" s="7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Y178" s="8"/>
      <c r="Z178" s="8"/>
      <c r="AA178" s="8"/>
      <c r="AB178" s="8"/>
      <c r="AC178" s="8"/>
      <c r="AD178" s="8"/>
      <c r="AE178" s="28"/>
      <c r="AF178" s="8"/>
      <c r="AG178" s="8"/>
      <c r="AH178" s="8"/>
      <c r="AI178" s="8"/>
      <c r="AJ178" s="8"/>
      <c r="AK178" s="8"/>
      <c r="AL178" s="28"/>
      <c r="AM178" s="8"/>
      <c r="AN178" s="8"/>
      <c r="AO178" s="8"/>
      <c r="AP178" s="8"/>
      <c r="AQ178" s="8"/>
      <c r="AR178" s="8"/>
      <c r="AS178" s="28"/>
      <c r="AT178" s="9"/>
      <c r="AU178" s="10"/>
      <c r="AV178" s="10"/>
      <c r="AW178" s="10"/>
      <c r="AX178" s="8"/>
      <c r="AY178" s="10"/>
      <c r="AZ178" s="10"/>
      <c r="BA178" s="10"/>
      <c r="BB178" s="10"/>
      <c r="BC178" s="8"/>
      <c r="BD178" s="10"/>
      <c r="BE178" s="10"/>
      <c r="BF178" s="10"/>
      <c r="BG178" s="10"/>
    </row>
    <row r="179" spans="1:59" ht="15.75" customHeight="1" x14ac:dyDescent="0.25">
      <c r="A179" s="2"/>
      <c r="B179" s="2"/>
      <c r="C179" s="2"/>
      <c r="D179" s="7"/>
      <c r="E179" s="7"/>
      <c r="F179" s="7"/>
      <c r="G179" s="7"/>
      <c r="H179" s="7"/>
      <c r="I179" s="7"/>
      <c r="K179" s="7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Y179" s="8"/>
      <c r="Z179" s="8"/>
      <c r="AA179" s="8"/>
      <c r="AB179" s="8"/>
      <c r="AC179" s="8"/>
      <c r="AD179" s="8"/>
      <c r="AE179" s="28"/>
      <c r="AF179" s="8"/>
      <c r="AG179" s="8"/>
      <c r="AH179" s="8"/>
      <c r="AI179" s="8"/>
      <c r="AJ179" s="8"/>
      <c r="AK179" s="8"/>
      <c r="AL179" s="28"/>
      <c r="AM179" s="8"/>
      <c r="AN179" s="8"/>
      <c r="AO179" s="8"/>
      <c r="AP179" s="8"/>
      <c r="AQ179" s="8"/>
      <c r="AR179" s="8"/>
      <c r="AS179" s="28"/>
      <c r="AT179" s="9"/>
      <c r="AU179" s="10"/>
      <c r="AV179" s="10"/>
      <c r="AW179" s="10"/>
      <c r="AX179" s="8"/>
      <c r="AY179" s="10"/>
      <c r="AZ179" s="10"/>
      <c r="BA179" s="10"/>
      <c r="BB179" s="10"/>
      <c r="BC179" s="8"/>
      <c r="BD179" s="10"/>
      <c r="BE179" s="10"/>
      <c r="BF179" s="10"/>
      <c r="BG179" s="10"/>
    </row>
    <row r="180" spans="1:59" ht="15.75" customHeight="1" x14ac:dyDescent="0.25">
      <c r="A180" s="2"/>
      <c r="B180" s="2"/>
      <c r="C180" s="2"/>
      <c r="D180" s="7"/>
      <c r="E180" s="7"/>
      <c r="F180" s="7"/>
      <c r="G180" s="7"/>
      <c r="H180" s="7"/>
      <c r="I180" s="7"/>
      <c r="K180" s="7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Y180" s="8"/>
      <c r="Z180" s="8"/>
      <c r="AA180" s="8"/>
      <c r="AB180" s="8"/>
      <c r="AC180" s="8"/>
      <c r="AD180" s="8"/>
      <c r="AE180" s="28"/>
      <c r="AF180" s="8"/>
      <c r="AG180" s="8"/>
      <c r="AH180" s="8"/>
      <c r="AI180" s="8"/>
      <c r="AJ180" s="8"/>
      <c r="AK180" s="8"/>
      <c r="AL180" s="28"/>
      <c r="AM180" s="8"/>
      <c r="AN180" s="8"/>
      <c r="AO180" s="8"/>
      <c r="AP180" s="8"/>
      <c r="AQ180" s="8"/>
      <c r="AR180" s="8"/>
      <c r="AS180" s="28"/>
      <c r="AT180" s="9"/>
      <c r="AU180" s="10"/>
      <c r="AV180" s="10"/>
      <c r="AW180" s="10"/>
      <c r="AX180" s="8"/>
      <c r="AY180" s="10"/>
      <c r="AZ180" s="10"/>
      <c r="BA180" s="10"/>
      <c r="BB180" s="10"/>
      <c r="BC180" s="8"/>
      <c r="BD180" s="10"/>
      <c r="BE180" s="10"/>
      <c r="BF180" s="10"/>
      <c r="BG180" s="10"/>
    </row>
    <row r="181" spans="1:59" ht="15.75" customHeight="1" x14ac:dyDescent="0.25">
      <c r="A181" s="2"/>
      <c r="B181" s="2"/>
      <c r="C181" s="2"/>
      <c r="D181" s="7"/>
      <c r="E181" s="7"/>
      <c r="F181" s="7"/>
      <c r="G181" s="7"/>
      <c r="H181" s="7"/>
      <c r="I181" s="7"/>
      <c r="K181" s="7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Y181" s="8"/>
      <c r="Z181" s="8"/>
      <c r="AA181" s="8"/>
      <c r="AB181" s="8"/>
      <c r="AC181" s="8"/>
      <c r="AD181" s="8"/>
      <c r="AE181" s="28"/>
      <c r="AF181" s="8"/>
      <c r="AG181" s="8"/>
      <c r="AH181" s="8"/>
      <c r="AI181" s="8"/>
      <c r="AJ181" s="8"/>
      <c r="AK181" s="8"/>
      <c r="AL181" s="28"/>
      <c r="AM181" s="8"/>
      <c r="AN181" s="8"/>
      <c r="AO181" s="8"/>
      <c r="AP181" s="8"/>
      <c r="AQ181" s="8"/>
      <c r="AR181" s="8"/>
      <c r="AS181" s="28"/>
      <c r="AT181" s="9"/>
      <c r="AU181" s="10"/>
      <c r="AV181" s="10"/>
      <c r="AW181" s="10"/>
      <c r="AX181" s="8"/>
      <c r="AY181" s="10"/>
      <c r="AZ181" s="10"/>
      <c r="BA181" s="10"/>
      <c r="BB181" s="10"/>
      <c r="BC181" s="8"/>
      <c r="BD181" s="10"/>
      <c r="BE181" s="10"/>
      <c r="BF181" s="10"/>
      <c r="BG181" s="10"/>
    </row>
    <row r="182" spans="1:59" ht="15.75" customHeight="1" x14ac:dyDescent="0.25">
      <c r="A182" s="2"/>
      <c r="B182" s="2"/>
      <c r="C182" s="2"/>
      <c r="D182" s="7"/>
      <c r="E182" s="7"/>
      <c r="F182" s="7"/>
      <c r="G182" s="7"/>
      <c r="H182" s="7"/>
      <c r="I182" s="7"/>
      <c r="K182" s="7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Y182" s="8"/>
      <c r="Z182" s="8"/>
      <c r="AA182" s="8"/>
      <c r="AB182" s="8"/>
      <c r="AC182" s="8"/>
      <c r="AD182" s="8"/>
      <c r="AE182" s="28"/>
      <c r="AF182" s="8"/>
      <c r="AG182" s="8"/>
      <c r="AH182" s="8"/>
      <c r="AI182" s="8"/>
      <c r="AJ182" s="8"/>
      <c r="AK182" s="8"/>
      <c r="AL182" s="28"/>
      <c r="AM182" s="8"/>
      <c r="AN182" s="8"/>
      <c r="AO182" s="8"/>
      <c r="AP182" s="8"/>
      <c r="AQ182" s="8"/>
      <c r="AR182" s="8"/>
      <c r="AS182" s="28"/>
      <c r="AT182" s="9"/>
      <c r="AU182" s="10"/>
      <c r="AV182" s="10"/>
      <c r="AW182" s="10"/>
      <c r="AX182" s="8"/>
      <c r="AY182" s="10"/>
      <c r="AZ182" s="10"/>
      <c r="BA182" s="10"/>
      <c r="BB182" s="10"/>
      <c r="BC182" s="8"/>
      <c r="BD182" s="10"/>
      <c r="BE182" s="10"/>
      <c r="BF182" s="10"/>
      <c r="BG182" s="10"/>
    </row>
    <row r="183" spans="1:59" ht="15.75" customHeight="1" x14ac:dyDescent="0.25">
      <c r="A183" s="2"/>
      <c r="B183" s="2"/>
      <c r="C183" s="2"/>
      <c r="D183" s="7"/>
      <c r="E183" s="7"/>
      <c r="F183" s="7"/>
      <c r="G183" s="7"/>
      <c r="H183" s="7"/>
      <c r="I183" s="7"/>
      <c r="K183" s="7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Y183" s="8"/>
      <c r="Z183" s="8"/>
      <c r="AA183" s="8"/>
      <c r="AB183" s="8"/>
      <c r="AC183" s="8"/>
      <c r="AD183" s="8"/>
      <c r="AE183" s="28"/>
      <c r="AF183" s="8"/>
      <c r="AG183" s="8"/>
      <c r="AH183" s="8"/>
      <c r="AI183" s="8"/>
      <c r="AJ183" s="8"/>
      <c r="AK183" s="8"/>
      <c r="AL183" s="28"/>
      <c r="AM183" s="8"/>
      <c r="AN183" s="8"/>
      <c r="AO183" s="8"/>
      <c r="AP183" s="8"/>
      <c r="AQ183" s="8"/>
      <c r="AR183" s="8"/>
      <c r="AS183" s="28"/>
      <c r="AT183" s="9"/>
      <c r="AU183" s="10"/>
      <c r="AV183" s="10"/>
      <c r="AW183" s="10"/>
      <c r="AX183" s="8"/>
      <c r="AY183" s="10"/>
      <c r="AZ183" s="10"/>
      <c r="BA183" s="10"/>
      <c r="BB183" s="10"/>
      <c r="BC183" s="8"/>
      <c r="BD183" s="10"/>
      <c r="BE183" s="10"/>
      <c r="BF183" s="10"/>
      <c r="BG183" s="10"/>
    </row>
    <row r="184" spans="1:59" ht="15.75" customHeight="1" x14ac:dyDescent="0.25">
      <c r="A184" s="2"/>
      <c r="B184" s="2"/>
      <c r="C184" s="2"/>
      <c r="D184" s="7"/>
      <c r="E184" s="7"/>
      <c r="F184" s="7"/>
      <c r="G184" s="7"/>
      <c r="H184" s="7"/>
      <c r="I184" s="7"/>
      <c r="K184" s="7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Y184" s="8"/>
      <c r="Z184" s="8"/>
      <c r="AA184" s="8"/>
      <c r="AB184" s="8"/>
      <c r="AC184" s="8"/>
      <c r="AD184" s="8"/>
      <c r="AE184" s="28"/>
      <c r="AF184" s="8"/>
      <c r="AG184" s="8"/>
      <c r="AH184" s="8"/>
      <c r="AI184" s="8"/>
      <c r="AJ184" s="8"/>
      <c r="AK184" s="8"/>
      <c r="AL184" s="28"/>
      <c r="AM184" s="8"/>
      <c r="AN184" s="8"/>
      <c r="AO184" s="8"/>
      <c r="AP184" s="8"/>
      <c r="AQ184" s="8"/>
      <c r="AR184" s="8"/>
      <c r="AS184" s="28"/>
      <c r="AT184" s="9"/>
      <c r="AU184" s="10"/>
      <c r="AV184" s="10"/>
      <c r="AW184" s="10"/>
      <c r="AX184" s="8"/>
      <c r="AY184" s="10"/>
      <c r="AZ184" s="10"/>
      <c r="BA184" s="10"/>
      <c r="BB184" s="10"/>
      <c r="BC184" s="8"/>
      <c r="BD184" s="10"/>
      <c r="BE184" s="10"/>
      <c r="BF184" s="10"/>
      <c r="BG184" s="10"/>
    </row>
    <row r="185" spans="1:59" ht="15.75" customHeight="1" x14ac:dyDescent="0.25">
      <c r="A185" s="2"/>
      <c r="B185" s="2"/>
      <c r="C185" s="2"/>
      <c r="D185" s="7"/>
      <c r="E185" s="7"/>
      <c r="F185" s="7"/>
      <c r="G185" s="7"/>
      <c r="H185" s="7"/>
      <c r="I185" s="7"/>
      <c r="K185" s="7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Y185" s="8"/>
      <c r="Z185" s="8"/>
      <c r="AA185" s="8"/>
      <c r="AB185" s="8"/>
      <c r="AC185" s="8"/>
      <c r="AD185" s="8"/>
      <c r="AE185" s="28"/>
      <c r="AF185" s="8"/>
      <c r="AG185" s="8"/>
      <c r="AH185" s="8"/>
      <c r="AI185" s="8"/>
      <c r="AJ185" s="8"/>
      <c r="AK185" s="8"/>
      <c r="AL185" s="28"/>
      <c r="AM185" s="8"/>
      <c r="AN185" s="8"/>
      <c r="AO185" s="8"/>
      <c r="AP185" s="8"/>
      <c r="AQ185" s="8"/>
      <c r="AR185" s="8"/>
      <c r="AS185" s="28"/>
      <c r="AT185" s="9"/>
      <c r="AU185" s="10"/>
      <c r="AV185" s="10"/>
      <c r="AW185" s="10"/>
      <c r="AX185" s="8"/>
      <c r="AY185" s="10"/>
      <c r="AZ185" s="10"/>
      <c r="BA185" s="10"/>
      <c r="BB185" s="10"/>
      <c r="BC185" s="8"/>
      <c r="BD185" s="10"/>
      <c r="BE185" s="10"/>
      <c r="BF185" s="10"/>
      <c r="BG185" s="10"/>
    </row>
    <row r="186" spans="1:59" ht="15.75" customHeight="1" x14ac:dyDescent="0.25">
      <c r="A186" s="2"/>
      <c r="B186" s="2"/>
      <c r="C186" s="2"/>
      <c r="D186" s="7"/>
      <c r="E186" s="7"/>
      <c r="F186" s="7"/>
      <c r="G186" s="7"/>
      <c r="H186" s="7"/>
      <c r="I186" s="7"/>
      <c r="K186" s="7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Y186" s="8"/>
      <c r="Z186" s="8"/>
      <c r="AA186" s="8"/>
      <c r="AB186" s="8"/>
      <c r="AC186" s="8"/>
      <c r="AD186" s="8"/>
      <c r="AE186" s="28"/>
      <c r="AF186" s="8"/>
      <c r="AG186" s="8"/>
      <c r="AH186" s="8"/>
      <c r="AI186" s="8"/>
      <c r="AJ186" s="8"/>
      <c r="AK186" s="8"/>
      <c r="AL186" s="28"/>
      <c r="AM186" s="8"/>
      <c r="AN186" s="8"/>
      <c r="AO186" s="8"/>
      <c r="AP186" s="8"/>
      <c r="AQ186" s="8"/>
      <c r="AR186" s="8"/>
      <c r="AS186" s="28"/>
      <c r="AT186" s="9"/>
      <c r="AU186" s="10"/>
      <c r="AV186" s="10"/>
      <c r="AW186" s="10"/>
      <c r="AX186" s="8"/>
      <c r="AY186" s="10"/>
      <c r="AZ186" s="10"/>
      <c r="BA186" s="10"/>
      <c r="BB186" s="10"/>
      <c r="BC186" s="8"/>
      <c r="BD186" s="10"/>
      <c r="BE186" s="10"/>
      <c r="BF186" s="10"/>
      <c r="BG186" s="10"/>
    </row>
    <row r="187" spans="1:59" ht="15.75" customHeight="1" x14ac:dyDescent="0.25">
      <c r="A187" s="2"/>
      <c r="B187" s="2"/>
      <c r="C187" s="2"/>
      <c r="D187" s="7"/>
      <c r="E187" s="7"/>
      <c r="F187" s="7"/>
      <c r="G187" s="7"/>
      <c r="H187" s="7"/>
      <c r="I187" s="7"/>
      <c r="K187" s="7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Y187" s="8"/>
      <c r="Z187" s="8"/>
      <c r="AA187" s="8"/>
      <c r="AB187" s="8"/>
      <c r="AC187" s="8"/>
      <c r="AD187" s="8"/>
      <c r="AE187" s="28"/>
      <c r="AF187" s="8"/>
      <c r="AG187" s="8"/>
      <c r="AH187" s="8"/>
      <c r="AI187" s="8"/>
      <c r="AJ187" s="8"/>
      <c r="AK187" s="8"/>
      <c r="AL187" s="28"/>
      <c r="AM187" s="8"/>
      <c r="AN187" s="8"/>
      <c r="AO187" s="8"/>
      <c r="AP187" s="8"/>
      <c r="AQ187" s="8"/>
      <c r="AR187" s="8"/>
      <c r="AS187" s="28"/>
      <c r="AT187" s="9"/>
      <c r="AU187" s="10"/>
      <c r="AV187" s="10"/>
      <c r="AW187" s="10"/>
      <c r="AX187" s="8"/>
      <c r="AY187" s="10"/>
      <c r="AZ187" s="10"/>
      <c r="BA187" s="10"/>
      <c r="BB187" s="10"/>
      <c r="BC187" s="8"/>
      <c r="BD187" s="10"/>
      <c r="BE187" s="10"/>
      <c r="BF187" s="10"/>
      <c r="BG187" s="10"/>
    </row>
    <row r="188" spans="1:59" ht="15.75" customHeight="1" x14ac:dyDescent="0.25">
      <c r="A188" s="2"/>
      <c r="B188" s="2"/>
      <c r="C188" s="2"/>
      <c r="D188" s="7"/>
      <c r="E188" s="7"/>
      <c r="F188" s="7"/>
      <c r="G188" s="7"/>
      <c r="H188" s="7"/>
      <c r="I188" s="7"/>
      <c r="K188" s="7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Y188" s="8"/>
      <c r="Z188" s="8"/>
      <c r="AA188" s="8"/>
      <c r="AB188" s="8"/>
      <c r="AC188" s="8"/>
      <c r="AD188" s="8"/>
      <c r="AE188" s="28"/>
      <c r="AF188" s="8"/>
      <c r="AG188" s="8"/>
      <c r="AH188" s="8"/>
      <c r="AI188" s="8"/>
      <c r="AJ188" s="8"/>
      <c r="AK188" s="8"/>
      <c r="AL188" s="28"/>
      <c r="AM188" s="8"/>
      <c r="AN188" s="8"/>
      <c r="AO188" s="8"/>
      <c r="AP188" s="8"/>
      <c r="AQ188" s="8"/>
      <c r="AR188" s="8"/>
      <c r="AS188" s="28"/>
      <c r="AT188" s="9"/>
      <c r="AU188" s="10"/>
      <c r="AV188" s="10"/>
      <c r="AW188" s="10"/>
      <c r="AX188" s="8"/>
      <c r="AY188" s="10"/>
      <c r="AZ188" s="10"/>
      <c r="BA188" s="10"/>
      <c r="BB188" s="10"/>
      <c r="BC188" s="8"/>
      <c r="BD188" s="10"/>
      <c r="BE188" s="10"/>
      <c r="BF188" s="10"/>
      <c r="BG188" s="10"/>
    </row>
    <row r="189" spans="1:59" ht="15.75" customHeight="1" x14ac:dyDescent="0.25">
      <c r="A189" s="2"/>
      <c r="B189" s="2"/>
      <c r="C189" s="2"/>
      <c r="D189" s="7"/>
      <c r="E189" s="7"/>
      <c r="F189" s="7"/>
      <c r="G189" s="7"/>
      <c r="H189" s="7"/>
      <c r="I189" s="7"/>
      <c r="K189" s="7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Y189" s="8"/>
      <c r="Z189" s="8"/>
      <c r="AA189" s="8"/>
      <c r="AB189" s="8"/>
      <c r="AC189" s="8"/>
      <c r="AD189" s="8"/>
      <c r="AE189" s="28"/>
      <c r="AF189" s="8"/>
      <c r="AG189" s="8"/>
      <c r="AH189" s="8"/>
      <c r="AI189" s="8"/>
      <c r="AJ189" s="8"/>
      <c r="AK189" s="8"/>
      <c r="AL189" s="28"/>
      <c r="AM189" s="8"/>
      <c r="AN189" s="8"/>
      <c r="AO189" s="8"/>
      <c r="AP189" s="8"/>
      <c r="AQ189" s="8"/>
      <c r="AR189" s="8"/>
      <c r="AS189" s="28"/>
      <c r="AT189" s="9"/>
      <c r="AU189" s="10"/>
      <c r="AV189" s="10"/>
      <c r="AW189" s="10"/>
      <c r="AX189" s="8"/>
      <c r="AY189" s="10"/>
      <c r="AZ189" s="10"/>
      <c r="BA189" s="10"/>
      <c r="BB189" s="10"/>
      <c r="BC189" s="8"/>
      <c r="BD189" s="10"/>
      <c r="BE189" s="10"/>
      <c r="BF189" s="10"/>
      <c r="BG189" s="10"/>
    </row>
    <row r="190" spans="1:59" ht="15.75" customHeight="1" x14ac:dyDescent="0.25">
      <c r="A190" s="2"/>
      <c r="B190" s="2"/>
      <c r="C190" s="2"/>
      <c r="D190" s="7"/>
      <c r="E190" s="7"/>
      <c r="F190" s="7"/>
      <c r="G190" s="7"/>
      <c r="H190" s="7"/>
      <c r="I190" s="7"/>
      <c r="K190" s="7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Y190" s="8"/>
      <c r="Z190" s="8"/>
      <c r="AA190" s="8"/>
      <c r="AB190" s="8"/>
      <c r="AC190" s="8"/>
      <c r="AD190" s="8"/>
      <c r="AE190" s="28"/>
      <c r="AF190" s="8"/>
      <c r="AG190" s="8"/>
      <c r="AH190" s="8"/>
      <c r="AI190" s="8"/>
      <c r="AJ190" s="8"/>
      <c r="AK190" s="8"/>
      <c r="AL190" s="28"/>
      <c r="AM190" s="8"/>
      <c r="AN190" s="8"/>
      <c r="AO190" s="8"/>
      <c r="AP190" s="8"/>
      <c r="AQ190" s="8"/>
      <c r="AR190" s="8"/>
      <c r="AS190" s="28"/>
      <c r="AT190" s="9"/>
      <c r="AU190" s="10"/>
      <c r="AV190" s="10"/>
      <c r="AW190" s="10"/>
      <c r="AX190" s="8"/>
      <c r="AY190" s="10"/>
      <c r="AZ190" s="10"/>
      <c r="BA190" s="10"/>
      <c r="BB190" s="10"/>
      <c r="BC190" s="8"/>
      <c r="BD190" s="10"/>
      <c r="BE190" s="10"/>
      <c r="BF190" s="10"/>
      <c r="BG190" s="10"/>
    </row>
    <row r="191" spans="1:59" ht="15.75" customHeight="1" x14ac:dyDescent="0.25">
      <c r="A191" s="2"/>
      <c r="B191" s="2"/>
      <c r="C191" s="2"/>
      <c r="D191" s="7"/>
      <c r="E191" s="7"/>
      <c r="F191" s="7"/>
      <c r="G191" s="7"/>
      <c r="H191" s="7"/>
      <c r="I191" s="7"/>
      <c r="K191" s="7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Y191" s="8"/>
      <c r="Z191" s="8"/>
      <c r="AA191" s="8"/>
      <c r="AB191" s="8"/>
      <c r="AC191" s="8"/>
      <c r="AD191" s="8"/>
      <c r="AE191" s="28"/>
      <c r="AF191" s="8"/>
      <c r="AG191" s="8"/>
      <c r="AH191" s="8"/>
      <c r="AI191" s="8"/>
      <c r="AJ191" s="8"/>
      <c r="AK191" s="8"/>
      <c r="AL191" s="28"/>
      <c r="AM191" s="8"/>
      <c r="AN191" s="8"/>
      <c r="AO191" s="8"/>
      <c r="AP191" s="8"/>
      <c r="AQ191" s="8"/>
      <c r="AR191" s="8"/>
      <c r="AS191" s="28"/>
      <c r="AT191" s="9"/>
      <c r="AU191" s="10"/>
      <c r="AV191" s="10"/>
      <c r="AW191" s="10"/>
      <c r="AX191" s="8"/>
      <c r="AY191" s="10"/>
      <c r="AZ191" s="10"/>
      <c r="BA191" s="10"/>
      <c r="BB191" s="10"/>
      <c r="BC191" s="8"/>
      <c r="BD191" s="10"/>
      <c r="BE191" s="10"/>
      <c r="BF191" s="10"/>
      <c r="BG191" s="10"/>
    </row>
    <row r="192" spans="1:59" ht="15.75" customHeight="1" x14ac:dyDescent="0.25">
      <c r="A192" s="2"/>
      <c r="B192" s="2"/>
      <c r="C192" s="2"/>
      <c r="D192" s="7"/>
      <c r="E192" s="7"/>
      <c r="F192" s="7"/>
      <c r="G192" s="7"/>
      <c r="H192" s="7"/>
      <c r="I192" s="7"/>
      <c r="K192" s="7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Y192" s="8"/>
      <c r="Z192" s="8"/>
      <c r="AA192" s="8"/>
      <c r="AB192" s="8"/>
      <c r="AC192" s="8"/>
      <c r="AD192" s="8"/>
      <c r="AE192" s="28"/>
      <c r="AF192" s="8"/>
      <c r="AG192" s="8"/>
      <c r="AH192" s="8"/>
      <c r="AI192" s="8"/>
      <c r="AJ192" s="8"/>
      <c r="AK192" s="8"/>
      <c r="AL192" s="28"/>
      <c r="AM192" s="8"/>
      <c r="AN192" s="8"/>
      <c r="AO192" s="8"/>
      <c r="AP192" s="8"/>
      <c r="AQ192" s="8"/>
      <c r="AR192" s="8"/>
      <c r="AS192" s="28"/>
      <c r="AT192" s="9"/>
      <c r="AU192" s="10"/>
      <c r="AV192" s="10"/>
      <c r="AW192" s="10"/>
      <c r="AX192" s="8"/>
      <c r="AY192" s="10"/>
      <c r="AZ192" s="10"/>
      <c r="BA192" s="10"/>
      <c r="BB192" s="10"/>
      <c r="BC192" s="8"/>
      <c r="BD192" s="10"/>
      <c r="BE192" s="10"/>
      <c r="BF192" s="10"/>
      <c r="BG192" s="10"/>
    </row>
    <row r="193" spans="1:59" ht="15.75" customHeight="1" x14ac:dyDescent="0.25">
      <c r="A193" s="2"/>
      <c r="B193" s="2"/>
      <c r="C193" s="2"/>
      <c r="D193" s="7"/>
      <c r="E193" s="7"/>
      <c r="F193" s="7"/>
      <c r="G193" s="7"/>
      <c r="H193" s="7"/>
      <c r="I193" s="7"/>
      <c r="K193" s="7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Y193" s="8"/>
      <c r="Z193" s="8"/>
      <c r="AA193" s="8"/>
      <c r="AB193" s="8"/>
      <c r="AC193" s="8"/>
      <c r="AD193" s="8"/>
      <c r="AE193" s="28"/>
      <c r="AF193" s="8"/>
      <c r="AG193" s="8"/>
      <c r="AH193" s="8"/>
      <c r="AI193" s="8"/>
      <c r="AJ193" s="8"/>
      <c r="AK193" s="8"/>
      <c r="AL193" s="28"/>
      <c r="AM193" s="8"/>
      <c r="AN193" s="8"/>
      <c r="AO193" s="8"/>
      <c r="AP193" s="8"/>
      <c r="AQ193" s="8"/>
      <c r="AR193" s="8"/>
      <c r="AS193" s="28"/>
      <c r="AT193" s="9"/>
      <c r="AU193" s="10"/>
      <c r="AV193" s="10"/>
      <c r="AW193" s="10"/>
      <c r="AX193" s="8"/>
      <c r="AY193" s="10"/>
      <c r="AZ193" s="10"/>
      <c r="BA193" s="10"/>
      <c r="BB193" s="10"/>
      <c r="BC193" s="8"/>
      <c r="BD193" s="10"/>
      <c r="BE193" s="10"/>
      <c r="BF193" s="10"/>
      <c r="BG193" s="10"/>
    </row>
    <row r="194" spans="1:59" ht="15.75" customHeight="1" x14ac:dyDescent="0.25">
      <c r="A194" s="2"/>
      <c r="B194" s="2"/>
      <c r="C194" s="2"/>
      <c r="D194" s="7"/>
      <c r="E194" s="7"/>
      <c r="F194" s="7"/>
      <c r="G194" s="7"/>
      <c r="H194" s="7"/>
      <c r="I194" s="7"/>
      <c r="K194" s="7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Y194" s="8"/>
      <c r="Z194" s="8"/>
      <c r="AA194" s="8"/>
      <c r="AB194" s="8"/>
      <c r="AC194" s="8"/>
      <c r="AD194" s="8"/>
      <c r="AE194" s="28"/>
      <c r="AF194" s="8"/>
      <c r="AG194" s="8"/>
      <c r="AH194" s="8"/>
      <c r="AI194" s="8"/>
      <c r="AJ194" s="8"/>
      <c r="AK194" s="8"/>
      <c r="AL194" s="28"/>
      <c r="AM194" s="8"/>
      <c r="AN194" s="8"/>
      <c r="AO194" s="8"/>
      <c r="AP194" s="8"/>
      <c r="AQ194" s="8"/>
      <c r="AR194" s="8"/>
      <c r="AS194" s="28"/>
      <c r="AT194" s="9"/>
      <c r="AU194" s="10"/>
      <c r="AV194" s="10"/>
      <c r="AW194" s="10"/>
      <c r="AX194" s="8"/>
      <c r="AY194" s="10"/>
      <c r="AZ194" s="10"/>
      <c r="BA194" s="10"/>
      <c r="BB194" s="10"/>
      <c r="BC194" s="8"/>
      <c r="BD194" s="10"/>
      <c r="BE194" s="10"/>
      <c r="BF194" s="10"/>
      <c r="BG194" s="10"/>
    </row>
    <row r="195" spans="1:59" ht="15.75" customHeight="1" x14ac:dyDescent="0.25">
      <c r="A195" s="2"/>
      <c r="B195" s="2"/>
      <c r="C195" s="2"/>
      <c r="D195" s="7"/>
      <c r="E195" s="7"/>
      <c r="F195" s="7"/>
      <c r="G195" s="7"/>
      <c r="H195" s="7"/>
      <c r="I195" s="7"/>
      <c r="K195" s="7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Y195" s="8"/>
      <c r="Z195" s="8"/>
      <c r="AA195" s="8"/>
      <c r="AB195" s="8"/>
      <c r="AC195" s="8"/>
      <c r="AD195" s="8"/>
      <c r="AE195" s="28"/>
      <c r="AF195" s="8"/>
      <c r="AG195" s="8"/>
      <c r="AH195" s="8"/>
      <c r="AI195" s="8"/>
      <c r="AJ195" s="8"/>
      <c r="AK195" s="8"/>
      <c r="AL195" s="28"/>
      <c r="AM195" s="8"/>
      <c r="AN195" s="8"/>
      <c r="AO195" s="8"/>
      <c r="AP195" s="8"/>
      <c r="AQ195" s="8"/>
      <c r="AR195" s="8"/>
      <c r="AS195" s="28"/>
      <c r="AT195" s="9"/>
      <c r="AU195" s="10"/>
      <c r="AV195" s="10"/>
      <c r="AW195" s="10"/>
      <c r="AX195" s="8"/>
      <c r="AY195" s="10"/>
      <c r="AZ195" s="10"/>
      <c r="BA195" s="10"/>
      <c r="BB195" s="10"/>
      <c r="BC195" s="8"/>
      <c r="BD195" s="10"/>
      <c r="BE195" s="10"/>
      <c r="BF195" s="10"/>
      <c r="BG195" s="10"/>
    </row>
    <row r="196" spans="1:59" ht="15.75" customHeight="1" x14ac:dyDescent="0.25">
      <c r="A196" s="2"/>
      <c r="B196" s="2"/>
      <c r="C196" s="2"/>
      <c r="D196" s="7"/>
      <c r="E196" s="7"/>
      <c r="F196" s="7"/>
      <c r="G196" s="7"/>
      <c r="H196" s="7"/>
      <c r="I196" s="7"/>
      <c r="K196" s="7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Y196" s="8"/>
      <c r="Z196" s="8"/>
      <c r="AA196" s="8"/>
      <c r="AB196" s="8"/>
      <c r="AC196" s="8"/>
      <c r="AD196" s="8"/>
      <c r="AE196" s="28"/>
      <c r="AF196" s="8"/>
      <c r="AG196" s="8"/>
      <c r="AH196" s="8"/>
      <c r="AI196" s="8"/>
      <c r="AJ196" s="8"/>
      <c r="AK196" s="8"/>
      <c r="AL196" s="28"/>
      <c r="AM196" s="8"/>
      <c r="AN196" s="8"/>
      <c r="AO196" s="8"/>
      <c r="AP196" s="8"/>
      <c r="AQ196" s="8"/>
      <c r="AR196" s="8"/>
      <c r="AS196" s="28"/>
      <c r="AT196" s="9"/>
      <c r="AU196" s="10"/>
      <c r="AV196" s="10"/>
      <c r="AW196" s="10"/>
      <c r="AX196" s="8"/>
      <c r="AY196" s="10"/>
      <c r="AZ196" s="10"/>
      <c r="BA196" s="10"/>
      <c r="BB196" s="10"/>
      <c r="BC196" s="8"/>
      <c r="BD196" s="10"/>
      <c r="BE196" s="10"/>
      <c r="BF196" s="10"/>
      <c r="BG196" s="10"/>
    </row>
    <row r="197" spans="1:59" ht="15.75" customHeight="1" x14ac:dyDescent="0.25">
      <c r="A197" s="2"/>
      <c r="B197" s="2"/>
      <c r="C197" s="2"/>
      <c r="D197" s="7"/>
      <c r="E197" s="7"/>
      <c r="F197" s="7"/>
      <c r="G197" s="7"/>
      <c r="H197" s="7"/>
      <c r="I197" s="7"/>
      <c r="K197" s="7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Y197" s="8"/>
      <c r="Z197" s="8"/>
      <c r="AA197" s="8"/>
      <c r="AB197" s="8"/>
      <c r="AC197" s="8"/>
      <c r="AD197" s="8"/>
      <c r="AE197" s="28"/>
      <c r="AF197" s="8"/>
      <c r="AG197" s="8"/>
      <c r="AH197" s="8"/>
      <c r="AI197" s="8"/>
      <c r="AJ197" s="8"/>
      <c r="AK197" s="8"/>
      <c r="AL197" s="28"/>
      <c r="AM197" s="8"/>
      <c r="AN197" s="8"/>
      <c r="AO197" s="8"/>
      <c r="AP197" s="8"/>
      <c r="AQ197" s="8"/>
      <c r="AR197" s="8"/>
      <c r="AS197" s="28"/>
      <c r="AT197" s="9"/>
      <c r="AU197" s="10"/>
      <c r="AV197" s="10"/>
      <c r="AW197" s="10"/>
      <c r="AX197" s="8"/>
      <c r="AY197" s="10"/>
      <c r="AZ197" s="10"/>
      <c r="BA197" s="10"/>
      <c r="BB197" s="10"/>
      <c r="BC197" s="8"/>
      <c r="BD197" s="10"/>
      <c r="BE197" s="10"/>
      <c r="BF197" s="10"/>
      <c r="BG197" s="10"/>
    </row>
    <row r="198" spans="1:59" ht="15.75" customHeight="1" x14ac:dyDescent="0.25">
      <c r="A198" s="2"/>
      <c r="B198" s="2"/>
      <c r="C198" s="2"/>
      <c r="D198" s="7"/>
      <c r="E198" s="7"/>
      <c r="F198" s="7"/>
      <c r="G198" s="7"/>
      <c r="H198" s="7"/>
      <c r="I198" s="7"/>
      <c r="K198" s="7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Y198" s="8"/>
      <c r="Z198" s="8"/>
      <c r="AA198" s="8"/>
      <c r="AB198" s="8"/>
      <c r="AC198" s="8"/>
      <c r="AD198" s="8"/>
      <c r="AE198" s="28"/>
      <c r="AF198" s="8"/>
      <c r="AG198" s="8"/>
      <c r="AH198" s="8"/>
      <c r="AI198" s="8"/>
      <c r="AJ198" s="8"/>
      <c r="AK198" s="8"/>
      <c r="AL198" s="28"/>
      <c r="AM198" s="8"/>
      <c r="AN198" s="8"/>
      <c r="AO198" s="8"/>
      <c r="AP198" s="8"/>
      <c r="AQ198" s="8"/>
      <c r="AR198" s="8"/>
      <c r="AS198" s="28"/>
      <c r="AT198" s="9"/>
      <c r="AU198" s="10"/>
      <c r="AV198" s="10"/>
      <c r="AW198" s="10"/>
      <c r="AX198" s="8"/>
      <c r="AY198" s="10"/>
      <c r="AZ198" s="10"/>
      <c r="BA198" s="10"/>
      <c r="BB198" s="10"/>
      <c r="BC198" s="8"/>
      <c r="BD198" s="10"/>
      <c r="BE198" s="10"/>
      <c r="BF198" s="10"/>
      <c r="BG198" s="10"/>
    </row>
    <row r="199" spans="1:59" ht="15.75" customHeight="1" x14ac:dyDescent="0.25">
      <c r="A199" s="2"/>
      <c r="B199" s="2"/>
      <c r="C199" s="2"/>
      <c r="D199" s="7"/>
      <c r="E199" s="7"/>
      <c r="F199" s="7"/>
      <c r="G199" s="7"/>
      <c r="H199" s="7"/>
      <c r="I199" s="7"/>
      <c r="K199" s="7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Y199" s="8"/>
      <c r="Z199" s="8"/>
      <c r="AA199" s="8"/>
      <c r="AB199" s="8"/>
      <c r="AC199" s="8"/>
      <c r="AD199" s="8"/>
      <c r="AE199" s="28"/>
      <c r="AF199" s="8"/>
      <c r="AG199" s="8"/>
      <c r="AH199" s="8"/>
      <c r="AI199" s="8"/>
      <c r="AJ199" s="8"/>
      <c r="AK199" s="8"/>
      <c r="AL199" s="28"/>
      <c r="AM199" s="8"/>
      <c r="AN199" s="8"/>
      <c r="AO199" s="8"/>
      <c r="AP199" s="8"/>
      <c r="AQ199" s="8"/>
      <c r="AR199" s="8"/>
      <c r="AS199" s="28"/>
      <c r="AT199" s="9"/>
      <c r="AU199" s="10"/>
      <c r="AV199" s="10"/>
      <c r="AW199" s="10"/>
      <c r="AX199" s="8"/>
      <c r="AY199" s="10"/>
      <c r="AZ199" s="10"/>
      <c r="BA199" s="10"/>
      <c r="BB199" s="10"/>
      <c r="BC199" s="8"/>
      <c r="BD199" s="10"/>
      <c r="BE199" s="10"/>
      <c r="BF199" s="10"/>
      <c r="BG199" s="10"/>
    </row>
    <row r="200" spans="1:59" ht="15.75" customHeight="1" x14ac:dyDescent="0.25">
      <c r="A200" s="2"/>
      <c r="B200" s="2"/>
      <c r="C200" s="2"/>
      <c r="D200" s="7"/>
      <c r="E200" s="7"/>
      <c r="F200" s="7"/>
      <c r="G200" s="7"/>
      <c r="H200" s="7"/>
      <c r="I200" s="7"/>
      <c r="K200" s="7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Y200" s="8"/>
      <c r="Z200" s="8"/>
      <c r="AA200" s="8"/>
      <c r="AB200" s="8"/>
      <c r="AC200" s="8"/>
      <c r="AD200" s="8"/>
      <c r="AE200" s="28"/>
      <c r="AF200" s="8"/>
      <c r="AG200" s="8"/>
      <c r="AH200" s="8"/>
      <c r="AI200" s="8"/>
      <c r="AJ200" s="8"/>
      <c r="AK200" s="8"/>
      <c r="AL200" s="28"/>
      <c r="AM200" s="8"/>
      <c r="AN200" s="8"/>
      <c r="AO200" s="8"/>
      <c r="AP200" s="8"/>
      <c r="AQ200" s="8"/>
      <c r="AR200" s="8"/>
      <c r="AS200" s="28"/>
      <c r="AT200" s="9"/>
      <c r="AU200" s="10"/>
      <c r="AV200" s="10"/>
      <c r="AW200" s="10"/>
      <c r="AX200" s="8"/>
      <c r="AY200" s="10"/>
      <c r="AZ200" s="10"/>
      <c r="BA200" s="10"/>
      <c r="BB200" s="10"/>
      <c r="BC200" s="8"/>
      <c r="BD200" s="10"/>
      <c r="BE200" s="10"/>
      <c r="BF200" s="10"/>
      <c r="BG200" s="10"/>
    </row>
    <row r="201" spans="1:59" ht="15.75" customHeight="1" x14ac:dyDescent="0.25">
      <c r="A201" s="2"/>
      <c r="B201" s="2"/>
      <c r="C201" s="2"/>
      <c r="D201" s="7"/>
      <c r="E201" s="7"/>
      <c r="F201" s="7"/>
      <c r="G201" s="7"/>
      <c r="H201" s="7"/>
      <c r="I201" s="7"/>
      <c r="K201" s="7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Y201" s="8"/>
      <c r="Z201" s="8"/>
      <c r="AA201" s="8"/>
      <c r="AB201" s="8"/>
      <c r="AC201" s="8"/>
      <c r="AD201" s="8"/>
      <c r="AE201" s="28"/>
      <c r="AF201" s="8"/>
      <c r="AG201" s="8"/>
      <c r="AH201" s="8"/>
      <c r="AI201" s="8"/>
      <c r="AJ201" s="8"/>
      <c r="AK201" s="8"/>
      <c r="AL201" s="28"/>
      <c r="AM201" s="8"/>
      <c r="AN201" s="8"/>
      <c r="AO201" s="8"/>
      <c r="AP201" s="8"/>
      <c r="AQ201" s="8"/>
      <c r="AR201" s="8"/>
      <c r="AS201" s="28"/>
      <c r="AT201" s="9"/>
      <c r="AU201" s="10"/>
      <c r="AV201" s="10"/>
      <c r="AW201" s="10"/>
      <c r="AX201" s="8"/>
      <c r="AY201" s="10"/>
      <c r="AZ201" s="10"/>
      <c r="BA201" s="10"/>
      <c r="BB201" s="10"/>
      <c r="BC201" s="8"/>
      <c r="BD201" s="10"/>
      <c r="BE201" s="10"/>
      <c r="BF201" s="10"/>
      <c r="BG201" s="10"/>
    </row>
    <row r="202" spans="1:59" ht="15.75" customHeight="1" x14ac:dyDescent="0.25">
      <c r="A202" s="2"/>
      <c r="B202" s="2"/>
      <c r="C202" s="2"/>
      <c r="D202" s="7"/>
      <c r="E202" s="7"/>
      <c r="F202" s="7"/>
      <c r="G202" s="7"/>
      <c r="H202" s="7"/>
      <c r="I202" s="7"/>
      <c r="K202" s="7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Y202" s="8"/>
      <c r="Z202" s="8"/>
      <c r="AA202" s="8"/>
      <c r="AB202" s="8"/>
      <c r="AC202" s="8"/>
      <c r="AD202" s="8"/>
      <c r="AE202" s="28"/>
      <c r="AF202" s="8"/>
      <c r="AG202" s="8"/>
      <c r="AH202" s="8"/>
      <c r="AI202" s="8"/>
      <c r="AJ202" s="8"/>
      <c r="AK202" s="8"/>
      <c r="AL202" s="28"/>
      <c r="AM202" s="8"/>
      <c r="AN202" s="8"/>
      <c r="AO202" s="8"/>
      <c r="AP202" s="8"/>
      <c r="AQ202" s="8"/>
      <c r="AR202" s="8"/>
      <c r="AS202" s="28"/>
      <c r="AT202" s="9"/>
      <c r="AU202" s="10"/>
      <c r="AV202" s="10"/>
      <c r="AW202" s="10"/>
      <c r="AX202" s="8"/>
      <c r="AY202" s="10"/>
      <c r="AZ202" s="10"/>
      <c r="BA202" s="10"/>
      <c r="BB202" s="10"/>
      <c r="BC202" s="8"/>
      <c r="BD202" s="10"/>
      <c r="BE202" s="10"/>
      <c r="BF202" s="10"/>
      <c r="BG202" s="10"/>
    </row>
    <row r="203" spans="1:59" ht="15.75" customHeight="1" x14ac:dyDescent="0.25">
      <c r="A203" s="2"/>
      <c r="B203" s="2"/>
      <c r="C203" s="2"/>
      <c r="D203" s="7"/>
      <c r="E203" s="7"/>
      <c r="F203" s="7"/>
      <c r="G203" s="7"/>
      <c r="H203" s="7"/>
      <c r="I203" s="7"/>
      <c r="K203" s="7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Y203" s="8"/>
      <c r="Z203" s="8"/>
      <c r="AA203" s="8"/>
      <c r="AB203" s="8"/>
      <c r="AC203" s="8"/>
      <c r="AD203" s="8"/>
      <c r="AE203" s="28"/>
      <c r="AF203" s="8"/>
      <c r="AG203" s="8"/>
      <c r="AH203" s="8"/>
      <c r="AI203" s="8"/>
      <c r="AJ203" s="8"/>
      <c r="AK203" s="8"/>
      <c r="AL203" s="28"/>
      <c r="AM203" s="8"/>
      <c r="AN203" s="8"/>
      <c r="AO203" s="8"/>
      <c r="AP203" s="8"/>
      <c r="AQ203" s="8"/>
      <c r="AR203" s="8"/>
      <c r="AS203" s="28"/>
      <c r="AT203" s="9"/>
      <c r="AU203" s="10"/>
      <c r="AV203" s="10"/>
      <c r="AW203" s="10"/>
      <c r="AX203" s="8"/>
      <c r="AY203" s="10"/>
      <c r="AZ203" s="10"/>
      <c r="BA203" s="10"/>
      <c r="BB203" s="10"/>
      <c r="BC203" s="8"/>
      <c r="BD203" s="10"/>
      <c r="BE203" s="10"/>
      <c r="BF203" s="10"/>
      <c r="BG203" s="10"/>
    </row>
    <row r="204" spans="1:59" ht="15.75" customHeight="1" x14ac:dyDescent="0.25">
      <c r="A204" s="2"/>
      <c r="B204" s="2"/>
      <c r="C204" s="2"/>
      <c r="D204" s="7"/>
      <c r="E204" s="7"/>
      <c r="F204" s="7"/>
      <c r="G204" s="7"/>
      <c r="H204" s="7"/>
      <c r="I204" s="7"/>
      <c r="K204" s="7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Y204" s="8"/>
      <c r="Z204" s="8"/>
      <c r="AA204" s="8"/>
      <c r="AB204" s="8"/>
      <c r="AC204" s="8"/>
      <c r="AD204" s="8"/>
      <c r="AE204" s="28"/>
      <c r="AF204" s="8"/>
      <c r="AG204" s="8"/>
      <c r="AH204" s="8"/>
      <c r="AI204" s="8"/>
      <c r="AJ204" s="8"/>
      <c r="AK204" s="8"/>
      <c r="AL204" s="28"/>
      <c r="AM204" s="8"/>
      <c r="AN204" s="8"/>
      <c r="AO204" s="8"/>
      <c r="AP204" s="8"/>
      <c r="AQ204" s="8"/>
      <c r="AR204" s="8"/>
      <c r="AS204" s="28"/>
      <c r="AT204" s="9"/>
      <c r="AU204" s="10"/>
      <c r="AV204" s="10"/>
      <c r="AW204" s="10"/>
      <c r="AX204" s="8"/>
      <c r="AY204" s="10"/>
      <c r="AZ204" s="10"/>
      <c r="BA204" s="10"/>
      <c r="BB204" s="10"/>
      <c r="BC204" s="8"/>
      <c r="BD204" s="10"/>
      <c r="BE204" s="10"/>
      <c r="BF204" s="10"/>
      <c r="BG204" s="10"/>
    </row>
    <row r="205" spans="1:59" ht="15.75" customHeight="1" x14ac:dyDescent="0.25">
      <c r="A205" s="2"/>
      <c r="B205" s="2"/>
      <c r="C205" s="2"/>
      <c r="D205" s="7"/>
      <c r="E205" s="7"/>
      <c r="F205" s="7"/>
      <c r="G205" s="7"/>
      <c r="H205" s="7"/>
      <c r="I205" s="7"/>
      <c r="K205" s="7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Y205" s="8"/>
      <c r="Z205" s="8"/>
      <c r="AA205" s="8"/>
      <c r="AB205" s="8"/>
      <c r="AC205" s="8"/>
      <c r="AD205" s="8"/>
      <c r="AE205" s="28"/>
      <c r="AF205" s="8"/>
      <c r="AG205" s="8"/>
      <c r="AH205" s="8"/>
      <c r="AI205" s="8"/>
      <c r="AJ205" s="8"/>
      <c r="AK205" s="8"/>
      <c r="AL205" s="28"/>
      <c r="AM205" s="8"/>
      <c r="AN205" s="8"/>
      <c r="AO205" s="8"/>
      <c r="AP205" s="8"/>
      <c r="AQ205" s="8"/>
      <c r="AR205" s="8"/>
      <c r="AS205" s="28"/>
      <c r="AT205" s="9"/>
      <c r="AU205" s="10"/>
      <c r="AV205" s="10"/>
      <c r="AW205" s="10"/>
      <c r="AX205" s="8"/>
      <c r="AY205" s="10"/>
      <c r="AZ205" s="10"/>
      <c r="BA205" s="10"/>
      <c r="BB205" s="10"/>
      <c r="BC205" s="8"/>
      <c r="BD205" s="10"/>
      <c r="BE205" s="10"/>
      <c r="BF205" s="10"/>
      <c r="BG205" s="10"/>
    </row>
    <row r="206" spans="1:59" ht="15.75" customHeight="1" x14ac:dyDescent="0.25">
      <c r="A206" s="2"/>
      <c r="B206" s="2"/>
      <c r="C206" s="2"/>
      <c r="D206" s="7"/>
      <c r="E206" s="7"/>
      <c r="F206" s="7"/>
      <c r="G206" s="7"/>
      <c r="H206" s="7"/>
      <c r="I206" s="7"/>
      <c r="K206" s="7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Y206" s="8"/>
      <c r="Z206" s="8"/>
      <c r="AA206" s="8"/>
      <c r="AB206" s="8"/>
      <c r="AC206" s="8"/>
      <c r="AD206" s="8"/>
      <c r="AE206" s="28"/>
      <c r="AF206" s="8"/>
      <c r="AG206" s="8"/>
      <c r="AH206" s="8"/>
      <c r="AI206" s="8"/>
      <c r="AJ206" s="8"/>
      <c r="AK206" s="8"/>
      <c r="AL206" s="28"/>
      <c r="AM206" s="8"/>
      <c r="AN206" s="8"/>
      <c r="AO206" s="8"/>
      <c r="AP206" s="8"/>
      <c r="AQ206" s="8"/>
      <c r="AR206" s="8"/>
      <c r="AS206" s="28"/>
      <c r="AT206" s="9"/>
      <c r="AU206" s="10"/>
      <c r="AV206" s="10"/>
      <c r="AW206" s="10"/>
      <c r="AX206" s="8"/>
      <c r="AY206" s="10"/>
      <c r="AZ206" s="10"/>
      <c r="BA206" s="10"/>
      <c r="BB206" s="10"/>
      <c r="BC206" s="8"/>
      <c r="BD206" s="10"/>
      <c r="BE206" s="10"/>
      <c r="BF206" s="10"/>
      <c r="BG206" s="10"/>
    </row>
    <row r="207" spans="1:59" ht="15.75" customHeight="1" x14ac:dyDescent="0.25">
      <c r="A207" s="2"/>
      <c r="B207" s="2"/>
      <c r="C207" s="2"/>
      <c r="D207" s="7"/>
      <c r="E207" s="7"/>
      <c r="F207" s="7"/>
      <c r="G207" s="7"/>
      <c r="H207" s="7"/>
      <c r="I207" s="7"/>
      <c r="K207" s="7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Y207" s="8"/>
      <c r="Z207" s="8"/>
      <c r="AA207" s="8"/>
      <c r="AB207" s="8"/>
      <c r="AC207" s="8"/>
      <c r="AD207" s="8"/>
      <c r="AE207" s="28"/>
      <c r="AF207" s="8"/>
      <c r="AG207" s="8"/>
      <c r="AH207" s="8"/>
      <c r="AI207" s="8"/>
      <c r="AJ207" s="8"/>
      <c r="AK207" s="8"/>
      <c r="AL207" s="28"/>
      <c r="AM207" s="8"/>
      <c r="AN207" s="8"/>
      <c r="AO207" s="8"/>
      <c r="AP207" s="8"/>
      <c r="AQ207" s="8"/>
      <c r="AR207" s="8"/>
      <c r="AS207" s="28"/>
      <c r="AT207" s="9"/>
      <c r="AU207" s="10"/>
      <c r="AV207" s="10"/>
      <c r="AW207" s="10"/>
      <c r="AX207" s="8"/>
      <c r="AY207" s="10"/>
      <c r="AZ207" s="10"/>
      <c r="BA207" s="10"/>
      <c r="BB207" s="10"/>
      <c r="BC207" s="8"/>
      <c r="BD207" s="10"/>
      <c r="BE207" s="10"/>
      <c r="BF207" s="10"/>
      <c r="BG207" s="10"/>
    </row>
    <row r="208" spans="1:59" ht="15.75" customHeight="1" x14ac:dyDescent="0.25">
      <c r="A208" s="2"/>
      <c r="B208" s="2"/>
      <c r="C208" s="2"/>
      <c r="D208" s="7"/>
      <c r="E208" s="7"/>
      <c r="F208" s="7"/>
      <c r="G208" s="7"/>
      <c r="H208" s="7"/>
      <c r="I208" s="7"/>
      <c r="K208" s="7"/>
      <c r="L208" s="7"/>
      <c r="M208" s="7"/>
      <c r="N208" s="7"/>
      <c r="O208" s="7"/>
      <c r="P208" s="7"/>
      <c r="R208" s="7"/>
      <c r="S208" s="7"/>
      <c r="T208" s="7"/>
      <c r="U208" s="7"/>
      <c r="V208" s="7"/>
      <c r="W208" s="7"/>
      <c r="Y208" s="8"/>
      <c r="Z208" s="8"/>
      <c r="AA208" s="8"/>
      <c r="AB208" s="8"/>
      <c r="AC208" s="8"/>
      <c r="AD208" s="8"/>
      <c r="AE208" s="28"/>
      <c r="AF208" s="8"/>
      <c r="AG208" s="8"/>
      <c r="AH208" s="8"/>
      <c r="AI208" s="8"/>
      <c r="AJ208" s="8"/>
      <c r="AK208" s="8"/>
      <c r="AL208" s="28"/>
      <c r="AM208" s="8"/>
      <c r="AN208" s="8"/>
      <c r="AO208" s="8"/>
      <c r="AP208" s="8"/>
      <c r="AQ208" s="8"/>
      <c r="AR208" s="8"/>
      <c r="AS208" s="28"/>
      <c r="AT208" s="9"/>
      <c r="AU208" s="10"/>
      <c r="AV208" s="10"/>
      <c r="AW208" s="10"/>
      <c r="AX208" s="8"/>
      <c r="AY208" s="10"/>
      <c r="AZ208" s="10"/>
      <c r="BA208" s="10"/>
      <c r="BB208" s="10"/>
      <c r="BC208" s="8"/>
      <c r="BD208" s="10"/>
      <c r="BE208" s="10"/>
      <c r="BF208" s="10"/>
      <c r="BG208" s="10"/>
    </row>
    <row r="209" spans="1:59" ht="15.75" customHeight="1" x14ac:dyDescent="0.25">
      <c r="A209" s="2"/>
      <c r="B209" s="2"/>
      <c r="C209" s="2"/>
      <c r="D209" s="7"/>
      <c r="E209" s="7"/>
      <c r="F209" s="7"/>
      <c r="G209" s="7"/>
      <c r="H209" s="7"/>
      <c r="I209" s="7"/>
      <c r="K209" s="7"/>
      <c r="L209" s="7"/>
      <c r="M209" s="7"/>
      <c r="N209" s="7"/>
      <c r="O209" s="7"/>
      <c r="P209" s="7"/>
      <c r="R209" s="7"/>
      <c r="S209" s="7"/>
      <c r="T209" s="7"/>
      <c r="U209" s="7"/>
      <c r="V209" s="7"/>
      <c r="W209" s="7"/>
      <c r="Y209" s="8"/>
      <c r="Z209" s="8"/>
      <c r="AA209" s="8"/>
      <c r="AB209" s="8"/>
      <c r="AC209" s="8"/>
      <c r="AD209" s="8"/>
      <c r="AE209" s="28"/>
      <c r="AF209" s="8"/>
      <c r="AG209" s="8"/>
      <c r="AH209" s="8"/>
      <c r="AI209" s="8"/>
      <c r="AJ209" s="8"/>
      <c r="AK209" s="8"/>
      <c r="AL209" s="28"/>
      <c r="AM209" s="8"/>
      <c r="AN209" s="8"/>
      <c r="AO209" s="8"/>
      <c r="AP209" s="8"/>
      <c r="AQ209" s="8"/>
      <c r="AR209" s="8"/>
      <c r="AS209" s="28"/>
      <c r="AT209" s="9"/>
      <c r="AU209" s="10"/>
      <c r="AV209" s="10"/>
      <c r="AW209" s="10"/>
      <c r="AX209" s="8"/>
      <c r="AY209" s="10"/>
      <c r="AZ209" s="10"/>
      <c r="BA209" s="10"/>
      <c r="BB209" s="10"/>
      <c r="BC209" s="8"/>
      <c r="BD209" s="10"/>
      <c r="BE209" s="10"/>
      <c r="BF209" s="10"/>
      <c r="BG209" s="10"/>
    </row>
    <row r="210" spans="1:59" ht="15.75" customHeight="1" x14ac:dyDescent="0.25">
      <c r="A210" s="2"/>
      <c r="B210" s="2"/>
      <c r="C210" s="2"/>
      <c r="D210" s="7"/>
      <c r="E210" s="7"/>
      <c r="F210" s="7"/>
      <c r="G210" s="7"/>
      <c r="H210" s="7"/>
      <c r="I210" s="7"/>
      <c r="K210" s="7"/>
      <c r="L210" s="7"/>
      <c r="M210" s="7"/>
      <c r="N210" s="7"/>
      <c r="O210" s="7"/>
      <c r="P210" s="7"/>
      <c r="R210" s="7"/>
      <c r="S210" s="7"/>
      <c r="T210" s="7"/>
      <c r="U210" s="7"/>
      <c r="V210" s="7"/>
      <c r="W210" s="7"/>
      <c r="Y210" s="8"/>
      <c r="Z210" s="8"/>
      <c r="AA210" s="8"/>
      <c r="AB210" s="8"/>
      <c r="AC210" s="8"/>
      <c r="AD210" s="8"/>
      <c r="AE210" s="28"/>
      <c r="AF210" s="8"/>
      <c r="AG210" s="8"/>
      <c r="AH210" s="8"/>
      <c r="AI210" s="8"/>
      <c r="AJ210" s="8"/>
      <c r="AK210" s="8"/>
      <c r="AL210" s="28"/>
      <c r="AM210" s="8"/>
      <c r="AN210" s="8"/>
      <c r="AO210" s="8"/>
      <c r="AP210" s="8"/>
      <c r="AQ210" s="8"/>
      <c r="AR210" s="8"/>
      <c r="AS210" s="28"/>
      <c r="AT210" s="9"/>
      <c r="AU210" s="10"/>
      <c r="AV210" s="10"/>
      <c r="AW210" s="10"/>
      <c r="AX210" s="8"/>
      <c r="AY210" s="10"/>
      <c r="AZ210" s="10"/>
      <c r="BA210" s="10"/>
      <c r="BB210" s="10"/>
      <c r="BC210" s="8"/>
      <c r="BD210" s="10"/>
      <c r="BE210" s="10"/>
      <c r="BF210" s="10"/>
      <c r="BG210" s="10"/>
    </row>
    <row r="211" spans="1:59" ht="15.75" customHeight="1" x14ac:dyDescent="0.25">
      <c r="A211" s="2"/>
      <c r="B211" s="2"/>
      <c r="C211" s="2"/>
      <c r="D211" s="7"/>
      <c r="E211" s="7"/>
      <c r="F211" s="7"/>
      <c r="G211" s="7"/>
      <c r="H211" s="7"/>
      <c r="I211" s="7"/>
      <c r="K211" s="7"/>
      <c r="L211" s="7"/>
      <c r="M211" s="7"/>
      <c r="N211" s="7"/>
      <c r="O211" s="7"/>
      <c r="P211" s="7"/>
      <c r="R211" s="7"/>
      <c r="S211" s="7"/>
      <c r="T211" s="7"/>
      <c r="U211" s="7"/>
      <c r="V211" s="7"/>
      <c r="W211" s="7"/>
      <c r="Y211" s="8"/>
      <c r="Z211" s="8"/>
      <c r="AA211" s="8"/>
      <c r="AB211" s="8"/>
      <c r="AC211" s="8"/>
      <c r="AD211" s="8"/>
      <c r="AE211" s="28"/>
      <c r="AF211" s="8"/>
      <c r="AG211" s="8"/>
      <c r="AH211" s="8"/>
      <c r="AI211" s="8"/>
      <c r="AJ211" s="8"/>
      <c r="AK211" s="8"/>
      <c r="AL211" s="28"/>
      <c r="AM211" s="8"/>
      <c r="AN211" s="8"/>
      <c r="AO211" s="8"/>
      <c r="AP211" s="8"/>
      <c r="AQ211" s="8"/>
      <c r="AR211" s="8"/>
      <c r="AS211" s="28"/>
      <c r="AT211" s="9"/>
      <c r="AU211" s="10"/>
      <c r="AV211" s="10"/>
      <c r="AW211" s="10"/>
      <c r="AX211" s="8"/>
      <c r="AY211" s="10"/>
      <c r="AZ211" s="10"/>
      <c r="BA211" s="10"/>
      <c r="BB211" s="10"/>
      <c r="BC211" s="8"/>
      <c r="BD211" s="10"/>
      <c r="BE211" s="10"/>
      <c r="BF211" s="10"/>
      <c r="BG211" s="10"/>
    </row>
    <row r="212" spans="1:59" ht="15.75" customHeight="1" x14ac:dyDescent="0.25">
      <c r="A212" s="2"/>
      <c r="B212" s="2"/>
      <c r="C212" s="2"/>
      <c r="D212" s="7"/>
      <c r="E212" s="7"/>
      <c r="F212" s="7"/>
      <c r="G212" s="7"/>
      <c r="H212" s="7"/>
      <c r="I212" s="7"/>
      <c r="K212" s="7"/>
      <c r="L212" s="7"/>
      <c r="M212" s="7"/>
      <c r="N212" s="7"/>
      <c r="O212" s="7"/>
      <c r="P212" s="7"/>
      <c r="R212" s="7"/>
      <c r="S212" s="7"/>
      <c r="T212" s="7"/>
      <c r="U212" s="7"/>
      <c r="V212" s="7"/>
      <c r="W212" s="7"/>
      <c r="Y212" s="8"/>
      <c r="Z212" s="8"/>
      <c r="AA212" s="8"/>
      <c r="AB212" s="8"/>
      <c r="AC212" s="8"/>
      <c r="AD212" s="8"/>
      <c r="AE212" s="28"/>
      <c r="AF212" s="8"/>
      <c r="AG212" s="8"/>
      <c r="AH212" s="8"/>
      <c r="AI212" s="8"/>
      <c r="AJ212" s="8"/>
      <c r="AK212" s="8"/>
      <c r="AL212" s="28"/>
      <c r="AM212" s="8"/>
      <c r="AN212" s="8"/>
      <c r="AO212" s="8"/>
      <c r="AP212" s="8"/>
      <c r="AQ212" s="8"/>
      <c r="AR212" s="8"/>
      <c r="AS212" s="28"/>
      <c r="AT212" s="9"/>
      <c r="AU212" s="10"/>
      <c r="AV212" s="10"/>
      <c r="AW212" s="10"/>
      <c r="AX212" s="8"/>
      <c r="AY212" s="10"/>
      <c r="AZ212" s="10"/>
      <c r="BA212" s="10"/>
      <c r="BB212" s="10"/>
      <c r="BC212" s="8"/>
      <c r="BD212" s="10"/>
      <c r="BE212" s="10"/>
      <c r="BF212" s="10"/>
      <c r="BG212" s="10"/>
    </row>
    <row r="213" spans="1:59" ht="15.75" customHeight="1" x14ac:dyDescent="0.25">
      <c r="A213" s="2"/>
      <c r="B213" s="2"/>
      <c r="C213" s="2"/>
      <c r="D213" s="7"/>
      <c r="E213" s="7"/>
      <c r="F213" s="7"/>
      <c r="G213" s="7"/>
      <c r="H213" s="7"/>
      <c r="I213" s="7"/>
      <c r="K213" s="7"/>
      <c r="L213" s="7"/>
      <c r="M213" s="7"/>
      <c r="N213" s="7"/>
      <c r="O213" s="7"/>
      <c r="P213" s="7"/>
      <c r="R213" s="7"/>
      <c r="S213" s="7"/>
      <c r="T213" s="7"/>
      <c r="U213" s="7"/>
      <c r="V213" s="7"/>
      <c r="W213" s="7"/>
      <c r="Y213" s="8"/>
      <c r="Z213" s="8"/>
      <c r="AA213" s="8"/>
      <c r="AB213" s="8"/>
      <c r="AC213" s="8"/>
      <c r="AD213" s="8"/>
      <c r="AE213" s="28"/>
      <c r="AF213" s="8"/>
      <c r="AG213" s="8"/>
      <c r="AH213" s="8"/>
      <c r="AI213" s="8"/>
      <c r="AJ213" s="8"/>
      <c r="AK213" s="8"/>
      <c r="AL213" s="28"/>
      <c r="AM213" s="8"/>
      <c r="AN213" s="8"/>
      <c r="AO213" s="8"/>
      <c r="AP213" s="8"/>
      <c r="AQ213" s="8"/>
      <c r="AR213" s="8"/>
      <c r="AS213" s="28"/>
      <c r="AT213" s="9"/>
      <c r="AU213" s="10"/>
      <c r="AV213" s="10"/>
      <c r="AW213" s="10"/>
      <c r="AX213" s="8"/>
      <c r="AY213" s="10"/>
      <c r="AZ213" s="10"/>
      <c r="BA213" s="10"/>
      <c r="BB213" s="10"/>
      <c r="BC213" s="8"/>
      <c r="BD213" s="10"/>
      <c r="BE213" s="10"/>
      <c r="BF213" s="10"/>
      <c r="BG213" s="10"/>
    </row>
    <row r="214" spans="1:59" ht="15.75" customHeight="1" x14ac:dyDescent="0.25">
      <c r="A214" s="2"/>
      <c r="B214" s="2"/>
      <c r="C214" s="2"/>
      <c r="D214" s="7"/>
      <c r="E214" s="7"/>
      <c r="F214" s="7"/>
      <c r="G214" s="7"/>
      <c r="H214" s="7"/>
      <c r="I214" s="7"/>
      <c r="K214" s="7"/>
      <c r="L214" s="7"/>
      <c r="M214" s="7"/>
      <c r="N214" s="7"/>
      <c r="O214" s="7"/>
      <c r="P214" s="7"/>
      <c r="R214" s="7"/>
      <c r="S214" s="7"/>
      <c r="T214" s="7"/>
      <c r="U214" s="7"/>
      <c r="V214" s="7"/>
      <c r="W214" s="7"/>
      <c r="Y214" s="8"/>
      <c r="Z214" s="8"/>
      <c r="AA214" s="8"/>
      <c r="AB214" s="8"/>
      <c r="AC214" s="8"/>
      <c r="AD214" s="8"/>
      <c r="AE214" s="28"/>
      <c r="AF214" s="8"/>
      <c r="AG214" s="8"/>
      <c r="AH214" s="8"/>
      <c r="AI214" s="8"/>
      <c r="AJ214" s="8"/>
      <c r="AK214" s="8"/>
      <c r="AL214" s="28"/>
      <c r="AM214" s="8"/>
      <c r="AN214" s="8"/>
      <c r="AO214" s="8"/>
      <c r="AP214" s="8"/>
      <c r="AQ214" s="8"/>
      <c r="AR214" s="8"/>
      <c r="AS214" s="28"/>
      <c r="AT214" s="9"/>
      <c r="AU214" s="10"/>
      <c r="AV214" s="10"/>
      <c r="AW214" s="10"/>
      <c r="AX214" s="8"/>
      <c r="AY214" s="10"/>
      <c r="AZ214" s="10"/>
      <c r="BA214" s="10"/>
      <c r="BB214" s="10"/>
      <c r="BC214" s="8"/>
      <c r="BD214" s="10"/>
      <c r="BE214" s="10"/>
      <c r="BF214" s="10"/>
      <c r="BG214" s="10"/>
    </row>
    <row r="215" spans="1:59" ht="15.75" customHeight="1" x14ac:dyDescent="0.25">
      <c r="A215" s="2"/>
      <c r="B215" s="2"/>
      <c r="C215" s="2"/>
      <c r="D215" s="7"/>
      <c r="E215" s="7"/>
      <c r="F215" s="7"/>
      <c r="G215" s="7"/>
      <c r="H215" s="7"/>
      <c r="I215" s="7"/>
      <c r="K215" s="7"/>
      <c r="L215" s="7"/>
      <c r="M215" s="7"/>
      <c r="N215" s="7"/>
      <c r="O215" s="7"/>
      <c r="P215" s="7"/>
      <c r="R215" s="7"/>
      <c r="S215" s="7"/>
      <c r="T215" s="7"/>
      <c r="U215" s="7"/>
      <c r="V215" s="7"/>
      <c r="W215" s="7"/>
      <c r="Y215" s="8"/>
      <c r="Z215" s="8"/>
      <c r="AA215" s="8"/>
      <c r="AB215" s="8"/>
      <c r="AC215" s="8"/>
      <c r="AD215" s="8"/>
      <c r="AE215" s="28"/>
      <c r="AF215" s="8"/>
      <c r="AG215" s="8"/>
      <c r="AH215" s="8"/>
      <c r="AI215" s="8"/>
      <c r="AJ215" s="8"/>
      <c r="AK215" s="8"/>
      <c r="AL215" s="28"/>
      <c r="AM215" s="8"/>
      <c r="AN215" s="8"/>
      <c r="AO215" s="8"/>
      <c r="AP215" s="8"/>
      <c r="AQ215" s="8"/>
      <c r="AR215" s="8"/>
      <c r="AS215" s="28"/>
      <c r="AT215" s="9"/>
      <c r="AU215" s="10"/>
      <c r="AV215" s="10"/>
      <c r="AW215" s="10"/>
      <c r="AX215" s="8"/>
      <c r="AY215" s="10"/>
      <c r="AZ215" s="10"/>
      <c r="BA215" s="10"/>
      <c r="BB215" s="10"/>
      <c r="BC215" s="8"/>
      <c r="BD215" s="10"/>
      <c r="BE215" s="10"/>
      <c r="BF215" s="10"/>
      <c r="BG215" s="10"/>
    </row>
    <row r="216" spans="1:59" ht="15.75" customHeight="1" x14ac:dyDescent="0.25">
      <c r="A216" s="2"/>
      <c r="B216" s="2"/>
      <c r="C216" s="2"/>
      <c r="D216" s="7"/>
      <c r="E216" s="7"/>
      <c r="F216" s="7"/>
      <c r="G216" s="7"/>
      <c r="H216" s="7"/>
      <c r="I216" s="7"/>
      <c r="K216" s="7"/>
      <c r="L216" s="7"/>
      <c r="M216" s="7"/>
      <c r="N216" s="7"/>
      <c r="O216" s="7"/>
      <c r="P216" s="7"/>
      <c r="R216" s="7"/>
      <c r="S216" s="7"/>
      <c r="T216" s="7"/>
      <c r="U216" s="7"/>
      <c r="V216" s="7"/>
      <c r="W216" s="7"/>
      <c r="Y216" s="8"/>
      <c r="Z216" s="8"/>
      <c r="AA216" s="8"/>
      <c r="AB216" s="8"/>
      <c r="AC216" s="8"/>
      <c r="AD216" s="8"/>
      <c r="AE216" s="28"/>
      <c r="AF216" s="8"/>
      <c r="AG216" s="8"/>
      <c r="AH216" s="8"/>
      <c r="AI216" s="8"/>
      <c r="AJ216" s="8"/>
      <c r="AK216" s="8"/>
      <c r="AL216" s="28"/>
      <c r="AM216" s="8"/>
      <c r="AN216" s="8"/>
      <c r="AO216" s="8"/>
      <c r="AP216" s="8"/>
      <c r="AQ216" s="8"/>
      <c r="AR216" s="8"/>
      <c r="AS216" s="28"/>
      <c r="AT216" s="9"/>
      <c r="AU216" s="10"/>
      <c r="AV216" s="10"/>
      <c r="AW216" s="10"/>
      <c r="AX216" s="8"/>
      <c r="AY216" s="10"/>
      <c r="AZ216" s="10"/>
      <c r="BA216" s="10"/>
      <c r="BB216" s="10"/>
      <c r="BC216" s="8"/>
      <c r="BD216" s="10"/>
      <c r="BE216" s="10"/>
      <c r="BF216" s="10"/>
      <c r="BG216" s="10"/>
    </row>
    <row r="217" spans="1:59" ht="15.75" customHeight="1" x14ac:dyDescent="0.25">
      <c r="A217" s="2"/>
      <c r="B217" s="2"/>
      <c r="C217" s="2"/>
      <c r="D217" s="7"/>
      <c r="E217" s="7"/>
      <c r="F217" s="7"/>
      <c r="G217" s="7"/>
      <c r="H217" s="7"/>
      <c r="I217" s="7"/>
      <c r="K217" s="7"/>
      <c r="L217" s="7"/>
      <c r="M217" s="7"/>
      <c r="N217" s="7"/>
      <c r="O217" s="7"/>
      <c r="P217" s="7"/>
      <c r="R217" s="7"/>
      <c r="S217" s="7"/>
      <c r="T217" s="7"/>
      <c r="U217" s="7"/>
      <c r="V217" s="7"/>
      <c r="W217" s="7"/>
      <c r="Y217" s="8"/>
      <c r="Z217" s="8"/>
      <c r="AA217" s="8"/>
      <c r="AB217" s="8"/>
      <c r="AC217" s="8"/>
      <c r="AD217" s="8"/>
      <c r="AE217" s="28"/>
      <c r="AF217" s="8"/>
      <c r="AG217" s="8"/>
      <c r="AH217" s="8"/>
      <c r="AI217" s="8"/>
      <c r="AJ217" s="8"/>
      <c r="AK217" s="8"/>
      <c r="AL217" s="28"/>
      <c r="AM217" s="8"/>
      <c r="AN217" s="8"/>
      <c r="AO217" s="8"/>
      <c r="AP217" s="8"/>
      <c r="AQ217" s="8"/>
      <c r="AR217" s="8"/>
      <c r="AS217" s="28"/>
      <c r="AT217" s="9"/>
      <c r="AU217" s="10"/>
      <c r="AV217" s="10"/>
      <c r="AW217" s="10"/>
      <c r="AX217" s="8"/>
      <c r="AY217" s="10"/>
      <c r="AZ217" s="10"/>
      <c r="BA217" s="10"/>
      <c r="BB217" s="10"/>
      <c r="BC217" s="8"/>
      <c r="BD217" s="10"/>
      <c r="BE217" s="10"/>
      <c r="BF217" s="10"/>
      <c r="BG217" s="10"/>
    </row>
    <row r="218" spans="1:59" ht="15.75" customHeight="1" x14ac:dyDescent="0.25">
      <c r="A218" s="2"/>
      <c r="B218" s="2"/>
      <c r="C218" s="2"/>
      <c r="D218" s="7"/>
      <c r="E218" s="7"/>
      <c r="F218" s="7"/>
      <c r="G218" s="7"/>
      <c r="H218" s="7"/>
      <c r="I218" s="7"/>
      <c r="K218" s="7"/>
      <c r="L218" s="7"/>
      <c r="M218" s="7"/>
      <c r="N218" s="7"/>
      <c r="O218" s="7"/>
      <c r="P218" s="7"/>
      <c r="R218" s="7"/>
      <c r="S218" s="7"/>
      <c r="T218" s="7"/>
      <c r="U218" s="7"/>
      <c r="V218" s="7"/>
      <c r="W218" s="7"/>
      <c r="Y218" s="8"/>
      <c r="Z218" s="8"/>
      <c r="AA218" s="8"/>
      <c r="AB218" s="8"/>
      <c r="AC218" s="8"/>
      <c r="AD218" s="8"/>
      <c r="AE218" s="28"/>
      <c r="AF218" s="8"/>
      <c r="AG218" s="8"/>
      <c r="AH218" s="8"/>
      <c r="AI218" s="8"/>
      <c r="AJ218" s="8"/>
      <c r="AK218" s="8"/>
      <c r="AL218" s="28"/>
      <c r="AM218" s="8"/>
      <c r="AN218" s="8"/>
      <c r="AO218" s="8"/>
      <c r="AP218" s="8"/>
      <c r="AQ218" s="8"/>
      <c r="AR218" s="8"/>
      <c r="AS218" s="28"/>
      <c r="AT218" s="9"/>
      <c r="AU218" s="10"/>
      <c r="AV218" s="10"/>
      <c r="AW218" s="10"/>
      <c r="AX218" s="8"/>
      <c r="AY218" s="10"/>
      <c r="AZ218" s="10"/>
      <c r="BA218" s="10"/>
      <c r="BB218" s="10"/>
      <c r="BC218" s="8"/>
      <c r="BD218" s="10"/>
      <c r="BE218" s="10"/>
      <c r="BF218" s="10"/>
      <c r="BG218" s="10"/>
    </row>
    <row r="219" spans="1:59" ht="15.75" customHeight="1" x14ac:dyDescent="0.25">
      <c r="A219" s="2"/>
      <c r="B219" s="2"/>
      <c r="C219" s="2"/>
      <c r="R219" s="7"/>
      <c r="S219" s="7"/>
      <c r="T219" s="7"/>
      <c r="U219" s="7"/>
      <c r="V219" s="7"/>
      <c r="W219" s="7"/>
      <c r="Y219" s="8"/>
      <c r="Z219" s="8"/>
      <c r="AA219" s="8"/>
      <c r="AB219" s="8"/>
      <c r="AC219" s="8"/>
      <c r="AD219" s="8"/>
      <c r="AE219" s="28"/>
      <c r="AF219" s="8"/>
      <c r="AG219" s="8"/>
      <c r="AH219" s="8"/>
      <c r="AI219" s="8"/>
      <c r="AJ219" s="8"/>
      <c r="AK219" s="8"/>
      <c r="AL219" s="28"/>
      <c r="AM219" s="8"/>
      <c r="AN219" s="8"/>
      <c r="AO219" s="8"/>
      <c r="AP219" s="8"/>
      <c r="AQ219" s="8"/>
      <c r="AR219" s="8"/>
      <c r="AS219" s="28"/>
      <c r="AT219" s="9"/>
      <c r="AU219" s="10"/>
      <c r="AV219" s="10"/>
      <c r="AW219" s="10"/>
      <c r="AX219" s="8"/>
      <c r="AY219" s="10"/>
      <c r="AZ219" s="10"/>
      <c r="BA219" s="10"/>
      <c r="BB219" s="10"/>
      <c r="BC219" s="8"/>
      <c r="BD219" s="10"/>
      <c r="BE219" s="10"/>
      <c r="BF219" s="10"/>
      <c r="BG219" s="10"/>
    </row>
    <row r="220" spans="1:59" ht="15.75" customHeight="1" x14ac:dyDescent="0.25">
      <c r="D220" s="7"/>
      <c r="E220" s="7"/>
      <c r="F220" s="7"/>
      <c r="G220" s="7"/>
      <c r="H220" s="7"/>
      <c r="I220" s="7"/>
      <c r="K220" s="7"/>
      <c r="L220" s="7"/>
      <c r="M220" s="7"/>
      <c r="N220" s="7"/>
      <c r="O220" s="7"/>
      <c r="P220" s="7"/>
      <c r="R220" s="7"/>
      <c r="S220" s="7"/>
      <c r="T220" s="7"/>
      <c r="U220" s="7"/>
      <c r="V220" s="7"/>
      <c r="W220" s="7"/>
      <c r="Z220" s="7"/>
      <c r="AA220" s="7"/>
      <c r="AB220" s="8"/>
      <c r="AC220" s="7"/>
      <c r="AD220" s="8"/>
      <c r="AE220" s="7"/>
      <c r="AF220" s="7"/>
      <c r="AG220" s="8"/>
      <c r="AH220" s="7"/>
      <c r="AI220" s="8"/>
      <c r="AJ220" s="7"/>
      <c r="AL220" s="8"/>
      <c r="AM220" s="7"/>
      <c r="AN220" s="8"/>
      <c r="AO220" s="7"/>
    </row>
    <row r="221" spans="1:59" ht="15.75" customHeight="1" x14ac:dyDescent="0.25">
      <c r="D221" s="7"/>
      <c r="E221" s="7"/>
      <c r="F221" s="7"/>
      <c r="G221" s="7"/>
      <c r="H221" s="7"/>
      <c r="I221" s="7"/>
      <c r="K221" s="7"/>
      <c r="L221" s="7"/>
      <c r="M221" s="7"/>
      <c r="N221" s="7"/>
      <c r="O221" s="7"/>
      <c r="P221" s="7"/>
      <c r="R221" s="7"/>
      <c r="S221" s="7"/>
      <c r="T221" s="7"/>
      <c r="U221" s="7"/>
      <c r="V221" s="7"/>
      <c r="W221" s="7"/>
      <c r="Z221" s="7"/>
      <c r="AA221" s="7"/>
      <c r="AB221" s="8"/>
      <c r="AC221" s="7"/>
      <c r="AD221" s="8"/>
      <c r="AE221" s="7"/>
      <c r="AF221" s="7"/>
      <c r="AG221" s="8"/>
      <c r="AH221" s="7"/>
      <c r="AI221" s="8"/>
      <c r="AJ221" s="7"/>
      <c r="AL221" s="8"/>
      <c r="AM221" s="7"/>
      <c r="AN221" s="8"/>
      <c r="AO221" s="7"/>
    </row>
    <row r="222" spans="1:59" ht="15.75" customHeight="1" x14ac:dyDescent="0.25">
      <c r="D222" s="7"/>
      <c r="E222" s="7"/>
      <c r="F222" s="7"/>
      <c r="G222" s="7"/>
      <c r="H222" s="7"/>
      <c r="I222" s="7"/>
      <c r="K222" s="7"/>
      <c r="L222" s="7"/>
      <c r="M222" s="7"/>
      <c r="N222" s="7"/>
      <c r="O222" s="7"/>
      <c r="P222" s="7"/>
      <c r="R222" s="7"/>
      <c r="S222" s="7"/>
      <c r="T222" s="7"/>
      <c r="U222" s="7"/>
      <c r="V222" s="7"/>
      <c r="W222" s="7"/>
      <c r="Z222" s="7"/>
      <c r="AA222" s="7"/>
      <c r="AB222" s="8"/>
      <c r="AC222" s="7"/>
      <c r="AD222" s="8"/>
      <c r="AE222" s="7"/>
      <c r="AF222" s="7"/>
      <c r="AG222" s="8"/>
      <c r="AH222" s="7"/>
      <c r="AI222" s="8"/>
      <c r="AJ222" s="7"/>
      <c r="AL222" s="8"/>
      <c r="AM222" s="7"/>
      <c r="AN222" s="8"/>
      <c r="AO222" s="7"/>
    </row>
    <row r="223" spans="1:59" ht="15.75" customHeight="1" x14ac:dyDescent="0.25">
      <c r="D223" s="7"/>
      <c r="E223" s="7"/>
      <c r="F223" s="7"/>
      <c r="G223" s="7"/>
      <c r="H223" s="7"/>
      <c r="I223" s="7"/>
      <c r="K223" s="7"/>
      <c r="L223" s="7"/>
      <c r="M223" s="7"/>
      <c r="N223" s="7"/>
      <c r="O223" s="7"/>
      <c r="P223" s="7"/>
      <c r="R223" s="7"/>
      <c r="S223" s="7"/>
      <c r="T223" s="7"/>
      <c r="U223" s="7"/>
      <c r="V223" s="7"/>
      <c r="W223" s="7"/>
      <c r="Z223" s="7"/>
      <c r="AA223" s="7"/>
      <c r="AB223" s="8"/>
      <c r="AC223" s="7"/>
      <c r="AD223" s="8"/>
      <c r="AE223" s="7"/>
      <c r="AF223" s="7"/>
      <c r="AG223" s="8"/>
      <c r="AH223" s="7"/>
      <c r="AI223" s="8"/>
      <c r="AJ223" s="7"/>
      <c r="AL223" s="8"/>
      <c r="AM223" s="7"/>
      <c r="AN223" s="8"/>
      <c r="AO223" s="7"/>
    </row>
    <row r="224" spans="1:59" ht="15.75" customHeight="1" x14ac:dyDescent="0.25">
      <c r="D224" s="7"/>
      <c r="E224" s="7"/>
      <c r="F224" s="7"/>
      <c r="G224" s="7"/>
      <c r="H224" s="7"/>
      <c r="I224" s="7"/>
      <c r="K224" s="7"/>
      <c r="L224" s="7"/>
      <c r="M224" s="7"/>
      <c r="N224" s="7"/>
      <c r="O224" s="7"/>
      <c r="P224" s="7"/>
      <c r="R224" s="7"/>
      <c r="S224" s="7"/>
      <c r="T224" s="7"/>
      <c r="U224" s="7"/>
      <c r="V224" s="7"/>
      <c r="W224" s="7"/>
      <c r="Z224" s="7"/>
      <c r="AA224" s="7"/>
      <c r="AB224" s="8"/>
      <c r="AC224" s="7"/>
      <c r="AD224" s="8"/>
      <c r="AE224" s="7"/>
      <c r="AF224" s="7"/>
      <c r="AG224" s="8"/>
      <c r="AH224" s="7"/>
      <c r="AI224" s="8"/>
      <c r="AJ224" s="7"/>
      <c r="AL224" s="8"/>
      <c r="AM224" s="7"/>
      <c r="AN224" s="8"/>
      <c r="AO224" s="7"/>
    </row>
    <row r="225" spans="4:41" ht="15.75" customHeight="1" x14ac:dyDescent="0.25">
      <c r="D225" s="7"/>
      <c r="E225" s="7"/>
      <c r="F225" s="7"/>
      <c r="G225" s="7"/>
      <c r="H225" s="7"/>
      <c r="I225" s="7"/>
      <c r="K225" s="7"/>
      <c r="L225" s="7"/>
      <c r="M225" s="7"/>
      <c r="N225" s="7"/>
      <c r="O225" s="7"/>
      <c r="P225" s="7"/>
      <c r="R225" s="7"/>
      <c r="S225" s="7"/>
      <c r="T225" s="7"/>
      <c r="U225" s="7"/>
      <c r="V225" s="7"/>
      <c r="W225" s="7"/>
      <c r="Z225" s="7"/>
      <c r="AA225" s="7"/>
      <c r="AB225" s="8"/>
      <c r="AC225" s="7"/>
      <c r="AD225" s="8"/>
      <c r="AE225" s="7"/>
      <c r="AF225" s="7"/>
      <c r="AG225" s="8"/>
      <c r="AH225" s="7"/>
      <c r="AI225" s="8"/>
      <c r="AJ225" s="7"/>
      <c r="AL225" s="8"/>
      <c r="AM225" s="7"/>
      <c r="AN225" s="8"/>
      <c r="AO225" s="7"/>
    </row>
    <row r="226" spans="4:41" ht="15.75" customHeight="1" x14ac:dyDescent="0.25">
      <c r="D226" s="7"/>
      <c r="E226" s="7"/>
      <c r="F226" s="7"/>
      <c r="G226" s="7"/>
      <c r="H226" s="7"/>
      <c r="I226" s="7"/>
      <c r="K226" s="7"/>
      <c r="L226" s="7"/>
      <c r="M226" s="7"/>
      <c r="N226" s="7"/>
      <c r="O226" s="7"/>
      <c r="P226" s="7"/>
      <c r="R226" s="7"/>
      <c r="S226" s="7"/>
      <c r="T226" s="7"/>
      <c r="U226" s="7"/>
      <c r="V226" s="7"/>
      <c r="W226" s="7"/>
      <c r="Z226" s="7"/>
      <c r="AA226" s="7"/>
      <c r="AB226" s="8"/>
      <c r="AC226" s="7"/>
      <c r="AD226" s="8"/>
      <c r="AE226" s="7"/>
      <c r="AF226" s="7"/>
      <c r="AG226" s="8"/>
      <c r="AH226" s="7"/>
      <c r="AI226" s="8"/>
      <c r="AJ226" s="7"/>
      <c r="AL226" s="8"/>
      <c r="AM226" s="7"/>
      <c r="AN226" s="8"/>
      <c r="AO226" s="7"/>
    </row>
    <row r="227" spans="4:41" ht="15.75" customHeight="1" x14ac:dyDescent="0.25">
      <c r="D227" s="7"/>
      <c r="E227" s="7"/>
      <c r="F227" s="7"/>
      <c r="G227" s="7"/>
      <c r="H227" s="7"/>
      <c r="I227" s="7"/>
      <c r="K227" s="7"/>
      <c r="L227" s="7"/>
      <c r="M227" s="7"/>
      <c r="N227" s="7"/>
      <c r="O227" s="7"/>
      <c r="P227" s="7"/>
      <c r="R227" s="7"/>
      <c r="S227" s="7"/>
      <c r="T227" s="7"/>
      <c r="U227" s="7"/>
      <c r="V227" s="7"/>
      <c r="W227" s="7"/>
      <c r="Z227" s="7"/>
      <c r="AA227" s="7"/>
      <c r="AB227" s="8"/>
      <c r="AC227" s="7"/>
      <c r="AD227" s="8"/>
      <c r="AE227" s="7"/>
      <c r="AF227" s="7"/>
      <c r="AG227" s="8"/>
      <c r="AH227" s="7"/>
      <c r="AI227" s="8"/>
      <c r="AJ227" s="7"/>
      <c r="AL227" s="8"/>
      <c r="AM227" s="7"/>
      <c r="AN227" s="8"/>
      <c r="AO227" s="7"/>
    </row>
    <row r="228" spans="4:41" ht="15.75" customHeight="1" x14ac:dyDescent="0.25">
      <c r="D228" s="7"/>
      <c r="E228" s="7"/>
      <c r="F228" s="7"/>
      <c r="G228" s="7"/>
      <c r="H228" s="7"/>
      <c r="I228" s="7"/>
      <c r="K228" s="7"/>
      <c r="L228" s="7"/>
      <c r="M228" s="7"/>
      <c r="N228" s="7"/>
      <c r="O228" s="7"/>
      <c r="P228" s="7"/>
      <c r="R228" s="7"/>
      <c r="S228" s="7"/>
      <c r="T228" s="7"/>
      <c r="U228" s="7"/>
      <c r="V228" s="7"/>
      <c r="W228" s="7"/>
      <c r="Z228" s="7"/>
      <c r="AA228" s="7"/>
      <c r="AB228" s="8"/>
      <c r="AC228" s="7"/>
      <c r="AD228" s="8"/>
      <c r="AE228" s="7"/>
      <c r="AF228" s="7"/>
      <c r="AG228" s="8"/>
      <c r="AH228" s="7"/>
      <c r="AI228" s="8"/>
      <c r="AJ228" s="7"/>
      <c r="AL228" s="8"/>
      <c r="AM228" s="7"/>
      <c r="AN228" s="8"/>
      <c r="AO228" s="7"/>
    </row>
    <row r="229" spans="4:41" ht="15.75" customHeight="1" x14ac:dyDescent="0.25">
      <c r="D229" s="7"/>
      <c r="E229" s="7"/>
      <c r="F229" s="7"/>
      <c r="G229" s="7"/>
      <c r="H229" s="7"/>
      <c r="I229" s="7"/>
      <c r="K229" s="7"/>
      <c r="L229" s="7"/>
      <c r="M229" s="7"/>
      <c r="N229" s="7"/>
      <c r="O229" s="7"/>
      <c r="P229" s="7"/>
      <c r="R229" s="7"/>
      <c r="S229" s="7"/>
      <c r="T229" s="7"/>
      <c r="U229" s="7"/>
      <c r="V229" s="7"/>
      <c r="W229" s="7"/>
      <c r="Z229" s="7"/>
      <c r="AA229" s="7"/>
      <c r="AB229" s="8"/>
      <c r="AC229" s="7"/>
      <c r="AD229" s="8"/>
      <c r="AE229" s="7"/>
      <c r="AF229" s="7"/>
      <c r="AG229" s="8"/>
      <c r="AH229" s="7"/>
      <c r="AI229" s="8"/>
      <c r="AJ229" s="7"/>
      <c r="AL229" s="8"/>
      <c r="AM229" s="7"/>
      <c r="AN229" s="8"/>
      <c r="AO229" s="7"/>
    </row>
    <row r="230" spans="4:41" ht="15.75" customHeight="1" x14ac:dyDescent="0.25">
      <c r="D230" s="7"/>
      <c r="E230" s="7"/>
      <c r="F230" s="7"/>
      <c r="G230" s="7"/>
      <c r="H230" s="7"/>
      <c r="I230" s="7"/>
      <c r="K230" s="7"/>
      <c r="L230" s="7"/>
      <c r="M230" s="7"/>
      <c r="N230" s="7"/>
      <c r="O230" s="7"/>
      <c r="P230" s="7"/>
      <c r="R230" s="7"/>
      <c r="S230" s="7"/>
      <c r="T230" s="7"/>
      <c r="U230" s="7"/>
      <c r="V230" s="7"/>
      <c r="W230" s="7"/>
      <c r="Z230" s="7"/>
      <c r="AA230" s="7"/>
      <c r="AB230" s="8"/>
      <c r="AC230" s="7"/>
      <c r="AD230" s="8"/>
      <c r="AE230" s="7"/>
      <c r="AF230" s="7"/>
      <c r="AG230" s="8"/>
      <c r="AH230" s="7"/>
      <c r="AI230" s="8"/>
      <c r="AJ230" s="7"/>
      <c r="AL230" s="8"/>
      <c r="AM230" s="7"/>
      <c r="AN230" s="8"/>
      <c r="AO230" s="7"/>
    </row>
    <row r="231" spans="4:41" ht="15.75" customHeight="1" x14ac:dyDescent="0.25">
      <c r="D231" s="7"/>
      <c r="E231" s="7"/>
      <c r="F231" s="7"/>
      <c r="G231" s="7"/>
      <c r="H231" s="7"/>
      <c r="I231" s="7"/>
      <c r="K231" s="7"/>
      <c r="L231" s="7"/>
      <c r="M231" s="7"/>
      <c r="N231" s="7"/>
      <c r="O231" s="7"/>
      <c r="P231" s="7"/>
      <c r="R231" s="7"/>
      <c r="S231" s="7"/>
      <c r="T231" s="7"/>
      <c r="U231" s="7"/>
      <c r="V231" s="7"/>
      <c r="W231" s="7"/>
      <c r="Z231" s="7"/>
      <c r="AA231" s="7"/>
      <c r="AB231" s="8"/>
      <c r="AC231" s="7"/>
      <c r="AD231" s="8"/>
      <c r="AE231" s="7"/>
      <c r="AF231" s="7"/>
      <c r="AG231" s="8"/>
      <c r="AH231" s="7"/>
      <c r="AI231" s="8"/>
      <c r="AJ231" s="7"/>
      <c r="AL231" s="8"/>
      <c r="AM231" s="7"/>
      <c r="AN231" s="8"/>
      <c r="AO231" s="7"/>
    </row>
    <row r="232" spans="4:41" ht="15.75" customHeight="1" x14ac:dyDescent="0.25">
      <c r="D232" s="7"/>
      <c r="E232" s="7"/>
      <c r="F232" s="7"/>
      <c r="G232" s="7"/>
      <c r="H232" s="7"/>
      <c r="I232" s="7"/>
      <c r="K232" s="7"/>
      <c r="L232" s="7"/>
      <c r="M232" s="7"/>
      <c r="N232" s="7"/>
      <c r="O232" s="7"/>
      <c r="P232" s="7"/>
      <c r="R232" s="7"/>
      <c r="S232" s="7"/>
      <c r="T232" s="7"/>
      <c r="U232" s="7"/>
      <c r="V232" s="7"/>
      <c r="W232" s="7"/>
      <c r="Z232" s="7"/>
      <c r="AA232" s="7"/>
      <c r="AB232" s="8"/>
      <c r="AC232" s="7"/>
      <c r="AD232" s="8"/>
      <c r="AE232" s="7"/>
      <c r="AF232" s="7"/>
      <c r="AG232" s="8"/>
      <c r="AH232" s="7"/>
      <c r="AI232" s="8"/>
      <c r="AJ232" s="7"/>
      <c r="AL232" s="8"/>
      <c r="AM232" s="7"/>
      <c r="AN232" s="8"/>
      <c r="AO232" s="7"/>
    </row>
    <row r="233" spans="4:41" ht="15.75" customHeight="1" x14ac:dyDescent="0.25">
      <c r="D233" s="7"/>
      <c r="E233" s="7"/>
      <c r="F233" s="7"/>
      <c r="G233" s="7"/>
      <c r="H233" s="7"/>
      <c r="I233" s="7"/>
      <c r="K233" s="7"/>
      <c r="L233" s="7"/>
      <c r="M233" s="7"/>
      <c r="N233" s="7"/>
      <c r="O233" s="7"/>
      <c r="P233" s="7"/>
      <c r="R233" s="7"/>
      <c r="S233" s="7"/>
      <c r="T233" s="7"/>
      <c r="U233" s="7"/>
      <c r="V233" s="7"/>
      <c r="W233" s="7"/>
      <c r="Z233" s="7"/>
      <c r="AA233" s="7"/>
      <c r="AB233" s="8"/>
      <c r="AC233" s="7"/>
      <c r="AD233" s="8"/>
      <c r="AE233" s="7"/>
      <c r="AF233" s="7"/>
      <c r="AG233" s="8"/>
      <c r="AH233" s="7"/>
      <c r="AI233" s="8"/>
      <c r="AJ233" s="7"/>
      <c r="AL233" s="8"/>
      <c r="AM233" s="7"/>
      <c r="AN233" s="8"/>
      <c r="AO233" s="7"/>
    </row>
    <row r="234" spans="4:41" ht="15.75" customHeight="1" x14ac:dyDescent="0.25">
      <c r="D234" s="7"/>
      <c r="E234" s="7"/>
      <c r="F234" s="7"/>
      <c r="G234" s="7"/>
      <c r="H234" s="7"/>
      <c r="I234" s="7"/>
      <c r="K234" s="7"/>
      <c r="L234" s="7"/>
      <c r="M234" s="7"/>
      <c r="N234" s="7"/>
      <c r="O234" s="7"/>
      <c r="P234" s="7"/>
      <c r="R234" s="7"/>
      <c r="S234" s="7"/>
      <c r="T234" s="7"/>
      <c r="U234" s="7"/>
      <c r="V234" s="7"/>
      <c r="W234" s="7"/>
      <c r="Z234" s="7"/>
      <c r="AA234" s="7"/>
      <c r="AB234" s="8"/>
      <c r="AC234" s="7"/>
      <c r="AD234" s="8"/>
      <c r="AE234" s="7"/>
      <c r="AF234" s="7"/>
      <c r="AG234" s="8"/>
      <c r="AH234" s="7"/>
      <c r="AI234" s="8"/>
      <c r="AJ234" s="7"/>
      <c r="AL234" s="8"/>
      <c r="AM234" s="7"/>
      <c r="AN234" s="8"/>
      <c r="AO234" s="7"/>
    </row>
    <row r="235" spans="4:41" ht="15.75" customHeight="1" x14ac:dyDescent="0.25">
      <c r="D235" s="7"/>
      <c r="E235" s="7"/>
      <c r="F235" s="7"/>
      <c r="G235" s="7"/>
      <c r="H235" s="7"/>
      <c r="I235" s="7"/>
      <c r="K235" s="7"/>
      <c r="L235" s="7"/>
      <c r="M235" s="7"/>
      <c r="N235" s="7"/>
      <c r="O235" s="7"/>
      <c r="P235" s="7"/>
      <c r="R235" s="7"/>
      <c r="S235" s="7"/>
      <c r="T235" s="7"/>
      <c r="U235" s="7"/>
      <c r="V235" s="7"/>
      <c r="W235" s="7"/>
      <c r="Z235" s="7"/>
      <c r="AA235" s="7"/>
      <c r="AB235" s="8"/>
      <c r="AC235" s="7"/>
      <c r="AD235" s="8"/>
      <c r="AE235" s="7"/>
      <c r="AF235" s="7"/>
      <c r="AG235" s="8"/>
      <c r="AH235" s="7"/>
      <c r="AI235" s="8"/>
      <c r="AJ235" s="7"/>
      <c r="AL235" s="8"/>
      <c r="AM235" s="7"/>
      <c r="AN235" s="8"/>
      <c r="AO235" s="7"/>
    </row>
    <row r="236" spans="4:41" ht="15.75" customHeight="1" x14ac:dyDescent="0.25">
      <c r="D236" s="7"/>
      <c r="E236" s="7"/>
      <c r="F236" s="7"/>
      <c r="G236" s="7"/>
      <c r="H236" s="7"/>
      <c r="I236" s="7"/>
      <c r="K236" s="7"/>
      <c r="L236" s="7"/>
      <c r="M236" s="7"/>
      <c r="N236" s="7"/>
      <c r="O236" s="7"/>
      <c r="P236" s="7"/>
      <c r="R236" s="7"/>
      <c r="S236" s="7"/>
      <c r="T236" s="7"/>
      <c r="U236" s="7"/>
      <c r="V236" s="7"/>
      <c r="W236" s="7"/>
      <c r="Z236" s="7"/>
      <c r="AA236" s="7"/>
      <c r="AB236" s="8"/>
      <c r="AC236" s="7"/>
      <c r="AD236" s="8"/>
      <c r="AE236" s="7"/>
      <c r="AF236" s="7"/>
      <c r="AG236" s="8"/>
      <c r="AH236" s="7"/>
      <c r="AI236" s="8"/>
      <c r="AJ236" s="7"/>
      <c r="AL236" s="8"/>
      <c r="AM236" s="7"/>
      <c r="AN236" s="8"/>
      <c r="AO236" s="7"/>
    </row>
    <row r="237" spans="4:41" ht="15.75" customHeight="1" x14ac:dyDescent="0.25">
      <c r="D237" s="7"/>
      <c r="E237" s="7"/>
      <c r="F237" s="7"/>
      <c r="G237" s="7"/>
      <c r="H237" s="7"/>
      <c r="I237" s="7"/>
      <c r="K237" s="7"/>
      <c r="L237" s="7"/>
      <c r="M237" s="7"/>
      <c r="N237" s="7"/>
      <c r="O237" s="7"/>
      <c r="P237" s="7"/>
      <c r="R237" s="7"/>
      <c r="S237" s="7"/>
      <c r="T237" s="7"/>
      <c r="U237" s="7"/>
      <c r="V237" s="7"/>
      <c r="W237" s="7"/>
      <c r="Z237" s="7"/>
      <c r="AA237" s="7"/>
      <c r="AB237" s="8"/>
      <c r="AC237" s="7"/>
      <c r="AD237" s="8"/>
      <c r="AE237" s="7"/>
      <c r="AF237" s="7"/>
      <c r="AG237" s="8"/>
      <c r="AH237" s="7"/>
      <c r="AI237" s="8"/>
      <c r="AJ237" s="7"/>
      <c r="AL237" s="8"/>
      <c r="AM237" s="7"/>
      <c r="AN237" s="8"/>
      <c r="AO237" s="7"/>
    </row>
    <row r="238" spans="4:41" ht="15.75" customHeight="1" x14ac:dyDescent="0.25">
      <c r="D238" s="7"/>
      <c r="E238" s="7"/>
      <c r="F238" s="7"/>
      <c r="G238" s="7"/>
      <c r="H238" s="7"/>
      <c r="I238" s="7"/>
      <c r="K238" s="7"/>
      <c r="L238" s="7"/>
      <c r="M238" s="7"/>
      <c r="N238" s="7"/>
      <c r="O238" s="7"/>
      <c r="P238" s="7"/>
      <c r="R238" s="7"/>
      <c r="S238" s="7"/>
      <c r="T238" s="7"/>
      <c r="U238" s="7"/>
      <c r="V238" s="7"/>
      <c r="W238" s="7"/>
      <c r="Z238" s="7"/>
      <c r="AA238" s="7"/>
      <c r="AB238" s="8"/>
      <c r="AC238" s="7"/>
      <c r="AD238" s="8"/>
      <c r="AE238" s="7"/>
      <c r="AF238" s="7"/>
      <c r="AG238" s="8"/>
      <c r="AH238" s="7"/>
      <c r="AI238" s="8"/>
      <c r="AJ238" s="7"/>
      <c r="AL238" s="8"/>
      <c r="AM238" s="7"/>
      <c r="AN238" s="8"/>
      <c r="AO238" s="7"/>
    </row>
    <row r="239" spans="4:41" ht="15.75" customHeight="1" x14ac:dyDescent="0.25">
      <c r="D239" s="7"/>
      <c r="E239" s="7"/>
      <c r="F239" s="7"/>
      <c r="G239" s="7"/>
      <c r="H239" s="7"/>
      <c r="I239" s="7"/>
      <c r="K239" s="7"/>
      <c r="L239" s="7"/>
      <c r="M239" s="7"/>
      <c r="N239" s="7"/>
      <c r="O239" s="7"/>
      <c r="P239" s="7"/>
      <c r="R239" s="7"/>
      <c r="S239" s="7"/>
      <c r="T239" s="7"/>
      <c r="U239" s="7"/>
      <c r="V239" s="7"/>
      <c r="W239" s="7"/>
      <c r="Z239" s="7"/>
      <c r="AA239" s="7"/>
      <c r="AB239" s="8"/>
      <c r="AC239" s="7"/>
      <c r="AD239" s="8"/>
      <c r="AE239" s="7"/>
      <c r="AF239" s="7"/>
      <c r="AG239" s="8"/>
      <c r="AH239" s="7"/>
      <c r="AI239" s="8"/>
      <c r="AJ239" s="7"/>
      <c r="AL239" s="8"/>
      <c r="AM239" s="7"/>
      <c r="AN239" s="8"/>
      <c r="AO239" s="7"/>
    </row>
    <row r="240" spans="4:41" ht="15.75" customHeight="1" x14ac:dyDescent="0.25">
      <c r="D240" s="7"/>
      <c r="E240" s="7"/>
      <c r="F240" s="7"/>
      <c r="G240" s="7"/>
      <c r="H240" s="7"/>
      <c r="I240" s="7"/>
      <c r="K240" s="7"/>
      <c r="L240" s="7"/>
      <c r="M240" s="7"/>
      <c r="N240" s="7"/>
      <c r="O240" s="7"/>
      <c r="P240" s="7"/>
      <c r="R240" s="7"/>
      <c r="S240" s="7"/>
      <c r="T240" s="7"/>
      <c r="U240" s="7"/>
      <c r="V240" s="7"/>
      <c r="W240" s="7"/>
      <c r="Z240" s="7"/>
      <c r="AA240" s="7"/>
      <c r="AB240" s="8"/>
      <c r="AC240" s="7"/>
      <c r="AD240" s="8"/>
      <c r="AE240" s="7"/>
      <c r="AF240" s="7"/>
      <c r="AG240" s="8"/>
      <c r="AH240" s="7"/>
      <c r="AI240" s="8"/>
      <c r="AJ240" s="7"/>
      <c r="AL240" s="8"/>
      <c r="AM240" s="7"/>
      <c r="AN240" s="8"/>
      <c r="AO240" s="7"/>
    </row>
    <row r="241" spans="4:41" ht="15.75" customHeight="1" x14ac:dyDescent="0.25">
      <c r="D241" s="7"/>
      <c r="E241" s="7"/>
      <c r="F241" s="7"/>
      <c r="G241" s="7"/>
      <c r="H241" s="7"/>
      <c r="I241" s="7"/>
      <c r="K241" s="7"/>
      <c r="L241" s="7"/>
      <c r="M241" s="7"/>
      <c r="N241" s="7"/>
      <c r="O241" s="7"/>
      <c r="P241" s="7"/>
      <c r="R241" s="7"/>
      <c r="S241" s="7"/>
      <c r="T241" s="7"/>
      <c r="U241" s="7"/>
      <c r="V241" s="7"/>
      <c r="W241" s="7"/>
      <c r="Z241" s="7"/>
      <c r="AA241" s="7"/>
      <c r="AB241" s="8"/>
      <c r="AC241" s="7"/>
      <c r="AD241" s="8"/>
      <c r="AE241" s="7"/>
      <c r="AF241" s="7"/>
      <c r="AG241" s="8"/>
      <c r="AH241" s="7"/>
      <c r="AI241" s="8"/>
      <c r="AJ241" s="7"/>
      <c r="AL241" s="8"/>
      <c r="AM241" s="7"/>
      <c r="AN241" s="8"/>
      <c r="AO241" s="7"/>
    </row>
    <row r="242" spans="4:41" ht="15.75" customHeight="1" x14ac:dyDescent="0.25">
      <c r="D242" s="7"/>
      <c r="E242" s="7"/>
      <c r="F242" s="7"/>
      <c r="G242" s="7"/>
      <c r="H242" s="7"/>
      <c r="I242" s="7"/>
      <c r="K242" s="7"/>
      <c r="L242" s="7"/>
      <c r="M242" s="7"/>
      <c r="N242" s="7"/>
      <c r="O242" s="7"/>
      <c r="P242" s="7"/>
      <c r="R242" s="7"/>
      <c r="S242" s="7"/>
      <c r="T242" s="7"/>
      <c r="U242" s="7"/>
      <c r="V242" s="7"/>
      <c r="W242" s="7"/>
      <c r="Z242" s="7"/>
      <c r="AA242" s="7"/>
      <c r="AB242" s="8"/>
      <c r="AC242" s="7"/>
      <c r="AD242" s="8"/>
      <c r="AE242" s="7"/>
      <c r="AF242" s="7"/>
      <c r="AG242" s="8"/>
      <c r="AH242" s="7"/>
      <c r="AI242" s="8"/>
      <c r="AJ242" s="7"/>
      <c r="AL242" s="8"/>
      <c r="AM242" s="7"/>
      <c r="AN242" s="8"/>
      <c r="AO242" s="7"/>
    </row>
    <row r="243" spans="4:41" ht="15.75" customHeight="1" x14ac:dyDescent="0.25">
      <c r="D243" s="7"/>
      <c r="E243" s="7"/>
      <c r="F243" s="7"/>
      <c r="G243" s="7"/>
      <c r="H243" s="7"/>
      <c r="I243" s="7"/>
      <c r="K243" s="7"/>
      <c r="L243" s="7"/>
      <c r="M243" s="7"/>
      <c r="N243" s="7"/>
      <c r="O243" s="7"/>
      <c r="P243" s="7"/>
      <c r="R243" s="7"/>
      <c r="S243" s="7"/>
      <c r="T243" s="7"/>
      <c r="U243" s="7"/>
      <c r="V243" s="7"/>
      <c r="W243" s="7"/>
      <c r="Z243" s="7"/>
      <c r="AA243" s="7"/>
      <c r="AB243" s="8"/>
      <c r="AC243" s="7"/>
      <c r="AD243" s="8"/>
      <c r="AE243" s="7"/>
      <c r="AF243" s="7"/>
      <c r="AG243" s="8"/>
      <c r="AH243" s="7"/>
      <c r="AI243" s="8"/>
      <c r="AJ243" s="7"/>
      <c r="AL243" s="8"/>
      <c r="AM243" s="7"/>
      <c r="AN243" s="8"/>
      <c r="AO243" s="7"/>
    </row>
    <row r="244" spans="4:41" ht="15.75" customHeight="1" x14ac:dyDescent="0.25">
      <c r="D244" s="7"/>
      <c r="E244" s="7"/>
      <c r="F244" s="7"/>
      <c r="G244" s="7"/>
      <c r="H244" s="7"/>
      <c r="I244" s="7"/>
      <c r="K244" s="7"/>
      <c r="L244" s="7"/>
      <c r="M244" s="7"/>
      <c r="N244" s="7"/>
      <c r="O244" s="7"/>
      <c r="P244" s="7"/>
      <c r="R244" s="7"/>
      <c r="S244" s="7"/>
      <c r="T244" s="7"/>
      <c r="U244" s="7"/>
      <c r="V244" s="7"/>
      <c r="W244" s="7"/>
      <c r="Z244" s="7"/>
      <c r="AA244" s="7"/>
      <c r="AB244" s="8"/>
      <c r="AC244" s="7"/>
      <c r="AD244" s="8"/>
      <c r="AE244" s="7"/>
      <c r="AF244" s="7"/>
      <c r="AG244" s="8"/>
      <c r="AH244" s="7"/>
      <c r="AI244" s="8"/>
      <c r="AJ244" s="7"/>
      <c r="AL244" s="8"/>
      <c r="AM244" s="7"/>
      <c r="AN244" s="8"/>
      <c r="AO244" s="7"/>
    </row>
    <row r="245" spans="4:41" ht="15.75" customHeight="1" x14ac:dyDescent="0.25">
      <c r="D245" s="7"/>
      <c r="E245" s="7"/>
      <c r="F245" s="7"/>
      <c r="G245" s="7"/>
      <c r="H245" s="7"/>
      <c r="I245" s="7"/>
      <c r="K245" s="7"/>
      <c r="L245" s="7"/>
      <c r="M245" s="7"/>
      <c r="N245" s="7"/>
      <c r="O245" s="7"/>
      <c r="P245" s="7"/>
      <c r="R245" s="7"/>
      <c r="S245" s="7"/>
      <c r="T245" s="7"/>
      <c r="U245" s="7"/>
      <c r="V245" s="7"/>
      <c r="W245" s="7"/>
      <c r="Z245" s="7"/>
      <c r="AA245" s="7"/>
      <c r="AB245" s="8"/>
      <c r="AC245" s="7"/>
      <c r="AD245" s="8"/>
      <c r="AE245" s="7"/>
      <c r="AF245" s="7"/>
      <c r="AG245" s="8"/>
      <c r="AH245" s="7"/>
      <c r="AI245" s="8"/>
      <c r="AJ245" s="7"/>
      <c r="AL245" s="8"/>
      <c r="AM245" s="7"/>
      <c r="AN245" s="8"/>
      <c r="AO245" s="7"/>
    </row>
    <row r="246" spans="4:41" ht="15.75" customHeight="1" x14ac:dyDescent="0.25">
      <c r="D246" s="7"/>
      <c r="E246" s="7"/>
      <c r="F246" s="7"/>
      <c r="G246" s="7"/>
      <c r="H246" s="7"/>
      <c r="I246" s="7"/>
      <c r="K246" s="7"/>
      <c r="L246" s="7"/>
      <c r="M246" s="7"/>
      <c r="N246" s="7"/>
      <c r="O246" s="7"/>
      <c r="P246" s="7"/>
      <c r="R246" s="7"/>
      <c r="S246" s="7"/>
      <c r="T246" s="7"/>
      <c r="U246" s="7"/>
      <c r="V246" s="7"/>
      <c r="W246" s="7"/>
      <c r="Z246" s="7"/>
      <c r="AA246" s="7"/>
      <c r="AB246" s="8"/>
      <c r="AC246" s="7"/>
      <c r="AD246" s="8"/>
      <c r="AE246" s="7"/>
      <c r="AF246" s="7"/>
      <c r="AG246" s="8"/>
      <c r="AH246" s="7"/>
      <c r="AI246" s="8"/>
      <c r="AJ246" s="7"/>
      <c r="AL246" s="8"/>
      <c r="AM246" s="7"/>
      <c r="AN246" s="8"/>
      <c r="AO246" s="7"/>
    </row>
    <row r="247" spans="4:41" ht="15.75" customHeight="1" x14ac:dyDescent="0.2"/>
    <row r="248" spans="4:41" ht="15.75" customHeight="1" x14ac:dyDescent="0.25">
      <c r="D248" s="7"/>
      <c r="E248" s="7"/>
      <c r="F248" s="7"/>
      <c r="G248" s="7"/>
      <c r="H248" s="7"/>
      <c r="I248" s="7"/>
    </row>
    <row r="249" spans="4:41" ht="15.75" customHeight="1" x14ac:dyDescent="0.2"/>
    <row r="250" spans="4:41" ht="15.75" customHeight="1" x14ac:dyDescent="0.2"/>
    <row r="251" spans="4:41" ht="15.75" customHeight="1" x14ac:dyDescent="0.2"/>
    <row r="252" spans="4:41" ht="15.75" customHeight="1" x14ac:dyDescent="0.2"/>
    <row r="253" spans="4:41" ht="15.75" customHeight="1" x14ac:dyDescent="0.2"/>
    <row r="254" spans="4:41" ht="15.75" customHeight="1" x14ac:dyDescent="0.2"/>
    <row r="255" spans="4:41" ht="15.75" customHeight="1" x14ac:dyDescent="0.2"/>
    <row r="256" spans="4:4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BD1:BG1"/>
    <mergeCell ref="D1:I1"/>
    <mergeCell ref="K1:P1"/>
    <mergeCell ref="R1:W1"/>
    <mergeCell ref="Y1:AD1"/>
    <mergeCell ref="AM1:AR1"/>
    <mergeCell ref="AF1:AK1"/>
    <mergeCell ref="AT1:AW1"/>
    <mergeCell ref="AY1:BB1"/>
  </mergeCells>
  <conditionalFormatting sqref="F248 D248 H248 D220:D246 F220:F246 H220:H246 K220:K246 M220:M246 O220:O246 D3:D104 D106:D218 F3:F104 F106:F218 H3:H104 H106:H218 K3:K104 K106:K218 M3:M104 M106:M218 O3:O104 O106:O218 R3:R246 T3:T246 V3:V246">
    <cfRule type="colorScale" priority="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AB220:AB246 AD220:AD246 AG220:AG246 AI220:AI246 AL220:AL246 AN220:AN246 BH139:BH154 BK136:BK138 BM136:BM138 AX139:AX219 BC4:BC219 AF3:AK219 AC3:AC219 AA3:AA219 Y3:Y219 AM3:AR219">
    <cfRule type="cellIs" dxfId="96" priority="6" operator="greaterThanOrEqual">
      <formula>0.4</formula>
    </cfRule>
  </conditionalFormatting>
  <conditionalFormatting sqref="AB220:AB246 AD220:AD246 AG220:AG246 AI220:AI246 AL220:AL246 AN220:AN246 BH139:BH154 BK136:BK138 BM136:BM138 AX139:AX219 BC4:BC219 AF3:AK219 AC3:AC219 AA3:AA219 Y3:Y219 AM3:AR219">
    <cfRule type="cellIs" dxfId="95" priority="7" operator="lessThanOrEqual">
      <formula>-0.4</formula>
    </cfRule>
  </conditionalFormatting>
  <conditionalFormatting sqref="E248 G248 I248 X3:X5 AC220:AC246 AF220:AF246 AH220:AH246 AJ220:AJ246 AM220:AM246 AO220:AO246 BI136:BJ138 BL136:BL138 BN136:BN138 E220:E246 G220:G246 I220:I246 L220:L246 N220:N246 P220:P246 E3:E104 E106:E218 G3:G104 G106:G218 I3:I104 I106:I218 L3:L104 L106:L218 N3:N104 N106:N218 P3:P104 P106:P218 S3:S246 U3:U246 W3:W246">
    <cfRule type="cellIs" dxfId="94" priority="8" operator="notBetween">
      <formula>4</formula>
      <formula>-4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X65" sqref="X65"/>
    </sheetView>
  </sheetViews>
  <sheetFormatPr defaultColWidth="12.625" defaultRowHeight="15" customHeight="1" x14ac:dyDescent="0.2"/>
  <cols>
    <col min="1" max="2" width="7.625" style="60" customWidth="1"/>
    <col min="3" max="3" width="31.5" style="60" customWidth="1"/>
    <col min="4" max="4" width="6.375" style="60" customWidth="1"/>
    <col min="5" max="5" width="6.5" style="60" customWidth="1"/>
    <col min="6" max="6" width="7.25" style="60" customWidth="1"/>
    <col min="7" max="7" width="7.75" style="60" customWidth="1"/>
    <col min="8" max="8" width="7.375" style="60" customWidth="1"/>
    <col min="9" max="9" width="7.125" style="60" customWidth="1"/>
    <col min="10" max="10" width="7.125" style="35" customWidth="1"/>
    <col min="11" max="11" width="8.125" style="60" customWidth="1"/>
    <col min="12" max="12" width="7" style="60" customWidth="1"/>
    <col min="13" max="16" width="7.125" style="60" customWidth="1"/>
    <col min="17" max="17" width="7.625" style="35" customWidth="1"/>
    <col min="18" max="23" width="7.625" style="60" customWidth="1"/>
    <col min="24" max="24" width="7.625" style="35" customWidth="1"/>
    <col min="25" max="30" width="7.625" style="60" customWidth="1"/>
    <col min="31" max="31" width="7.625" style="35" customWidth="1"/>
    <col min="32" max="32" width="8.25" style="60" customWidth="1"/>
    <col min="33" max="33" width="7.5" style="60" customWidth="1"/>
    <col min="34" max="34" width="8.25" style="60" customWidth="1"/>
    <col min="35" max="35" width="7" style="60" customWidth="1"/>
    <col min="36" max="36" width="8" style="60" customWidth="1"/>
    <col min="37" max="37" width="8.25" style="60" customWidth="1"/>
    <col min="38" max="38" width="7" style="35" bestFit="1" customWidth="1"/>
    <col min="39" max="39" width="6.25" style="60" bestFit="1" customWidth="1"/>
    <col min="40" max="40" width="5.375" style="60" bestFit="1" customWidth="1"/>
    <col min="41" max="41" width="6.5" style="60" bestFit="1" customWidth="1"/>
    <col min="42" max="42" width="5.375" style="60" bestFit="1" customWidth="1"/>
    <col min="43" max="43" width="5.625" style="60" bestFit="1" customWidth="1"/>
    <col min="44" max="44" width="5.375" style="60" bestFit="1" customWidth="1"/>
    <col min="45" max="45" width="8.625" style="60" customWidth="1"/>
    <col min="46" max="46" width="1.5" style="60" hidden="1" customWidth="1"/>
    <col min="47" max="47" width="7" style="60" hidden="1" customWidth="1"/>
    <col min="48" max="48" width="12.625" style="60"/>
    <col min="49" max="50" width="7" style="60" bestFit="1" customWidth="1"/>
    <col min="51" max="51" width="5.625" style="60" bestFit="1" customWidth="1"/>
    <col min="52" max="52" width="5.375" style="60" bestFit="1" customWidth="1"/>
    <col min="53" max="53" width="5.625" style="60" bestFit="1" customWidth="1"/>
    <col min="54" max="54" width="5.375" style="60" bestFit="1" customWidth="1"/>
    <col min="55" max="55" width="5.625" style="60" bestFit="1" customWidth="1"/>
    <col min="56" max="56" width="5.375" style="60" bestFit="1" customWidth="1"/>
    <col min="57" max="57" width="5.625" style="60" bestFit="1" customWidth="1"/>
    <col min="58" max="58" width="5.375" style="60" bestFit="1" customWidth="1"/>
    <col min="59" max="16384" width="12.625" style="60"/>
  </cols>
  <sheetData>
    <row r="1" spans="1:58" x14ac:dyDescent="0.25">
      <c r="A1" s="56"/>
      <c r="B1" s="56"/>
      <c r="C1" s="56"/>
      <c r="D1" s="57" t="s">
        <v>106</v>
      </c>
      <c r="E1" s="58"/>
      <c r="F1" s="58"/>
      <c r="G1" s="58"/>
      <c r="H1" s="58"/>
      <c r="I1" s="58"/>
      <c r="K1" s="57" t="s">
        <v>103</v>
      </c>
      <c r="L1" s="58"/>
      <c r="M1" s="58"/>
      <c r="N1" s="58"/>
      <c r="O1" s="58"/>
      <c r="P1" s="58"/>
      <c r="R1" s="59" t="s">
        <v>104</v>
      </c>
      <c r="S1" s="59"/>
      <c r="T1" s="59"/>
      <c r="U1" s="59"/>
      <c r="V1" s="59"/>
      <c r="W1" s="59"/>
      <c r="Y1" s="57" t="s">
        <v>105</v>
      </c>
      <c r="Z1" s="57"/>
      <c r="AA1" s="57"/>
      <c r="AB1" s="57"/>
      <c r="AC1" s="57"/>
      <c r="AD1" s="57"/>
      <c r="AF1" s="57" t="s">
        <v>101</v>
      </c>
      <c r="AG1" s="57"/>
      <c r="AH1" s="57"/>
      <c r="AI1" s="57"/>
      <c r="AJ1" s="57"/>
      <c r="AK1" s="57"/>
      <c r="AM1" s="59" t="s">
        <v>99</v>
      </c>
      <c r="AN1" s="59"/>
      <c r="AO1" s="59"/>
      <c r="AP1" s="59"/>
      <c r="AQ1" s="59"/>
      <c r="AR1" s="59"/>
      <c r="AT1" s="57" t="s">
        <v>27</v>
      </c>
      <c r="AU1" s="58"/>
      <c r="AW1" s="57"/>
      <c r="AX1" s="58"/>
      <c r="AY1" s="58"/>
      <c r="AZ1" s="58"/>
      <c r="BA1" s="58"/>
      <c r="BB1" s="58"/>
      <c r="BC1" s="58"/>
      <c r="BD1" s="58"/>
      <c r="BE1" s="58"/>
      <c r="BF1" s="58"/>
    </row>
    <row r="2" spans="1:58" x14ac:dyDescent="0.25">
      <c r="A2" s="56" t="str">
        <f>'Raw Data'!B2</f>
        <v>Start</v>
      </c>
      <c r="B2" s="56" t="str">
        <f>'Raw Data'!C2</f>
        <v>End</v>
      </c>
      <c r="C2" s="56" t="str">
        <f>'Raw Data'!D2</f>
        <v>Sequence</v>
      </c>
      <c r="D2" s="56">
        <v>3</v>
      </c>
      <c r="E2" s="56" t="s">
        <v>18</v>
      </c>
      <c r="F2" s="56">
        <v>30</v>
      </c>
      <c r="G2" s="56" t="s">
        <v>18</v>
      </c>
      <c r="H2" s="56">
        <v>300</v>
      </c>
      <c r="I2" s="56" t="s">
        <v>18</v>
      </c>
      <c r="K2" s="56">
        <v>3</v>
      </c>
      <c r="L2" s="56" t="s">
        <v>18</v>
      </c>
      <c r="M2" s="56">
        <v>30</v>
      </c>
      <c r="N2" s="56" t="s">
        <v>18</v>
      </c>
      <c r="O2" s="56">
        <v>300</v>
      </c>
      <c r="P2" s="56" t="s">
        <v>18</v>
      </c>
      <c r="R2" s="56">
        <v>3</v>
      </c>
      <c r="S2" s="56" t="s">
        <v>18</v>
      </c>
      <c r="T2" s="56">
        <v>30</v>
      </c>
      <c r="U2" s="56" t="s">
        <v>18</v>
      </c>
      <c r="V2" s="56">
        <v>300</v>
      </c>
      <c r="W2" s="56" t="s">
        <v>18</v>
      </c>
      <c r="Y2" s="61">
        <v>3</v>
      </c>
      <c r="Z2" s="61" t="s">
        <v>18</v>
      </c>
      <c r="AA2" s="61">
        <v>30</v>
      </c>
      <c r="AB2" s="61" t="s">
        <v>18</v>
      </c>
      <c r="AC2" s="61">
        <v>300</v>
      </c>
      <c r="AD2" s="61" t="s">
        <v>18</v>
      </c>
      <c r="AF2" s="62">
        <v>3</v>
      </c>
      <c r="AG2" s="62" t="s">
        <v>18</v>
      </c>
      <c r="AH2" s="62">
        <v>30</v>
      </c>
      <c r="AI2" s="62" t="s">
        <v>18</v>
      </c>
      <c r="AJ2" s="62">
        <v>300</v>
      </c>
      <c r="AK2" s="62" t="s">
        <v>18</v>
      </c>
      <c r="AM2" s="61">
        <v>3</v>
      </c>
      <c r="AN2" s="61" t="s">
        <v>18</v>
      </c>
      <c r="AO2" s="61">
        <v>30</v>
      </c>
      <c r="AP2" s="61" t="s">
        <v>18</v>
      </c>
      <c r="AQ2" s="61">
        <v>300</v>
      </c>
      <c r="AR2" s="61" t="s">
        <v>18</v>
      </c>
      <c r="AT2" s="61"/>
      <c r="AU2" s="61"/>
      <c r="AW2" s="61"/>
      <c r="AX2" s="61"/>
      <c r="AY2" s="61"/>
      <c r="AZ2" s="61"/>
      <c r="BA2" s="61"/>
      <c r="BB2" s="61"/>
      <c r="BC2" s="61"/>
      <c r="BD2" s="61"/>
      <c r="BE2" s="61"/>
      <c r="BF2" s="61"/>
    </row>
    <row r="3" spans="1:58" s="64" customFormat="1" x14ac:dyDescent="0.25">
      <c r="A3" s="63">
        <f>'Raw Data'!B3</f>
        <v>-2</v>
      </c>
      <c r="B3" s="63">
        <f>'Raw Data'!C3</f>
        <v>7</v>
      </c>
      <c r="C3" s="63" t="str">
        <f>'Raw Data'!D3</f>
        <v>GSHMGTRDDE</v>
      </c>
      <c r="D3" s="22">
        <f>AVERAGE('Raw Data'!K3,'Raw Data'!Q3,'Raw Data'!W3)</f>
        <v>30.674000000000003</v>
      </c>
      <c r="E3" s="22">
        <f>STDEV('Raw Data'!K3,'Raw Data'!Q3,'Raw Data'!W3)</f>
        <v>0.44185631148598448</v>
      </c>
      <c r="F3" s="22">
        <f>AVERAGE('Raw Data'!AC3,'Raw Data'!AI3,'Raw Data'!AO3)</f>
        <v>30.492000000000001</v>
      </c>
      <c r="G3" s="22">
        <f>STDEV('Raw Data'!AC3,'Raw Data'!AI3,'Raw Data'!AO3)</f>
        <v>1.3703492255625944</v>
      </c>
      <c r="H3" s="22">
        <f>AVERAGE('Raw Data'!AU3,'Raw Data'!BA3,'Raw Data'!BG3)</f>
        <v>31.024333333333335</v>
      </c>
      <c r="I3" s="22">
        <f>STDEV('Raw Data'!AU3,'Raw Data'!BA3,'Raw Data'!BG3)</f>
        <v>0.25836859974333859</v>
      </c>
      <c r="J3" s="35"/>
      <c r="K3" s="65">
        <f>AVERAGE('Raw Data'!K105,'Raw Data'!Q105,'Raw Data'!W105)</f>
        <v>31.003333333333334</v>
      </c>
      <c r="L3" s="65">
        <f>STDEV('Raw Data'!K105,'Raw Data'!Q105,'Raw Data'!W105)</f>
        <v>0.83580639704020687</v>
      </c>
      <c r="M3" s="65">
        <f>AVERAGE('Raw Data'!AC105,'Raw Data'!AI105,'Raw Data'!AO105)</f>
        <v>30.826333333333334</v>
      </c>
      <c r="N3" s="65">
        <f>STDEV('Raw Data'!AC105,'Raw Data'!AI105,'Raw Data'!AO105)</f>
        <v>0.59555884120154934</v>
      </c>
      <c r="O3" s="65">
        <f>AVERAGE('Raw Data'!AU105,'Raw Data'!BA105,'Raw Data'!BG105)</f>
        <v>31.465</v>
      </c>
      <c r="P3" s="65">
        <f>STDEV('Raw Data'!AU105,'Raw Data'!BA105,'Raw Data'!BG105)</f>
        <v>1.4150749096779287</v>
      </c>
      <c r="Q3" s="35"/>
      <c r="R3" s="65">
        <f>AVERAGE('Raw Data'!K207,'Raw Data'!Q207,'Raw Data'!W207)</f>
        <v>31.593</v>
      </c>
      <c r="S3" s="65">
        <f>STDEV('Raw Data'!K207,'Raw Data'!Q207,'Raw Data'!W207)</f>
        <v>0.79377515708165292</v>
      </c>
      <c r="T3" s="65">
        <f>AVERAGE('Raw Data'!AC207,'Raw Data'!AI207,'Raw Data'!AO207)</f>
        <v>31.951333333333327</v>
      </c>
      <c r="U3" s="65">
        <f>STDEV('Raw Data'!AC207,'Raw Data'!AI207,'Raw Data'!AO207)</f>
        <v>0.26961144881724275</v>
      </c>
      <c r="V3" s="65">
        <f>AVERAGE('Raw Data'!AU207,'Raw Data'!BA207,'Raw Data'!BG207)</f>
        <v>32.513666666666666</v>
      </c>
      <c r="W3" s="65">
        <f>STDEV('Raw Data'!AU207,'Raw Data'!BA207,'Raw Data'!BG207)</f>
        <v>0.85224194530270025</v>
      </c>
      <c r="X3" s="35"/>
      <c r="Y3" s="66">
        <f>D3-K3</f>
        <v>-0.32933333333333081</v>
      </c>
      <c r="Z3" s="65">
        <f>SQRT((E3^2)+(L3^2))</f>
        <v>0.94541490010118379</v>
      </c>
      <c r="AA3" s="66">
        <f>F3-M3</f>
        <v>-0.33433333333333337</v>
      </c>
      <c r="AB3" s="65">
        <f>SQRT((G3^2)+(N3^2))</f>
        <v>1.4941711191604978</v>
      </c>
      <c r="AC3" s="66">
        <f>H3-O3</f>
        <v>-0.44066666666666521</v>
      </c>
      <c r="AD3" s="65">
        <f>SQRT((I3^2)+(P3^2))</f>
        <v>1.4384683984479227</v>
      </c>
      <c r="AE3" s="35"/>
      <c r="AF3" s="66">
        <f>D3-R3</f>
        <v>-0.91899999999999693</v>
      </c>
      <c r="AG3" s="65">
        <f>SQRT((E3^2)+(S3^2))</f>
        <v>0.90846904185007982</v>
      </c>
      <c r="AH3" s="66">
        <f>F3-T3</f>
        <v>-1.4593333333333263</v>
      </c>
      <c r="AI3" s="65">
        <f>SQRT((G3^2)+(U3^2))</f>
        <v>1.3966199673974788</v>
      </c>
      <c r="AJ3" s="66">
        <f>H3-V3</f>
        <v>-1.489333333333331</v>
      </c>
      <c r="AK3" s="65">
        <f>SQRT((I3^2)+(W3^2))</f>
        <v>0.89054515139136214</v>
      </c>
      <c r="AL3" s="35"/>
      <c r="AM3" s="24">
        <f>K3-R3</f>
        <v>-0.58966666666666612</v>
      </c>
      <c r="AN3" s="22">
        <f>SQRT((L3^2)+(S3^2))</f>
        <v>1.1526713900038184</v>
      </c>
      <c r="AO3" s="24">
        <f>M3-T3</f>
        <v>-1.1249999999999929</v>
      </c>
      <c r="AP3" s="22">
        <f>SQRT((N3^2)+(U3^2))</f>
        <v>0.6537435786810184</v>
      </c>
      <c r="AQ3" s="24">
        <f>O3-V3</f>
        <v>-1.0486666666666657</v>
      </c>
      <c r="AR3" s="22">
        <f>SQRT((P3^2)+(W3^2))</f>
        <v>1.6518938626114359</v>
      </c>
      <c r="AT3" s="24"/>
      <c r="AU3" s="22"/>
      <c r="AW3" s="24"/>
      <c r="AX3" s="22"/>
      <c r="AY3" s="24"/>
      <c r="AZ3" s="22"/>
      <c r="BA3" s="24"/>
      <c r="BB3" s="22"/>
      <c r="BC3" s="24"/>
      <c r="BD3" s="22"/>
      <c r="BE3" s="24"/>
      <c r="BF3" s="22"/>
    </row>
    <row r="4" spans="1:58" x14ac:dyDescent="0.25">
      <c r="A4" s="61">
        <f>'Raw Data'!B4</f>
        <v>-2</v>
      </c>
      <c r="B4" s="61">
        <f>'Raw Data'!C4</f>
        <v>8</v>
      </c>
      <c r="C4" s="61" t="str">
        <f>'Raw Data'!D4</f>
        <v>GSHMGTRDDEY</v>
      </c>
      <c r="D4" s="65">
        <f>AVERAGE('Raw Data'!K4,'Raw Data'!Q4,'Raw Data'!W4)</f>
        <v>27.924666666666667</v>
      </c>
      <c r="E4" s="65">
        <f>STDEV('Raw Data'!K4,'Raw Data'!Q4,'Raw Data'!W4)</f>
        <v>0.67223086312169111</v>
      </c>
      <c r="F4" s="65">
        <f>AVERAGE('Raw Data'!AC4,'Raw Data'!AI4,'Raw Data'!AO4)</f>
        <v>29.930666666666667</v>
      </c>
      <c r="G4" s="65">
        <f>STDEV('Raw Data'!AC4,'Raw Data'!AI4,'Raw Data'!AO4)</f>
        <v>0.58449151690450774</v>
      </c>
      <c r="H4" s="65">
        <f>AVERAGE('Raw Data'!AU4,'Raw Data'!BA4,'Raw Data'!BG4)</f>
        <v>30.346999999999998</v>
      </c>
      <c r="I4" s="65">
        <f>STDEV('Raw Data'!AU4,'Raw Data'!BA4,'Raw Data'!BG4)</f>
        <v>0.97069717213969398</v>
      </c>
      <c r="K4" s="65">
        <f>AVERAGE('Raw Data'!K106,'Raw Data'!Q106,'Raw Data'!W106)</f>
        <v>29.472333333333335</v>
      </c>
      <c r="L4" s="65">
        <f>STDEV('Raw Data'!K106,'Raw Data'!Q106,'Raw Data'!W106)</f>
        <v>0.29783440589249133</v>
      </c>
      <c r="M4" s="65">
        <f>AVERAGE('Raw Data'!AC106,'Raw Data'!AI106,'Raw Data'!AO106)</f>
        <v>29.903333333333336</v>
      </c>
      <c r="N4" s="65">
        <f>STDEV('Raw Data'!AC106,'Raw Data'!AI106,'Raw Data'!AO106)</f>
        <v>0.37900703599449642</v>
      </c>
      <c r="O4" s="65">
        <f>AVERAGE('Raw Data'!AU106,'Raw Data'!BA106,'Raw Data'!BG106)</f>
        <v>30.460666666666668</v>
      </c>
      <c r="P4" s="65">
        <f>STDEV('Raw Data'!AU106,'Raw Data'!BA106,'Raw Data'!BG106)</f>
        <v>0.79215549820305697</v>
      </c>
      <c r="R4" s="65">
        <f>AVERAGE('Raw Data'!K208,'Raw Data'!Q208,'Raw Data'!W208)</f>
        <v>28.475333333333335</v>
      </c>
      <c r="S4" s="65">
        <f>STDEV('Raw Data'!K208,'Raw Data'!Q208,'Raw Data'!W208)</f>
        <v>0.25406560832456859</v>
      </c>
      <c r="T4" s="65">
        <f>AVERAGE('Raw Data'!AC208,'Raw Data'!AI208,'Raw Data'!AO208)</f>
        <v>29.603666666666669</v>
      </c>
      <c r="U4" s="65">
        <f>STDEV('Raw Data'!AC208,'Raw Data'!AI208,'Raw Data'!AO208)</f>
        <v>0.70016878917396352</v>
      </c>
      <c r="V4" s="65">
        <f>AVERAGE('Raw Data'!AU208,'Raw Data'!BA208,'Raw Data'!BG208)</f>
        <v>30.952333333333332</v>
      </c>
      <c r="W4" s="65">
        <f>STDEV('Raw Data'!AU208,'Raw Data'!BA208,'Raw Data'!BG208)</f>
        <v>1.133515034454037</v>
      </c>
      <c r="Y4" s="66">
        <f>D4-K4</f>
        <v>-1.5476666666666681</v>
      </c>
      <c r="Z4" s="65">
        <f>SQRT((E4^2)+(L4^2))</f>
        <v>0.73525483110732914</v>
      </c>
      <c r="AA4" s="66">
        <f>F4-M4</f>
        <v>2.7333333333331211E-2</v>
      </c>
      <c r="AB4" s="65">
        <f>SQRT((G4^2)+(N4^2))</f>
        <v>0.69661802063014844</v>
      </c>
      <c r="AC4" s="66">
        <f>H4-O4</f>
        <v>-0.11366666666667058</v>
      </c>
      <c r="AD4" s="65">
        <f>SQRT((I4^2)+(P4^2))</f>
        <v>1.2529019647735142</v>
      </c>
      <c r="AF4" s="66">
        <f t="shared" ref="AF4:AF67" si="0">D4-R4</f>
        <v>-0.55066666666666819</v>
      </c>
      <c r="AG4" s="65">
        <f t="shared" ref="AG4:AG67" si="1">SQRT((E4^2)+(S4^2))</f>
        <v>0.71864015102599632</v>
      </c>
      <c r="AH4" s="66">
        <f t="shared" ref="AH4:AH67" si="2">F4-T4</f>
        <v>0.32699999999999818</v>
      </c>
      <c r="AI4" s="65">
        <f t="shared" ref="AI4:AI67" si="3">SQRT((G4^2)+(U4^2))</f>
        <v>0.91206724898258817</v>
      </c>
      <c r="AJ4" s="66">
        <f t="shared" ref="AJ4:AJ67" si="4">H4-V4</f>
        <v>-0.60533333333333417</v>
      </c>
      <c r="AK4" s="65">
        <f t="shared" ref="AK4:AK67" si="5">SQRT((I4^2)+(W4^2))</f>
        <v>1.4923502716632364</v>
      </c>
      <c r="AM4" s="24">
        <f t="shared" ref="AM4:AM67" si="6">K4-R4</f>
        <v>0.99699999999999989</v>
      </c>
      <c r="AN4" s="22">
        <f t="shared" ref="AN4:AN67" si="7">SQRT((L4^2)+(S4^2))</f>
        <v>0.39147754299150594</v>
      </c>
      <c r="AO4" s="24">
        <f t="shared" ref="AO4:AO67" si="8">M4-T4</f>
        <v>0.29966666666666697</v>
      </c>
      <c r="AP4" s="22">
        <f t="shared" ref="AP4:AP67" si="9">SQRT((N4^2)+(U4^2))</f>
        <v>0.7961674865671593</v>
      </c>
      <c r="AQ4" s="24">
        <f t="shared" ref="AQ4:AQ67" si="10">O4-V4</f>
        <v>-0.49166666666666359</v>
      </c>
      <c r="AR4" s="22">
        <f t="shared" ref="AR4:AR67" si="11">SQRT((P4^2)+(W4^2))</f>
        <v>1.3828834609852958</v>
      </c>
      <c r="AT4" s="66"/>
      <c r="AU4" s="65"/>
      <c r="AW4" s="66"/>
      <c r="AX4" s="65"/>
      <c r="AY4" s="66"/>
      <c r="AZ4" s="65"/>
      <c r="BA4" s="66"/>
      <c r="BB4" s="65"/>
      <c r="BC4" s="66"/>
      <c r="BD4" s="65"/>
      <c r="BE4" s="66"/>
      <c r="BF4" s="65"/>
    </row>
    <row r="5" spans="1:58" x14ac:dyDescent="0.25">
      <c r="A5" s="61">
        <f>'Raw Data'!B5</f>
        <v>-2</v>
      </c>
      <c r="B5" s="61">
        <f>'Raw Data'!C5</f>
        <v>9</v>
      </c>
      <c r="C5" s="61" t="str">
        <f>'Raw Data'!D5</f>
        <v>GSHMGTRDDEYD</v>
      </c>
      <c r="D5" s="65">
        <f>AVERAGE('Raw Data'!K5,'Raw Data'!Q5,'Raw Data'!W5)</f>
        <v>25.333333333333332</v>
      </c>
      <c r="E5" s="65">
        <f>STDEV('Raw Data'!K5,'Raw Data'!Q5,'Raw Data'!W5)</f>
        <v>0.60246355353111047</v>
      </c>
      <c r="F5" s="65">
        <f>AVERAGE('Raw Data'!AC5,'Raw Data'!AI5,'Raw Data'!AO5)</f>
        <v>29.365333333333336</v>
      </c>
      <c r="G5" s="65">
        <f>STDEV('Raw Data'!AC5,'Raw Data'!AI5,'Raw Data'!AO5)</f>
        <v>0.75992916336546346</v>
      </c>
      <c r="H5" s="65">
        <f>AVERAGE('Raw Data'!AU5,'Raw Data'!BA5,'Raw Data'!BG5)</f>
        <v>29.423666666666666</v>
      </c>
      <c r="I5" s="65">
        <f>STDEV('Raw Data'!AU5,'Raw Data'!BA5,'Raw Data'!BG5)</f>
        <v>1.2356958903117432</v>
      </c>
      <c r="K5" s="65">
        <f>AVERAGE('Raw Data'!K107,'Raw Data'!Q107,'Raw Data'!W107)</f>
        <v>27.271333333333331</v>
      </c>
      <c r="L5" s="65">
        <f>STDEV('Raw Data'!K107,'Raw Data'!Q107,'Raw Data'!W107)</f>
        <v>0.16000416661241476</v>
      </c>
      <c r="M5" s="65">
        <f>AVERAGE('Raw Data'!AC107,'Raw Data'!AI107,'Raw Data'!AO107)</f>
        <v>29.481666666666666</v>
      </c>
      <c r="N5" s="65">
        <f>STDEV('Raw Data'!AC107,'Raw Data'!AI107,'Raw Data'!AO107)</f>
        <v>0.18332848478437072</v>
      </c>
      <c r="O5" s="65">
        <f>AVERAGE('Raw Data'!AU107,'Raw Data'!BA107,'Raw Data'!BG107)</f>
        <v>30.337666666666667</v>
      </c>
      <c r="P5" s="65">
        <f>STDEV('Raw Data'!AU107,'Raw Data'!BA107,'Raw Data'!BG107)</f>
        <v>0.61855826995791952</v>
      </c>
      <c r="R5" s="65">
        <f>AVERAGE('Raw Data'!K209,'Raw Data'!Q209,'Raw Data'!W209)</f>
        <v>25.324999999999999</v>
      </c>
      <c r="S5" s="65">
        <f>STDEV('Raw Data'!K209,'Raw Data'!Q209,'Raw Data'!W209)</f>
        <v>0.33590325988296238</v>
      </c>
      <c r="T5" s="65">
        <f>AVERAGE('Raw Data'!AC209,'Raw Data'!AI209,'Raw Data'!AO209)</f>
        <v>28.768666666666672</v>
      </c>
      <c r="U5" s="65">
        <f>STDEV('Raw Data'!AC209,'Raw Data'!AI209,'Raw Data'!AO209)</f>
        <v>0.65640104610926264</v>
      </c>
      <c r="V5" s="65">
        <f>AVERAGE('Raw Data'!AU209,'Raw Data'!BA209,'Raw Data'!BG209)</f>
        <v>30.614000000000001</v>
      </c>
      <c r="W5" s="65">
        <f>STDEV('Raw Data'!AU209,'Raw Data'!BA209,'Raw Data'!BG209)</f>
        <v>0.766937415960389</v>
      </c>
      <c r="Y5" s="66">
        <f>D5-K5</f>
        <v>-1.9379999999999988</v>
      </c>
      <c r="Z5" s="65">
        <f>SQRT((E5^2)+(L5^2))</f>
        <v>0.6233487520374662</v>
      </c>
      <c r="AA5" s="66">
        <f>F5-M5</f>
        <v>-0.11633333333332985</v>
      </c>
      <c r="AB5" s="65">
        <f>SQRT((G5^2)+(N5^2))</f>
        <v>0.78172991926026891</v>
      </c>
      <c r="AC5" s="66">
        <f>H5-O5</f>
        <v>-0.91400000000000148</v>
      </c>
      <c r="AD5" s="65">
        <f>SQRT((I5^2)+(P5^2))</f>
        <v>1.3818678180877744</v>
      </c>
      <c r="AF5" s="66">
        <f t="shared" si="0"/>
        <v>8.3333333333328596E-3</v>
      </c>
      <c r="AG5" s="65">
        <f t="shared" si="1"/>
        <v>0.68977774198167208</v>
      </c>
      <c r="AH5" s="66">
        <f t="shared" si="2"/>
        <v>0.59666666666666401</v>
      </c>
      <c r="AI5" s="65">
        <f t="shared" si="3"/>
        <v>1.0041686445347053</v>
      </c>
      <c r="AJ5" s="66">
        <f t="shared" si="4"/>
        <v>-1.190333333333335</v>
      </c>
      <c r="AK5" s="65">
        <f t="shared" si="5"/>
        <v>1.454351172631057</v>
      </c>
      <c r="AM5" s="24">
        <f t="shared" si="6"/>
        <v>1.9463333333333317</v>
      </c>
      <c r="AN5" s="22">
        <f t="shared" si="7"/>
        <v>0.37206495848619547</v>
      </c>
      <c r="AO5" s="24">
        <f t="shared" si="8"/>
        <v>0.71299999999999386</v>
      </c>
      <c r="AP5" s="22">
        <f t="shared" si="9"/>
        <v>0.68152158195222812</v>
      </c>
      <c r="AQ5" s="24">
        <f t="shared" si="10"/>
        <v>-0.27633333333333354</v>
      </c>
      <c r="AR5" s="22">
        <f t="shared" si="11"/>
        <v>0.98529555633491672</v>
      </c>
      <c r="AT5" s="66"/>
      <c r="AU5" s="65"/>
      <c r="AW5" s="66"/>
      <c r="AX5" s="65"/>
      <c r="AY5" s="66"/>
      <c r="AZ5" s="65"/>
      <c r="BA5" s="66"/>
      <c r="BB5" s="65"/>
      <c r="BC5" s="66"/>
      <c r="BD5" s="65"/>
      <c r="BE5" s="66"/>
      <c r="BF5" s="65"/>
    </row>
    <row r="6" spans="1:58" x14ac:dyDescent="0.25">
      <c r="A6" s="61">
        <f>'Raw Data'!B6</f>
        <v>-2</v>
      </c>
      <c r="B6" s="61">
        <f>'Raw Data'!C6</f>
        <v>11</v>
      </c>
      <c r="C6" s="61" t="str">
        <f>'Raw Data'!D6</f>
        <v>GSHMGTRDDEYDYL</v>
      </c>
      <c r="D6" s="65">
        <f>AVERAGE('Raw Data'!K6,'Raw Data'!Q6,'Raw Data'!W6)</f>
        <v>18.674666666666667</v>
      </c>
      <c r="E6" s="65">
        <f>STDEV('Raw Data'!K6,'Raw Data'!Q6,'Raw Data'!W6)</f>
        <v>0.10606758851474572</v>
      </c>
      <c r="F6" s="65">
        <f>AVERAGE('Raw Data'!AC6,'Raw Data'!AI6,'Raw Data'!AO6)</f>
        <v>26.084666666666667</v>
      </c>
      <c r="G6" s="65">
        <f>STDEV('Raw Data'!AC6,'Raw Data'!AI6,'Raw Data'!AO6)</f>
        <v>0.61627131470914098</v>
      </c>
      <c r="H6" s="65">
        <f>AVERAGE('Raw Data'!AU6,'Raw Data'!BA6,'Raw Data'!BG6)</f>
        <v>30.825333333333333</v>
      </c>
      <c r="I6" s="65">
        <f>STDEV('Raw Data'!AU6,'Raw Data'!BA6,'Raw Data'!BG6)</f>
        <v>0.35747214343684669</v>
      </c>
      <c r="K6" s="65">
        <f>AVERAGE('Raw Data'!K108,'Raw Data'!Q108,'Raw Data'!W108)</f>
        <v>16.215</v>
      </c>
      <c r="L6" s="65">
        <f>STDEV('Raw Data'!K108,'Raw Data'!Q108,'Raw Data'!W108)</f>
        <v>0.24421916386721276</v>
      </c>
      <c r="M6" s="65">
        <f>AVERAGE('Raw Data'!AC108,'Raw Data'!AI108,'Raw Data'!AO108)</f>
        <v>23.304333333333332</v>
      </c>
      <c r="N6" s="65">
        <f>STDEV('Raw Data'!AC108,'Raw Data'!AI108,'Raw Data'!AO108)</f>
        <v>0.85631146981301953</v>
      </c>
      <c r="O6" s="65">
        <f>AVERAGE('Raw Data'!AU108,'Raw Data'!BA108,'Raw Data'!BG108)</f>
        <v>30.909000000000002</v>
      </c>
      <c r="P6" s="65">
        <f>STDEV('Raw Data'!AU108,'Raw Data'!BA108,'Raw Data'!BG108)</f>
        <v>0.22818632737304781</v>
      </c>
      <c r="R6" s="65">
        <f>AVERAGE('Raw Data'!K210,'Raw Data'!Q210,'Raw Data'!W210)</f>
        <v>16.582000000000001</v>
      </c>
      <c r="S6" s="65">
        <f>STDEV('Raw Data'!K210,'Raw Data'!Q210,'Raw Data'!W210)</f>
        <v>0.44970101178449834</v>
      </c>
      <c r="T6" s="65">
        <f>AVERAGE('Raw Data'!AC210,'Raw Data'!AI210,'Raw Data'!AO210)</f>
        <v>23.658333333333331</v>
      </c>
      <c r="U6" s="65">
        <f>STDEV('Raw Data'!AC210,'Raw Data'!AI210,'Raw Data'!AO210)</f>
        <v>0.11707405064032522</v>
      </c>
      <c r="V6" s="65">
        <f>AVERAGE('Raw Data'!AU210,'Raw Data'!BA210,'Raw Data'!BG210)</f>
        <v>29.676666666666666</v>
      </c>
      <c r="W6" s="65">
        <f>STDEV('Raw Data'!AU210,'Raw Data'!BA210,'Raw Data'!BG210)</f>
        <v>0.10335537399348625</v>
      </c>
      <c r="Y6" s="66">
        <f>D6-K6</f>
        <v>2.4596666666666671</v>
      </c>
      <c r="Z6" s="65">
        <f>SQRT((E6^2)+(L6^2))</f>
        <v>0.26625802022349288</v>
      </c>
      <c r="AA6" s="66">
        <f>F6-M6</f>
        <v>2.7803333333333349</v>
      </c>
      <c r="AB6" s="65">
        <f>SQRT((G6^2)+(N6^2))</f>
        <v>1.0550164295719129</v>
      </c>
      <c r="AC6" s="66">
        <f>H6-O6</f>
        <v>-8.3666666666669443E-2</v>
      </c>
      <c r="AD6" s="65">
        <f>SQRT((I6^2)+(P6^2))</f>
        <v>0.42409354314034686</v>
      </c>
      <c r="AF6" s="66">
        <f t="shared" si="0"/>
        <v>2.0926666666666662</v>
      </c>
      <c r="AG6" s="65">
        <f t="shared" si="1"/>
        <v>0.4620404022738</v>
      </c>
      <c r="AH6" s="66">
        <f t="shared" si="2"/>
        <v>2.4263333333333357</v>
      </c>
      <c r="AI6" s="65">
        <f t="shared" si="3"/>
        <v>0.62729312658968817</v>
      </c>
      <c r="AJ6" s="66">
        <f t="shared" si="4"/>
        <v>1.1486666666666672</v>
      </c>
      <c r="AK6" s="65">
        <f t="shared" si="5"/>
        <v>0.37211378188219113</v>
      </c>
      <c r="AM6" s="24">
        <f t="shared" si="6"/>
        <v>-0.36700000000000088</v>
      </c>
      <c r="AN6" s="22">
        <f t="shared" si="7"/>
        <v>0.51173626019659979</v>
      </c>
      <c r="AO6" s="24">
        <f t="shared" si="8"/>
        <v>-0.3539999999999992</v>
      </c>
      <c r="AP6" s="22">
        <f t="shared" si="9"/>
        <v>0.86427754029979709</v>
      </c>
      <c r="AQ6" s="24">
        <f t="shared" si="10"/>
        <v>1.2323333333333366</v>
      </c>
      <c r="AR6" s="22">
        <f t="shared" si="11"/>
        <v>0.25050216233264966</v>
      </c>
      <c r="AT6" s="66"/>
      <c r="AU6" s="65"/>
      <c r="AW6" s="66"/>
      <c r="AX6" s="65"/>
      <c r="AY6" s="66"/>
      <c r="AZ6" s="65"/>
      <c r="BA6" s="66"/>
      <c r="BB6" s="65"/>
      <c r="BC6" s="66"/>
      <c r="BD6" s="65"/>
      <c r="BE6" s="66"/>
      <c r="BF6" s="65"/>
    </row>
    <row r="7" spans="1:58" x14ac:dyDescent="0.25">
      <c r="A7" s="61">
        <f>'Raw Data'!B7</f>
        <v>-2</v>
      </c>
      <c r="B7" s="61">
        <f>'Raw Data'!C7</f>
        <v>27</v>
      </c>
      <c r="C7" s="61" t="str">
        <f>'Raw Data'!D7</f>
        <v>GSHMGTRDDEYDYLFKVVLIGDSGVGKSNL</v>
      </c>
      <c r="D7" s="65">
        <f>AVERAGE('Raw Data'!K7,'Raw Data'!Q7,'Raw Data'!W7)</f>
        <v>8.5280000000000005</v>
      </c>
      <c r="E7" s="65">
        <f>STDEV('Raw Data'!K7,'Raw Data'!Q7,'Raw Data'!W7)</f>
        <v>0.38020915296715307</v>
      </c>
      <c r="F7" s="65">
        <f>AVERAGE('Raw Data'!AC7,'Raw Data'!AI7,'Raw Data'!AO7)</f>
        <v>10.025999999999998</v>
      </c>
      <c r="G7" s="65">
        <f>STDEV('Raw Data'!AC7,'Raw Data'!AI7,'Raw Data'!AO7)</f>
        <v>0.53292682424513049</v>
      </c>
      <c r="H7" s="65">
        <f>AVERAGE('Raw Data'!AU7,'Raw Data'!BA7,'Raw Data'!BG7)</f>
        <v>14.609666666666667</v>
      </c>
      <c r="I7" s="65">
        <f>STDEV('Raw Data'!AU7,'Raw Data'!BA7,'Raw Data'!BG7)</f>
        <v>0.26600438592875336</v>
      </c>
      <c r="K7" s="65">
        <f>AVERAGE('Raw Data'!K109,'Raw Data'!Q109,'Raw Data'!W109)</f>
        <v>5.8569999999999993</v>
      </c>
      <c r="L7" s="65">
        <f>STDEV('Raw Data'!K109,'Raw Data'!Q109,'Raw Data'!W109)</f>
        <v>0.14309088021254193</v>
      </c>
      <c r="M7" s="65">
        <f>AVERAGE('Raw Data'!AC109,'Raw Data'!AI109,'Raw Data'!AO109)</f>
        <v>9.7529999999999983</v>
      </c>
      <c r="N7" s="65">
        <f>STDEV('Raw Data'!AC109,'Raw Data'!AI109,'Raw Data'!AO109)</f>
        <v>0.20111936754077128</v>
      </c>
      <c r="O7" s="65">
        <f>AVERAGE('Raw Data'!AU109,'Raw Data'!BA109,'Raw Data'!BG109)</f>
        <v>14.855333333333334</v>
      </c>
      <c r="P7" s="65">
        <f>STDEV('Raw Data'!AU109,'Raw Data'!BA109,'Raw Data'!BG109)</f>
        <v>3.8030689361794927E-2</v>
      </c>
      <c r="R7" s="65">
        <f>AVERAGE('Raw Data'!K211,'Raw Data'!Q211,'Raw Data'!W211)</f>
        <v>6.9710000000000001</v>
      </c>
      <c r="S7" s="65">
        <f>STDEV('Raw Data'!K211,'Raw Data'!Q211,'Raw Data'!W211)</f>
        <v>0.1172220115848556</v>
      </c>
      <c r="T7" s="65">
        <f>AVERAGE('Raw Data'!AC211,'Raw Data'!AI211,'Raw Data'!AO211)</f>
        <v>10.914</v>
      </c>
      <c r="U7" s="65">
        <f>STDEV('Raw Data'!AC211,'Raw Data'!AI211,'Raw Data'!AO211)</f>
        <v>0.34128580398252767</v>
      </c>
      <c r="V7" s="65">
        <f>AVERAGE('Raw Data'!AU211,'Raw Data'!BA211,'Raw Data'!BG211)</f>
        <v>15.973666666666666</v>
      </c>
      <c r="W7" s="65">
        <f>STDEV('Raw Data'!AU211,'Raw Data'!BA211,'Raw Data'!BG211)</f>
        <v>7.2597061464863971E-2</v>
      </c>
      <c r="Y7" s="66">
        <f>D7-K7</f>
        <v>2.6710000000000012</v>
      </c>
      <c r="Z7" s="65">
        <f>SQRT((E7^2)+(L7^2))</f>
        <v>0.40624376918298699</v>
      </c>
      <c r="AA7" s="66">
        <f>F7-M7</f>
        <v>0.27299999999999969</v>
      </c>
      <c r="AB7" s="65">
        <f>SQRT((G7^2)+(N7^2))</f>
        <v>0.56961390432467507</v>
      </c>
      <c r="AC7" s="66">
        <f>H7-O7</f>
        <v>-0.2456666666666667</v>
      </c>
      <c r="AD7" s="65">
        <f>SQRT((I7^2)+(P7^2))</f>
        <v>0.2687092604780611</v>
      </c>
      <c r="AF7" s="66">
        <f t="shared" si="0"/>
        <v>1.5570000000000004</v>
      </c>
      <c r="AG7" s="65">
        <f t="shared" si="1"/>
        <v>0.39786932528155527</v>
      </c>
      <c r="AH7" s="66">
        <f t="shared" si="2"/>
        <v>-0.88800000000000168</v>
      </c>
      <c r="AI7" s="65">
        <f t="shared" si="3"/>
        <v>0.63284042222348635</v>
      </c>
      <c r="AJ7" s="66">
        <f t="shared" si="4"/>
        <v>-1.363999999999999</v>
      </c>
      <c r="AK7" s="65">
        <f t="shared" si="5"/>
        <v>0.2757329626045214</v>
      </c>
      <c r="AM7" s="24">
        <f t="shared" si="6"/>
        <v>-1.1140000000000008</v>
      </c>
      <c r="AN7" s="22">
        <f t="shared" si="7"/>
        <v>0.18497567407634996</v>
      </c>
      <c r="AO7" s="24">
        <f t="shared" si="8"/>
        <v>-1.1610000000000014</v>
      </c>
      <c r="AP7" s="22">
        <f t="shared" si="9"/>
        <v>0.39613760235554535</v>
      </c>
      <c r="AQ7" s="24">
        <f t="shared" si="10"/>
        <v>-1.1183333333333323</v>
      </c>
      <c r="AR7" s="22">
        <f t="shared" si="11"/>
        <v>8.1955272354294451E-2</v>
      </c>
      <c r="AT7" s="66"/>
      <c r="AU7" s="65"/>
      <c r="AW7" s="66"/>
      <c r="AX7" s="65"/>
      <c r="AY7" s="66"/>
      <c r="AZ7" s="65"/>
      <c r="BA7" s="66"/>
      <c r="BB7" s="65"/>
      <c r="BC7" s="66"/>
      <c r="BD7" s="65"/>
      <c r="BE7" s="66"/>
      <c r="BF7" s="65"/>
    </row>
    <row r="8" spans="1:58" x14ac:dyDescent="0.25">
      <c r="A8" s="61">
        <f>'Raw Data'!B8</f>
        <v>12</v>
      </c>
      <c r="B8" s="61">
        <f>'Raw Data'!C8</f>
        <v>16</v>
      </c>
      <c r="C8" s="61" t="str">
        <f>'Raw Data'!D8</f>
        <v>FKVVL</v>
      </c>
      <c r="D8" s="65">
        <f>AVERAGE('Raw Data'!K8,'Raw Data'!Q8,'Raw Data'!W8)</f>
        <v>0.94399999999999995</v>
      </c>
      <c r="E8" s="65">
        <f>STDEV('Raw Data'!K8,'Raw Data'!Q8,'Raw Data'!W8)</f>
        <v>0.46961367101054458</v>
      </c>
      <c r="F8" s="65">
        <f>AVERAGE('Raw Data'!AC8,'Raw Data'!AI8,'Raw Data'!AO8)</f>
        <v>0.63933333333333342</v>
      </c>
      <c r="G8" s="65">
        <f>STDEV('Raw Data'!AC8,'Raw Data'!AI8,'Raw Data'!AO8)</f>
        <v>0.23985273259509304</v>
      </c>
      <c r="H8" s="65">
        <f>AVERAGE('Raw Data'!AU8,'Raw Data'!BA8,'Raw Data'!BG8)</f>
        <v>1.0713333333333332</v>
      </c>
      <c r="I8" s="65">
        <f>STDEV('Raw Data'!AU8,'Raw Data'!BA8,'Raw Data'!BG8)</f>
        <v>0.33394959699531529</v>
      </c>
      <c r="K8" s="65">
        <f>AVERAGE('Raw Data'!K110,'Raw Data'!Q110,'Raw Data'!W110)</f>
        <v>0.34333333333333332</v>
      </c>
      <c r="L8" s="65">
        <f>STDEV('Raw Data'!K110,'Raw Data'!Q110,'Raw Data'!W110)</f>
        <v>0.14204342059149844</v>
      </c>
      <c r="M8" s="65">
        <f>AVERAGE('Raw Data'!AC110,'Raw Data'!AI110,'Raw Data'!AO110)</f>
        <v>0.60466666666666669</v>
      </c>
      <c r="N8" s="65">
        <f>STDEV('Raw Data'!AC110,'Raw Data'!AI110,'Raw Data'!AO110)</f>
        <v>7.0116569606144694E-2</v>
      </c>
      <c r="O8" s="65">
        <f>AVERAGE('Raw Data'!AU110,'Raw Data'!BA110,'Raw Data'!BG110)</f>
        <v>0.97133333333333327</v>
      </c>
      <c r="P8" s="65">
        <f>STDEV('Raw Data'!AU110,'Raw Data'!BA110,'Raw Data'!BG110)</f>
        <v>0.51124390786916352</v>
      </c>
      <c r="R8" s="65">
        <f>AVERAGE('Raw Data'!K212,'Raw Data'!Q212,'Raw Data'!W212)</f>
        <v>0.41366666666666668</v>
      </c>
      <c r="S8" s="65">
        <f>STDEV('Raw Data'!K212,'Raw Data'!Q212,'Raw Data'!W212)</f>
        <v>0.31901462871368969</v>
      </c>
      <c r="T8" s="65">
        <f>AVERAGE('Raw Data'!AC212,'Raw Data'!AI212,'Raw Data'!AO212)</f>
        <v>0.89600000000000002</v>
      </c>
      <c r="U8" s="65">
        <f>STDEV('Raw Data'!AC212,'Raw Data'!AI212,'Raw Data'!AO212)</f>
        <v>0.63735704279469618</v>
      </c>
      <c r="V8" s="65">
        <f>AVERAGE('Raw Data'!AU212,'Raw Data'!BA212,'Raw Data'!BG212)</f>
        <v>0.7636666666666666</v>
      </c>
      <c r="W8" s="65">
        <f>STDEV('Raw Data'!AU212,'Raw Data'!BA212,'Raw Data'!BG212)</f>
        <v>0.22078345348629094</v>
      </c>
      <c r="Y8" s="66">
        <f>D8-K8</f>
        <v>0.60066666666666668</v>
      </c>
      <c r="Z8" s="65">
        <f>SQRT((E8^2)+(L8^2))</f>
        <v>0.49062545116752077</v>
      </c>
      <c r="AA8" s="66">
        <f>F8-M8</f>
        <v>3.4666666666666734E-2</v>
      </c>
      <c r="AB8" s="65">
        <f>SQRT((G8^2)+(N8^2))</f>
        <v>0.24989130970617315</v>
      </c>
      <c r="AC8" s="66">
        <f>H8-O8</f>
        <v>9.9999999999999978E-2</v>
      </c>
      <c r="AD8" s="65">
        <f>SQRT((I8^2)+(P8^2))</f>
        <v>0.61064938112362588</v>
      </c>
      <c r="AF8" s="66">
        <f t="shared" si="0"/>
        <v>0.53033333333333332</v>
      </c>
      <c r="AG8" s="65">
        <f t="shared" si="1"/>
        <v>0.56772117569572234</v>
      </c>
      <c r="AH8" s="66">
        <f t="shared" si="2"/>
        <v>-0.2566666666666666</v>
      </c>
      <c r="AI8" s="65">
        <f t="shared" si="3"/>
        <v>0.68099437099974136</v>
      </c>
      <c r="AJ8" s="66">
        <f t="shared" si="4"/>
        <v>0.30766666666666664</v>
      </c>
      <c r="AK8" s="65">
        <f t="shared" si="5"/>
        <v>0.40033444351775016</v>
      </c>
      <c r="AM8" s="24">
        <f t="shared" si="6"/>
        <v>-7.0333333333333359E-2</v>
      </c>
      <c r="AN8" s="22">
        <f t="shared" si="7"/>
        <v>0.34920862914118633</v>
      </c>
      <c r="AO8" s="24">
        <f t="shared" si="8"/>
        <v>-0.29133333333333333</v>
      </c>
      <c r="AP8" s="22">
        <f t="shared" si="9"/>
        <v>0.64120225618234805</v>
      </c>
      <c r="AQ8" s="24">
        <f t="shared" si="10"/>
        <v>0.20766666666666667</v>
      </c>
      <c r="AR8" s="22">
        <f t="shared" si="11"/>
        <v>0.55688029832870456</v>
      </c>
      <c r="AT8" s="66"/>
      <c r="AU8" s="65"/>
      <c r="AW8" s="66"/>
      <c r="AX8" s="65"/>
      <c r="AY8" s="66"/>
      <c r="AZ8" s="65"/>
      <c r="BA8" s="66"/>
      <c r="BB8" s="65"/>
      <c r="BC8" s="66"/>
      <c r="BD8" s="65"/>
      <c r="BE8" s="66"/>
      <c r="BF8" s="65"/>
    </row>
    <row r="9" spans="1:58" x14ac:dyDescent="0.25">
      <c r="A9" s="61">
        <f>'Raw Data'!B9</f>
        <v>12</v>
      </c>
      <c r="B9" s="61">
        <f>'Raw Data'!C9</f>
        <v>27</v>
      </c>
      <c r="C9" s="61" t="str">
        <f>'Raw Data'!D9</f>
        <v>FKVVLIGDSGVGKSNL</v>
      </c>
      <c r="D9" s="65">
        <f>AVERAGE('Raw Data'!K9,'Raw Data'!Q9,'Raw Data'!W9)</f>
        <v>2.8360000000000003</v>
      </c>
      <c r="E9" s="65">
        <f>STDEV('Raw Data'!K9,'Raw Data'!Q9,'Raw Data'!W9)</f>
        <v>0.68053141000250517</v>
      </c>
      <c r="F9" s="65">
        <f>AVERAGE('Raw Data'!AC9,'Raw Data'!AI9,'Raw Data'!AO9)</f>
        <v>2.9253333333333331</v>
      </c>
      <c r="G9" s="65">
        <f>STDEV('Raw Data'!AC9,'Raw Data'!AI9,'Raw Data'!AO9)</f>
        <v>0.23013981257777477</v>
      </c>
      <c r="H9" s="65">
        <f>AVERAGE('Raw Data'!AU9,'Raw Data'!BA9,'Raw Data'!BG9)</f>
        <v>4.3353333333333337</v>
      </c>
      <c r="I9" s="65">
        <f>STDEV('Raw Data'!AU9,'Raw Data'!BA9,'Raw Data'!BG9)</f>
        <v>9.5212044056061346E-2</v>
      </c>
      <c r="K9" s="65">
        <f>AVERAGE('Raw Data'!K111,'Raw Data'!Q111,'Raw Data'!W111)</f>
        <v>1.7270000000000001</v>
      </c>
      <c r="L9" s="65">
        <f>STDEV('Raw Data'!K111,'Raw Data'!Q111,'Raw Data'!W111)</f>
        <v>0.23028026402625029</v>
      </c>
      <c r="M9" s="65">
        <f>AVERAGE('Raw Data'!AC111,'Raw Data'!AI111,'Raw Data'!AO111)</f>
        <v>2.754</v>
      </c>
      <c r="N9" s="65">
        <f>STDEV('Raw Data'!AC111,'Raw Data'!AI111,'Raw Data'!AO111)</f>
        <v>0.26611839470431209</v>
      </c>
      <c r="O9" s="65">
        <f>AVERAGE('Raw Data'!AU111,'Raw Data'!BA111,'Raw Data'!BG111)</f>
        <v>5.0363333333333333</v>
      </c>
      <c r="P9" s="65">
        <f>STDEV('Raw Data'!AU111,'Raw Data'!BA111,'Raw Data'!BG111)</f>
        <v>0.30229510967485645</v>
      </c>
      <c r="R9" s="65">
        <f>AVERAGE('Raw Data'!K213,'Raw Data'!Q213,'Raw Data'!W213)</f>
        <v>1.9329999999999998</v>
      </c>
      <c r="S9" s="65">
        <f>STDEV('Raw Data'!K213,'Raw Data'!Q213,'Raw Data'!W213)</f>
        <v>0.23442909375757948</v>
      </c>
      <c r="T9" s="65">
        <f>AVERAGE('Raw Data'!AC213,'Raw Data'!AI213,'Raw Data'!AO213)</f>
        <v>3.2393333333333332</v>
      </c>
      <c r="U9" s="65">
        <f>STDEV('Raw Data'!AC213,'Raw Data'!AI213,'Raw Data'!AO213)</f>
        <v>0.19001666593573674</v>
      </c>
      <c r="V9" s="65">
        <f>AVERAGE('Raw Data'!AU213,'Raw Data'!BA213,'Raw Data'!BG213)</f>
        <v>4.6960000000000006</v>
      </c>
      <c r="W9" s="65">
        <f>STDEV('Raw Data'!AU213,'Raw Data'!BA213,'Raw Data'!BG213)</f>
        <v>0.19629569531703947</v>
      </c>
      <c r="Y9" s="66">
        <f>D9-K9</f>
        <v>1.1090000000000002</v>
      </c>
      <c r="Z9" s="65">
        <f>SQRT((E9^2)+(L9^2))</f>
        <v>0.71843719280115037</v>
      </c>
      <c r="AA9" s="66">
        <f>F9-M9</f>
        <v>0.17133333333333312</v>
      </c>
      <c r="AB9" s="65">
        <f>SQRT((G9^2)+(N9^2))</f>
        <v>0.35182855673372126</v>
      </c>
      <c r="AC9" s="66">
        <f>H9-O9</f>
        <v>-0.70099999999999962</v>
      </c>
      <c r="AD9" s="65">
        <f>SQRT((I9^2)+(P9^2))</f>
        <v>0.31693479876256386</v>
      </c>
      <c r="AF9" s="66">
        <f t="shared" si="0"/>
        <v>0.90300000000000047</v>
      </c>
      <c r="AG9" s="65">
        <f t="shared" si="1"/>
        <v>0.71977774347363488</v>
      </c>
      <c r="AH9" s="66">
        <f t="shared" si="2"/>
        <v>-0.31400000000000006</v>
      </c>
      <c r="AI9" s="65">
        <f t="shared" si="3"/>
        <v>0.29844709190519292</v>
      </c>
      <c r="AJ9" s="66">
        <f t="shared" si="4"/>
        <v>-0.36066666666666691</v>
      </c>
      <c r="AK9" s="65">
        <f t="shared" si="5"/>
        <v>0.21816813088380566</v>
      </c>
      <c r="AM9" s="24">
        <f t="shared" si="6"/>
        <v>-0.20599999999999974</v>
      </c>
      <c r="AN9" s="22">
        <f t="shared" si="7"/>
        <v>0.32861223349108526</v>
      </c>
      <c r="AO9" s="24">
        <f t="shared" si="8"/>
        <v>-0.48533333333333317</v>
      </c>
      <c r="AP9" s="22">
        <f t="shared" si="9"/>
        <v>0.32699439342798126</v>
      </c>
      <c r="AQ9" s="24">
        <f t="shared" si="10"/>
        <v>0.34033333333333271</v>
      </c>
      <c r="AR9" s="22">
        <f t="shared" si="11"/>
        <v>0.36043630967666601</v>
      </c>
      <c r="AT9" s="66"/>
      <c r="AU9" s="65"/>
      <c r="AW9" s="66"/>
      <c r="AX9" s="65"/>
      <c r="AY9" s="66"/>
      <c r="AZ9" s="65"/>
      <c r="BA9" s="66"/>
      <c r="BB9" s="65"/>
      <c r="BC9" s="66"/>
      <c r="BD9" s="65"/>
      <c r="BE9" s="66"/>
      <c r="BF9" s="65"/>
    </row>
    <row r="10" spans="1:58" x14ac:dyDescent="0.25">
      <c r="A10" s="61">
        <f>'Raw Data'!B10</f>
        <v>17</v>
      </c>
      <c r="B10" s="61">
        <f>'Raw Data'!C10</f>
        <v>27</v>
      </c>
      <c r="C10" s="61" t="str">
        <f>'Raw Data'!D10</f>
        <v>IGDSGVGKSNL</v>
      </c>
      <c r="D10" s="65">
        <f>AVERAGE('Raw Data'!K10,'Raw Data'!Q10,'Raw Data'!W10)</f>
        <v>3.2496666666666667</v>
      </c>
      <c r="E10" s="65">
        <f>STDEV('Raw Data'!K10,'Raw Data'!Q10,'Raw Data'!W10)</f>
        <v>0.44570992061354775</v>
      </c>
      <c r="F10" s="65">
        <f>AVERAGE('Raw Data'!AC10,'Raw Data'!AI10,'Raw Data'!AO10)</f>
        <v>5.7133333333333338</v>
      </c>
      <c r="G10" s="65">
        <f>STDEV('Raw Data'!AC10,'Raw Data'!AI10,'Raw Data'!AO10)</f>
        <v>0.29082010476123088</v>
      </c>
      <c r="H10" s="65">
        <f>AVERAGE('Raw Data'!AU10,'Raw Data'!BA10,'Raw Data'!BG10)</f>
        <v>6.3626666666666667</v>
      </c>
      <c r="I10" s="65">
        <f>STDEV('Raw Data'!AU10,'Raw Data'!BA10,'Raw Data'!BG10)</f>
        <v>0.29897212802087969</v>
      </c>
      <c r="K10" s="65">
        <f>AVERAGE('Raw Data'!K112,'Raw Data'!Q112,'Raw Data'!W112)</f>
        <v>2.4706666666666668</v>
      </c>
      <c r="L10" s="65">
        <f>STDEV('Raw Data'!K112,'Raw Data'!Q112,'Raw Data'!W112)</f>
        <v>0.34008283304708581</v>
      </c>
      <c r="M10" s="65">
        <f>AVERAGE('Raw Data'!AC112,'Raw Data'!AI112,'Raw Data'!AO112)</f>
        <v>4.2683333333333335</v>
      </c>
      <c r="N10" s="65">
        <f>STDEV('Raw Data'!AC112,'Raw Data'!AI112,'Raw Data'!AO112)</f>
        <v>0.11761944283719965</v>
      </c>
      <c r="O10" s="65">
        <f>AVERAGE('Raw Data'!AU112,'Raw Data'!BA112,'Raw Data'!BG112)</f>
        <v>6.5206666666666671</v>
      </c>
      <c r="P10" s="65">
        <f>STDEV('Raw Data'!AU112,'Raw Data'!BA112,'Raw Data'!BG112)</f>
        <v>0.11860157390748804</v>
      </c>
      <c r="R10" s="65">
        <f>AVERAGE('Raw Data'!K214,'Raw Data'!Q214,'Raw Data'!W214)</f>
        <v>2.782</v>
      </c>
      <c r="S10" s="65">
        <f>STDEV('Raw Data'!K214,'Raw Data'!Q214,'Raw Data'!W214)</f>
        <v>0.12095040305844378</v>
      </c>
      <c r="T10" s="65">
        <f>AVERAGE('Raw Data'!AC214,'Raw Data'!AI214,'Raw Data'!AO214)</f>
        <v>4.7929999999999993</v>
      </c>
      <c r="U10" s="65">
        <f>STDEV('Raw Data'!AC214,'Raw Data'!AI214,'Raw Data'!AO214)</f>
        <v>9.3000000000000166E-2</v>
      </c>
      <c r="V10" s="65">
        <f>AVERAGE('Raw Data'!AU214,'Raw Data'!BA214,'Raw Data'!BG214)</f>
        <v>6.0790000000000006</v>
      </c>
      <c r="W10" s="65">
        <f>STDEV('Raw Data'!AU214,'Raw Data'!BA214,'Raw Data'!BG214)</f>
        <v>0.23308153079984725</v>
      </c>
      <c r="Y10" s="66">
        <f>D10-K10</f>
        <v>0.77899999999999991</v>
      </c>
      <c r="Z10" s="65">
        <f>SQRT((E10^2)+(L10^2))</f>
        <v>0.56063684026887417</v>
      </c>
      <c r="AA10" s="66">
        <f>F10-M10</f>
        <v>1.4450000000000003</v>
      </c>
      <c r="AB10" s="65">
        <f>SQRT((G10^2)+(N10^2))</f>
        <v>0.31370474441210894</v>
      </c>
      <c r="AC10" s="66">
        <f>H10-O10</f>
        <v>-0.15800000000000036</v>
      </c>
      <c r="AD10" s="65">
        <f>SQRT((I10^2)+(P10^2))</f>
        <v>0.32163747708665202</v>
      </c>
      <c r="AF10" s="66">
        <f t="shared" si="0"/>
        <v>0.46766666666666667</v>
      </c>
      <c r="AG10" s="65">
        <f t="shared" si="1"/>
        <v>0.46182933355660188</v>
      </c>
      <c r="AH10" s="66">
        <f t="shared" si="2"/>
        <v>0.92033333333333456</v>
      </c>
      <c r="AI10" s="65">
        <f t="shared" si="3"/>
        <v>0.30532823867656483</v>
      </c>
      <c r="AJ10" s="66">
        <f t="shared" si="4"/>
        <v>0.28366666666666607</v>
      </c>
      <c r="AK10" s="65">
        <f t="shared" si="5"/>
        <v>0.37909277668314045</v>
      </c>
      <c r="AM10" s="24">
        <f t="shared" si="6"/>
        <v>-0.31133333333333324</v>
      </c>
      <c r="AN10" s="22">
        <f t="shared" si="7"/>
        <v>0.36095059680423314</v>
      </c>
      <c r="AO10" s="24">
        <f t="shared" si="8"/>
        <v>-0.52466666666666573</v>
      </c>
      <c r="AP10" s="22">
        <f t="shared" si="9"/>
        <v>0.14994443415256636</v>
      </c>
      <c r="AQ10" s="24">
        <f t="shared" si="10"/>
        <v>0.44166666666666643</v>
      </c>
      <c r="AR10" s="22">
        <f t="shared" si="11"/>
        <v>0.26152119098331877</v>
      </c>
      <c r="AT10" s="66"/>
      <c r="AU10" s="65"/>
      <c r="AW10" s="66"/>
      <c r="AX10" s="65"/>
      <c r="AY10" s="66"/>
      <c r="AZ10" s="65"/>
      <c r="BA10" s="66"/>
      <c r="BB10" s="65"/>
      <c r="BC10" s="66"/>
      <c r="BD10" s="65"/>
      <c r="BE10" s="66"/>
      <c r="BF10" s="65"/>
    </row>
    <row r="11" spans="1:58" x14ac:dyDescent="0.25">
      <c r="A11" s="61">
        <f>'Raw Data'!B11</f>
        <v>17</v>
      </c>
      <c r="B11" s="61">
        <f>'Raw Data'!C11</f>
        <v>27</v>
      </c>
      <c r="C11" s="61" t="str">
        <f>'Raw Data'!D11</f>
        <v>IGDSGVGKSNL</v>
      </c>
      <c r="D11" s="65">
        <f>AVERAGE('Raw Data'!K11,'Raw Data'!Q11,'Raw Data'!W11)</f>
        <v>3.1333333333333329</v>
      </c>
      <c r="E11" s="65">
        <f>STDEV('Raw Data'!K11,'Raw Data'!Q11,'Raw Data'!W11)</f>
        <v>0.41631878810994788</v>
      </c>
      <c r="F11" s="65">
        <f>AVERAGE('Raw Data'!AC11,'Raw Data'!AI11,'Raw Data'!AO11)</f>
        <v>5.6583333333333341</v>
      </c>
      <c r="G11" s="65">
        <f>STDEV('Raw Data'!AC11,'Raw Data'!AI11,'Raw Data'!AO11)</f>
        <v>0.35018614097838507</v>
      </c>
      <c r="H11" s="65">
        <f>AVERAGE('Raw Data'!AU11,'Raw Data'!BA11,'Raw Data'!BG11)</f>
        <v>6.343</v>
      </c>
      <c r="I11" s="65">
        <f>STDEV('Raw Data'!AU11,'Raw Data'!BA11,'Raw Data'!BG11)</f>
        <v>0.38638840562315024</v>
      </c>
      <c r="K11" s="65">
        <f>AVERAGE('Raw Data'!K113,'Raw Data'!Q113,'Raw Data'!W113)</f>
        <v>2.1406666666666667</v>
      </c>
      <c r="L11" s="65">
        <f>STDEV('Raw Data'!K113,'Raw Data'!Q113,'Raw Data'!W113)</f>
        <v>8.8228869047117159E-2</v>
      </c>
      <c r="M11" s="65">
        <f>AVERAGE('Raw Data'!AC113,'Raw Data'!AI113,'Raw Data'!AO113)</f>
        <v>4.0343333333333335</v>
      </c>
      <c r="N11" s="65">
        <f>STDEV('Raw Data'!AC113,'Raw Data'!AI113,'Raw Data'!AO113)</f>
        <v>0.19456704071690398</v>
      </c>
      <c r="O11" s="65">
        <f>AVERAGE('Raw Data'!AU113,'Raw Data'!BA113,'Raw Data'!BG113)</f>
        <v>6.4759999999999991</v>
      </c>
      <c r="P11" s="65">
        <f>STDEV('Raw Data'!AU113,'Raw Data'!BA113,'Raw Data'!BG113)</f>
        <v>0.18893649726826195</v>
      </c>
      <c r="R11" s="65">
        <f>AVERAGE('Raw Data'!K215,'Raw Data'!Q215,'Raw Data'!W215)</f>
        <v>2.7536666666666663</v>
      </c>
      <c r="S11" s="65">
        <f>STDEV('Raw Data'!K215,'Raw Data'!Q215,'Raw Data'!W215)</f>
        <v>0.14653441006580459</v>
      </c>
      <c r="T11" s="65">
        <f>AVERAGE('Raw Data'!AC215,'Raw Data'!AI215,'Raw Data'!AO215)</f>
        <v>5.051333333333333</v>
      </c>
      <c r="U11" s="65">
        <f>STDEV('Raw Data'!AC215,'Raw Data'!AI215,'Raw Data'!AO215)</f>
        <v>0.15437076579888223</v>
      </c>
      <c r="V11" s="65">
        <f>AVERAGE('Raw Data'!AU215,'Raw Data'!BA215,'Raw Data'!BG215)</f>
        <v>6.0546666666666669</v>
      </c>
      <c r="W11" s="65">
        <f>STDEV('Raw Data'!AU215,'Raw Data'!BA215,'Raw Data'!BG215)</f>
        <v>0.29293059473761585</v>
      </c>
      <c r="Y11" s="66">
        <f>D11-K11</f>
        <v>0.99266666666666614</v>
      </c>
      <c r="Z11" s="65">
        <f>SQRT((E11^2)+(L11^2))</f>
        <v>0.42556511448504447</v>
      </c>
      <c r="AA11" s="66">
        <f>F11-M11</f>
        <v>1.6240000000000006</v>
      </c>
      <c r="AB11" s="65">
        <f>SQRT((G11^2)+(N11^2))</f>
        <v>0.40060787144871074</v>
      </c>
      <c r="AC11" s="66">
        <f>H11-O11</f>
        <v>-0.13299999999999912</v>
      </c>
      <c r="AD11" s="65">
        <f>SQRT((I11^2)+(P11^2))</f>
        <v>0.43010812594044306</v>
      </c>
      <c r="AF11" s="66">
        <f t="shared" si="0"/>
        <v>0.3796666666666666</v>
      </c>
      <c r="AG11" s="65">
        <f t="shared" si="1"/>
        <v>0.44135435498776837</v>
      </c>
      <c r="AH11" s="66">
        <f t="shared" si="2"/>
        <v>0.60700000000000109</v>
      </c>
      <c r="AI11" s="65">
        <f t="shared" si="3"/>
        <v>0.38270179861958675</v>
      </c>
      <c r="AJ11" s="66">
        <f t="shared" si="4"/>
        <v>0.28833333333333311</v>
      </c>
      <c r="AK11" s="65">
        <f t="shared" si="5"/>
        <v>0.48487558541685044</v>
      </c>
      <c r="AM11" s="24">
        <f t="shared" si="6"/>
        <v>-0.61299999999999955</v>
      </c>
      <c r="AN11" s="22">
        <f t="shared" si="7"/>
        <v>0.17104580283265275</v>
      </c>
      <c r="AO11" s="24">
        <f t="shared" si="8"/>
        <v>-1.0169999999999995</v>
      </c>
      <c r="AP11" s="22">
        <f t="shared" si="9"/>
        <v>0.2483680065279478</v>
      </c>
      <c r="AQ11" s="24">
        <f t="shared" si="10"/>
        <v>0.42133333333333223</v>
      </c>
      <c r="AR11" s="22">
        <f t="shared" si="11"/>
        <v>0.34857615141218901</v>
      </c>
      <c r="AT11" s="66"/>
      <c r="AU11" s="65"/>
      <c r="AW11" s="66"/>
      <c r="AX11" s="65"/>
      <c r="AY11" s="66"/>
      <c r="AZ11" s="65"/>
      <c r="BA11" s="66"/>
      <c r="BB11" s="65"/>
      <c r="BC11" s="66"/>
      <c r="BD11" s="65"/>
      <c r="BE11" s="66"/>
      <c r="BF11" s="65"/>
    </row>
    <row r="12" spans="1:58" x14ac:dyDescent="0.25">
      <c r="A12" s="61">
        <f>'Raw Data'!B12</f>
        <v>17</v>
      </c>
      <c r="B12" s="61">
        <f>'Raw Data'!C12</f>
        <v>28</v>
      </c>
      <c r="C12" s="61" t="str">
        <f>'Raw Data'!D12</f>
        <v>IGDSGVGKSNLL</v>
      </c>
      <c r="D12" s="65">
        <f>AVERAGE('Raw Data'!K12,'Raw Data'!Q12,'Raw Data'!W12)</f>
        <v>2.0163333333333333</v>
      </c>
      <c r="E12" s="65">
        <f>STDEV('Raw Data'!K12,'Raw Data'!Q12,'Raw Data'!W12)</f>
        <v>0.26695380374388922</v>
      </c>
      <c r="F12" s="65">
        <f>AVERAGE('Raw Data'!AC12,'Raw Data'!AI12,'Raw Data'!AO12)</f>
        <v>4.2459999999999996</v>
      </c>
      <c r="G12" s="65">
        <f>STDEV('Raw Data'!AC12,'Raw Data'!AI12,'Raw Data'!AO12)</f>
        <v>0.21846738887074205</v>
      </c>
      <c r="H12" s="65">
        <f>AVERAGE('Raw Data'!AU12,'Raw Data'!BA12,'Raw Data'!BG12)</f>
        <v>4.8580000000000005</v>
      </c>
      <c r="I12" s="65">
        <f>STDEV('Raw Data'!AU12,'Raw Data'!BA12,'Raw Data'!BG12)</f>
        <v>0.46832040314297646</v>
      </c>
      <c r="K12" s="65">
        <f>AVERAGE('Raw Data'!K114,'Raw Data'!Q114,'Raw Data'!W114)</f>
        <v>1.8856666666666666</v>
      </c>
      <c r="L12" s="65">
        <f>STDEV('Raw Data'!K114,'Raw Data'!Q114,'Raw Data'!W114)</f>
        <v>0.11943757086165696</v>
      </c>
      <c r="M12" s="65">
        <f>AVERAGE('Raw Data'!AC114,'Raw Data'!AI114,'Raw Data'!AO114)</f>
        <v>2.8859999999999997</v>
      </c>
      <c r="N12" s="65">
        <f>STDEV('Raw Data'!AC114,'Raw Data'!AI114,'Raw Data'!AO114)</f>
        <v>0.16007185886344916</v>
      </c>
      <c r="O12" s="65">
        <f>AVERAGE('Raw Data'!AU114,'Raw Data'!BA114,'Raw Data'!BG114)</f>
        <v>4.549666666666667</v>
      </c>
      <c r="P12" s="65">
        <f>STDEV('Raw Data'!AU114,'Raw Data'!BA114,'Raw Data'!BG114)</f>
        <v>9.6027773760164303E-2</v>
      </c>
      <c r="R12" s="65">
        <f>AVERAGE('Raw Data'!K216,'Raw Data'!Q216,'Raw Data'!W216)</f>
        <v>2.2233333333333332</v>
      </c>
      <c r="S12" s="65">
        <f>STDEV('Raw Data'!K216,'Raw Data'!Q216,'Raw Data'!W216)</f>
        <v>0.21369682574463597</v>
      </c>
      <c r="T12" s="65">
        <f>AVERAGE('Raw Data'!AC216,'Raw Data'!AI216,'Raw Data'!AO216)</f>
        <v>3.3933333333333331</v>
      </c>
      <c r="U12" s="65">
        <f>STDEV('Raw Data'!AC216,'Raw Data'!AI216,'Raw Data'!AO216)</f>
        <v>0.33133417169578711</v>
      </c>
      <c r="V12" s="65">
        <f>AVERAGE('Raw Data'!AU216,'Raw Data'!BA216,'Raw Data'!BG216)</f>
        <v>4.001666666666666</v>
      </c>
      <c r="W12" s="65">
        <f>STDEV('Raw Data'!AU216,'Raw Data'!BA216,'Raw Data'!BG216)</f>
        <v>0.17473503750917666</v>
      </c>
      <c r="Y12" s="66">
        <f>D12-K12</f>
        <v>0.13066666666666671</v>
      </c>
      <c r="Z12" s="65">
        <f>SQRT((E12^2)+(L12^2))</f>
        <v>0.29245455487419619</v>
      </c>
      <c r="AA12" s="66">
        <f>F12-M12</f>
        <v>1.3599999999999999</v>
      </c>
      <c r="AB12" s="65">
        <f>SQRT((G12^2)+(N12^2))</f>
        <v>0.27083389743531</v>
      </c>
      <c r="AC12" s="66">
        <f>H12-O12</f>
        <v>0.30833333333333357</v>
      </c>
      <c r="AD12" s="65">
        <f>SQRT((I12^2)+(P12^2))</f>
        <v>0.47806415190153434</v>
      </c>
      <c r="AF12" s="66">
        <f t="shared" si="0"/>
        <v>-0.20699999999999985</v>
      </c>
      <c r="AG12" s="65">
        <f t="shared" si="1"/>
        <v>0.34195126358395611</v>
      </c>
      <c r="AH12" s="66">
        <f t="shared" si="2"/>
        <v>0.85266666666666646</v>
      </c>
      <c r="AI12" s="65">
        <f t="shared" si="3"/>
        <v>0.39687571522245269</v>
      </c>
      <c r="AJ12" s="66">
        <f t="shared" si="4"/>
        <v>0.8563333333333345</v>
      </c>
      <c r="AK12" s="65">
        <f t="shared" si="5"/>
        <v>0.49985631268728953</v>
      </c>
      <c r="AM12" s="24">
        <f t="shared" si="6"/>
        <v>-0.33766666666666656</v>
      </c>
      <c r="AN12" s="22">
        <f t="shared" si="7"/>
        <v>0.24480944970867982</v>
      </c>
      <c r="AO12" s="24">
        <f t="shared" si="8"/>
        <v>-0.50733333333333341</v>
      </c>
      <c r="AP12" s="22">
        <f t="shared" si="9"/>
        <v>0.36797463680712195</v>
      </c>
      <c r="AQ12" s="24">
        <f t="shared" si="10"/>
        <v>0.54800000000000093</v>
      </c>
      <c r="AR12" s="22">
        <f t="shared" si="11"/>
        <v>0.19938321560920486</v>
      </c>
      <c r="AT12" s="66"/>
      <c r="AU12" s="65"/>
      <c r="AW12" s="66"/>
      <c r="AX12" s="65"/>
      <c r="AY12" s="66"/>
      <c r="AZ12" s="65"/>
      <c r="BA12" s="66"/>
      <c r="BB12" s="65"/>
      <c r="BC12" s="66"/>
      <c r="BD12" s="65"/>
      <c r="BE12" s="66"/>
      <c r="BF12" s="65"/>
    </row>
    <row r="13" spans="1:58" x14ac:dyDescent="0.25">
      <c r="A13" s="61">
        <f>'Raw Data'!B13</f>
        <v>28</v>
      </c>
      <c r="B13" s="61">
        <f>'Raw Data'!C13</f>
        <v>36</v>
      </c>
      <c r="C13" s="61" t="str">
        <f>'Raw Data'!D13</f>
        <v>LSRFTRNEF</v>
      </c>
      <c r="D13" s="65">
        <f>AVERAGE('Raw Data'!K13,'Raw Data'!Q13,'Raw Data'!W13)</f>
        <v>9.2293333333333347</v>
      </c>
      <c r="E13" s="65">
        <f>STDEV('Raw Data'!K13,'Raw Data'!Q13,'Raw Data'!W13)</f>
        <v>0.42169815429206364</v>
      </c>
      <c r="F13" s="65">
        <f>AVERAGE('Raw Data'!AC13,'Raw Data'!AI13,'Raw Data'!AO13)</f>
        <v>19.492000000000001</v>
      </c>
      <c r="G13" s="65">
        <f>STDEV('Raw Data'!AC13,'Raw Data'!AI13,'Raw Data'!AO13)</f>
        <v>0.3548055805649058</v>
      </c>
      <c r="H13" s="65">
        <f>AVERAGE('Raw Data'!AU13,'Raw Data'!BA13,'Raw Data'!BG13)</f>
        <v>32.364666666666665</v>
      </c>
      <c r="I13" s="65">
        <f>STDEV('Raw Data'!AU13,'Raw Data'!BA13,'Raw Data'!BG13)</f>
        <v>0.79117718201003118</v>
      </c>
      <c r="K13" s="65">
        <f>AVERAGE('Raw Data'!K115,'Raw Data'!Q115,'Raw Data'!W115)</f>
        <v>8.1316666666666659</v>
      </c>
      <c r="L13" s="65">
        <f>STDEV('Raw Data'!K115,'Raw Data'!Q115,'Raw Data'!W115)</f>
        <v>0.30800378785549631</v>
      </c>
      <c r="M13" s="65">
        <f>AVERAGE('Raw Data'!AC115,'Raw Data'!AI115,'Raw Data'!AO115)</f>
        <v>16.486333333333334</v>
      </c>
      <c r="N13" s="65">
        <f>STDEV('Raw Data'!AC115,'Raw Data'!AI115,'Raw Data'!AO115)</f>
        <v>0.3300323216494615</v>
      </c>
      <c r="O13" s="65">
        <f>AVERAGE('Raw Data'!AU115,'Raw Data'!BA115,'Raw Data'!BG115)</f>
        <v>25.518666666666665</v>
      </c>
      <c r="P13" s="65">
        <f>STDEV('Raw Data'!AU115,'Raw Data'!BA115,'Raw Data'!BG115)</f>
        <v>7.1276457076185407E-2</v>
      </c>
      <c r="R13" s="65">
        <f>AVERAGE('Raw Data'!K217,'Raw Data'!Q217,'Raw Data'!W217)</f>
        <v>7.7713333333333336</v>
      </c>
      <c r="S13" s="65">
        <f>STDEV('Raw Data'!K217,'Raw Data'!Q217,'Raw Data'!W217)</f>
        <v>0.31544465970013336</v>
      </c>
      <c r="T13" s="65">
        <f>AVERAGE('Raw Data'!AC217,'Raw Data'!AI217,'Raw Data'!AO217)</f>
        <v>16.062999999999999</v>
      </c>
      <c r="U13" s="65">
        <f>STDEV('Raw Data'!AC217,'Raw Data'!AI217,'Raw Data'!AO217)</f>
        <v>0.30859844458454466</v>
      </c>
      <c r="V13" s="65">
        <f>AVERAGE('Raw Data'!AU217,'Raw Data'!BA217,'Raw Data'!BG217)</f>
        <v>25.545333333333332</v>
      </c>
      <c r="W13" s="65">
        <f>STDEV('Raw Data'!AU217,'Raw Data'!BA217,'Raw Data'!BG217)</f>
        <v>0.12806769043491542</v>
      </c>
      <c r="Y13" s="66">
        <f>D13-K13</f>
        <v>1.0976666666666688</v>
      </c>
      <c r="Z13" s="65">
        <f>SQRT((E13^2)+(L13^2))</f>
        <v>0.5222027064911352</v>
      </c>
      <c r="AA13" s="66">
        <f>F13-M13</f>
        <v>3.0056666666666665</v>
      </c>
      <c r="AB13" s="65">
        <f>SQRT((G13^2)+(N13^2))</f>
        <v>0.48457025634404499</v>
      </c>
      <c r="AC13" s="66">
        <f>H13-O13</f>
        <v>6.8460000000000001</v>
      </c>
      <c r="AD13" s="65">
        <f>SQRT((I13^2)+(P13^2))</f>
        <v>0.79438131062271811</v>
      </c>
      <c r="AF13" s="66">
        <f t="shared" si="0"/>
        <v>1.4580000000000011</v>
      </c>
      <c r="AG13" s="65">
        <f t="shared" si="1"/>
        <v>0.5266257368061934</v>
      </c>
      <c r="AH13" s="66">
        <f t="shared" si="2"/>
        <v>3.429000000000002</v>
      </c>
      <c r="AI13" s="65">
        <f t="shared" si="3"/>
        <v>0.47023398430993918</v>
      </c>
      <c r="AJ13" s="66">
        <f t="shared" si="4"/>
        <v>6.8193333333333328</v>
      </c>
      <c r="AK13" s="65">
        <f t="shared" si="5"/>
        <v>0.80147530633617614</v>
      </c>
      <c r="AM13" s="24">
        <f t="shared" si="6"/>
        <v>0.36033333333333228</v>
      </c>
      <c r="AN13" s="22">
        <f t="shared" si="7"/>
        <v>0.44087602187765496</v>
      </c>
      <c r="AO13" s="24">
        <f t="shared" si="8"/>
        <v>0.42333333333333556</v>
      </c>
      <c r="AP13" s="22">
        <f t="shared" si="9"/>
        <v>0.45183440919581802</v>
      </c>
      <c r="AQ13" s="24">
        <f t="shared" si="10"/>
        <v>-2.6666666666667282E-2</v>
      </c>
      <c r="AR13" s="22">
        <f t="shared" si="11"/>
        <v>0.14656625350559599</v>
      </c>
      <c r="AT13" s="66"/>
      <c r="AU13" s="65"/>
      <c r="AW13" s="66"/>
      <c r="AX13" s="65"/>
      <c r="AY13" s="66"/>
      <c r="AZ13" s="65"/>
      <c r="BA13" s="66"/>
      <c r="BB13" s="65"/>
      <c r="BC13" s="66"/>
      <c r="BD13" s="65"/>
      <c r="BE13" s="66"/>
      <c r="BF13" s="65"/>
    </row>
    <row r="14" spans="1:58" x14ac:dyDescent="0.25">
      <c r="A14" s="61">
        <f>'Raw Data'!B14</f>
        <v>37</v>
      </c>
      <c r="B14" s="61">
        <f>'Raw Data'!C14</f>
        <v>47</v>
      </c>
      <c r="C14" s="61" t="str">
        <f>'Raw Data'!D14</f>
        <v>NLESKSTIGVE</v>
      </c>
      <c r="D14" s="65">
        <f>AVERAGE('Raw Data'!K14,'Raw Data'!Q14,'Raw Data'!W14)</f>
        <v>57.800666666666665</v>
      </c>
      <c r="E14" s="65">
        <f>STDEV('Raw Data'!K14,'Raw Data'!Q14,'Raw Data'!W14)</f>
        <v>1.6491762590254961</v>
      </c>
      <c r="F14" s="65">
        <f>AVERAGE('Raw Data'!AC14,'Raw Data'!AI14,'Raw Data'!AO14)</f>
        <v>64.033333333333346</v>
      </c>
      <c r="G14" s="65">
        <f>STDEV('Raw Data'!AC14,'Raw Data'!AI14,'Raw Data'!AO14)</f>
        <v>0.75064394577811422</v>
      </c>
      <c r="H14" s="65">
        <f>AVERAGE('Raw Data'!AU14,'Raw Data'!BA14,'Raw Data'!BG14)</f>
        <v>69.499333333333325</v>
      </c>
      <c r="I14" s="65">
        <f>STDEV('Raw Data'!AU14,'Raw Data'!BA14,'Raw Data'!BG14)</f>
        <v>0.71418788377662823</v>
      </c>
      <c r="K14" s="65">
        <f>AVERAGE('Raw Data'!K116,'Raw Data'!Q116,'Raw Data'!W116)</f>
        <v>38.94</v>
      </c>
      <c r="L14" s="65">
        <f>STDEV('Raw Data'!K116,'Raw Data'!Q116,'Raw Data'!W116)</f>
        <v>0.46612551957600268</v>
      </c>
      <c r="M14" s="65">
        <f>AVERAGE('Raw Data'!AC116,'Raw Data'!AI116,'Raw Data'!AO116)</f>
        <v>50.664999999999999</v>
      </c>
      <c r="N14" s="65">
        <f>STDEV('Raw Data'!AC116,'Raw Data'!AI116,'Raw Data'!AO116)</f>
        <v>1.0381998844153255</v>
      </c>
      <c r="O14" s="65">
        <f>AVERAGE('Raw Data'!AU116,'Raw Data'!BA116,'Raw Data'!BG116)</f>
        <v>65.696666666666673</v>
      </c>
      <c r="P14" s="65">
        <f>STDEV('Raw Data'!AU116,'Raw Data'!BA116,'Raw Data'!BG116)</f>
        <v>0.4813588405060511</v>
      </c>
      <c r="R14" s="65">
        <f>AVERAGE('Raw Data'!K218,'Raw Data'!Q218,'Raw Data'!W218)</f>
        <v>36.32</v>
      </c>
      <c r="S14" s="65">
        <f>STDEV('Raw Data'!K218,'Raw Data'!Q218,'Raw Data'!W218)</f>
        <v>0.65795136598383885</v>
      </c>
      <c r="T14" s="65">
        <f>AVERAGE('Raw Data'!AC218,'Raw Data'!AI218,'Raw Data'!AO218)</f>
        <v>49.69466666666667</v>
      </c>
      <c r="U14" s="65">
        <f>STDEV('Raw Data'!AC218,'Raw Data'!AI218,'Raw Data'!AO218)</f>
        <v>0.37582087932063318</v>
      </c>
      <c r="V14" s="65">
        <f>AVERAGE('Raw Data'!AU218,'Raw Data'!BA218,'Raw Data'!BG218)</f>
        <v>69.097666666666669</v>
      </c>
      <c r="W14" s="65">
        <f>STDEV('Raw Data'!AU218,'Raw Data'!BA218,'Raw Data'!BG218)</f>
        <v>0.86954260006817963</v>
      </c>
      <c r="Y14" s="66">
        <f>D14-K14</f>
        <v>18.860666666666667</v>
      </c>
      <c r="Z14" s="65">
        <f>SQRT((E14^2)+(L14^2))</f>
        <v>1.7137839225915641</v>
      </c>
      <c r="AA14" s="66">
        <f>F14-M14</f>
        <v>13.368333333333347</v>
      </c>
      <c r="AB14" s="65">
        <f>SQRT((G14^2)+(N14^2))</f>
        <v>1.281142198716962</v>
      </c>
      <c r="AC14" s="66">
        <f>H14-O14</f>
        <v>3.8026666666666529</v>
      </c>
      <c r="AD14" s="65">
        <f>SQRT((I14^2)+(P14^2))</f>
        <v>0.86126109088166092</v>
      </c>
      <c r="AF14" s="66">
        <f t="shared" si="0"/>
        <v>21.480666666666664</v>
      </c>
      <c r="AG14" s="65">
        <f t="shared" si="1"/>
        <v>1.7755794359400905</v>
      </c>
      <c r="AH14" s="66">
        <f t="shared" si="2"/>
        <v>14.338666666666676</v>
      </c>
      <c r="AI14" s="65">
        <f t="shared" si="3"/>
        <v>0.83946868117081686</v>
      </c>
      <c r="AJ14" s="66">
        <f t="shared" si="4"/>
        <v>0.40166666666665662</v>
      </c>
      <c r="AK14" s="65">
        <f t="shared" si="5"/>
        <v>1.1252416036863679</v>
      </c>
      <c r="AM14" s="24">
        <f t="shared" si="6"/>
        <v>2.6199999999999974</v>
      </c>
      <c r="AN14" s="22">
        <f t="shared" si="7"/>
        <v>0.80633305773730868</v>
      </c>
      <c r="AO14" s="24">
        <f t="shared" si="8"/>
        <v>0.97033333333332905</v>
      </c>
      <c r="AP14" s="22">
        <f t="shared" si="9"/>
        <v>1.1041287666451451</v>
      </c>
      <c r="AQ14" s="24">
        <f t="shared" si="10"/>
        <v>-3.4009999999999962</v>
      </c>
      <c r="AR14" s="22">
        <f t="shared" si="11"/>
        <v>0.99388664678959249</v>
      </c>
      <c r="AT14" s="66"/>
      <c r="AU14" s="65"/>
      <c r="AW14" s="66"/>
      <c r="AX14" s="65"/>
      <c r="AY14" s="66"/>
      <c r="AZ14" s="65"/>
      <c r="BA14" s="66"/>
      <c r="BB14" s="65"/>
      <c r="BC14" s="66"/>
      <c r="BD14" s="65"/>
      <c r="BE14" s="66"/>
      <c r="BF14" s="65"/>
    </row>
    <row r="15" spans="1:58" x14ac:dyDescent="0.25">
      <c r="A15" s="61">
        <f>'Raw Data'!B15</f>
        <v>39</v>
      </c>
      <c r="B15" s="61">
        <f>'Raw Data'!C15</f>
        <v>47</v>
      </c>
      <c r="C15" s="61" t="str">
        <f>'Raw Data'!D15</f>
        <v>ESKSTIGVE</v>
      </c>
      <c r="D15" s="65">
        <f>AVERAGE('Raw Data'!K15,'Raw Data'!Q15,'Raw Data'!W15)</f>
        <v>49.147666666666673</v>
      </c>
      <c r="E15" s="65">
        <f>STDEV('Raw Data'!K15,'Raw Data'!Q15,'Raw Data'!W15)</f>
        <v>0.75105681098924315</v>
      </c>
      <c r="F15" s="65">
        <f>AVERAGE('Raw Data'!AC15,'Raw Data'!AI15,'Raw Data'!AO15)</f>
        <v>63.100333333333332</v>
      </c>
      <c r="G15" s="65">
        <f>STDEV('Raw Data'!AC15,'Raw Data'!AI15,'Raw Data'!AO15)</f>
        <v>0.99945201652372129</v>
      </c>
      <c r="H15" s="65">
        <f>AVERAGE('Raw Data'!AU15,'Raw Data'!BA15,'Raw Data'!BG15)</f>
        <v>66.960666666666668</v>
      </c>
      <c r="I15" s="65">
        <f>STDEV('Raw Data'!AU15,'Raw Data'!BA15,'Raw Data'!BG15)</f>
        <v>2.9894347849272953</v>
      </c>
      <c r="K15" s="65">
        <f>AVERAGE('Raw Data'!K117,'Raw Data'!Q117,'Raw Data'!W117)</f>
        <v>25.882999999999999</v>
      </c>
      <c r="L15" s="65">
        <f>STDEV('Raw Data'!K117,'Raw Data'!Q117,'Raw Data'!W117)</f>
        <v>0.44996444303966948</v>
      </c>
      <c r="M15" s="65">
        <f>AVERAGE('Raw Data'!AC117,'Raw Data'!AI117,'Raw Data'!AO117)</f>
        <v>39.050333333333334</v>
      </c>
      <c r="N15" s="65">
        <f>STDEV('Raw Data'!AC117,'Raw Data'!AI117,'Raw Data'!AO117)</f>
        <v>0.99975013545051972</v>
      </c>
      <c r="O15" s="65">
        <f>AVERAGE('Raw Data'!AU117,'Raw Data'!BA117,'Raw Data'!BG117)</f>
        <v>57.234000000000002</v>
      </c>
      <c r="P15" s="65">
        <f>STDEV('Raw Data'!AU117,'Raw Data'!BA117,'Raw Data'!BG117)</f>
        <v>0.29361369177884322</v>
      </c>
      <c r="R15" s="65">
        <f>AVERAGE('Raw Data'!K219,'Raw Data'!Q219,'Raw Data'!W219)</f>
        <v>22.597999999999999</v>
      </c>
      <c r="S15" s="65">
        <f>STDEV('Raw Data'!K219,'Raw Data'!Q219,'Raw Data'!W219)</f>
        <v>0.78120483869469137</v>
      </c>
      <c r="T15" s="65">
        <f>AVERAGE('Raw Data'!AC219,'Raw Data'!AI219,'Raw Data'!AO219)</f>
        <v>38.06466666666666</v>
      </c>
      <c r="U15" s="65">
        <f>STDEV('Raw Data'!AC219,'Raw Data'!AI219,'Raw Data'!AO219)</f>
        <v>0.10361627928725012</v>
      </c>
      <c r="V15" s="65">
        <f>AVERAGE('Raw Data'!AU219,'Raw Data'!BA219,'Raw Data'!BG219)</f>
        <v>61.288333333333334</v>
      </c>
      <c r="W15" s="65">
        <f>STDEV('Raw Data'!AU219,'Raw Data'!BA219,'Raw Data'!BG219)</f>
        <v>1.0632108602404935</v>
      </c>
      <c r="Y15" s="66">
        <f>D15-K15</f>
        <v>23.264666666666674</v>
      </c>
      <c r="Z15" s="65">
        <f>SQRT((E15^2)+(L15^2))</f>
        <v>0.87553088656730538</v>
      </c>
      <c r="AA15" s="66">
        <f>F15-M15</f>
        <v>24.049999999999997</v>
      </c>
      <c r="AB15" s="65">
        <f>SQRT((G15^2)+(N15^2))</f>
        <v>1.4136494143410046</v>
      </c>
      <c r="AC15" s="66">
        <f>H15-O15</f>
        <v>9.7266666666666666</v>
      </c>
      <c r="AD15" s="65">
        <f>SQRT((I15^2)+(P15^2))</f>
        <v>3.0038191246034285</v>
      </c>
      <c r="AF15" s="66">
        <f t="shared" si="0"/>
        <v>26.549666666666674</v>
      </c>
      <c r="AG15" s="65">
        <f t="shared" si="1"/>
        <v>1.0836823027683578</v>
      </c>
      <c r="AH15" s="66">
        <f t="shared" si="2"/>
        <v>25.035666666666671</v>
      </c>
      <c r="AI15" s="65">
        <f t="shared" si="3"/>
        <v>1.004808771193139</v>
      </c>
      <c r="AJ15" s="66">
        <f t="shared" si="4"/>
        <v>5.6723333333333343</v>
      </c>
      <c r="AK15" s="65">
        <f t="shared" si="5"/>
        <v>3.1728752995771257</v>
      </c>
      <c r="AM15" s="24">
        <f t="shared" si="6"/>
        <v>3.2850000000000001</v>
      </c>
      <c r="AN15" s="22">
        <f t="shared" si="7"/>
        <v>0.90152592863433423</v>
      </c>
      <c r="AO15" s="24">
        <f t="shared" si="8"/>
        <v>0.98566666666667402</v>
      </c>
      <c r="AP15" s="22">
        <f t="shared" si="9"/>
        <v>1.0051053012827393</v>
      </c>
      <c r="AQ15" s="24">
        <f t="shared" si="10"/>
        <v>-4.0543333333333322</v>
      </c>
      <c r="AR15" s="22">
        <f t="shared" si="11"/>
        <v>1.1030078573307318</v>
      </c>
      <c r="AT15" s="66"/>
      <c r="AU15" s="65"/>
      <c r="AW15" s="66"/>
      <c r="AX15" s="65"/>
      <c r="AY15" s="66"/>
      <c r="AZ15" s="65"/>
      <c r="BA15" s="66"/>
      <c r="BB15" s="65"/>
      <c r="BC15" s="66"/>
      <c r="BD15" s="65"/>
      <c r="BE15" s="66"/>
      <c r="BF15" s="65"/>
    </row>
    <row r="16" spans="1:58" x14ac:dyDescent="0.25">
      <c r="A16" s="61">
        <f>'Raw Data'!B16</f>
        <v>39</v>
      </c>
      <c r="B16" s="61">
        <f>'Raw Data'!C16</f>
        <v>48</v>
      </c>
      <c r="C16" s="61" t="str">
        <f>'Raw Data'!D16</f>
        <v>ESKSTIGVEF</v>
      </c>
      <c r="D16" s="65">
        <f>AVERAGE('Raw Data'!K16,'Raw Data'!Q16,'Raw Data'!W16)</f>
        <v>44.334000000000003</v>
      </c>
      <c r="E16" s="65">
        <f>STDEV('Raw Data'!K16,'Raw Data'!Q16,'Raw Data'!W16)</f>
        <v>1.9780224973442539</v>
      </c>
      <c r="F16" s="65">
        <f>AVERAGE('Raw Data'!AC16,'Raw Data'!AI16,'Raw Data'!AO16)</f>
        <v>52.786000000000001</v>
      </c>
      <c r="G16" s="65">
        <f>STDEV('Raw Data'!AC16,'Raw Data'!AI16,'Raw Data'!AO16)</f>
        <v>1.346401128935953</v>
      </c>
      <c r="H16" s="65">
        <f>AVERAGE('Raw Data'!AU16,'Raw Data'!BA16,'Raw Data'!BG16)</f>
        <v>64.942999999999998</v>
      </c>
      <c r="I16" s="65">
        <f>STDEV('Raw Data'!AU16,'Raw Data'!BA16,'Raw Data'!BG16)</f>
        <v>0.62008709065743228</v>
      </c>
      <c r="K16" s="65">
        <f>AVERAGE('Raw Data'!K118,'Raw Data'!Q118,'Raw Data'!W118)</f>
        <v>21.15366666666667</v>
      </c>
      <c r="L16" s="65">
        <f>STDEV('Raw Data'!K118,'Raw Data'!Q118,'Raw Data'!W118)</f>
        <v>0.80378251619037611</v>
      </c>
      <c r="M16" s="65">
        <f>AVERAGE('Raw Data'!AC118,'Raw Data'!AI118,'Raw Data'!AO118)</f>
        <v>33.075666666666663</v>
      </c>
      <c r="N16" s="65">
        <f>STDEV('Raw Data'!AC118,'Raw Data'!AI118,'Raw Data'!AO118)</f>
        <v>1.0011280304403298</v>
      </c>
      <c r="O16" s="65">
        <f>AVERAGE('Raw Data'!AU118,'Raw Data'!BA118,'Raw Data'!BG118)</f>
        <v>52.445666666666661</v>
      </c>
      <c r="P16" s="65">
        <f>STDEV('Raw Data'!AU118,'Raw Data'!BA118,'Raw Data'!BG118)</f>
        <v>0.57615131114433515</v>
      </c>
      <c r="R16" s="65">
        <f>AVERAGE('Raw Data'!K220,'Raw Data'!Q220,'Raw Data'!W220)</f>
        <v>18.540666666666667</v>
      </c>
      <c r="S16" s="65">
        <f>STDEV('Raw Data'!K220,'Raw Data'!Q220,'Raw Data'!W220)</f>
        <v>0.39761455372424942</v>
      </c>
      <c r="T16" s="65">
        <f>AVERAGE('Raw Data'!AC220,'Raw Data'!AI220,'Raw Data'!AO220)</f>
        <v>33.420666666666669</v>
      </c>
      <c r="U16" s="65">
        <f>STDEV('Raw Data'!AC220,'Raw Data'!AI220,'Raw Data'!AO220)</f>
        <v>0.62003252602853964</v>
      </c>
      <c r="V16" s="65">
        <f>AVERAGE('Raw Data'!AU220,'Raw Data'!BA220,'Raw Data'!BG220)</f>
        <v>55.324666666666666</v>
      </c>
      <c r="W16" s="65">
        <f>STDEV('Raw Data'!AU220,'Raw Data'!BA220,'Raw Data'!BG220)</f>
        <v>0.66563829016465836</v>
      </c>
      <c r="Y16" s="66">
        <f>D16-K16</f>
        <v>23.180333333333333</v>
      </c>
      <c r="Z16" s="65">
        <f>SQRT((E16^2)+(L16^2))</f>
        <v>2.1350970313625868</v>
      </c>
      <c r="AA16" s="66">
        <f>F16-M16</f>
        <v>19.710333333333338</v>
      </c>
      <c r="AB16" s="65">
        <f>SQRT((G16^2)+(N16^2))</f>
        <v>1.6778120673464425</v>
      </c>
      <c r="AC16" s="66">
        <f>H16-O16</f>
        <v>12.497333333333337</v>
      </c>
      <c r="AD16" s="65">
        <f>SQRT((I16^2)+(P16^2))</f>
        <v>0.84643861758153216</v>
      </c>
      <c r="AF16" s="66">
        <f t="shared" si="0"/>
        <v>25.793333333333337</v>
      </c>
      <c r="AG16" s="65">
        <f t="shared" si="1"/>
        <v>2.0175902292916996</v>
      </c>
      <c r="AH16" s="66">
        <f t="shared" si="2"/>
        <v>19.365333333333332</v>
      </c>
      <c r="AI16" s="65">
        <f t="shared" si="3"/>
        <v>1.4823077728101341</v>
      </c>
      <c r="AJ16" s="66">
        <f t="shared" si="4"/>
        <v>9.6183333333333323</v>
      </c>
      <c r="AK16" s="65">
        <f t="shared" si="5"/>
        <v>0.90971552330018446</v>
      </c>
      <c r="AM16" s="24">
        <f t="shared" si="6"/>
        <v>2.6130000000000031</v>
      </c>
      <c r="AN16" s="22">
        <f t="shared" si="7"/>
        <v>0.89675173078543113</v>
      </c>
      <c r="AO16" s="24">
        <f t="shared" si="8"/>
        <v>-0.34500000000000597</v>
      </c>
      <c r="AP16" s="22">
        <f t="shared" si="9"/>
        <v>1.1775812781573363</v>
      </c>
      <c r="AQ16" s="24">
        <f t="shared" si="10"/>
        <v>-2.8790000000000049</v>
      </c>
      <c r="AR16" s="22">
        <f t="shared" si="11"/>
        <v>0.88035485269672165</v>
      </c>
      <c r="AT16" s="66"/>
      <c r="AU16" s="65"/>
      <c r="AW16" s="66"/>
      <c r="AX16" s="65"/>
      <c r="AY16" s="66"/>
      <c r="AZ16" s="65"/>
      <c r="BA16" s="66"/>
      <c r="BB16" s="65"/>
      <c r="BC16" s="66"/>
      <c r="BD16" s="65"/>
      <c r="BE16" s="66"/>
      <c r="BF16" s="65"/>
    </row>
    <row r="17" spans="1:58" x14ac:dyDescent="0.25">
      <c r="A17" s="61">
        <f>'Raw Data'!B17</f>
        <v>48</v>
      </c>
      <c r="B17" s="61">
        <f>'Raw Data'!C17</f>
        <v>64</v>
      </c>
      <c r="C17" s="61" t="str">
        <f>'Raw Data'!D17</f>
        <v>FATRSIQVDGKTIKAQI</v>
      </c>
      <c r="D17" s="65">
        <f>AVERAGE('Raw Data'!K17,'Raw Data'!Q17,'Raw Data'!W17)</f>
        <v>17.518000000000001</v>
      </c>
      <c r="E17" s="65">
        <f>STDEV('Raw Data'!K17,'Raw Data'!Q17,'Raw Data'!W17)</f>
        <v>0.33663481697530839</v>
      </c>
      <c r="F17" s="65">
        <f>AVERAGE('Raw Data'!AC17,'Raw Data'!AI17,'Raw Data'!AO17)</f>
        <v>25.124666666666666</v>
      </c>
      <c r="G17" s="65">
        <f>STDEV('Raw Data'!AC17,'Raw Data'!AI17,'Raw Data'!AO17)</f>
        <v>0.50639938125291317</v>
      </c>
      <c r="H17" s="65">
        <f>AVERAGE('Raw Data'!AU17,'Raw Data'!BA17,'Raw Data'!BG17)</f>
        <v>30.074333333333332</v>
      </c>
      <c r="I17" s="65">
        <f>STDEV('Raw Data'!AU17,'Raw Data'!BA17,'Raw Data'!BG17)</f>
        <v>0.46538192200958417</v>
      </c>
      <c r="K17" s="65">
        <f>AVERAGE('Raw Data'!K119,'Raw Data'!Q119,'Raw Data'!W119)</f>
        <v>16.141000000000002</v>
      </c>
      <c r="L17" s="65">
        <f>STDEV('Raw Data'!K119,'Raw Data'!Q119,'Raw Data'!W119)</f>
        <v>0.2098165865702708</v>
      </c>
      <c r="M17" s="65">
        <f>AVERAGE('Raw Data'!AC119,'Raw Data'!AI119,'Raw Data'!AO119)</f>
        <v>22.876333333333335</v>
      </c>
      <c r="N17" s="65">
        <f>STDEV('Raw Data'!AC119,'Raw Data'!AI119,'Raw Data'!AO119)</f>
        <v>0.48479927117656874</v>
      </c>
      <c r="O17" s="65">
        <f>AVERAGE('Raw Data'!AU119,'Raw Data'!BA119,'Raw Data'!BG119)</f>
        <v>29.807333333333332</v>
      </c>
      <c r="P17" s="65">
        <f>STDEV('Raw Data'!AU119,'Raw Data'!BA119,'Raw Data'!BG119)</f>
        <v>0.45961977038997609</v>
      </c>
      <c r="R17" s="65">
        <f>AVERAGE('Raw Data'!K221,'Raw Data'!Q221,'Raw Data'!W221)</f>
        <v>14.457666666666668</v>
      </c>
      <c r="S17" s="65">
        <f>STDEV('Raw Data'!K221,'Raw Data'!Q221,'Raw Data'!W221)</f>
        <v>0.30405646405451331</v>
      </c>
      <c r="T17" s="65">
        <f>AVERAGE('Raw Data'!AC221,'Raw Data'!AI221,'Raw Data'!AO221)</f>
        <v>20.867000000000001</v>
      </c>
      <c r="U17" s="65">
        <f>STDEV('Raw Data'!AC221,'Raw Data'!AI221,'Raw Data'!AO221)</f>
        <v>8.5807925041921501E-2</v>
      </c>
      <c r="V17" s="65">
        <f>AVERAGE('Raw Data'!AU221,'Raw Data'!BA221,'Raw Data'!BG221)</f>
        <v>29.741</v>
      </c>
      <c r="W17" s="65">
        <f>STDEV('Raw Data'!AU221,'Raw Data'!BA221,'Raw Data'!BG221)</f>
        <v>0.1688816153404511</v>
      </c>
      <c r="Y17" s="66">
        <f>D17-K17</f>
        <v>1.3769999999999989</v>
      </c>
      <c r="Z17" s="65">
        <f>SQRT((E17^2)+(L17^2))</f>
        <v>0.39666862744613335</v>
      </c>
      <c r="AA17" s="66">
        <f>F17-M17</f>
        <v>2.2483333333333313</v>
      </c>
      <c r="AB17" s="65">
        <f>SQRT((G17^2)+(N17^2))</f>
        <v>0.70104968915667132</v>
      </c>
      <c r="AC17" s="66">
        <f>H17-O17</f>
        <v>0.26699999999999946</v>
      </c>
      <c r="AD17" s="65">
        <f>SQRT((I17^2)+(P17^2))</f>
        <v>0.65408765977250249</v>
      </c>
      <c r="AF17" s="66">
        <f t="shared" si="0"/>
        <v>3.0603333333333325</v>
      </c>
      <c r="AG17" s="65">
        <f t="shared" si="1"/>
        <v>0.45362245682211649</v>
      </c>
      <c r="AH17" s="66">
        <f t="shared" si="2"/>
        <v>4.2576666666666654</v>
      </c>
      <c r="AI17" s="65">
        <f t="shared" si="3"/>
        <v>0.51361788650059037</v>
      </c>
      <c r="AJ17" s="66">
        <f t="shared" si="4"/>
        <v>0.33333333333333215</v>
      </c>
      <c r="AK17" s="65">
        <f t="shared" si="5"/>
        <v>0.4950770983729047</v>
      </c>
      <c r="AM17" s="24">
        <f t="shared" si="6"/>
        <v>1.6833333333333336</v>
      </c>
      <c r="AN17" s="22">
        <f t="shared" si="7"/>
        <v>0.36942297347800868</v>
      </c>
      <c r="AO17" s="24">
        <f t="shared" si="8"/>
        <v>2.0093333333333341</v>
      </c>
      <c r="AP17" s="22">
        <f t="shared" si="9"/>
        <v>0.49233457458656327</v>
      </c>
      <c r="AQ17" s="24">
        <f t="shared" si="10"/>
        <v>6.6333333333332689E-2</v>
      </c>
      <c r="AR17" s="22">
        <f t="shared" si="11"/>
        <v>0.48966451100047514</v>
      </c>
      <c r="AT17" s="66"/>
      <c r="AU17" s="65"/>
      <c r="AW17" s="66"/>
      <c r="AX17" s="65"/>
      <c r="AY17" s="66"/>
      <c r="AZ17" s="65"/>
      <c r="BA17" s="66"/>
      <c r="BB17" s="65"/>
      <c r="BC17" s="66"/>
      <c r="BD17" s="65"/>
      <c r="BE17" s="66"/>
      <c r="BF17" s="65"/>
    </row>
    <row r="18" spans="1:58" x14ac:dyDescent="0.25">
      <c r="A18" s="61">
        <f>'Raw Data'!B18</f>
        <v>48</v>
      </c>
      <c r="B18" s="61">
        <f>'Raw Data'!C18</f>
        <v>69</v>
      </c>
      <c r="C18" s="61" t="str">
        <f>'Raw Data'!D18</f>
        <v>FATRSIQVDGKTIKAQIWDTAG</v>
      </c>
      <c r="D18" s="65">
        <f>AVERAGE('Raw Data'!K18,'Raw Data'!Q18,'Raw Data'!W18)</f>
        <v>12.838666666666667</v>
      </c>
      <c r="E18" s="65">
        <f>STDEV('Raw Data'!K18,'Raw Data'!Q18,'Raw Data'!W18)</f>
        <v>0.22705579343706073</v>
      </c>
      <c r="F18" s="65">
        <f>AVERAGE('Raw Data'!AC18,'Raw Data'!AI18,'Raw Data'!AO18)</f>
        <v>20.001000000000001</v>
      </c>
      <c r="G18" s="65">
        <f>STDEV('Raw Data'!AC18,'Raw Data'!AI18,'Raw Data'!AO18)</f>
        <v>0.81530117134712898</v>
      </c>
      <c r="H18" s="65">
        <f>AVERAGE('Raw Data'!AU18,'Raw Data'!BA18,'Raw Data'!BG18)</f>
        <v>26.366666666666664</v>
      </c>
      <c r="I18" s="65">
        <f>STDEV('Raw Data'!AU18,'Raw Data'!BA18,'Raw Data'!BG18)</f>
        <v>0.29544260581935883</v>
      </c>
      <c r="K18" s="65">
        <f>AVERAGE('Raw Data'!K120,'Raw Data'!Q120,'Raw Data'!W120)</f>
        <v>10.763</v>
      </c>
      <c r="L18" s="65">
        <f>STDEV('Raw Data'!K120,'Raw Data'!Q120,'Raw Data'!W120)</f>
        <v>0.28119210515233145</v>
      </c>
      <c r="M18" s="65">
        <f>AVERAGE('Raw Data'!AC120,'Raw Data'!AI120,'Raw Data'!AO120)</f>
        <v>15.912000000000001</v>
      </c>
      <c r="N18" s="65">
        <f>STDEV('Raw Data'!AC120,'Raw Data'!AI120,'Raw Data'!AO120)</f>
        <v>0.43135484232821636</v>
      </c>
      <c r="O18" s="65">
        <f>AVERAGE('Raw Data'!AU120,'Raw Data'!BA120,'Raw Data'!BG120)</f>
        <v>24.048666666666666</v>
      </c>
      <c r="P18" s="65">
        <f>STDEV('Raw Data'!AU120,'Raw Data'!BA120,'Raw Data'!BG120)</f>
        <v>0.36841869297489926</v>
      </c>
      <c r="R18" s="65">
        <f>AVERAGE('Raw Data'!K222,'Raw Data'!Q222,'Raw Data'!W222)</f>
        <v>11.064666666666668</v>
      </c>
      <c r="S18" s="65">
        <f>STDEV('Raw Data'!K222,'Raw Data'!Q222,'Raw Data'!W222)</f>
        <v>0.17599526508782384</v>
      </c>
      <c r="T18" s="65">
        <f>AVERAGE('Raw Data'!AC222,'Raw Data'!AI222,'Raw Data'!AO222)</f>
        <v>16.994333333333334</v>
      </c>
      <c r="U18" s="65">
        <f>STDEV('Raw Data'!AC222,'Raw Data'!AI222,'Raw Data'!AO222)</f>
        <v>0.12643311802424687</v>
      </c>
      <c r="V18" s="65">
        <f>AVERAGE('Raw Data'!AU222,'Raw Data'!BA222,'Raw Data'!BG222)</f>
        <v>24.455333333333332</v>
      </c>
      <c r="W18" s="65">
        <f>STDEV('Raw Data'!AU222,'Raw Data'!BA222,'Raw Data'!BG222)</f>
        <v>0.3917937382518184</v>
      </c>
      <c r="Y18" s="66">
        <f>D18-K18</f>
        <v>2.0756666666666668</v>
      </c>
      <c r="Z18" s="65">
        <f>SQRT((E18^2)+(L18^2))</f>
        <v>0.36141850164778927</v>
      </c>
      <c r="AA18" s="66">
        <f>F18-M18</f>
        <v>4.0890000000000004</v>
      </c>
      <c r="AB18" s="65">
        <f>SQRT((G18^2)+(N18^2))</f>
        <v>0.9223789893530755</v>
      </c>
      <c r="AC18" s="66">
        <f>H18-O18</f>
        <v>2.3179999999999978</v>
      </c>
      <c r="AD18" s="65">
        <f>SQRT((I18^2)+(P18^2))</f>
        <v>0.47224852214344321</v>
      </c>
      <c r="AF18" s="66">
        <f t="shared" si="0"/>
        <v>1.7739999999999991</v>
      </c>
      <c r="AG18" s="65">
        <f t="shared" si="1"/>
        <v>0.28727803025408427</v>
      </c>
      <c r="AH18" s="66">
        <f t="shared" si="2"/>
        <v>3.0066666666666677</v>
      </c>
      <c r="AI18" s="65">
        <f t="shared" si="3"/>
        <v>0.82504626132922609</v>
      </c>
      <c r="AJ18" s="66">
        <f t="shared" si="4"/>
        <v>1.9113333333333316</v>
      </c>
      <c r="AK18" s="65">
        <f t="shared" si="5"/>
        <v>0.49070221791496665</v>
      </c>
      <c r="AM18" s="24">
        <f t="shared" si="6"/>
        <v>-0.30166666666666764</v>
      </c>
      <c r="AN18" s="22">
        <f t="shared" si="7"/>
        <v>0.33172780006103381</v>
      </c>
      <c r="AO18" s="24">
        <f t="shared" si="8"/>
        <v>-1.0823333333333327</v>
      </c>
      <c r="AP18" s="22">
        <f t="shared" si="9"/>
        <v>0.44950231738371887</v>
      </c>
      <c r="AQ18" s="24">
        <f t="shared" si="10"/>
        <v>-0.40666666666666629</v>
      </c>
      <c r="AR18" s="22">
        <f t="shared" si="11"/>
        <v>0.53780541710424179</v>
      </c>
      <c r="AT18" s="66"/>
      <c r="AU18" s="65"/>
      <c r="AW18" s="66"/>
      <c r="AX18" s="65"/>
      <c r="AY18" s="66"/>
      <c r="AZ18" s="65"/>
      <c r="BA18" s="66"/>
      <c r="BB18" s="65"/>
      <c r="BC18" s="66"/>
      <c r="BD18" s="65"/>
      <c r="BE18" s="66"/>
      <c r="BF18" s="65"/>
    </row>
    <row r="19" spans="1:58" s="64" customFormat="1" x14ac:dyDescent="0.25">
      <c r="A19" s="21">
        <f>'Raw Data'!B19</f>
        <v>48</v>
      </c>
      <c r="B19" s="21">
        <f>'Raw Data'!C19</f>
        <v>70</v>
      </c>
      <c r="C19" s="21" t="str">
        <f>'Raw Data'!D19</f>
        <v>FATRSIQVDGKTIKAQIWDTAGL</v>
      </c>
      <c r="D19" s="22">
        <f>AVERAGE('Raw Data'!K19,'Raw Data'!Q19,'Raw Data'!W19)</f>
        <v>12.952666666666667</v>
      </c>
      <c r="E19" s="22">
        <f>STDEV('Raw Data'!K19,'Raw Data'!Q19,'Raw Data'!W19)</f>
        <v>0.1066411427795728</v>
      </c>
      <c r="F19" s="22">
        <f>AVERAGE('Raw Data'!AC19,'Raw Data'!AI19,'Raw Data'!AO19)</f>
        <v>22.133333333333329</v>
      </c>
      <c r="G19" s="22">
        <f>STDEV('Raw Data'!AC19,'Raw Data'!AI19,'Raw Data'!AO19)</f>
        <v>1.0651297260584431</v>
      </c>
      <c r="H19" s="22">
        <f>AVERAGE('Raw Data'!AU19,'Raw Data'!BA19,'Raw Data'!BG19)</f>
        <v>28.530666666666665</v>
      </c>
      <c r="I19" s="22">
        <f>STDEV('Raw Data'!AU19,'Raw Data'!BA19,'Raw Data'!BG19)</f>
        <v>0.29912260585474487</v>
      </c>
      <c r="J19" s="35"/>
      <c r="K19" s="65">
        <f>AVERAGE('Raw Data'!K121,'Raw Data'!Q121,'Raw Data'!W121)</f>
        <v>9.7449999999999992</v>
      </c>
      <c r="L19" s="65">
        <f>STDEV('Raw Data'!K121,'Raw Data'!Q121,'Raw Data'!W121)</f>
        <v>9.8650899641108902E-2</v>
      </c>
      <c r="M19" s="65">
        <f>AVERAGE('Raw Data'!AC121,'Raw Data'!AI121,'Raw Data'!AO121)</f>
        <v>15.194333333333333</v>
      </c>
      <c r="N19" s="65">
        <f>STDEV('Raw Data'!AC121,'Raw Data'!AI121,'Raw Data'!AO121)</f>
        <v>0.41911851943493678</v>
      </c>
      <c r="O19" s="65">
        <f>AVERAGE('Raw Data'!AU121,'Raw Data'!BA121,'Raw Data'!BG121)</f>
        <v>25.962</v>
      </c>
      <c r="P19" s="65">
        <f>STDEV('Raw Data'!AU121,'Raw Data'!BA121,'Raw Data'!BG121)</f>
        <v>0.53051767171320452</v>
      </c>
      <c r="Q19" s="35"/>
      <c r="R19" s="65">
        <f>AVERAGE('Raw Data'!K223,'Raw Data'!Q223,'Raw Data'!W223)</f>
        <v>10.396000000000001</v>
      </c>
      <c r="S19" s="65">
        <f>STDEV('Raw Data'!K223,'Raw Data'!Q223,'Raw Data'!W223)</f>
        <v>0.17110523077919063</v>
      </c>
      <c r="T19" s="65">
        <f>AVERAGE('Raw Data'!AC223,'Raw Data'!AI223,'Raw Data'!AO223)</f>
        <v>17.628333333333334</v>
      </c>
      <c r="U19" s="65">
        <f>STDEV('Raw Data'!AC223,'Raw Data'!AI223,'Raw Data'!AO223)</f>
        <v>3.8888730158407159E-2</v>
      </c>
      <c r="V19" s="65">
        <f>AVERAGE('Raw Data'!AU223,'Raw Data'!BA223,'Raw Data'!BG223)</f>
        <v>26.867000000000001</v>
      </c>
      <c r="W19" s="65">
        <f>STDEV('Raw Data'!AU223,'Raw Data'!BA223,'Raw Data'!BG223)</f>
        <v>0.41310894446864849</v>
      </c>
      <c r="X19" s="35"/>
      <c r="Y19" s="66">
        <f>D19-K19</f>
        <v>3.2076666666666682</v>
      </c>
      <c r="Z19" s="65">
        <f>SQRT((E19^2)+(L19^2))</f>
        <v>0.14527330564605931</v>
      </c>
      <c r="AA19" s="66">
        <f>F19-M19</f>
        <v>6.9389999999999965</v>
      </c>
      <c r="AB19" s="65">
        <f>SQRT((G19^2)+(N19^2))</f>
        <v>1.1446229364584075</v>
      </c>
      <c r="AC19" s="66">
        <f>H19-O19</f>
        <v>2.5686666666666653</v>
      </c>
      <c r="AD19" s="65">
        <f>SQRT((I19^2)+(P19^2))</f>
        <v>0.60903475543956642</v>
      </c>
      <c r="AE19" s="35"/>
      <c r="AF19" s="66">
        <f t="shared" si="0"/>
        <v>2.5566666666666666</v>
      </c>
      <c r="AG19" s="65">
        <f t="shared" si="1"/>
        <v>0.20161679824194539</v>
      </c>
      <c r="AH19" s="66">
        <f t="shared" si="2"/>
        <v>4.5049999999999955</v>
      </c>
      <c r="AI19" s="65">
        <f t="shared" si="3"/>
        <v>1.0658394187994116</v>
      </c>
      <c r="AJ19" s="66">
        <f t="shared" si="4"/>
        <v>1.6636666666666642</v>
      </c>
      <c r="AK19" s="65">
        <f t="shared" si="5"/>
        <v>0.51003267869160496</v>
      </c>
      <c r="AL19" s="35"/>
      <c r="AM19" s="24">
        <f t="shared" si="6"/>
        <v>-0.65100000000000158</v>
      </c>
      <c r="AN19" s="22">
        <f t="shared" si="7"/>
        <v>0.19750696190261299</v>
      </c>
      <c r="AO19" s="24">
        <f t="shared" si="8"/>
        <v>-2.4340000000000011</v>
      </c>
      <c r="AP19" s="22">
        <f t="shared" si="9"/>
        <v>0.42091883619846104</v>
      </c>
      <c r="AQ19" s="24">
        <f t="shared" si="10"/>
        <v>-0.90500000000000114</v>
      </c>
      <c r="AR19" s="22">
        <f t="shared" si="11"/>
        <v>0.67238976791738903</v>
      </c>
      <c r="AT19" s="24"/>
      <c r="AU19" s="22"/>
      <c r="AW19" s="24"/>
      <c r="AX19" s="22"/>
      <c r="AY19" s="24"/>
      <c r="AZ19" s="22"/>
      <c r="BA19" s="24"/>
      <c r="BB19" s="22"/>
      <c r="BC19" s="24"/>
      <c r="BD19" s="22"/>
      <c r="BE19" s="24"/>
      <c r="BF19" s="22"/>
    </row>
    <row r="20" spans="1:58" x14ac:dyDescent="0.25">
      <c r="A20" s="61">
        <f>'Raw Data'!B20</f>
        <v>48</v>
      </c>
      <c r="B20" s="61">
        <f>'Raw Data'!C20</f>
        <v>70</v>
      </c>
      <c r="C20" s="61" t="str">
        <f>'Raw Data'!D20</f>
        <v>FATRSIQVDGKTIKAQIWDTAGL</v>
      </c>
      <c r="D20" s="65">
        <f>AVERAGE('Raw Data'!K20,'Raw Data'!Q20,'Raw Data'!W20)</f>
        <v>12.595333333333334</v>
      </c>
      <c r="E20" s="65">
        <f>STDEV('Raw Data'!K20,'Raw Data'!Q20,'Raw Data'!W20)</f>
        <v>5.2252591642265055E-2</v>
      </c>
      <c r="F20" s="65">
        <f>AVERAGE('Raw Data'!AC20,'Raw Data'!AI20,'Raw Data'!AO20)</f>
        <v>22.065666666666669</v>
      </c>
      <c r="G20" s="65">
        <f>STDEV('Raw Data'!AC20,'Raw Data'!AI20,'Raw Data'!AO20)</f>
        <v>1.0457343512256514</v>
      </c>
      <c r="H20" s="65">
        <f>AVERAGE('Raw Data'!AU20,'Raw Data'!BA20,'Raw Data'!BG20)</f>
        <v>28.438999999999997</v>
      </c>
      <c r="I20" s="65">
        <f>STDEV('Raw Data'!AU20,'Raw Data'!BA20,'Raw Data'!BG20)</f>
        <v>0.56760285411544553</v>
      </c>
      <c r="K20" s="65">
        <f>AVERAGE('Raw Data'!K122,'Raw Data'!Q122,'Raw Data'!W122)</f>
        <v>9.6543333333333319</v>
      </c>
      <c r="L20" s="65">
        <f>STDEV('Raw Data'!K122,'Raw Data'!Q122,'Raw Data'!W122)</f>
        <v>0.25155582548081334</v>
      </c>
      <c r="M20" s="65">
        <f>AVERAGE('Raw Data'!AC122,'Raw Data'!AI122,'Raw Data'!AO122)</f>
        <v>14.986333333333333</v>
      </c>
      <c r="N20" s="65">
        <f>STDEV('Raw Data'!AC122,'Raw Data'!AI122,'Raw Data'!AO122)</f>
        <v>0.38846406955255586</v>
      </c>
      <c r="O20" s="65">
        <f>AVERAGE('Raw Data'!AU122,'Raw Data'!BA122,'Raw Data'!BG122)</f>
        <v>25.77333333333333</v>
      </c>
      <c r="P20" s="65">
        <f>STDEV('Raw Data'!AU122,'Raw Data'!BA122,'Raw Data'!BG122)</f>
        <v>0.3895925221732745</v>
      </c>
      <c r="R20" s="65">
        <f>AVERAGE('Raw Data'!K224,'Raw Data'!Q224,'Raw Data'!W224)</f>
        <v>10.448</v>
      </c>
      <c r="S20" s="65">
        <f>STDEV('Raw Data'!K224,'Raw Data'!Q224,'Raw Data'!W224)</f>
        <v>0.11750319144601959</v>
      </c>
      <c r="T20" s="65">
        <f>AVERAGE('Raw Data'!AC224,'Raw Data'!AI224,'Raw Data'!AO224)</f>
        <v>17.675333333333331</v>
      </c>
      <c r="U20" s="65">
        <f>STDEV('Raw Data'!AC224,'Raw Data'!AI224,'Raw Data'!AO224)</f>
        <v>9.9122819437974935E-2</v>
      </c>
      <c r="V20" s="65">
        <f>AVERAGE('Raw Data'!AU224,'Raw Data'!BA224,'Raw Data'!BG224)</f>
        <v>26.718666666666664</v>
      </c>
      <c r="W20" s="65">
        <f>STDEV('Raw Data'!AU224,'Raw Data'!BA224,'Raw Data'!BG224)</f>
        <v>0.51423762341288581</v>
      </c>
      <c r="Y20" s="66">
        <f>D20-K20</f>
        <v>2.9410000000000025</v>
      </c>
      <c r="Z20" s="65">
        <f>SQRT((E20^2)+(L20^2))</f>
        <v>0.25692541070642805</v>
      </c>
      <c r="AA20" s="66">
        <f>F20-M20</f>
        <v>7.0793333333333361</v>
      </c>
      <c r="AB20" s="65">
        <f>SQRT((G20^2)+(N20^2))</f>
        <v>1.1155557658255668</v>
      </c>
      <c r="AC20" s="66">
        <f>H20-O20</f>
        <v>2.6656666666666666</v>
      </c>
      <c r="AD20" s="65">
        <f>SQRT((I20^2)+(P20^2))</f>
        <v>0.68844413958819717</v>
      </c>
      <c r="AF20" s="66">
        <f t="shared" si="0"/>
        <v>2.147333333333334</v>
      </c>
      <c r="AG20" s="65">
        <f t="shared" si="1"/>
        <v>0.12859756348132431</v>
      </c>
      <c r="AH20" s="66">
        <f t="shared" si="2"/>
        <v>4.3903333333333379</v>
      </c>
      <c r="AI20" s="65">
        <f t="shared" si="3"/>
        <v>1.0504216613658857</v>
      </c>
      <c r="AJ20" s="66">
        <f t="shared" si="4"/>
        <v>1.7203333333333326</v>
      </c>
      <c r="AK20" s="65">
        <f t="shared" si="5"/>
        <v>0.76590686988258094</v>
      </c>
      <c r="AM20" s="24">
        <f t="shared" si="6"/>
        <v>-0.79366666666666852</v>
      </c>
      <c r="AN20" s="22">
        <f t="shared" si="7"/>
        <v>0.27764605765854727</v>
      </c>
      <c r="AO20" s="24">
        <f t="shared" si="8"/>
        <v>-2.6889999999999983</v>
      </c>
      <c r="AP20" s="22">
        <f t="shared" si="9"/>
        <v>0.4009110458277077</v>
      </c>
      <c r="AQ20" s="24">
        <f t="shared" si="10"/>
        <v>-0.94533333333333402</v>
      </c>
      <c r="AR20" s="22">
        <f t="shared" si="11"/>
        <v>0.64515321177737794</v>
      </c>
      <c r="AT20" s="66"/>
      <c r="AU20" s="65"/>
      <c r="AW20" s="66"/>
      <c r="AX20" s="65"/>
      <c r="AY20" s="66"/>
      <c r="AZ20" s="65"/>
      <c r="BA20" s="66"/>
      <c r="BB20" s="65"/>
      <c r="BC20" s="66"/>
      <c r="BD20" s="65"/>
      <c r="BE20" s="66"/>
      <c r="BF20" s="65"/>
    </row>
    <row r="21" spans="1:58" ht="15.75" customHeight="1" x14ac:dyDescent="0.25">
      <c r="A21" s="61">
        <f>'Raw Data'!B21</f>
        <v>48</v>
      </c>
      <c r="B21" s="61">
        <f>'Raw Data'!C21</f>
        <v>70</v>
      </c>
      <c r="C21" s="61" t="str">
        <f>'Raw Data'!D21</f>
        <v>FATRSIQVDGKTIKAQIWDTAGL</v>
      </c>
      <c r="D21" s="65">
        <f>AVERAGE('Raw Data'!K21,'Raw Data'!Q21,'Raw Data'!W21)</f>
        <v>12.642666666666665</v>
      </c>
      <c r="E21" s="65">
        <f>STDEV('Raw Data'!K21,'Raw Data'!Q21,'Raw Data'!W21)</f>
        <v>0.12116242541866425</v>
      </c>
      <c r="F21" s="65">
        <f>AVERAGE('Raw Data'!AC21,'Raw Data'!AI21,'Raw Data'!AO21)</f>
        <v>21.997</v>
      </c>
      <c r="G21" s="65">
        <f>STDEV('Raw Data'!AC21,'Raw Data'!AI21,'Raw Data'!AO21)</f>
        <v>1.0627530286948135</v>
      </c>
      <c r="H21" s="65">
        <f>AVERAGE('Raw Data'!AU21,'Raw Data'!BA21,'Raw Data'!BG21)</f>
        <v>28.466666666666669</v>
      </c>
      <c r="I21" s="65">
        <f>STDEV('Raw Data'!AU21,'Raw Data'!BA21,'Raw Data'!BG21)</f>
        <v>0.67698030498186046</v>
      </c>
      <c r="K21" s="65">
        <f>AVERAGE('Raw Data'!K123,'Raw Data'!Q123,'Raw Data'!W123)</f>
        <v>9.4156666666666666</v>
      </c>
      <c r="L21" s="65">
        <f>STDEV('Raw Data'!K123,'Raw Data'!Q123,'Raw Data'!W123)</f>
        <v>0.12691860908997346</v>
      </c>
      <c r="M21" s="65">
        <f>AVERAGE('Raw Data'!AC123,'Raw Data'!AI123,'Raw Data'!AO123)</f>
        <v>14.905666666666667</v>
      </c>
      <c r="N21" s="65">
        <f>STDEV('Raw Data'!AC123,'Raw Data'!AI123,'Raw Data'!AO123)</f>
        <v>0.36311752000328179</v>
      </c>
      <c r="O21" s="65">
        <f>AVERAGE('Raw Data'!AU123,'Raw Data'!BA123,'Raw Data'!BG123)</f>
        <v>25.575333333333333</v>
      </c>
      <c r="P21" s="65">
        <f>STDEV('Raw Data'!AU123,'Raw Data'!BA123,'Raw Data'!BG123)</f>
        <v>0.45345378301799677</v>
      </c>
      <c r="R21" s="65">
        <f>AVERAGE('Raw Data'!K225,'Raw Data'!Q225,'Raw Data'!W225)</f>
        <v>10.225</v>
      </c>
      <c r="S21" s="65">
        <f>STDEV('Raw Data'!K225,'Raw Data'!Q225,'Raw Data'!W225)</f>
        <v>0.2125629318578382</v>
      </c>
      <c r="T21" s="65">
        <f>AVERAGE('Raw Data'!AC225,'Raw Data'!AI225,'Raw Data'!AO225)</f>
        <v>17.353000000000002</v>
      </c>
      <c r="U21" s="65">
        <f>STDEV('Raw Data'!AC225,'Raw Data'!AI225,'Raw Data'!AO225)</f>
        <v>0.11112155506471173</v>
      </c>
      <c r="V21" s="65">
        <f>AVERAGE('Raw Data'!AU225,'Raw Data'!BA225,'Raw Data'!BG225)</f>
        <v>26.59566666666667</v>
      </c>
      <c r="W21" s="65">
        <f>STDEV('Raw Data'!AU225,'Raw Data'!BA225,'Raw Data'!BG225)</f>
        <v>0.36230558004719238</v>
      </c>
      <c r="Y21" s="66">
        <f>D21-K21</f>
        <v>3.2269999999999985</v>
      </c>
      <c r="Z21" s="65">
        <f>SQRT((E21^2)+(L21^2))</f>
        <v>0.17546699594700671</v>
      </c>
      <c r="AA21" s="66">
        <f>F21-M21</f>
        <v>7.091333333333333</v>
      </c>
      <c r="AB21" s="65">
        <f>SQRT((G21^2)+(N21^2))</f>
        <v>1.1230753907611601</v>
      </c>
      <c r="AC21" s="66">
        <f>H21-O21</f>
        <v>2.8913333333333355</v>
      </c>
      <c r="AD21" s="65">
        <f>SQRT((I21^2)+(P21^2))</f>
        <v>0.81481449831643604</v>
      </c>
      <c r="AF21" s="66">
        <f t="shared" si="0"/>
        <v>2.4176666666666655</v>
      </c>
      <c r="AG21" s="65">
        <f t="shared" si="1"/>
        <v>0.24466984557426225</v>
      </c>
      <c r="AH21" s="66">
        <f t="shared" si="2"/>
        <v>4.6439999999999984</v>
      </c>
      <c r="AI21" s="65">
        <f t="shared" si="3"/>
        <v>1.0685466765658853</v>
      </c>
      <c r="AJ21" s="66">
        <f t="shared" si="4"/>
        <v>1.8709999999999987</v>
      </c>
      <c r="AK21" s="65">
        <f t="shared" si="5"/>
        <v>0.76783309818388612</v>
      </c>
      <c r="AM21" s="24">
        <f t="shared" si="6"/>
        <v>-0.80933333333333302</v>
      </c>
      <c r="AN21" s="22">
        <f t="shared" si="7"/>
        <v>0.24757086527564884</v>
      </c>
      <c r="AO21" s="24">
        <f t="shared" si="8"/>
        <v>-2.4473333333333347</v>
      </c>
      <c r="AP21" s="22">
        <f t="shared" si="9"/>
        <v>0.37973982321233241</v>
      </c>
      <c r="AQ21" s="24">
        <f t="shared" si="10"/>
        <v>-1.0203333333333369</v>
      </c>
      <c r="AR21" s="22">
        <f t="shared" si="11"/>
        <v>0.58041852715662423</v>
      </c>
      <c r="AT21" s="66"/>
      <c r="AU21" s="65"/>
      <c r="AW21" s="66"/>
      <c r="AX21" s="65"/>
      <c r="AY21" s="66"/>
      <c r="AZ21" s="65"/>
      <c r="BA21" s="66"/>
      <c r="BB21" s="65"/>
      <c r="BC21" s="66"/>
      <c r="BD21" s="65"/>
      <c r="BE21" s="66"/>
      <c r="BF21" s="65"/>
    </row>
    <row r="22" spans="1:58" ht="15.75" customHeight="1" x14ac:dyDescent="0.25">
      <c r="A22" s="61">
        <f>'Raw Data'!B22</f>
        <v>48</v>
      </c>
      <c r="B22" s="61">
        <f>'Raw Data'!C22</f>
        <v>79</v>
      </c>
      <c r="C22" s="61" t="str">
        <f>'Raw Data'!D22</f>
        <v>FATRSIQVDGKTIKAQIWDTAGLERYRAITSA</v>
      </c>
      <c r="D22" s="65">
        <f>AVERAGE('Raw Data'!K22,'Raw Data'!Q22,'Raw Data'!W22)</f>
        <v>31.745666666666668</v>
      </c>
      <c r="E22" s="65">
        <f>STDEV('Raw Data'!K22,'Raw Data'!Q22,'Raw Data'!W22)</f>
        <v>0.16509492219124505</v>
      </c>
      <c r="F22" s="65">
        <f>AVERAGE('Raw Data'!AC22,'Raw Data'!AI22,'Raw Data'!AO22)</f>
        <v>38.392333333333333</v>
      </c>
      <c r="G22" s="65">
        <f>STDEV('Raw Data'!AC22,'Raw Data'!AI22,'Raw Data'!AO22)</f>
        <v>1.4195352525856237</v>
      </c>
      <c r="H22" s="65">
        <f>AVERAGE('Raw Data'!AU22,'Raw Data'!BA22,'Raw Data'!BG22)</f>
        <v>42.951333333333331</v>
      </c>
      <c r="I22" s="65">
        <f>STDEV('Raw Data'!AU22,'Raw Data'!BA22,'Raw Data'!BG22)</f>
        <v>1.000887772596575</v>
      </c>
      <c r="K22" s="65">
        <f>AVERAGE('Raw Data'!K124,'Raw Data'!Q124,'Raw Data'!W124)</f>
        <v>17.764666666666667</v>
      </c>
      <c r="L22" s="65">
        <f>STDEV('Raw Data'!K124,'Raw Data'!Q124,'Raw Data'!W124)</f>
        <v>0.28115179767046372</v>
      </c>
      <c r="M22" s="65">
        <f>AVERAGE('Raw Data'!AC124,'Raw Data'!AI124,'Raw Data'!AO124)</f>
        <v>25.322666666666667</v>
      </c>
      <c r="N22" s="65">
        <f>STDEV('Raw Data'!AC124,'Raw Data'!AI124,'Raw Data'!AO124)</f>
        <v>0.72619648397202596</v>
      </c>
      <c r="O22" s="65">
        <f>AVERAGE('Raw Data'!AU124,'Raw Data'!BA124,'Raw Data'!BG124)</f>
        <v>40.009333333333338</v>
      </c>
      <c r="P22" s="65">
        <f>STDEV('Raw Data'!AU124,'Raw Data'!BA124,'Raw Data'!BG124)</f>
        <v>0.81326338497028794</v>
      </c>
      <c r="R22" s="65">
        <f>AVERAGE('Raw Data'!K226,'Raw Data'!Q226,'Raw Data'!W226)</f>
        <v>24.645333333333337</v>
      </c>
      <c r="S22" s="65">
        <f>STDEV('Raw Data'!K226,'Raw Data'!Q226,'Raw Data'!W226)</f>
        <v>0.48558246810746225</v>
      </c>
      <c r="T22" s="65">
        <f>AVERAGE('Raw Data'!AC226,'Raw Data'!AI226,'Raw Data'!AO226)</f>
        <v>35.099333333333334</v>
      </c>
      <c r="U22" s="65">
        <f>STDEV('Raw Data'!AC226,'Raw Data'!AI226,'Raw Data'!AO226)</f>
        <v>0.35911604438305489</v>
      </c>
      <c r="V22" s="65">
        <f>AVERAGE('Raw Data'!AU226,'Raw Data'!BA226,'Raw Data'!BG226)</f>
        <v>41.742999999999995</v>
      </c>
      <c r="W22" s="65">
        <f>STDEV('Raw Data'!AU226,'Raw Data'!BA226,'Raw Data'!BG226)</f>
        <v>0.3802906782975356</v>
      </c>
      <c r="Y22" s="66">
        <f>D22-K22</f>
        <v>13.981000000000002</v>
      </c>
      <c r="Z22" s="65">
        <f>SQRT((E22^2)+(L22^2))</f>
        <v>0.32604089723018892</v>
      </c>
      <c r="AA22" s="66">
        <f>F22-M22</f>
        <v>13.069666666666667</v>
      </c>
      <c r="AB22" s="65">
        <f>SQRT((G22^2)+(N22^2))</f>
        <v>1.5945035800106135</v>
      </c>
      <c r="AC22" s="66">
        <f>H22-O22</f>
        <v>2.9419999999999931</v>
      </c>
      <c r="AD22" s="65">
        <f>SQRT((I22^2)+(P22^2))</f>
        <v>1.2896409060923371</v>
      </c>
      <c r="AF22" s="66">
        <f t="shared" si="0"/>
        <v>7.1003333333333316</v>
      </c>
      <c r="AG22" s="65">
        <f t="shared" si="1"/>
        <v>0.51288075287211532</v>
      </c>
      <c r="AH22" s="66">
        <f t="shared" si="2"/>
        <v>3.2929999999999993</v>
      </c>
      <c r="AI22" s="65">
        <f t="shared" si="3"/>
        <v>1.4642556698427576</v>
      </c>
      <c r="AJ22" s="66">
        <f t="shared" si="4"/>
        <v>1.2083333333333357</v>
      </c>
      <c r="AK22" s="65">
        <f t="shared" si="5"/>
        <v>1.0706994598547872</v>
      </c>
      <c r="AM22" s="24">
        <f t="shared" si="6"/>
        <v>-6.88066666666667</v>
      </c>
      <c r="AN22" s="22">
        <f t="shared" si="7"/>
        <v>0.56110308025056144</v>
      </c>
      <c r="AO22" s="24">
        <f t="shared" si="8"/>
        <v>-9.7766666666666673</v>
      </c>
      <c r="AP22" s="22">
        <f t="shared" si="9"/>
        <v>0.81013928843543026</v>
      </c>
      <c r="AQ22" s="24">
        <f t="shared" si="10"/>
        <v>-1.7336666666666574</v>
      </c>
      <c r="AR22" s="22">
        <f t="shared" si="11"/>
        <v>0.89778523786779341</v>
      </c>
      <c r="AT22" s="66"/>
      <c r="AU22" s="65"/>
      <c r="AW22" s="66"/>
      <c r="AX22" s="65"/>
      <c r="AY22" s="66"/>
      <c r="AZ22" s="65"/>
      <c r="BA22" s="66"/>
      <c r="BB22" s="65"/>
      <c r="BC22" s="66"/>
      <c r="BD22" s="65"/>
      <c r="BE22" s="66"/>
      <c r="BF22" s="65"/>
    </row>
    <row r="23" spans="1:58" ht="15.75" customHeight="1" x14ac:dyDescent="0.25">
      <c r="A23" s="61">
        <f>'Raw Data'!B23</f>
        <v>49</v>
      </c>
      <c r="B23" s="61">
        <f>'Raw Data'!C23</f>
        <v>64</v>
      </c>
      <c r="C23" s="61" t="str">
        <f>'Raw Data'!D23</f>
        <v>ATRSIQVDGKTIKAQI</v>
      </c>
      <c r="D23" s="65">
        <f>AVERAGE('Raw Data'!K23,'Raw Data'!Q23,'Raw Data'!W23)</f>
        <v>16.812666666666669</v>
      </c>
      <c r="E23" s="65">
        <f>STDEV('Raw Data'!K23,'Raw Data'!Q23,'Raw Data'!W23)</f>
        <v>0.24255789686863211</v>
      </c>
      <c r="F23" s="65">
        <f>AVERAGE('Raw Data'!AC23,'Raw Data'!AI23,'Raw Data'!AO23)</f>
        <v>22.997333333333334</v>
      </c>
      <c r="G23" s="65">
        <f>STDEV('Raw Data'!AC23,'Raw Data'!AI23,'Raw Data'!AO23)</f>
        <v>0.48052714109957678</v>
      </c>
      <c r="H23" s="65">
        <f>AVERAGE('Raw Data'!AU23,'Raw Data'!BA23,'Raw Data'!BG23)</f>
        <v>28.401</v>
      </c>
      <c r="I23" s="65">
        <f>STDEV('Raw Data'!AU23,'Raw Data'!BA23,'Raw Data'!BG23)</f>
        <v>0.66955208908642894</v>
      </c>
      <c r="K23" s="65">
        <f>AVERAGE('Raw Data'!K125,'Raw Data'!Q125,'Raw Data'!W125)</f>
        <v>16.669333333333334</v>
      </c>
      <c r="L23" s="65">
        <f>STDEV('Raw Data'!K125,'Raw Data'!Q125,'Raw Data'!W125)</f>
        <v>0.26495345503188567</v>
      </c>
      <c r="M23" s="65">
        <f>AVERAGE('Raw Data'!AC125,'Raw Data'!AI125,'Raw Data'!AO125)</f>
        <v>23.822666666666667</v>
      </c>
      <c r="N23" s="65">
        <f>STDEV('Raw Data'!AC125,'Raw Data'!AI125,'Raw Data'!AO125)</f>
        <v>0.5868614260056062</v>
      </c>
      <c r="O23" s="65">
        <f>AVERAGE('Raw Data'!AU125,'Raw Data'!BA125,'Raw Data'!BG125)</f>
        <v>28.715333333333334</v>
      </c>
      <c r="P23" s="65">
        <f>STDEV('Raw Data'!AU125,'Raw Data'!BA125,'Raw Data'!BG125)</f>
        <v>0.1995352934528965</v>
      </c>
      <c r="R23" s="65">
        <f>AVERAGE('Raw Data'!K227,'Raw Data'!Q227,'Raw Data'!W227)</f>
        <v>15.801000000000002</v>
      </c>
      <c r="S23" s="65">
        <f>STDEV('Raw Data'!K227,'Raw Data'!Q227,'Raw Data'!W227)</f>
        <v>0.50295526640050159</v>
      </c>
      <c r="T23" s="65">
        <f>AVERAGE('Raw Data'!AC227,'Raw Data'!AI227,'Raw Data'!AO227)</f>
        <v>21.974666666666668</v>
      </c>
      <c r="U23" s="65">
        <f>STDEV('Raw Data'!AC227,'Raw Data'!AI227,'Raw Data'!AO227)</f>
        <v>0.19456190103237977</v>
      </c>
      <c r="V23" s="65">
        <f>AVERAGE('Raw Data'!AU227,'Raw Data'!BA227,'Raw Data'!BG227)</f>
        <v>28.35166666666667</v>
      </c>
      <c r="W23" s="65">
        <f>STDEV('Raw Data'!AU227,'Raw Data'!BA227,'Raw Data'!BG227)</f>
        <v>0.14381353668321017</v>
      </c>
      <c r="Y23" s="66">
        <f>D23-K23</f>
        <v>0.14333333333333442</v>
      </c>
      <c r="Z23" s="65">
        <f>SQRT((E23^2)+(L23^2))</f>
        <v>0.35921395667020989</v>
      </c>
      <c r="AA23" s="66">
        <f>F23-M23</f>
        <v>-0.82533333333333303</v>
      </c>
      <c r="AB23" s="65">
        <f>SQRT((G23^2)+(N23^2))</f>
        <v>0.75849368268078943</v>
      </c>
      <c r="AC23" s="66">
        <f>H23-O23</f>
        <v>-0.3143333333333338</v>
      </c>
      <c r="AD23" s="65">
        <f>SQRT((I23^2)+(P23^2))</f>
        <v>0.69865179691555557</v>
      </c>
      <c r="AF23" s="66">
        <f t="shared" si="0"/>
        <v>1.0116666666666667</v>
      </c>
      <c r="AG23" s="65">
        <f t="shared" si="1"/>
        <v>0.55838905194616195</v>
      </c>
      <c r="AH23" s="66">
        <f t="shared" si="2"/>
        <v>1.0226666666666659</v>
      </c>
      <c r="AI23" s="65">
        <f t="shared" si="3"/>
        <v>0.51842132157798648</v>
      </c>
      <c r="AJ23" s="66">
        <f t="shared" si="4"/>
        <v>4.9333333333329676E-2</v>
      </c>
      <c r="AK23" s="65">
        <f t="shared" si="5"/>
        <v>0.68482284813908934</v>
      </c>
      <c r="AM23" s="24">
        <f t="shared" si="6"/>
        <v>0.86833333333333229</v>
      </c>
      <c r="AN23" s="22">
        <f t="shared" si="7"/>
        <v>0.5684754465527363</v>
      </c>
      <c r="AO23" s="24">
        <f t="shared" si="8"/>
        <v>1.847999999999999</v>
      </c>
      <c r="AP23" s="22">
        <f t="shared" si="9"/>
        <v>0.61827232403421317</v>
      </c>
      <c r="AQ23" s="24">
        <f t="shared" si="10"/>
        <v>0.36366666666666347</v>
      </c>
      <c r="AR23" s="22">
        <f t="shared" si="11"/>
        <v>0.24596070146807306</v>
      </c>
      <c r="AT23" s="66"/>
      <c r="AU23" s="65"/>
      <c r="AW23" s="66"/>
      <c r="AX23" s="65"/>
      <c r="AY23" s="66"/>
      <c r="AZ23" s="65"/>
      <c r="BA23" s="66"/>
      <c r="BB23" s="65"/>
      <c r="BC23" s="66"/>
      <c r="BD23" s="65"/>
      <c r="BE23" s="66"/>
      <c r="BF23" s="65"/>
    </row>
    <row r="24" spans="1:58" ht="15.75" customHeight="1" x14ac:dyDescent="0.25">
      <c r="A24" s="61">
        <f>'Raw Data'!B24</f>
        <v>49</v>
      </c>
      <c r="B24" s="61">
        <f>'Raw Data'!C24</f>
        <v>69</v>
      </c>
      <c r="C24" s="61" t="str">
        <f>'Raw Data'!D24</f>
        <v>ATRSIQVDGKTIKAQIWDTAG</v>
      </c>
      <c r="D24" s="65">
        <f>AVERAGE('Raw Data'!K24,'Raw Data'!Q24,'Raw Data'!W24)</f>
        <v>12.818</v>
      </c>
      <c r="E24" s="65">
        <f>STDEV('Raw Data'!K24,'Raw Data'!Q24,'Raw Data'!W24)</f>
        <v>0.29356259979772614</v>
      </c>
      <c r="F24" s="65">
        <f>AVERAGE('Raw Data'!AC24,'Raw Data'!AI24,'Raw Data'!AO24)</f>
        <v>19.965999999999998</v>
      </c>
      <c r="G24" s="65">
        <f>STDEV('Raw Data'!AC24,'Raw Data'!AI24,'Raw Data'!AO24)</f>
        <v>0.63510865212182321</v>
      </c>
      <c r="H24" s="65">
        <f>AVERAGE('Raw Data'!AU24,'Raw Data'!BA24,'Raw Data'!BG24)</f>
        <v>25.994333333333334</v>
      </c>
      <c r="I24" s="65">
        <f>STDEV('Raw Data'!AU24,'Raw Data'!BA24,'Raw Data'!BG24)</f>
        <v>0.19730517817161575</v>
      </c>
      <c r="K24" s="65">
        <f>AVERAGE('Raw Data'!K126,'Raw Data'!Q126,'Raw Data'!W126)</f>
        <v>11.495666666666667</v>
      </c>
      <c r="L24" s="65">
        <f>STDEV('Raw Data'!K126,'Raw Data'!Q126,'Raw Data'!W126)</f>
        <v>0.24510065959383517</v>
      </c>
      <c r="M24" s="65">
        <f>AVERAGE('Raw Data'!AC126,'Raw Data'!AI126,'Raw Data'!AO126)</f>
        <v>16.846333333333334</v>
      </c>
      <c r="N24" s="65">
        <f>STDEV('Raw Data'!AC126,'Raw Data'!AI126,'Raw Data'!AO126)</f>
        <v>0.56809359557500017</v>
      </c>
      <c r="O24" s="65">
        <f>AVERAGE('Raw Data'!AU126,'Raw Data'!BA126,'Raw Data'!BG126)</f>
        <v>24.272333333333336</v>
      </c>
      <c r="P24" s="65">
        <f>STDEV('Raw Data'!AU126,'Raw Data'!BA126,'Raw Data'!BG126)</f>
        <v>0.34940139286118038</v>
      </c>
      <c r="R24" s="65">
        <f>AVERAGE('Raw Data'!K228,'Raw Data'!Q228,'Raw Data'!W228)</f>
        <v>11.599666666666669</v>
      </c>
      <c r="S24" s="65">
        <f>STDEV('Raw Data'!K228,'Raw Data'!Q228,'Raw Data'!W228)</f>
        <v>0.29271886398613534</v>
      </c>
      <c r="T24" s="65">
        <f>AVERAGE('Raw Data'!AC228,'Raw Data'!AI228,'Raw Data'!AO228)</f>
        <v>17.899666666666665</v>
      </c>
      <c r="U24" s="65">
        <f>STDEV('Raw Data'!AC228,'Raw Data'!AI228,'Raw Data'!AO228)</f>
        <v>0.10058495580022621</v>
      </c>
      <c r="V24" s="65">
        <f>AVERAGE('Raw Data'!AU228,'Raw Data'!BA228,'Raw Data'!BG228)</f>
        <v>24.307333333333332</v>
      </c>
      <c r="W24" s="65">
        <f>STDEV('Raw Data'!AU228,'Raw Data'!BA228,'Raw Data'!BG228)</f>
        <v>0.15960680854315962</v>
      </c>
      <c r="Y24" s="66">
        <f>D24-K24</f>
        <v>1.3223333333333329</v>
      </c>
      <c r="Z24" s="65">
        <f>SQRT((E24^2)+(L24^2))</f>
        <v>0.38243082163096243</v>
      </c>
      <c r="AA24" s="66">
        <f>F24-M24</f>
        <v>3.1196666666666637</v>
      </c>
      <c r="AB24" s="65">
        <f>SQRT((G24^2)+(N24^2))</f>
        <v>0.85211110386693756</v>
      </c>
      <c r="AC24" s="66">
        <f>H24-O24</f>
        <v>1.7219999999999978</v>
      </c>
      <c r="AD24" s="65">
        <f>SQRT((I24^2)+(P24^2))</f>
        <v>0.40126134459559643</v>
      </c>
      <c r="AF24" s="66">
        <f t="shared" si="0"/>
        <v>1.2183333333333302</v>
      </c>
      <c r="AG24" s="65">
        <f t="shared" si="1"/>
        <v>0.41456402802623088</v>
      </c>
      <c r="AH24" s="66">
        <f t="shared" si="2"/>
        <v>2.0663333333333327</v>
      </c>
      <c r="AI24" s="65">
        <f t="shared" si="3"/>
        <v>0.64302436449432654</v>
      </c>
      <c r="AJ24" s="66">
        <f t="shared" si="4"/>
        <v>1.6870000000000012</v>
      </c>
      <c r="AK24" s="65">
        <f t="shared" si="5"/>
        <v>0.25377877505155122</v>
      </c>
      <c r="AM24" s="24">
        <f t="shared" si="6"/>
        <v>-0.10400000000000276</v>
      </c>
      <c r="AN24" s="22">
        <f t="shared" si="7"/>
        <v>0.38178353378146973</v>
      </c>
      <c r="AO24" s="24">
        <f t="shared" si="8"/>
        <v>-1.053333333333331</v>
      </c>
      <c r="AP24" s="22">
        <f t="shared" si="9"/>
        <v>0.57692951620337929</v>
      </c>
      <c r="AQ24" s="24">
        <f t="shared" si="10"/>
        <v>-3.4999999999996589E-2</v>
      </c>
      <c r="AR24" s="22">
        <f t="shared" si="11"/>
        <v>0.38412975238409447</v>
      </c>
      <c r="AT24" s="66"/>
      <c r="AU24" s="65"/>
      <c r="AW24" s="66"/>
      <c r="AX24" s="65"/>
      <c r="AY24" s="66"/>
      <c r="AZ24" s="65"/>
      <c r="BA24" s="66"/>
      <c r="BB24" s="65"/>
      <c r="BC24" s="66"/>
      <c r="BD24" s="65"/>
      <c r="BE24" s="66"/>
      <c r="BF24" s="65"/>
    </row>
    <row r="25" spans="1:58" ht="15.75" customHeight="1" x14ac:dyDescent="0.25">
      <c r="A25" s="61">
        <f>'Raw Data'!B25</f>
        <v>49</v>
      </c>
      <c r="B25" s="61">
        <f>'Raw Data'!C25</f>
        <v>70</v>
      </c>
      <c r="C25" s="61" t="str">
        <f>'Raw Data'!D25</f>
        <v>ATRSIQVDGKTIKAQIWDTAGL</v>
      </c>
      <c r="D25" s="65">
        <f>AVERAGE('Raw Data'!K25,'Raw Data'!Q25,'Raw Data'!W25)</f>
        <v>12.448333333333332</v>
      </c>
      <c r="E25" s="65">
        <f>STDEV('Raw Data'!K25,'Raw Data'!Q25,'Raw Data'!W25)</f>
        <v>0.12199316920767915</v>
      </c>
      <c r="F25" s="65">
        <f>AVERAGE('Raw Data'!AC25,'Raw Data'!AI25,'Raw Data'!AO25)</f>
        <v>21.585666666666665</v>
      </c>
      <c r="G25" s="65">
        <f>STDEV('Raw Data'!AC25,'Raw Data'!AI25,'Raw Data'!AO25)</f>
        <v>1.067358577673563</v>
      </c>
      <c r="H25" s="65">
        <f>AVERAGE('Raw Data'!AU25,'Raw Data'!BA25,'Raw Data'!BG25)</f>
        <v>28.324000000000002</v>
      </c>
      <c r="I25" s="65">
        <f>STDEV('Raw Data'!AU25,'Raw Data'!BA25,'Raw Data'!BG25)</f>
        <v>0.48870338652397316</v>
      </c>
      <c r="K25" s="65">
        <f>AVERAGE('Raw Data'!K127,'Raw Data'!Q127,'Raw Data'!W127)</f>
        <v>9.9733333333333345</v>
      </c>
      <c r="L25" s="65">
        <f>STDEV('Raw Data'!K127,'Raw Data'!Q127,'Raw Data'!W127)</f>
        <v>0.17538624043331696</v>
      </c>
      <c r="M25" s="65">
        <f>AVERAGE('Raw Data'!AC127,'Raw Data'!AI127,'Raw Data'!AO127)</f>
        <v>15.509</v>
      </c>
      <c r="N25" s="65">
        <f>STDEV('Raw Data'!AC127,'Raw Data'!AI127,'Raw Data'!AO127)</f>
        <v>0.42785862150948861</v>
      </c>
      <c r="O25" s="65">
        <f>AVERAGE('Raw Data'!AU127,'Raw Data'!BA127,'Raw Data'!BG127)</f>
        <v>25.834999999999997</v>
      </c>
      <c r="P25" s="65">
        <f>STDEV('Raw Data'!AU127,'Raw Data'!BA127,'Raw Data'!BG127)</f>
        <v>0.46375424526358749</v>
      </c>
      <c r="R25" s="65">
        <f>AVERAGE('Raw Data'!K229,'Raw Data'!Q229,'Raw Data'!W229)</f>
        <v>10.753</v>
      </c>
      <c r="S25" s="65">
        <f>STDEV('Raw Data'!K229,'Raw Data'!Q229,'Raw Data'!W229)</f>
        <v>0.15368474224853954</v>
      </c>
      <c r="T25" s="65">
        <f>AVERAGE('Raw Data'!AC229,'Raw Data'!AI229,'Raw Data'!AO229)</f>
        <v>18.154333333333337</v>
      </c>
      <c r="U25" s="65">
        <f>STDEV('Raw Data'!AC229,'Raw Data'!AI229,'Raw Data'!AO229)</f>
        <v>3.2005207909545821E-2</v>
      </c>
      <c r="V25" s="65">
        <f>AVERAGE('Raw Data'!AU229,'Raw Data'!BA229,'Raw Data'!BG229)</f>
        <v>26.540666666666667</v>
      </c>
      <c r="W25" s="65">
        <f>STDEV('Raw Data'!AU229,'Raw Data'!BA229,'Raw Data'!BG229)</f>
        <v>0.3019690933412445</v>
      </c>
      <c r="Y25" s="66">
        <f>D25-K25</f>
        <v>2.4749999999999979</v>
      </c>
      <c r="Z25" s="65">
        <f>SQRT((E25^2)+(L25^2))</f>
        <v>0.21364144416911882</v>
      </c>
      <c r="AA25" s="66">
        <f>F25-M25</f>
        <v>6.0766666666666644</v>
      </c>
      <c r="AB25" s="65">
        <f>SQRT((G25^2)+(N25^2))</f>
        <v>1.1499205769675274</v>
      </c>
      <c r="AC25" s="66">
        <f>H25-O25</f>
        <v>2.4890000000000043</v>
      </c>
      <c r="AD25" s="65">
        <f>SQRT((I25^2)+(P25^2))</f>
        <v>0.67372026836068954</v>
      </c>
      <c r="AF25" s="66">
        <f t="shared" si="0"/>
        <v>1.6953333333333322</v>
      </c>
      <c r="AG25" s="65">
        <f t="shared" si="1"/>
        <v>0.19621756632201276</v>
      </c>
      <c r="AH25" s="66">
        <f t="shared" si="2"/>
        <v>3.4313333333333276</v>
      </c>
      <c r="AI25" s="65">
        <f t="shared" si="3"/>
        <v>1.0678383148523303</v>
      </c>
      <c r="AJ25" s="66">
        <f t="shared" si="4"/>
        <v>1.783333333333335</v>
      </c>
      <c r="AK25" s="65">
        <f t="shared" si="5"/>
        <v>0.57447048081980079</v>
      </c>
      <c r="AM25" s="24">
        <f t="shared" si="6"/>
        <v>-0.77966666666666562</v>
      </c>
      <c r="AN25" s="22">
        <f t="shared" si="7"/>
        <v>0.23319376778407544</v>
      </c>
      <c r="AO25" s="24">
        <f t="shared" si="8"/>
        <v>-2.6453333333333369</v>
      </c>
      <c r="AP25" s="22">
        <f t="shared" si="9"/>
        <v>0.42905399815563205</v>
      </c>
      <c r="AQ25" s="24">
        <f t="shared" si="10"/>
        <v>-0.70566666666666933</v>
      </c>
      <c r="AR25" s="22">
        <f t="shared" si="11"/>
        <v>0.5534016022142807</v>
      </c>
      <c r="AT25" s="66"/>
      <c r="AU25" s="65"/>
      <c r="AW25" s="66"/>
      <c r="AX25" s="65"/>
      <c r="AY25" s="66"/>
      <c r="AZ25" s="65"/>
      <c r="BA25" s="66"/>
      <c r="BB25" s="65"/>
      <c r="BC25" s="66"/>
      <c r="BD25" s="65"/>
      <c r="BE25" s="66"/>
      <c r="BF25" s="65"/>
    </row>
    <row r="26" spans="1:58" ht="15.75" customHeight="1" x14ac:dyDescent="0.25">
      <c r="A26" s="61">
        <f>'Raw Data'!B26</f>
        <v>49</v>
      </c>
      <c r="B26" s="61">
        <f>'Raw Data'!C26</f>
        <v>70</v>
      </c>
      <c r="C26" s="61" t="str">
        <f>'Raw Data'!D26</f>
        <v>ATRSIQVDGKTIKAQIWDTAGL</v>
      </c>
      <c r="D26" s="65">
        <f>AVERAGE('Raw Data'!K26,'Raw Data'!Q26,'Raw Data'!W26)</f>
        <v>12.142333333333333</v>
      </c>
      <c r="E26" s="65">
        <f>STDEV('Raw Data'!K26,'Raw Data'!Q26,'Raw Data'!W26)</f>
        <v>0.15373461982693856</v>
      </c>
      <c r="F26" s="65">
        <f>AVERAGE('Raw Data'!AC26,'Raw Data'!AI26,'Raw Data'!AO26)</f>
        <v>21.193000000000001</v>
      </c>
      <c r="G26" s="65">
        <f>STDEV('Raw Data'!AC26,'Raw Data'!AI26,'Raw Data'!AO26)</f>
        <v>1.0758643037112066</v>
      </c>
      <c r="H26" s="65">
        <f>AVERAGE('Raw Data'!AU26,'Raw Data'!BA26,'Raw Data'!BG26)</f>
        <v>27.827999999999999</v>
      </c>
      <c r="I26" s="65">
        <f>STDEV('Raw Data'!AU26,'Raw Data'!BA26,'Raw Data'!BG26)</f>
        <v>0.49229665853019927</v>
      </c>
      <c r="K26" s="65">
        <f>AVERAGE('Raw Data'!K128,'Raw Data'!Q128,'Raw Data'!W128)</f>
        <v>9.7306666666666661</v>
      </c>
      <c r="L26" s="65">
        <f>STDEV('Raw Data'!K128,'Raw Data'!Q128,'Raw Data'!W128)</f>
        <v>0.16964767411707454</v>
      </c>
      <c r="M26" s="65">
        <f>AVERAGE('Raw Data'!AC128,'Raw Data'!AI128,'Raw Data'!AO128)</f>
        <v>15.116666666666667</v>
      </c>
      <c r="N26" s="65">
        <f>STDEV('Raw Data'!AC128,'Raw Data'!AI128,'Raw Data'!AO128)</f>
        <v>0.48353317707612736</v>
      </c>
      <c r="O26" s="65">
        <f>AVERAGE('Raw Data'!AU128,'Raw Data'!BA128,'Raw Data'!BG128)</f>
        <v>25.422666666666668</v>
      </c>
      <c r="P26" s="65">
        <f>STDEV('Raw Data'!AU128,'Raw Data'!BA128,'Raw Data'!BG128)</f>
        <v>0.413531538498979</v>
      </c>
      <c r="R26" s="65">
        <f>AVERAGE('Raw Data'!K230,'Raw Data'!Q230,'Raw Data'!W230)</f>
        <v>10.520999999999999</v>
      </c>
      <c r="S26" s="65">
        <f>STDEV('Raw Data'!K230,'Raw Data'!Q230,'Raw Data'!W230)</f>
        <v>0.21185608322632571</v>
      </c>
      <c r="T26" s="65">
        <f>AVERAGE('Raw Data'!AC230,'Raw Data'!AI230,'Raw Data'!AO230)</f>
        <v>17.791666666666668</v>
      </c>
      <c r="U26" s="65">
        <f>STDEV('Raw Data'!AC230,'Raw Data'!AI230,'Raw Data'!AO230)</f>
        <v>0.13267001670812217</v>
      </c>
      <c r="V26" s="65">
        <f>AVERAGE('Raw Data'!AU230,'Raw Data'!BA230,'Raw Data'!BG230)</f>
        <v>26.166333333333338</v>
      </c>
      <c r="W26" s="65">
        <f>STDEV('Raw Data'!AU230,'Raw Data'!BA230,'Raw Data'!BG230)</f>
        <v>0.28175402984399917</v>
      </c>
      <c r="Y26" s="66">
        <f>D26-K26</f>
        <v>2.4116666666666671</v>
      </c>
      <c r="Z26" s="65">
        <f>SQRT((E26^2)+(L26^2))</f>
        <v>0.22894249641922415</v>
      </c>
      <c r="AA26" s="66">
        <f>F26-M26</f>
        <v>6.0763333333333343</v>
      </c>
      <c r="AB26" s="65">
        <f>SQRT((G26^2)+(N26^2))</f>
        <v>1.1795288607462442</v>
      </c>
      <c r="AC26" s="66">
        <f>H26-O26</f>
        <v>2.4053333333333313</v>
      </c>
      <c r="AD26" s="65">
        <f>SQRT((I26^2)+(P26^2))</f>
        <v>0.64293415940773602</v>
      </c>
      <c r="AF26" s="66">
        <f t="shared" si="0"/>
        <v>1.6213333333333342</v>
      </c>
      <c r="AG26" s="65">
        <f t="shared" si="1"/>
        <v>0.26175815810272884</v>
      </c>
      <c r="AH26" s="66">
        <f t="shared" si="2"/>
        <v>3.4013333333333335</v>
      </c>
      <c r="AI26" s="65">
        <f t="shared" si="3"/>
        <v>1.0840135300508627</v>
      </c>
      <c r="AJ26" s="66">
        <f t="shared" si="4"/>
        <v>1.6616666666666617</v>
      </c>
      <c r="AK26" s="65">
        <f t="shared" si="5"/>
        <v>0.56722247252143732</v>
      </c>
      <c r="AM26" s="24">
        <f t="shared" si="6"/>
        <v>-0.79033333333333289</v>
      </c>
      <c r="AN26" s="22">
        <f t="shared" si="7"/>
        <v>0.2714098991071125</v>
      </c>
      <c r="AO26" s="24">
        <f t="shared" si="8"/>
        <v>-2.6750000000000007</v>
      </c>
      <c r="AP26" s="22">
        <f t="shared" si="9"/>
        <v>0.50140369630335491</v>
      </c>
      <c r="AQ26" s="24">
        <f t="shared" si="10"/>
        <v>-0.74366666666666958</v>
      </c>
      <c r="AR26" s="22">
        <f t="shared" si="11"/>
        <v>0.50039351181511715</v>
      </c>
      <c r="AT26" s="66"/>
      <c r="AU26" s="65"/>
      <c r="AW26" s="66"/>
      <c r="AX26" s="65"/>
      <c r="AY26" s="66"/>
      <c r="AZ26" s="65"/>
      <c r="BA26" s="66"/>
      <c r="BB26" s="65"/>
      <c r="BC26" s="66"/>
      <c r="BD26" s="65"/>
      <c r="BE26" s="66"/>
      <c r="BF26" s="65"/>
    </row>
    <row r="27" spans="1:58" ht="15.75" customHeight="1" x14ac:dyDescent="0.25">
      <c r="A27" s="61">
        <f>'Raw Data'!B27</f>
        <v>49</v>
      </c>
      <c r="B27" s="61">
        <f>'Raw Data'!C27</f>
        <v>79</v>
      </c>
      <c r="C27" s="61" t="str">
        <f>'Raw Data'!D27</f>
        <v>ATRSIQVDGKTIKAQIWDTAGLERYRAITSA</v>
      </c>
      <c r="D27" s="65">
        <f>AVERAGE('Raw Data'!K27,'Raw Data'!Q27,'Raw Data'!W27)</f>
        <v>32.369999999999997</v>
      </c>
      <c r="E27" s="65">
        <f>STDEV('Raw Data'!K27,'Raw Data'!Q27,'Raw Data'!W27)</f>
        <v>0.22130521909796871</v>
      </c>
      <c r="F27" s="65">
        <f>AVERAGE('Raw Data'!AC27,'Raw Data'!AI27,'Raw Data'!AO27)</f>
        <v>38.798999999999999</v>
      </c>
      <c r="G27" s="65">
        <f>STDEV('Raw Data'!AC27,'Raw Data'!AI27,'Raw Data'!AO27)</f>
        <v>1.2378364189181068</v>
      </c>
      <c r="H27" s="65">
        <f>AVERAGE('Raw Data'!AU27,'Raw Data'!BA27,'Raw Data'!BG27)</f>
        <v>43.370333333333328</v>
      </c>
      <c r="I27" s="65">
        <f>STDEV('Raw Data'!AU27,'Raw Data'!BA27,'Raw Data'!BG27)</f>
        <v>0.91116537101303896</v>
      </c>
      <c r="K27" s="65">
        <f>AVERAGE('Raw Data'!K129,'Raw Data'!Q129,'Raw Data'!W129)</f>
        <v>17.999333333333333</v>
      </c>
      <c r="L27" s="65">
        <f>STDEV('Raw Data'!K129,'Raw Data'!Q129,'Raw Data'!W129)</f>
        <v>0.32807671867009003</v>
      </c>
      <c r="M27" s="65">
        <f>AVERAGE('Raw Data'!AC129,'Raw Data'!AI129,'Raw Data'!AO129)</f>
        <v>25.861333333333334</v>
      </c>
      <c r="N27" s="65">
        <f>STDEV('Raw Data'!AC129,'Raw Data'!AI129,'Raw Data'!AO129)</f>
        <v>0.67362996766276217</v>
      </c>
      <c r="O27" s="65">
        <f>AVERAGE('Raw Data'!AU129,'Raw Data'!BA129,'Raw Data'!BG129)</f>
        <v>40.754333333333335</v>
      </c>
      <c r="P27" s="65">
        <f>STDEV('Raw Data'!AU129,'Raw Data'!BA129,'Raw Data'!BG129)</f>
        <v>0.67092647386530768</v>
      </c>
      <c r="R27" s="65">
        <f>AVERAGE('Raw Data'!K231,'Raw Data'!Q231,'Raw Data'!W231)</f>
        <v>25.427666666666667</v>
      </c>
      <c r="S27" s="65">
        <f>STDEV('Raw Data'!K231,'Raw Data'!Q231,'Raw Data'!W231)</f>
        <v>0.37072406629909155</v>
      </c>
      <c r="T27" s="65">
        <f>AVERAGE('Raw Data'!AC231,'Raw Data'!AI231,'Raw Data'!AO231)</f>
        <v>35.912333333333329</v>
      </c>
      <c r="U27" s="65">
        <f>STDEV('Raw Data'!AC231,'Raw Data'!AI231,'Raw Data'!AO231)</f>
        <v>0.21043843121761988</v>
      </c>
      <c r="V27" s="65">
        <f>AVERAGE('Raw Data'!AU231,'Raw Data'!BA231,'Raw Data'!BG231)</f>
        <v>42.30866666666666</v>
      </c>
      <c r="W27" s="65">
        <f>STDEV('Raw Data'!AU231,'Raw Data'!BA231,'Raw Data'!BG231)</f>
        <v>0.38445589257199897</v>
      </c>
      <c r="Y27" s="66">
        <f>D27-K27</f>
        <v>14.370666666666665</v>
      </c>
      <c r="Z27" s="65">
        <f>SQRT((E27^2)+(L27^2))</f>
        <v>0.3957402346657885</v>
      </c>
      <c r="AA27" s="66">
        <f>F27-M27</f>
        <v>12.937666666666665</v>
      </c>
      <c r="AB27" s="65">
        <f>SQRT((G27^2)+(N27^2))</f>
        <v>1.4092609174078932</v>
      </c>
      <c r="AC27" s="66">
        <f>H27-O27</f>
        <v>2.6159999999999926</v>
      </c>
      <c r="AD27" s="65">
        <f>SQRT((I27^2)+(P27^2))</f>
        <v>1.131531999842101</v>
      </c>
      <c r="AF27" s="66">
        <f t="shared" si="0"/>
        <v>6.9423333333333304</v>
      </c>
      <c r="AG27" s="65">
        <f t="shared" si="1"/>
        <v>0.43175494592804975</v>
      </c>
      <c r="AH27" s="66">
        <f t="shared" si="2"/>
        <v>2.8866666666666703</v>
      </c>
      <c r="AI27" s="65">
        <f t="shared" si="3"/>
        <v>1.2555968036489005</v>
      </c>
      <c r="AJ27" s="66">
        <f t="shared" si="4"/>
        <v>1.0616666666666674</v>
      </c>
      <c r="AK27" s="65">
        <f t="shared" si="5"/>
        <v>0.98895331875001125</v>
      </c>
      <c r="AM27" s="24">
        <f t="shared" si="6"/>
        <v>-7.4283333333333346</v>
      </c>
      <c r="AN27" s="22">
        <f t="shared" si="7"/>
        <v>0.49504612579704793</v>
      </c>
      <c r="AO27" s="24">
        <f t="shared" si="8"/>
        <v>-10.050999999999995</v>
      </c>
      <c r="AP27" s="22">
        <f t="shared" si="9"/>
        <v>0.70573484161309974</v>
      </c>
      <c r="AQ27" s="24">
        <f t="shared" si="10"/>
        <v>-1.5543333333333251</v>
      </c>
      <c r="AR27" s="22">
        <f t="shared" si="11"/>
        <v>0.7732714055664206</v>
      </c>
      <c r="AT27" s="66"/>
      <c r="AU27" s="65"/>
      <c r="AW27" s="66"/>
      <c r="AX27" s="65"/>
      <c r="AY27" s="66"/>
      <c r="AZ27" s="65"/>
      <c r="BA27" s="66"/>
      <c r="BB27" s="65"/>
      <c r="BC27" s="66"/>
      <c r="BD27" s="65"/>
      <c r="BE27" s="66"/>
      <c r="BF27" s="65"/>
    </row>
    <row r="28" spans="1:58" ht="15.75" customHeight="1" x14ac:dyDescent="0.25">
      <c r="A28" s="61">
        <f>'Raw Data'!B28</f>
        <v>49</v>
      </c>
      <c r="B28" s="61">
        <f>'Raw Data'!C28</f>
        <v>79</v>
      </c>
      <c r="C28" s="61" t="str">
        <f>'Raw Data'!D28</f>
        <v>ATRSIQVDGKTIKAQIWDTAGLERYRAITSA</v>
      </c>
      <c r="D28" s="65">
        <f>AVERAGE('Raw Data'!K28,'Raw Data'!Q28,'Raw Data'!W28)</f>
        <v>32.474666666666671</v>
      </c>
      <c r="E28" s="65">
        <f>STDEV('Raw Data'!K28,'Raw Data'!Q28,'Raw Data'!W28)</f>
        <v>6.2228075121551499E-2</v>
      </c>
      <c r="F28" s="65">
        <f>AVERAGE('Raw Data'!AC28,'Raw Data'!AI28,'Raw Data'!AO28)</f>
        <v>38.854999999999997</v>
      </c>
      <c r="G28" s="65">
        <f>STDEV('Raw Data'!AC28,'Raw Data'!AI28,'Raw Data'!AO28)</f>
        <v>1.2876222272079634</v>
      </c>
      <c r="H28" s="65">
        <f>AVERAGE('Raw Data'!AU28,'Raw Data'!BA28,'Raw Data'!BG28)</f>
        <v>43.481333333333339</v>
      </c>
      <c r="I28" s="65">
        <f>STDEV('Raw Data'!AU28,'Raw Data'!BA28,'Raw Data'!BG28)</f>
        <v>0.8546978023449785</v>
      </c>
      <c r="K28" s="65">
        <f>AVERAGE('Raw Data'!K130,'Raw Data'!Q130,'Raw Data'!W130)</f>
        <v>18.296666666666667</v>
      </c>
      <c r="L28" s="65">
        <f>STDEV('Raw Data'!K130,'Raw Data'!Q130,'Raw Data'!W130)</f>
        <v>0.46944257724809524</v>
      </c>
      <c r="M28" s="65">
        <f>AVERAGE('Raw Data'!AC130,'Raw Data'!AI130,'Raw Data'!AO130)</f>
        <v>26.195333333333338</v>
      </c>
      <c r="N28" s="65">
        <f>STDEV('Raw Data'!AC130,'Raw Data'!AI130,'Raw Data'!AO130)</f>
        <v>1.0352035226627336</v>
      </c>
      <c r="O28" s="65">
        <f>AVERAGE('Raw Data'!AU130,'Raw Data'!BA130,'Raw Data'!BG130)</f>
        <v>40.875333333333337</v>
      </c>
      <c r="P28" s="65">
        <f>STDEV('Raw Data'!AU130,'Raw Data'!BA130,'Raw Data'!BG130)</f>
        <v>0.77514665279115413</v>
      </c>
      <c r="R28" s="65">
        <f>AVERAGE('Raw Data'!K232,'Raw Data'!Q232,'Raw Data'!W232)</f>
        <v>25.632999999999999</v>
      </c>
      <c r="S28" s="65">
        <f>STDEV('Raw Data'!K232,'Raw Data'!Q232,'Raw Data'!W232)</f>
        <v>0.37364287762514581</v>
      </c>
      <c r="T28" s="65">
        <f>AVERAGE('Raw Data'!AC232,'Raw Data'!AI232,'Raw Data'!AO232)</f>
        <v>36.074666666666666</v>
      </c>
      <c r="U28" s="65">
        <f>STDEV('Raw Data'!AC232,'Raw Data'!AI232,'Raw Data'!AO232)</f>
        <v>0.22030055227650838</v>
      </c>
      <c r="V28" s="65">
        <f>AVERAGE('Raw Data'!AU232,'Raw Data'!BA232,'Raw Data'!BG232)</f>
        <v>42.38366666666667</v>
      </c>
      <c r="W28" s="65">
        <f>STDEV('Raw Data'!AU232,'Raw Data'!BA232,'Raw Data'!BG232)</f>
        <v>0.44807849014802237</v>
      </c>
      <c r="Y28" s="66">
        <f>D28-K28</f>
        <v>14.178000000000004</v>
      </c>
      <c r="Z28" s="65">
        <f>SQRT((E28^2)+(L28^2))</f>
        <v>0.47354901189493293</v>
      </c>
      <c r="AA28" s="66">
        <f>F28-M28</f>
        <v>12.659666666666659</v>
      </c>
      <c r="AB28" s="65">
        <f>SQRT((G28^2)+(N28^2))</f>
        <v>1.6521553599263386</v>
      </c>
      <c r="AC28" s="66">
        <f>H28-O28</f>
        <v>2.6060000000000016</v>
      </c>
      <c r="AD28" s="65">
        <f>SQRT((I28^2)+(P28^2))</f>
        <v>1.1538460324786257</v>
      </c>
      <c r="AF28" s="66">
        <f t="shared" si="0"/>
        <v>6.8416666666666721</v>
      </c>
      <c r="AG28" s="65">
        <f t="shared" si="1"/>
        <v>0.3787892993912752</v>
      </c>
      <c r="AH28" s="66">
        <f t="shared" si="2"/>
        <v>2.7803333333333313</v>
      </c>
      <c r="AI28" s="65">
        <f t="shared" si="3"/>
        <v>1.3063320149691389</v>
      </c>
      <c r="AJ28" s="66">
        <f t="shared" si="4"/>
        <v>1.0976666666666688</v>
      </c>
      <c r="AK28" s="65">
        <f t="shared" si="5"/>
        <v>0.9650298786393442</v>
      </c>
      <c r="AM28" s="24">
        <f t="shared" si="6"/>
        <v>-7.3363333333333323</v>
      </c>
      <c r="AN28" s="22">
        <f t="shared" si="7"/>
        <v>0.59998777765328981</v>
      </c>
      <c r="AO28" s="24">
        <f t="shared" si="8"/>
        <v>-9.879333333333328</v>
      </c>
      <c r="AP28" s="22">
        <f t="shared" si="9"/>
        <v>1.0583849331253101</v>
      </c>
      <c r="AQ28" s="24">
        <f t="shared" si="10"/>
        <v>-1.5083333333333329</v>
      </c>
      <c r="AR28" s="22">
        <f t="shared" si="11"/>
        <v>0.89533606353517425</v>
      </c>
      <c r="AT28" s="66"/>
      <c r="AU28" s="65"/>
      <c r="AW28" s="66"/>
      <c r="AX28" s="65"/>
      <c r="AY28" s="66"/>
      <c r="AZ28" s="65"/>
      <c r="BA28" s="66"/>
      <c r="BB28" s="65"/>
      <c r="BC28" s="66"/>
      <c r="BD28" s="65"/>
      <c r="BE28" s="66"/>
      <c r="BF28" s="65"/>
    </row>
    <row r="29" spans="1:58" ht="15.75" customHeight="1" x14ac:dyDescent="0.25">
      <c r="A29" s="61">
        <f>'Raw Data'!B29</f>
        <v>49</v>
      </c>
      <c r="B29" s="61">
        <f>'Raw Data'!C29</f>
        <v>79</v>
      </c>
      <c r="C29" s="61" t="str">
        <f>'Raw Data'!D29</f>
        <v>ATRSIQVDGKTIKAQIWDTAGLERYRAITSA</v>
      </c>
      <c r="D29" s="65">
        <f>AVERAGE('Raw Data'!K29,'Raw Data'!Q29,'Raw Data'!W29)</f>
        <v>32.448333333333331</v>
      </c>
      <c r="E29" s="65">
        <f>STDEV('Raw Data'!K29,'Raw Data'!Q29,'Raw Data'!W29)</f>
        <v>0.15493977324538905</v>
      </c>
      <c r="F29" s="65">
        <f>AVERAGE('Raw Data'!AC29,'Raw Data'!AI29,'Raw Data'!AO29)</f>
        <v>38.974666666666664</v>
      </c>
      <c r="G29" s="65">
        <f>STDEV('Raw Data'!AC29,'Raw Data'!AI29,'Raw Data'!AO29)</f>
        <v>1.2097112603151776</v>
      </c>
      <c r="H29" s="65">
        <f>AVERAGE('Raw Data'!AU29,'Raw Data'!BA29,'Raw Data'!BG29)</f>
        <v>43.481333333333339</v>
      </c>
      <c r="I29" s="65">
        <f>STDEV('Raw Data'!AU29,'Raw Data'!BA29,'Raw Data'!BG29)</f>
        <v>0.95383559030544229</v>
      </c>
      <c r="K29" s="65">
        <f>AVERAGE('Raw Data'!K131,'Raw Data'!Q131,'Raw Data'!W131)</f>
        <v>18.149333333333335</v>
      </c>
      <c r="L29" s="65">
        <f>STDEV('Raw Data'!K131,'Raw Data'!Q131,'Raw Data'!W131)</f>
        <v>0.34152940332178305</v>
      </c>
      <c r="M29" s="65">
        <f>AVERAGE('Raw Data'!AC131,'Raw Data'!AI131,'Raw Data'!AO131)</f>
        <v>25.936666666666667</v>
      </c>
      <c r="N29" s="65">
        <f>STDEV('Raw Data'!AC131,'Raw Data'!AI131,'Raw Data'!AO131)</f>
        <v>0.84466877137332996</v>
      </c>
      <c r="O29" s="65">
        <f>AVERAGE('Raw Data'!AU131,'Raw Data'!BA131,'Raw Data'!BG131)</f>
        <v>40.808333333333337</v>
      </c>
      <c r="P29" s="65">
        <f>STDEV('Raw Data'!AU131,'Raw Data'!BA131,'Raw Data'!BG131)</f>
        <v>0.84177807843476782</v>
      </c>
      <c r="R29" s="65">
        <f>AVERAGE('Raw Data'!K233,'Raw Data'!Q233,'Raw Data'!W233)</f>
        <v>25.581</v>
      </c>
      <c r="S29" s="65">
        <f>STDEV('Raw Data'!K233,'Raw Data'!Q233,'Raw Data'!W233)</f>
        <v>0.44802343688695628</v>
      </c>
      <c r="T29" s="65">
        <f>AVERAGE('Raw Data'!AC233,'Raw Data'!AI233,'Raw Data'!AO233)</f>
        <v>35.965333333333326</v>
      </c>
      <c r="U29" s="65">
        <f>STDEV('Raw Data'!AC233,'Raw Data'!AI233,'Raw Data'!AO233)</f>
        <v>0.12915236479961859</v>
      </c>
      <c r="V29" s="65">
        <f>AVERAGE('Raw Data'!AU233,'Raw Data'!BA233,'Raw Data'!BG233)</f>
        <v>42.408666666666669</v>
      </c>
      <c r="W29" s="65">
        <f>STDEV('Raw Data'!AU233,'Raw Data'!BA233,'Raw Data'!BG233)</f>
        <v>0.41412236516919931</v>
      </c>
      <c r="Y29" s="66">
        <f>D29-K29</f>
        <v>14.298999999999996</v>
      </c>
      <c r="Z29" s="65">
        <f>SQRT((E29^2)+(L29^2))</f>
        <v>0.37503155422799522</v>
      </c>
      <c r="AA29" s="66">
        <f>F29-M29</f>
        <v>13.037999999999997</v>
      </c>
      <c r="AB29" s="65">
        <f>SQRT((G29^2)+(N29^2))</f>
        <v>1.4754208439176486</v>
      </c>
      <c r="AC29" s="66">
        <f>H29-O29</f>
        <v>2.6730000000000018</v>
      </c>
      <c r="AD29" s="65">
        <f>SQRT((I29^2)+(P29^2))</f>
        <v>1.2721606292707937</v>
      </c>
      <c r="AF29" s="66">
        <f t="shared" si="0"/>
        <v>6.8673333333333311</v>
      </c>
      <c r="AG29" s="65">
        <f t="shared" si="1"/>
        <v>0.47405836490176295</v>
      </c>
      <c r="AH29" s="66">
        <f t="shared" si="2"/>
        <v>3.0093333333333376</v>
      </c>
      <c r="AI29" s="65">
        <f t="shared" si="3"/>
        <v>1.2165860703898714</v>
      </c>
      <c r="AJ29" s="66">
        <f t="shared" si="4"/>
        <v>1.0726666666666702</v>
      </c>
      <c r="AK29" s="65">
        <f t="shared" si="5"/>
        <v>1.0398555989495191</v>
      </c>
      <c r="AM29" s="24">
        <f t="shared" si="6"/>
        <v>-7.4316666666666649</v>
      </c>
      <c r="AN29" s="22">
        <f t="shared" si="7"/>
        <v>0.56335364854887882</v>
      </c>
      <c r="AO29" s="24">
        <f t="shared" si="8"/>
        <v>-10.028666666666659</v>
      </c>
      <c r="AP29" s="22">
        <f t="shared" si="9"/>
        <v>0.85448561524853328</v>
      </c>
      <c r="AQ29" s="24">
        <f t="shared" si="10"/>
        <v>-1.6003333333333316</v>
      </c>
      <c r="AR29" s="22">
        <f t="shared" si="11"/>
        <v>0.93812987729133845</v>
      </c>
      <c r="AT29" s="66"/>
      <c r="AU29" s="65"/>
      <c r="AW29" s="66"/>
      <c r="AX29" s="65"/>
      <c r="AY29" s="66"/>
      <c r="AZ29" s="65"/>
      <c r="BA29" s="66"/>
      <c r="BB29" s="65"/>
      <c r="BC29" s="66"/>
      <c r="BD29" s="65"/>
      <c r="BE29" s="66"/>
      <c r="BF29" s="65"/>
    </row>
    <row r="30" spans="1:58" ht="15.75" customHeight="1" x14ac:dyDescent="0.25">
      <c r="A30" s="61">
        <f>'Raw Data'!B30</f>
        <v>71</v>
      </c>
      <c r="B30" s="61">
        <f>'Raw Data'!C30</f>
        <v>79</v>
      </c>
      <c r="C30" s="61" t="str">
        <f>'Raw Data'!D30</f>
        <v>ERYRAITSA</v>
      </c>
      <c r="D30" s="65">
        <f>AVERAGE('Raw Data'!K30,'Raw Data'!Q30,'Raw Data'!W30)</f>
        <v>78.191000000000003</v>
      </c>
      <c r="E30" s="65">
        <f>STDEV('Raw Data'!K30,'Raw Data'!Q30,'Raw Data'!W30)</f>
        <v>0.72000208333031812</v>
      </c>
      <c r="F30" s="65">
        <f>AVERAGE('Raw Data'!AC30,'Raw Data'!AI30,'Raw Data'!AO30)</f>
        <v>76.569000000000003</v>
      </c>
      <c r="G30" s="65">
        <f>STDEV('Raw Data'!AC30,'Raw Data'!AI30,'Raw Data'!AO30)</f>
        <v>1.4023241422723958</v>
      </c>
      <c r="H30" s="65">
        <f>AVERAGE('Raw Data'!AU30,'Raw Data'!BA30,'Raw Data'!BG30)</f>
        <v>77.836666666666659</v>
      </c>
      <c r="I30" s="65">
        <f>STDEV('Raw Data'!AU30,'Raw Data'!BA30,'Raw Data'!BG30)</f>
        <v>2.3683556180044718</v>
      </c>
      <c r="K30" s="65">
        <f>AVERAGE('Raw Data'!K132,'Raw Data'!Q132,'Raw Data'!W132)</f>
        <v>33.573333333333338</v>
      </c>
      <c r="L30" s="65">
        <f>STDEV('Raw Data'!K132,'Raw Data'!Q132,'Raw Data'!W132)</f>
        <v>0.2988684214388222</v>
      </c>
      <c r="M30" s="65">
        <f>AVERAGE('Raw Data'!AC132,'Raw Data'!AI132,'Raw Data'!AO132)</f>
        <v>43.806333333333335</v>
      </c>
      <c r="N30" s="65">
        <f>STDEV('Raw Data'!AC132,'Raw Data'!AI132,'Raw Data'!AO132)</f>
        <v>1.4407880945279001</v>
      </c>
      <c r="O30" s="65">
        <f>AVERAGE('Raw Data'!AU132,'Raw Data'!BA132,'Raw Data'!BG132)</f>
        <v>74.312666666666658</v>
      </c>
      <c r="P30" s="65">
        <f>STDEV('Raw Data'!AU132,'Raw Data'!BA132,'Raw Data'!BG132)</f>
        <v>0.59741554493780058</v>
      </c>
      <c r="R30" s="65">
        <f>AVERAGE('Raw Data'!K234,'Raw Data'!Q234,'Raw Data'!W234)</f>
        <v>55.153999999999996</v>
      </c>
      <c r="S30" s="65">
        <f>STDEV('Raw Data'!K234,'Raw Data'!Q234,'Raw Data'!W234)</f>
        <v>1.2904247362787198</v>
      </c>
      <c r="T30" s="65">
        <f>AVERAGE('Raw Data'!AC234,'Raw Data'!AI234,'Raw Data'!AO234)</f>
        <v>75.918666666666681</v>
      </c>
      <c r="U30" s="65">
        <f>STDEV('Raw Data'!AC234,'Raw Data'!AI234,'Raw Data'!AO234)</f>
        <v>1.0682014479176358</v>
      </c>
      <c r="V30" s="65">
        <f>AVERAGE('Raw Data'!AU234,'Raw Data'!BA234,'Raw Data'!BG234)</f>
        <v>79.962666666666664</v>
      </c>
      <c r="W30" s="65">
        <f>STDEV('Raw Data'!AU234,'Raw Data'!BA234,'Raw Data'!BG234)</f>
        <v>1.0675937117337022</v>
      </c>
      <c r="Y30" s="66">
        <f>D30-K30</f>
        <v>44.617666666666665</v>
      </c>
      <c r="Z30" s="65">
        <f>SQRT((E30^2)+(L30^2))</f>
        <v>0.77956740140499192</v>
      </c>
      <c r="AA30" s="66">
        <f>F30-M30</f>
        <v>32.762666666666668</v>
      </c>
      <c r="AB30" s="65">
        <f>SQRT((G30^2)+(N30^2))</f>
        <v>2.0105679131363225</v>
      </c>
      <c r="AC30" s="66">
        <f>H30-O30</f>
        <v>3.5240000000000009</v>
      </c>
      <c r="AD30" s="65">
        <f>SQRT((I30^2)+(P30^2))</f>
        <v>2.4425424595422438</v>
      </c>
      <c r="AF30" s="66">
        <f t="shared" si="0"/>
        <v>23.037000000000006</v>
      </c>
      <c r="AG30" s="65">
        <f t="shared" si="1"/>
        <v>1.4777005786017687</v>
      </c>
      <c r="AH30" s="66">
        <f t="shared" si="2"/>
        <v>0.65033333333332166</v>
      </c>
      <c r="AI30" s="65">
        <f t="shared" si="3"/>
        <v>1.7628293545699039</v>
      </c>
      <c r="AJ30" s="66">
        <f t="shared" si="4"/>
        <v>-2.1260000000000048</v>
      </c>
      <c r="AK30" s="65">
        <f t="shared" si="5"/>
        <v>2.5978577071630937</v>
      </c>
      <c r="AM30" s="24">
        <f t="shared" si="6"/>
        <v>-21.580666666666659</v>
      </c>
      <c r="AN30" s="22">
        <f t="shared" si="7"/>
        <v>1.32458232410573</v>
      </c>
      <c r="AO30" s="24">
        <f t="shared" si="8"/>
        <v>-32.112333333333346</v>
      </c>
      <c r="AP30" s="22">
        <f t="shared" si="9"/>
        <v>1.793578731660997</v>
      </c>
      <c r="AQ30" s="24">
        <f t="shared" si="10"/>
        <v>-5.6500000000000057</v>
      </c>
      <c r="AR30" s="22">
        <f t="shared" si="11"/>
        <v>1.2233812433851814</v>
      </c>
      <c r="AT30" s="66"/>
      <c r="AU30" s="65"/>
      <c r="AW30" s="66"/>
      <c r="AX30" s="65"/>
      <c r="AY30" s="66"/>
      <c r="AZ30" s="65"/>
      <c r="BA30" s="66"/>
      <c r="BB30" s="65"/>
      <c r="BC30" s="66"/>
      <c r="BD30" s="65"/>
      <c r="BE30" s="66"/>
      <c r="BF30" s="65"/>
    </row>
    <row r="31" spans="1:58" ht="15.75" customHeight="1" x14ac:dyDescent="0.25">
      <c r="A31" s="61">
        <f>'Raw Data'!B31</f>
        <v>80</v>
      </c>
      <c r="B31" s="61">
        <f>'Raw Data'!C31</f>
        <v>88</v>
      </c>
      <c r="C31" s="61" t="str">
        <f>'Raw Data'!D31</f>
        <v>YYRGAVGAL</v>
      </c>
      <c r="D31" s="65">
        <f>AVERAGE('Raw Data'!K31,'Raw Data'!Q31,'Raw Data'!W31)</f>
        <v>16.488</v>
      </c>
      <c r="E31" s="65">
        <f>STDEV('Raw Data'!K31,'Raw Data'!Q31,'Raw Data'!W31)</f>
        <v>0.23962679315969618</v>
      </c>
      <c r="F31" s="65">
        <f>AVERAGE('Raw Data'!AC31,'Raw Data'!AI31,'Raw Data'!AO31)</f>
        <v>22.386333333333329</v>
      </c>
      <c r="G31" s="65">
        <f>STDEV('Raw Data'!AC31,'Raw Data'!AI31,'Raw Data'!AO31)</f>
        <v>0.63474194231461833</v>
      </c>
      <c r="H31" s="65">
        <f>AVERAGE('Raw Data'!AU31,'Raw Data'!BA31,'Raw Data'!BG31)</f>
        <v>30.200333333333333</v>
      </c>
      <c r="I31" s="65">
        <f>STDEV('Raw Data'!AU31,'Raw Data'!BA31,'Raw Data'!BG31)</f>
        <v>0.54389092043656495</v>
      </c>
      <c r="K31" s="65">
        <f>AVERAGE('Raw Data'!K133,'Raw Data'!Q133,'Raw Data'!W133)</f>
        <v>12.419333333333334</v>
      </c>
      <c r="L31" s="65">
        <f>STDEV('Raw Data'!K133,'Raw Data'!Q133,'Raw Data'!W133)</f>
        <v>0.15808331136882614</v>
      </c>
      <c r="M31" s="65">
        <f>AVERAGE('Raw Data'!AC133,'Raw Data'!AI133,'Raw Data'!AO133)</f>
        <v>13.186999999999999</v>
      </c>
      <c r="N31" s="65">
        <f>STDEV('Raw Data'!AC133,'Raw Data'!AI133,'Raw Data'!AO133)</f>
        <v>0.36841824059077216</v>
      </c>
      <c r="O31" s="65">
        <f>AVERAGE('Raw Data'!AU133,'Raw Data'!BA133,'Raw Data'!BG133)</f>
        <v>19.284000000000002</v>
      </c>
      <c r="P31" s="65">
        <f>STDEV('Raw Data'!AU133,'Raw Data'!BA133,'Raw Data'!BG133)</f>
        <v>0.34862157133487887</v>
      </c>
      <c r="R31" s="65">
        <f>AVERAGE('Raw Data'!K235,'Raw Data'!Q235,'Raw Data'!W235)</f>
        <v>12.422666666666666</v>
      </c>
      <c r="S31" s="65">
        <f>STDEV('Raw Data'!K235,'Raw Data'!Q235,'Raw Data'!W235)</f>
        <v>0.20555858856621179</v>
      </c>
      <c r="T31" s="65">
        <f>AVERAGE('Raw Data'!AC235,'Raw Data'!AI235,'Raw Data'!AO235)</f>
        <v>13.112333333333334</v>
      </c>
      <c r="U31" s="65">
        <f>STDEV('Raw Data'!AC235,'Raw Data'!AI235,'Raw Data'!AO235)</f>
        <v>0.18794236705259743</v>
      </c>
      <c r="V31" s="65">
        <f>AVERAGE('Raw Data'!AU235,'Raw Data'!BA235,'Raw Data'!BG235)</f>
        <v>20.361333333333334</v>
      </c>
      <c r="W31" s="65">
        <f>STDEV('Raw Data'!AU235,'Raw Data'!BA235,'Raw Data'!BG235)</f>
        <v>0.12593781534286347</v>
      </c>
      <c r="Y31" s="66">
        <f>D31-K31</f>
        <v>4.0686666666666653</v>
      </c>
      <c r="Z31" s="65">
        <f>SQRT((E31^2)+(L31^2))</f>
        <v>0.28707374197814234</v>
      </c>
      <c r="AA31" s="66">
        <f>F31-M31</f>
        <v>9.19933333333333</v>
      </c>
      <c r="AB31" s="65">
        <f>SQRT((G31^2)+(N31^2))</f>
        <v>0.73391370973250958</v>
      </c>
      <c r="AC31" s="66">
        <f>H31-O31</f>
        <v>10.916333333333331</v>
      </c>
      <c r="AD31" s="65">
        <f>SQRT((I31^2)+(P31^2))</f>
        <v>0.64602966908133086</v>
      </c>
      <c r="AF31" s="66">
        <f t="shared" si="0"/>
        <v>4.0653333333333332</v>
      </c>
      <c r="AG31" s="65">
        <f t="shared" si="1"/>
        <v>0.31571400560211604</v>
      </c>
      <c r="AH31" s="66">
        <f t="shared" si="2"/>
        <v>9.2739999999999956</v>
      </c>
      <c r="AI31" s="65">
        <f t="shared" si="3"/>
        <v>0.66198162109432279</v>
      </c>
      <c r="AJ31" s="66">
        <f t="shared" si="4"/>
        <v>9.8389999999999986</v>
      </c>
      <c r="AK31" s="65">
        <f t="shared" si="5"/>
        <v>0.55828099257154284</v>
      </c>
      <c r="AM31" s="24">
        <f t="shared" si="6"/>
        <v>-3.333333333332078E-3</v>
      </c>
      <c r="AN31" s="22">
        <f t="shared" si="7"/>
        <v>0.25931576632874903</v>
      </c>
      <c r="AO31" s="24">
        <f t="shared" si="8"/>
        <v>7.4666666666665549E-2</v>
      </c>
      <c r="AP31" s="22">
        <f t="shared" si="9"/>
        <v>0.41358715324987227</v>
      </c>
      <c r="AQ31" s="24">
        <f t="shared" si="10"/>
        <v>-1.0773333333333319</v>
      </c>
      <c r="AR31" s="22">
        <f t="shared" si="11"/>
        <v>0.370671462798707</v>
      </c>
      <c r="AT31" s="66"/>
      <c r="AU31" s="65"/>
      <c r="AW31" s="66"/>
      <c r="AX31" s="65"/>
      <c r="AY31" s="66"/>
      <c r="AZ31" s="65"/>
      <c r="BA31" s="66"/>
      <c r="BB31" s="65"/>
      <c r="BC31" s="66"/>
      <c r="BD31" s="65"/>
      <c r="BE31" s="66"/>
      <c r="BF31" s="65"/>
    </row>
    <row r="32" spans="1:58" ht="15.75" customHeight="1" x14ac:dyDescent="0.25">
      <c r="A32" s="61">
        <f>'Raw Data'!B32</f>
        <v>80</v>
      </c>
      <c r="B32" s="61">
        <f>'Raw Data'!C32</f>
        <v>88</v>
      </c>
      <c r="C32" s="61" t="str">
        <f>'Raw Data'!D32</f>
        <v>YYRGAVGAL</v>
      </c>
      <c r="D32" s="65">
        <f>AVERAGE('Raw Data'!K32,'Raw Data'!Q32,'Raw Data'!W32)</f>
        <v>16.568333333333332</v>
      </c>
      <c r="E32" s="65">
        <f>STDEV('Raw Data'!K32,'Raw Data'!Q32,'Raw Data'!W32)</f>
        <v>0.12614409749700262</v>
      </c>
      <c r="F32" s="65">
        <f>AVERAGE('Raw Data'!AC32,'Raw Data'!AI32,'Raw Data'!AO32)</f>
        <v>22.787666666666667</v>
      </c>
      <c r="G32" s="65">
        <f>STDEV('Raw Data'!AC32,'Raw Data'!AI32,'Raw Data'!AO32)</f>
        <v>0.53271130392862254</v>
      </c>
      <c r="H32" s="65">
        <f>AVERAGE('Raw Data'!AU32,'Raw Data'!BA32,'Raw Data'!BG32)</f>
        <v>30.664333333333332</v>
      </c>
      <c r="I32" s="65">
        <f>STDEV('Raw Data'!AU32,'Raw Data'!BA32,'Raw Data'!BG32)</f>
        <v>0.46689649102700875</v>
      </c>
      <c r="K32" s="65">
        <f>AVERAGE('Raw Data'!K134,'Raw Data'!Q134,'Raw Data'!W134)</f>
        <v>12.596666666666669</v>
      </c>
      <c r="L32" s="65">
        <f>STDEV('Raw Data'!K134,'Raw Data'!Q134,'Raw Data'!W134)</f>
        <v>0.22606267567498475</v>
      </c>
      <c r="M32" s="65">
        <f>AVERAGE('Raw Data'!AC134,'Raw Data'!AI134,'Raw Data'!AO134)</f>
        <v>13.537666666666667</v>
      </c>
      <c r="N32" s="65">
        <f>STDEV('Raw Data'!AC134,'Raw Data'!AI134,'Raw Data'!AO134)</f>
        <v>0.23848340263702494</v>
      </c>
      <c r="O32" s="65">
        <f>AVERAGE('Raw Data'!AU134,'Raw Data'!BA134,'Raw Data'!BG134)</f>
        <v>19.737333333333336</v>
      </c>
      <c r="P32" s="65">
        <f>STDEV('Raw Data'!AU134,'Raw Data'!BA134,'Raw Data'!BG134)</f>
        <v>0.46395294301613638</v>
      </c>
      <c r="R32" s="65">
        <f>AVERAGE('Raw Data'!K236,'Raw Data'!Q236,'Raw Data'!W236)</f>
        <v>12.473333333333334</v>
      </c>
      <c r="S32" s="65">
        <f>STDEV('Raw Data'!K236,'Raw Data'!Q236,'Raw Data'!W236)</f>
        <v>0.23059560562450662</v>
      </c>
      <c r="T32" s="65">
        <f>AVERAGE('Raw Data'!AC236,'Raw Data'!AI236,'Raw Data'!AO236)</f>
        <v>13.355666666666666</v>
      </c>
      <c r="U32" s="65">
        <f>STDEV('Raw Data'!AC236,'Raw Data'!AI236,'Raw Data'!AO236)</f>
        <v>0.31520522415298452</v>
      </c>
      <c r="V32" s="65">
        <f>AVERAGE('Raw Data'!AU236,'Raw Data'!BA236,'Raw Data'!BG236)</f>
        <v>20.537666666666667</v>
      </c>
      <c r="W32" s="65">
        <f>STDEV('Raw Data'!AU236,'Raw Data'!BA236,'Raw Data'!BG236)</f>
        <v>0.14319683422943813</v>
      </c>
      <c r="Y32" s="66">
        <f>D32-K32</f>
        <v>3.9716666666666622</v>
      </c>
      <c r="Z32" s="65">
        <f>SQRT((E32^2)+(L32^2))</f>
        <v>0.25887577458438754</v>
      </c>
      <c r="AA32" s="66">
        <f>F32-M32</f>
        <v>9.25</v>
      </c>
      <c r="AB32" s="65">
        <f>SQRT((G32^2)+(N32^2))</f>
        <v>0.58365714821859815</v>
      </c>
      <c r="AC32" s="66">
        <f>H32-O32</f>
        <v>10.926999999999996</v>
      </c>
      <c r="AD32" s="65">
        <f>SQRT((I32^2)+(P32^2))</f>
        <v>0.65821323799105402</v>
      </c>
      <c r="AF32" s="66">
        <f t="shared" si="0"/>
        <v>4.0949999999999971</v>
      </c>
      <c r="AG32" s="65">
        <f t="shared" si="1"/>
        <v>0.26284342614314382</v>
      </c>
      <c r="AH32" s="66">
        <f t="shared" si="2"/>
        <v>9.4320000000000004</v>
      </c>
      <c r="AI32" s="65">
        <f t="shared" si="3"/>
        <v>0.61897953654920324</v>
      </c>
      <c r="AJ32" s="66">
        <f t="shared" si="4"/>
        <v>10.126666666666665</v>
      </c>
      <c r="AK32" s="65">
        <f t="shared" si="5"/>
        <v>0.48836222895169407</v>
      </c>
      <c r="AM32" s="24">
        <f t="shared" si="6"/>
        <v>0.12333333333333485</v>
      </c>
      <c r="AN32" s="22">
        <f t="shared" si="7"/>
        <v>0.32292207522352251</v>
      </c>
      <c r="AO32" s="24">
        <f t="shared" si="8"/>
        <v>0.18200000000000038</v>
      </c>
      <c r="AP32" s="22">
        <f t="shared" si="9"/>
        <v>0.39525772183053753</v>
      </c>
      <c r="AQ32" s="24">
        <f t="shared" si="10"/>
        <v>-0.8003333333333309</v>
      </c>
      <c r="AR32" s="22">
        <f t="shared" si="11"/>
        <v>0.4855488303627839</v>
      </c>
      <c r="AT32" s="66"/>
      <c r="AU32" s="65"/>
      <c r="AW32" s="66"/>
      <c r="AX32" s="65"/>
      <c r="AY32" s="66"/>
      <c r="AZ32" s="65"/>
      <c r="BA32" s="66"/>
      <c r="BB32" s="65"/>
      <c r="BC32" s="66"/>
      <c r="BD32" s="65"/>
      <c r="BE32" s="66"/>
      <c r="BF32" s="65"/>
    </row>
    <row r="33" spans="1:58" ht="15.75" customHeight="1" x14ac:dyDescent="0.25">
      <c r="A33" s="61">
        <f>'Raw Data'!B33</f>
        <v>80</v>
      </c>
      <c r="B33" s="61">
        <f>'Raw Data'!C33</f>
        <v>89</v>
      </c>
      <c r="C33" s="61" t="str">
        <f>'Raw Data'!D33</f>
        <v>YYRGAVGALL</v>
      </c>
      <c r="D33" s="65">
        <f>AVERAGE('Raw Data'!K33,'Raw Data'!Q33,'Raw Data'!W33)</f>
        <v>13.701666666666666</v>
      </c>
      <c r="E33" s="65">
        <f>STDEV('Raw Data'!K33,'Raw Data'!Q33,'Raw Data'!W33)</f>
        <v>0.18950549684199994</v>
      </c>
      <c r="F33" s="65">
        <f>AVERAGE('Raw Data'!AC33,'Raw Data'!AI33,'Raw Data'!AO33)</f>
        <v>18.13</v>
      </c>
      <c r="G33" s="65">
        <f>STDEV('Raw Data'!AC33,'Raw Data'!AI33,'Raw Data'!AO33)</f>
        <v>0.53285363844117639</v>
      </c>
      <c r="H33" s="65">
        <f>AVERAGE('Raw Data'!AU33,'Raw Data'!BA33,'Raw Data'!BG33)</f>
        <v>24.575333333333333</v>
      </c>
      <c r="I33" s="65">
        <f>STDEV('Raw Data'!AU33,'Raw Data'!BA33,'Raw Data'!BG33)</f>
        <v>0.52503555435163929</v>
      </c>
      <c r="K33" s="65">
        <f>AVERAGE('Raw Data'!K135,'Raw Data'!Q135,'Raw Data'!W135)</f>
        <v>10.069000000000001</v>
      </c>
      <c r="L33" s="65">
        <f>STDEV('Raw Data'!K135,'Raw Data'!Q135,'Raw Data'!W135)</f>
        <v>4.0583247775406672E-2</v>
      </c>
      <c r="M33" s="65">
        <f>AVERAGE('Raw Data'!AC135,'Raw Data'!AI135,'Raw Data'!AO135)</f>
        <v>11.42</v>
      </c>
      <c r="N33" s="65">
        <f>STDEV('Raw Data'!AC135,'Raw Data'!AI135,'Raw Data'!AO135)</f>
        <v>1.0685298311231191</v>
      </c>
      <c r="O33" s="65">
        <f>AVERAGE('Raw Data'!AU135,'Raw Data'!BA135,'Raw Data'!BG135)</f>
        <v>15.795000000000002</v>
      </c>
      <c r="P33" s="65">
        <f>STDEV('Raw Data'!AU135,'Raw Data'!BA135,'Raw Data'!BG135)</f>
        <v>0.19516915739942209</v>
      </c>
      <c r="R33" s="65">
        <f>AVERAGE('Raw Data'!K237,'Raw Data'!Q237,'Raw Data'!W237)</f>
        <v>11.43</v>
      </c>
      <c r="S33" s="65">
        <f>STDEV('Raw Data'!K237,'Raw Data'!Q237,'Raw Data'!W237)</f>
        <v>0.846453779009817</v>
      </c>
      <c r="T33" s="65">
        <f>AVERAGE('Raw Data'!AC237,'Raw Data'!AI237,'Raw Data'!AO237)</f>
        <v>11.481</v>
      </c>
      <c r="U33" s="65">
        <f>STDEV('Raw Data'!AC237,'Raw Data'!AI237,'Raw Data'!AO237)</f>
        <v>0.76432388422709929</v>
      </c>
      <c r="V33" s="65">
        <f>AVERAGE('Raw Data'!AU237,'Raw Data'!BA237,'Raw Data'!BG237)</f>
        <v>16.558666666666667</v>
      </c>
      <c r="W33" s="65">
        <f>STDEV('Raw Data'!AU237,'Raw Data'!BA237,'Raw Data'!BG237)</f>
        <v>0.45027806223858285</v>
      </c>
      <c r="Y33" s="66">
        <f>D33-K33</f>
        <v>3.6326666666666654</v>
      </c>
      <c r="Z33" s="65">
        <f>SQRT((E33^2)+(L33^2))</f>
        <v>0.19380230476785693</v>
      </c>
      <c r="AA33" s="66">
        <f>F33-M33</f>
        <v>6.7099999999999991</v>
      </c>
      <c r="AB33" s="65">
        <f>SQRT((G33^2)+(N33^2))</f>
        <v>1.194022194098586</v>
      </c>
      <c r="AC33" s="66">
        <f>H33-O33</f>
        <v>8.7803333333333313</v>
      </c>
      <c r="AD33" s="65">
        <f>SQRT((I33^2)+(P33^2))</f>
        <v>0.56013688803125039</v>
      </c>
      <c r="AF33" s="66">
        <f t="shared" si="0"/>
        <v>2.2716666666666665</v>
      </c>
      <c r="AG33" s="65">
        <f t="shared" si="1"/>
        <v>0.8674078241135097</v>
      </c>
      <c r="AH33" s="66">
        <f t="shared" si="2"/>
        <v>6.6489999999999991</v>
      </c>
      <c r="AI33" s="65">
        <f t="shared" si="3"/>
        <v>0.9317317210442071</v>
      </c>
      <c r="AJ33" s="66">
        <f t="shared" si="4"/>
        <v>8.0166666666666657</v>
      </c>
      <c r="AK33" s="65">
        <f t="shared" si="5"/>
        <v>0.69167381522410276</v>
      </c>
      <c r="AM33" s="24">
        <f t="shared" si="6"/>
        <v>-1.3609999999999989</v>
      </c>
      <c r="AN33" s="22">
        <f t="shared" si="7"/>
        <v>0.84742610297299681</v>
      </c>
      <c r="AO33" s="24">
        <f t="shared" si="8"/>
        <v>-6.0999999999999943E-2</v>
      </c>
      <c r="AP33" s="22">
        <f t="shared" si="9"/>
        <v>1.3137530209289725</v>
      </c>
      <c r="AQ33" s="24">
        <f t="shared" si="10"/>
        <v>-0.76366666666666561</v>
      </c>
      <c r="AR33" s="22">
        <f t="shared" si="11"/>
        <v>0.49075587957082439</v>
      </c>
      <c r="AT33" s="66"/>
      <c r="AU33" s="65"/>
      <c r="AW33" s="66"/>
      <c r="AX33" s="65"/>
      <c r="AY33" s="66"/>
      <c r="AZ33" s="65"/>
      <c r="BA33" s="66"/>
      <c r="BB33" s="65"/>
      <c r="BC33" s="66"/>
      <c r="BD33" s="65"/>
      <c r="BE33" s="66"/>
      <c r="BF33" s="65"/>
    </row>
    <row r="34" spans="1:58" ht="15.75" customHeight="1" x14ac:dyDescent="0.25">
      <c r="A34" s="61">
        <f>'Raw Data'!B34</f>
        <v>89</v>
      </c>
      <c r="B34" s="61">
        <f>'Raw Data'!C34</f>
        <v>100</v>
      </c>
      <c r="C34" s="61" t="str">
        <f>'Raw Data'!D34</f>
        <v>LVYDIAKHLTYE</v>
      </c>
      <c r="D34" s="65">
        <f>AVERAGE('Raw Data'!K34,'Raw Data'!Q34,'Raw Data'!W34)</f>
        <v>9.7793333333333337</v>
      </c>
      <c r="E34" s="65">
        <f>STDEV('Raw Data'!K34,'Raw Data'!Q34,'Raw Data'!W34)</f>
        <v>0.11138372113254871</v>
      </c>
      <c r="F34" s="65">
        <f>AVERAGE('Raw Data'!AC34,'Raw Data'!AI34,'Raw Data'!AO34)</f>
        <v>13.119666666666665</v>
      </c>
      <c r="G34" s="65">
        <f>STDEV('Raw Data'!AC34,'Raw Data'!AI34,'Raw Data'!AO34)</f>
        <v>0.77792630327900103</v>
      </c>
      <c r="H34" s="65">
        <f>AVERAGE('Raw Data'!AU34,'Raw Data'!BA34,'Raw Data'!BG34)</f>
        <v>30.376666666666665</v>
      </c>
      <c r="I34" s="65">
        <f>STDEV('Raw Data'!AU34,'Raw Data'!BA34,'Raw Data'!BG34)</f>
        <v>0.53046803233873974</v>
      </c>
      <c r="K34" s="65">
        <f>AVERAGE('Raw Data'!K136,'Raw Data'!Q136,'Raw Data'!W136)</f>
        <v>8.967666666666668</v>
      </c>
      <c r="L34" s="65">
        <f>STDEV('Raw Data'!K136,'Raw Data'!Q136,'Raw Data'!W136)</f>
        <v>0.1835111259115737</v>
      </c>
      <c r="M34" s="65">
        <f>AVERAGE('Raw Data'!AC136,'Raw Data'!AI136,'Raw Data'!AO136)</f>
        <v>9.6369999999999987</v>
      </c>
      <c r="N34" s="65">
        <f>STDEV('Raw Data'!AC136,'Raw Data'!AI136,'Raw Data'!AO136)</f>
        <v>0.33215809488856374</v>
      </c>
      <c r="O34" s="65">
        <f>AVERAGE('Raw Data'!AU136,'Raw Data'!BA136,'Raw Data'!BG136)</f>
        <v>18.204333333333334</v>
      </c>
      <c r="P34" s="65">
        <f>STDEV('Raw Data'!AU136,'Raw Data'!BA136,'Raw Data'!BG136)</f>
        <v>0.26081091490452091</v>
      </c>
      <c r="R34" s="65">
        <f>AVERAGE('Raw Data'!K238,'Raw Data'!Q238,'Raw Data'!W238)</f>
        <v>9.2926666666666673</v>
      </c>
      <c r="S34" s="65">
        <f>STDEV('Raw Data'!K238,'Raw Data'!Q238,'Raw Data'!W238)</f>
        <v>0.82834131451554005</v>
      </c>
      <c r="T34" s="65">
        <f>AVERAGE('Raw Data'!AC238,'Raw Data'!AI238,'Raw Data'!AO238)</f>
        <v>10.914999999999999</v>
      </c>
      <c r="U34" s="65">
        <f>STDEV('Raw Data'!AC238,'Raw Data'!AI238,'Raw Data'!AO238)</f>
        <v>0.40322326321778645</v>
      </c>
      <c r="V34" s="65">
        <f>AVERAGE('Raw Data'!AU238,'Raw Data'!BA238,'Raw Data'!BG238)</f>
        <v>24.995333333333335</v>
      </c>
      <c r="W34" s="65">
        <f>STDEV('Raw Data'!AU238,'Raw Data'!BA238,'Raw Data'!BG238)</f>
        <v>0.43883975815020904</v>
      </c>
      <c r="Y34" s="66">
        <f>D34-K34</f>
        <v>0.81166666666666565</v>
      </c>
      <c r="Z34" s="65">
        <f>SQRT((E34^2)+(L34^2))</f>
        <v>0.21466873705005773</v>
      </c>
      <c r="AA34" s="66">
        <f>F34-M34</f>
        <v>3.4826666666666668</v>
      </c>
      <c r="AB34" s="65">
        <f>SQRT((G34^2)+(N34^2))</f>
        <v>0.84587134561547384</v>
      </c>
      <c r="AC34" s="66">
        <f>H34-O34</f>
        <v>12.172333333333331</v>
      </c>
      <c r="AD34" s="65">
        <f>SQRT((I34^2)+(P34^2))</f>
        <v>0.59111645778701472</v>
      </c>
      <c r="AF34" s="66">
        <f t="shared" si="0"/>
        <v>0.48666666666666636</v>
      </c>
      <c r="AG34" s="65">
        <f t="shared" si="1"/>
        <v>0.83579642656969177</v>
      </c>
      <c r="AH34" s="66">
        <f t="shared" si="2"/>
        <v>2.2046666666666663</v>
      </c>
      <c r="AI34" s="65">
        <f t="shared" si="3"/>
        <v>0.87621819961316294</v>
      </c>
      <c r="AJ34" s="66">
        <f t="shared" si="4"/>
        <v>5.3813333333333304</v>
      </c>
      <c r="AK34" s="65">
        <f t="shared" si="5"/>
        <v>0.68845963328772464</v>
      </c>
      <c r="AM34" s="24">
        <f t="shared" si="6"/>
        <v>-0.32499999999999929</v>
      </c>
      <c r="AN34" s="22">
        <f t="shared" si="7"/>
        <v>0.84842540430297475</v>
      </c>
      <c r="AO34" s="24">
        <f t="shared" si="8"/>
        <v>-1.2780000000000005</v>
      </c>
      <c r="AP34" s="22">
        <f t="shared" si="9"/>
        <v>0.52241554341347884</v>
      </c>
      <c r="AQ34" s="24">
        <f t="shared" si="10"/>
        <v>-6.7910000000000004</v>
      </c>
      <c r="AR34" s="22">
        <f t="shared" si="11"/>
        <v>0.51049257258717018</v>
      </c>
      <c r="AT34" s="66"/>
      <c r="AU34" s="65"/>
      <c r="AW34" s="66"/>
      <c r="AX34" s="65"/>
      <c r="AY34" s="66"/>
      <c r="AZ34" s="65"/>
      <c r="BA34" s="66"/>
      <c r="BB34" s="65"/>
      <c r="BC34" s="66"/>
      <c r="BD34" s="65"/>
      <c r="BE34" s="66"/>
      <c r="BF34" s="65"/>
    </row>
    <row r="35" spans="1:58" ht="15.75" customHeight="1" x14ac:dyDescent="0.25">
      <c r="A35" s="61">
        <f>'Raw Data'!B35</f>
        <v>89</v>
      </c>
      <c r="B35" s="61">
        <f>'Raw Data'!C35</f>
        <v>100</v>
      </c>
      <c r="C35" s="61" t="str">
        <f>'Raw Data'!D35</f>
        <v>LVYDIAKHLTYE</v>
      </c>
      <c r="D35" s="65">
        <f>AVERAGE('Raw Data'!K35,'Raw Data'!Q35,'Raw Data'!W35)</f>
        <v>9.4653333333333336</v>
      </c>
      <c r="E35" s="65">
        <f>STDEV('Raw Data'!K35,'Raw Data'!Q35,'Raw Data'!W35)</f>
        <v>0.19956536105580364</v>
      </c>
      <c r="F35" s="65">
        <f>AVERAGE('Raw Data'!AC35,'Raw Data'!AI35,'Raw Data'!AO35)</f>
        <v>12.954000000000001</v>
      </c>
      <c r="G35" s="65">
        <f>STDEV('Raw Data'!AC35,'Raw Data'!AI35,'Raw Data'!AO35)</f>
        <v>0.81625424960608928</v>
      </c>
      <c r="H35" s="65">
        <f>AVERAGE('Raw Data'!AU35,'Raw Data'!BA35,'Raw Data'!BG35)</f>
        <v>30.376333333333331</v>
      </c>
      <c r="I35" s="65">
        <f>STDEV('Raw Data'!AU35,'Raw Data'!BA35,'Raw Data'!BG35)</f>
        <v>0.53982435414987795</v>
      </c>
      <c r="K35" s="65">
        <f>AVERAGE('Raw Data'!K137,'Raw Data'!Q137,'Raw Data'!W137)</f>
        <v>8.9033333333333342</v>
      </c>
      <c r="L35" s="65">
        <f>STDEV('Raw Data'!K137,'Raw Data'!Q137,'Raw Data'!W137)</f>
        <v>0.12850810609970573</v>
      </c>
      <c r="M35" s="65">
        <f>AVERAGE('Raw Data'!AC137,'Raw Data'!AI137,'Raw Data'!AO137)</f>
        <v>9.6719999999999988</v>
      </c>
      <c r="N35" s="65">
        <f>STDEV('Raw Data'!AC137,'Raw Data'!AI137,'Raw Data'!AO137)</f>
        <v>0.21811006395854363</v>
      </c>
      <c r="O35" s="65">
        <f>AVERAGE('Raw Data'!AU137,'Raw Data'!BA137,'Raw Data'!BG137)</f>
        <v>18.133666666666667</v>
      </c>
      <c r="P35" s="65">
        <f>STDEV('Raw Data'!AU137,'Raw Data'!BA137,'Raw Data'!BG137)</f>
        <v>0.39087764496493427</v>
      </c>
      <c r="R35" s="65">
        <f>AVERAGE('Raw Data'!K239,'Raw Data'!Q239,'Raw Data'!W239)</f>
        <v>9.0613333333333319</v>
      </c>
      <c r="S35" s="65">
        <f>STDEV('Raw Data'!K239,'Raw Data'!Q239,'Raw Data'!W239)</f>
        <v>0.22134663614641426</v>
      </c>
      <c r="T35" s="65">
        <f>AVERAGE('Raw Data'!AC239,'Raw Data'!AI239,'Raw Data'!AO239)</f>
        <v>10.786000000000001</v>
      </c>
      <c r="U35" s="65">
        <f>STDEV('Raw Data'!AC239,'Raw Data'!AI239,'Raw Data'!AO239)</f>
        <v>7.2380936716789773E-2</v>
      </c>
      <c r="V35" s="65">
        <f>AVERAGE('Raw Data'!AU239,'Raw Data'!BA239,'Raw Data'!BG239)</f>
        <v>25.242999999999999</v>
      </c>
      <c r="W35" s="65">
        <f>STDEV('Raw Data'!AU239,'Raw Data'!BA239,'Raw Data'!BG239)</f>
        <v>0.30501967149677411</v>
      </c>
      <c r="Y35" s="66">
        <f>D35-K35</f>
        <v>0.56199999999999939</v>
      </c>
      <c r="Z35" s="65">
        <f>SQRT((E35^2)+(L35^2))</f>
        <v>0.23736188966779503</v>
      </c>
      <c r="AA35" s="66">
        <f>F35-M35</f>
        <v>3.2820000000000018</v>
      </c>
      <c r="AB35" s="65">
        <f>SQRT((G35^2)+(N35^2))</f>
        <v>0.84489230082892808</v>
      </c>
      <c r="AC35" s="66">
        <f>H35-O35</f>
        <v>12.242666666666665</v>
      </c>
      <c r="AD35" s="65">
        <f>SQRT((I35^2)+(P35^2))</f>
        <v>0.66648005721601755</v>
      </c>
      <c r="AF35" s="66">
        <f t="shared" si="0"/>
        <v>0.40400000000000169</v>
      </c>
      <c r="AG35" s="65">
        <f t="shared" si="1"/>
        <v>0.29802796289386396</v>
      </c>
      <c r="AH35" s="66">
        <f t="shared" si="2"/>
        <v>2.1679999999999993</v>
      </c>
      <c r="AI35" s="65">
        <f t="shared" si="3"/>
        <v>0.81945713737815462</v>
      </c>
      <c r="AJ35" s="66">
        <f t="shared" si="4"/>
        <v>5.1333333333333329</v>
      </c>
      <c r="AK35" s="65">
        <f t="shared" si="5"/>
        <v>0.62003817086799806</v>
      </c>
      <c r="AM35" s="24">
        <f t="shared" si="6"/>
        <v>-0.1579999999999977</v>
      </c>
      <c r="AN35" s="22">
        <f t="shared" si="7"/>
        <v>0.25594660901576</v>
      </c>
      <c r="AO35" s="24">
        <f t="shared" si="8"/>
        <v>-1.1140000000000025</v>
      </c>
      <c r="AP35" s="22">
        <f t="shared" si="9"/>
        <v>0.22980644029269484</v>
      </c>
      <c r="AQ35" s="24">
        <f t="shared" si="10"/>
        <v>-7.109333333333332</v>
      </c>
      <c r="AR35" s="22">
        <f t="shared" si="11"/>
        <v>0.49580473306870843</v>
      </c>
      <c r="AT35" s="66"/>
      <c r="AU35" s="65"/>
      <c r="AW35" s="66"/>
      <c r="AX35" s="65"/>
      <c r="AY35" s="66"/>
      <c r="AZ35" s="65"/>
      <c r="BA35" s="66"/>
      <c r="BB35" s="65"/>
      <c r="BC35" s="66"/>
      <c r="BD35" s="65"/>
      <c r="BE35" s="66"/>
      <c r="BF35" s="65"/>
    </row>
    <row r="36" spans="1:58" ht="15.75" customHeight="1" x14ac:dyDescent="0.25">
      <c r="A36" s="61">
        <f>'Raw Data'!B36</f>
        <v>89</v>
      </c>
      <c r="B36" s="61">
        <f>'Raw Data'!C36</f>
        <v>102</v>
      </c>
      <c r="C36" s="61" t="str">
        <f>'Raw Data'!D36</f>
        <v>LVYDIAKHLTYENV</v>
      </c>
      <c r="D36" s="65">
        <f>AVERAGE('Raw Data'!K36,'Raw Data'!Q36,'Raw Data'!W36)</f>
        <v>8.1836666666666673</v>
      </c>
      <c r="E36" s="65">
        <f>STDEV('Raw Data'!K36,'Raw Data'!Q36,'Raw Data'!W36)</f>
        <v>0.27302808158380609</v>
      </c>
      <c r="F36" s="65">
        <f>AVERAGE('Raw Data'!AC36,'Raw Data'!AI36,'Raw Data'!AO36)</f>
        <v>11.348333333333334</v>
      </c>
      <c r="G36" s="65">
        <f>STDEV('Raw Data'!AC36,'Raw Data'!AI36,'Raw Data'!AO36)</f>
        <v>0.49639936878821023</v>
      </c>
      <c r="H36" s="65">
        <f>AVERAGE('Raw Data'!AU36,'Raw Data'!BA36,'Raw Data'!BG36)</f>
        <v>28.407</v>
      </c>
      <c r="I36" s="65">
        <f>STDEV('Raw Data'!AU36,'Raw Data'!BA36,'Raw Data'!BG36)</f>
        <v>0.68384866746963868</v>
      </c>
      <c r="K36" s="65">
        <f>AVERAGE('Raw Data'!K138,'Raw Data'!Q138,'Raw Data'!W138)</f>
        <v>7.5543333333333331</v>
      </c>
      <c r="L36" s="65">
        <f>STDEV('Raw Data'!K138,'Raw Data'!Q138,'Raw Data'!W138)</f>
        <v>8.8928810479693934E-2</v>
      </c>
      <c r="M36" s="65">
        <f>AVERAGE('Raw Data'!AC138,'Raw Data'!AI138,'Raw Data'!AO138)</f>
        <v>8.07</v>
      </c>
      <c r="N36" s="65">
        <f>STDEV('Raw Data'!AC138,'Raw Data'!AI138,'Raw Data'!AO138)</f>
        <v>0.15746745695539807</v>
      </c>
      <c r="O36" s="65">
        <f>AVERAGE('Raw Data'!AU138,'Raw Data'!BA138,'Raw Data'!BG138)</f>
        <v>16.048333333333336</v>
      </c>
      <c r="P36" s="65">
        <f>STDEV('Raw Data'!AU138,'Raw Data'!BA138,'Raw Data'!BG138)</f>
        <v>0.32810719792978305</v>
      </c>
      <c r="R36" s="65">
        <f>AVERAGE('Raw Data'!K240,'Raw Data'!Q240,'Raw Data'!W240)</f>
        <v>7.6930000000000005</v>
      </c>
      <c r="S36" s="65">
        <f>STDEV('Raw Data'!K240,'Raw Data'!Q240,'Raw Data'!W240)</f>
        <v>6.2072538211354028E-2</v>
      </c>
      <c r="T36" s="65">
        <f>AVERAGE('Raw Data'!AC240,'Raw Data'!AI240,'Raw Data'!AO240)</f>
        <v>9.0566666666666649</v>
      </c>
      <c r="U36" s="65">
        <f>STDEV('Raw Data'!AC240,'Raw Data'!AI240,'Raw Data'!AO240)</f>
        <v>7.8002136722870472E-2</v>
      </c>
      <c r="V36" s="65">
        <f>AVERAGE('Raw Data'!AU240,'Raw Data'!BA240,'Raw Data'!BG240)</f>
        <v>23.352666666666668</v>
      </c>
      <c r="W36" s="65">
        <f>STDEV('Raw Data'!AU240,'Raw Data'!BA240,'Raw Data'!BG240)</f>
        <v>0.3390816027644869</v>
      </c>
      <c r="Y36" s="66">
        <f>D36-K36</f>
        <v>0.62933333333333419</v>
      </c>
      <c r="Z36" s="65">
        <f>SQRT((E36^2)+(L36^2))</f>
        <v>0.28714572374783298</v>
      </c>
      <c r="AA36" s="66">
        <f>F36-M36</f>
        <v>3.2783333333333342</v>
      </c>
      <c r="AB36" s="65">
        <f>SQRT((G36^2)+(N36^2))</f>
        <v>0.52077666358366492</v>
      </c>
      <c r="AC36" s="66">
        <f>H36-O36</f>
        <v>12.358666666666664</v>
      </c>
      <c r="AD36" s="65">
        <f>SQRT((I36^2)+(P36^2))</f>
        <v>0.75848753011063685</v>
      </c>
      <c r="AF36" s="66">
        <f t="shared" si="0"/>
        <v>0.49066666666666681</v>
      </c>
      <c r="AG36" s="65">
        <f t="shared" si="1"/>
        <v>0.2799952380547453</v>
      </c>
      <c r="AH36" s="66">
        <f t="shared" si="2"/>
        <v>2.2916666666666696</v>
      </c>
      <c r="AI36" s="65">
        <f t="shared" si="3"/>
        <v>0.5024904642544642</v>
      </c>
      <c r="AJ36" s="66">
        <f t="shared" si="4"/>
        <v>5.0543333333333322</v>
      </c>
      <c r="AK36" s="65">
        <f t="shared" si="5"/>
        <v>0.76329898030413601</v>
      </c>
      <c r="AM36" s="24">
        <f t="shared" si="6"/>
        <v>-0.13866666666666738</v>
      </c>
      <c r="AN36" s="22">
        <f t="shared" si="7"/>
        <v>0.10844968111217905</v>
      </c>
      <c r="AO36" s="24">
        <f t="shared" si="8"/>
        <v>-0.98666666666666458</v>
      </c>
      <c r="AP36" s="22">
        <f t="shared" si="9"/>
        <v>0.1757280095298798</v>
      </c>
      <c r="AQ36" s="24">
        <f t="shared" si="10"/>
        <v>-7.3043333333333322</v>
      </c>
      <c r="AR36" s="22">
        <f t="shared" si="11"/>
        <v>0.4718375426634332</v>
      </c>
      <c r="AT36" s="66"/>
      <c r="AU36" s="65"/>
      <c r="AW36" s="66"/>
      <c r="AX36" s="65"/>
      <c r="AY36" s="66"/>
      <c r="AZ36" s="65"/>
      <c r="BA36" s="66"/>
      <c r="BB36" s="65"/>
      <c r="BC36" s="66"/>
      <c r="BD36" s="65"/>
      <c r="BE36" s="66"/>
      <c r="BF36" s="65"/>
    </row>
    <row r="37" spans="1:58" ht="15.75" customHeight="1" x14ac:dyDescent="0.25">
      <c r="A37" s="61">
        <f>'Raw Data'!B37</f>
        <v>89</v>
      </c>
      <c r="B37" s="61">
        <f>'Raw Data'!C37</f>
        <v>108</v>
      </c>
      <c r="C37" s="61" t="str">
        <f>'Raw Data'!D37</f>
        <v>LVYDIAKHLTYENVERWLKE</v>
      </c>
      <c r="D37" s="65">
        <f>AVERAGE('Raw Data'!K37,'Raw Data'!Q37,'Raw Data'!W37)</f>
        <v>5.5136666666666665</v>
      </c>
      <c r="E37" s="65">
        <f>STDEV('Raw Data'!K37,'Raw Data'!Q37,'Raw Data'!W37)</f>
        <v>0.32193839990490919</v>
      </c>
      <c r="F37" s="65">
        <f>AVERAGE('Raw Data'!AC37,'Raw Data'!AI37,'Raw Data'!AO37)</f>
        <v>11.982999999999999</v>
      </c>
      <c r="G37" s="65">
        <f>STDEV('Raw Data'!AC37,'Raw Data'!AI37,'Raw Data'!AO37)</f>
        <v>0.97930791888966162</v>
      </c>
      <c r="H37" s="65">
        <f>AVERAGE('Raw Data'!AU37,'Raw Data'!BA37,'Raw Data'!BG37)</f>
        <v>27.948333333333334</v>
      </c>
      <c r="I37" s="65">
        <f>STDEV('Raw Data'!AU37,'Raw Data'!BA37,'Raw Data'!BG37)</f>
        <v>1.068706850980816</v>
      </c>
      <c r="K37" s="65">
        <f>AVERAGE('Raw Data'!K139,'Raw Data'!Q139,'Raw Data'!W139)</f>
        <v>4.9206666666666665</v>
      </c>
      <c r="L37" s="65">
        <f>STDEV('Raw Data'!K139,'Raw Data'!Q139,'Raw Data'!W139)</f>
        <v>0.10781620162727561</v>
      </c>
      <c r="M37" s="65">
        <f>AVERAGE('Raw Data'!AC139,'Raw Data'!AI139,'Raw Data'!AO139)</f>
        <v>9.2646666666666686</v>
      </c>
      <c r="N37" s="65">
        <f>STDEV('Raw Data'!AC139,'Raw Data'!AI139,'Raw Data'!AO139)</f>
        <v>0.21535397217913904</v>
      </c>
      <c r="O37" s="65">
        <f>AVERAGE('Raw Data'!AU139,'Raw Data'!BA139,'Raw Data'!BG139)</f>
        <v>19.770333333333333</v>
      </c>
      <c r="P37" s="65">
        <f>STDEV('Raw Data'!AU139,'Raw Data'!BA139,'Raw Data'!BG139)</f>
        <v>0.21704454227953673</v>
      </c>
      <c r="R37" s="65">
        <f>AVERAGE('Raw Data'!K241,'Raw Data'!Q241,'Raw Data'!W241)</f>
        <v>5.0483333333333329</v>
      </c>
      <c r="S37" s="65">
        <f>STDEV('Raw Data'!K241,'Raw Data'!Q241,'Raw Data'!W241)</f>
        <v>7.8475049113290535E-2</v>
      </c>
      <c r="T37" s="65">
        <f>AVERAGE('Raw Data'!AC241,'Raw Data'!AI241,'Raw Data'!AO241)</f>
        <v>9.3569999999999993</v>
      </c>
      <c r="U37" s="65">
        <f>STDEV('Raw Data'!AC241,'Raw Data'!AI241,'Raw Data'!AO241)</f>
        <v>0.24718211909440346</v>
      </c>
      <c r="V37" s="65">
        <f>AVERAGE('Raw Data'!AU241,'Raw Data'!BA241,'Raw Data'!BG241)</f>
        <v>24.534333333333333</v>
      </c>
      <c r="W37" s="65">
        <f>STDEV('Raw Data'!AU241,'Raw Data'!BA241,'Raw Data'!BG241)</f>
        <v>0.66528966122534339</v>
      </c>
      <c r="Y37" s="66">
        <f>D37-K37</f>
        <v>0.59299999999999997</v>
      </c>
      <c r="Z37" s="65">
        <f>SQRT((E37^2)+(L37^2))</f>
        <v>0.33951239545363665</v>
      </c>
      <c r="AA37" s="66">
        <f>F37-M37</f>
        <v>2.7183333333333302</v>
      </c>
      <c r="AB37" s="65">
        <f>SQRT((G37^2)+(N37^2))</f>
        <v>1.0027070027347638</v>
      </c>
      <c r="AC37" s="66">
        <f>H37-O37</f>
        <v>8.1780000000000008</v>
      </c>
      <c r="AD37" s="65">
        <f>SQRT((I37^2)+(P37^2))</f>
        <v>1.0905240330532224</v>
      </c>
      <c r="AF37" s="66">
        <f t="shared" si="0"/>
        <v>0.4653333333333336</v>
      </c>
      <c r="AG37" s="65">
        <f t="shared" si="1"/>
        <v>0.33136485430212209</v>
      </c>
      <c r="AH37" s="66">
        <f t="shared" si="2"/>
        <v>2.6259999999999994</v>
      </c>
      <c r="AI37" s="65">
        <f t="shared" si="3"/>
        <v>1.0100212869043899</v>
      </c>
      <c r="AJ37" s="66">
        <f t="shared" si="4"/>
        <v>3.4140000000000015</v>
      </c>
      <c r="AK37" s="65">
        <f t="shared" si="5"/>
        <v>1.2588664212960263</v>
      </c>
      <c r="AM37" s="24">
        <f t="shared" si="6"/>
        <v>-0.12766666666666637</v>
      </c>
      <c r="AN37" s="22">
        <f t="shared" si="7"/>
        <v>0.13335166540642343</v>
      </c>
      <c r="AO37" s="24">
        <f t="shared" si="8"/>
        <v>-9.2333333333330714E-2</v>
      </c>
      <c r="AP37" s="22">
        <f t="shared" si="9"/>
        <v>0.32783583290014723</v>
      </c>
      <c r="AQ37" s="24">
        <f t="shared" si="10"/>
        <v>-4.7639999999999993</v>
      </c>
      <c r="AR37" s="22">
        <f t="shared" si="11"/>
        <v>0.69979901876657824</v>
      </c>
      <c r="AT37" s="66"/>
      <c r="AU37" s="65"/>
      <c r="AW37" s="66"/>
      <c r="AX37" s="65"/>
      <c r="AY37" s="66"/>
      <c r="AZ37" s="65"/>
      <c r="BA37" s="66"/>
      <c r="BB37" s="65"/>
      <c r="BC37" s="66"/>
      <c r="BD37" s="65"/>
      <c r="BE37" s="66"/>
      <c r="BF37" s="65"/>
    </row>
    <row r="38" spans="1:58" ht="15.75" customHeight="1" x14ac:dyDescent="0.25">
      <c r="A38" s="61">
        <f>'Raw Data'!B38</f>
        <v>89</v>
      </c>
      <c r="B38" s="61">
        <f>'Raw Data'!C38</f>
        <v>116</v>
      </c>
      <c r="C38" s="61" t="str">
        <f>'Raw Data'!D38</f>
        <v>LVYDIAKHLTYENVERWLKELRDHADSN</v>
      </c>
      <c r="D38" s="65">
        <f>AVERAGE('Raw Data'!K38,'Raw Data'!Q38,'Raw Data'!W38)</f>
        <v>7.6916666666666673</v>
      </c>
      <c r="E38" s="65">
        <f>STDEV('Raw Data'!K38,'Raw Data'!Q38,'Raw Data'!W38)</f>
        <v>0.39067164388183212</v>
      </c>
      <c r="F38" s="65">
        <f>AVERAGE('Raw Data'!AC38,'Raw Data'!AI38,'Raw Data'!AO38)</f>
        <v>13.473666666666668</v>
      </c>
      <c r="G38" s="65">
        <f>STDEV('Raw Data'!AC38,'Raw Data'!AI38,'Raw Data'!AO38)</f>
        <v>0.83138097965573665</v>
      </c>
      <c r="H38" s="65">
        <f>AVERAGE('Raw Data'!AU38,'Raw Data'!BA38,'Raw Data'!BG38)</f>
        <v>27.882000000000001</v>
      </c>
      <c r="I38" s="65">
        <f>STDEV('Raw Data'!AU38,'Raw Data'!BA38,'Raw Data'!BG38)</f>
        <v>1.2081287183077798</v>
      </c>
      <c r="K38" s="65">
        <f>AVERAGE('Raw Data'!K140,'Raw Data'!Q140,'Raw Data'!W140)</f>
        <v>6.5040000000000004</v>
      </c>
      <c r="L38" s="65">
        <f>STDEV('Raw Data'!K140,'Raw Data'!Q140,'Raw Data'!W140)</f>
        <v>6.3174361888348601E-2</v>
      </c>
      <c r="M38" s="65">
        <f>AVERAGE('Raw Data'!AC140,'Raw Data'!AI140,'Raw Data'!AO140)</f>
        <v>10.314666666666666</v>
      </c>
      <c r="N38" s="65">
        <f>STDEV('Raw Data'!AC140,'Raw Data'!AI140,'Raw Data'!AO140)</f>
        <v>0.2596927671948781</v>
      </c>
      <c r="O38" s="65">
        <f>AVERAGE('Raw Data'!AU140,'Raw Data'!BA140,'Raw Data'!BG140)</f>
        <v>19.414333333333332</v>
      </c>
      <c r="P38" s="65">
        <f>STDEV('Raw Data'!AU140,'Raw Data'!BA140,'Raw Data'!BG140)</f>
        <v>0.11168855506869775</v>
      </c>
      <c r="R38" s="65">
        <f>AVERAGE('Raw Data'!K242,'Raw Data'!Q242,'Raw Data'!W242)</f>
        <v>7.1043333333333338</v>
      </c>
      <c r="S38" s="65">
        <f>STDEV('Raw Data'!K242,'Raw Data'!Q242,'Raw Data'!W242)</f>
        <v>0.11979287680548169</v>
      </c>
      <c r="T38" s="65">
        <f>AVERAGE('Raw Data'!AC242,'Raw Data'!AI242,'Raw Data'!AO242)</f>
        <v>10.572333333333333</v>
      </c>
      <c r="U38" s="65">
        <f>STDEV('Raw Data'!AC242,'Raw Data'!AI242,'Raw Data'!AO242)</f>
        <v>0.27038922562360618</v>
      </c>
      <c r="V38" s="65">
        <f>AVERAGE('Raw Data'!AU242,'Raw Data'!BA242,'Raw Data'!BG242)</f>
        <v>24.141999999999996</v>
      </c>
      <c r="W38" s="65">
        <f>STDEV('Raw Data'!AU242,'Raw Data'!BA242,'Raw Data'!BG242)</f>
        <v>0.80545390929587002</v>
      </c>
      <c r="Y38" s="66">
        <f>D38-K38</f>
        <v>1.1876666666666669</v>
      </c>
      <c r="Z38" s="65">
        <f>SQRT((E38^2)+(L38^2))</f>
        <v>0.39574655189064262</v>
      </c>
      <c r="AA38" s="66">
        <f>F38-M38</f>
        <v>3.1590000000000025</v>
      </c>
      <c r="AB38" s="65">
        <f>SQRT((G38^2)+(N38^2))</f>
        <v>0.87099636432459659</v>
      </c>
      <c r="AC38" s="66">
        <f>H38-O38</f>
        <v>8.4676666666666698</v>
      </c>
      <c r="AD38" s="65">
        <f>SQRT((I38^2)+(P38^2))</f>
        <v>1.2132804017758352</v>
      </c>
      <c r="AF38" s="66">
        <f t="shared" si="0"/>
        <v>0.58733333333333348</v>
      </c>
      <c r="AG38" s="65">
        <f t="shared" si="1"/>
        <v>0.40862533776880061</v>
      </c>
      <c r="AH38" s="66">
        <f t="shared" si="2"/>
        <v>2.9013333333333353</v>
      </c>
      <c r="AI38" s="65">
        <f t="shared" si="3"/>
        <v>0.87424519825199254</v>
      </c>
      <c r="AJ38" s="66">
        <f t="shared" si="4"/>
        <v>3.7400000000000055</v>
      </c>
      <c r="AK38" s="65">
        <f t="shared" si="5"/>
        <v>1.4520092974908936</v>
      </c>
      <c r="AM38" s="24">
        <f t="shared" si="6"/>
        <v>-0.60033333333333339</v>
      </c>
      <c r="AN38" s="22">
        <f t="shared" si="7"/>
        <v>0.135430178813045</v>
      </c>
      <c r="AO38" s="24">
        <f t="shared" si="8"/>
        <v>-0.25766666666666715</v>
      </c>
      <c r="AP38" s="22">
        <f t="shared" si="9"/>
        <v>0.37490087578807618</v>
      </c>
      <c r="AQ38" s="24">
        <f t="shared" si="10"/>
        <v>-4.7276666666666642</v>
      </c>
      <c r="AR38" s="22">
        <f t="shared" si="11"/>
        <v>0.81316070572386434</v>
      </c>
      <c r="AT38" s="66"/>
      <c r="AU38" s="65"/>
      <c r="AW38" s="66"/>
      <c r="AX38" s="65"/>
      <c r="AY38" s="66"/>
      <c r="AZ38" s="65"/>
      <c r="BA38" s="66"/>
      <c r="BB38" s="65"/>
      <c r="BC38" s="66"/>
      <c r="BD38" s="65"/>
      <c r="BE38" s="66"/>
      <c r="BF38" s="65"/>
    </row>
    <row r="39" spans="1:58" ht="15.75" customHeight="1" x14ac:dyDescent="0.25">
      <c r="A39" s="61">
        <f>'Raw Data'!B39</f>
        <v>89</v>
      </c>
      <c r="B39" s="61">
        <f>'Raw Data'!C39</f>
        <v>116</v>
      </c>
      <c r="C39" s="61" t="str">
        <f>'Raw Data'!D39</f>
        <v>LVYDIAKHLTYENVERWLKELRDHADSN</v>
      </c>
      <c r="D39" s="65">
        <f>AVERAGE('Raw Data'!K39,'Raw Data'!Q39,'Raw Data'!W39)</f>
        <v>7.6433333333333335</v>
      </c>
      <c r="E39" s="65">
        <f>STDEV('Raw Data'!K39,'Raw Data'!Q39,'Raw Data'!W39)</f>
        <v>0.28985743622224552</v>
      </c>
      <c r="F39" s="65">
        <f>AVERAGE('Raw Data'!AC39,'Raw Data'!AI39,'Raw Data'!AO39)</f>
        <v>13.458333333333334</v>
      </c>
      <c r="G39" s="65">
        <f>STDEV('Raw Data'!AC39,'Raw Data'!AI39,'Raw Data'!AO39)</f>
        <v>0.83715132045128671</v>
      </c>
      <c r="H39" s="65">
        <f>AVERAGE('Raw Data'!AU39,'Raw Data'!BA39,'Raw Data'!BG39)</f>
        <v>27.935000000000002</v>
      </c>
      <c r="I39" s="65">
        <f>STDEV('Raw Data'!AU39,'Raw Data'!BA39,'Raw Data'!BG39)</f>
        <v>1.1480335360955263</v>
      </c>
      <c r="K39" s="65">
        <f>AVERAGE('Raw Data'!K141,'Raw Data'!Q141,'Raw Data'!W141)</f>
        <v>6.4170000000000007</v>
      </c>
      <c r="L39" s="65">
        <f>STDEV('Raw Data'!K141,'Raw Data'!Q141,'Raw Data'!W141)</f>
        <v>4.073082370883279E-2</v>
      </c>
      <c r="M39" s="65">
        <f>AVERAGE('Raw Data'!AC141,'Raw Data'!AI141,'Raw Data'!AO141)</f>
        <v>10.373666666666667</v>
      </c>
      <c r="N39" s="65">
        <f>STDEV('Raw Data'!AC141,'Raw Data'!AI141,'Raw Data'!AO141)</f>
        <v>0.25455123911176181</v>
      </c>
      <c r="O39" s="65">
        <f>AVERAGE('Raw Data'!AU141,'Raw Data'!BA141,'Raw Data'!BG141)</f>
        <v>19.38</v>
      </c>
      <c r="P39" s="65">
        <f>STDEV('Raw Data'!AU141,'Raw Data'!BA141,'Raw Data'!BG141)</f>
        <v>4.358898943540703E-3</v>
      </c>
      <c r="R39" s="65">
        <f>AVERAGE('Raw Data'!K243,'Raw Data'!Q243,'Raw Data'!W243)</f>
        <v>7.0993333333333339</v>
      </c>
      <c r="S39" s="65">
        <f>STDEV('Raw Data'!K243,'Raw Data'!Q243,'Raw Data'!W243)</f>
        <v>0.16571763132911763</v>
      </c>
      <c r="T39" s="65">
        <f>AVERAGE('Raw Data'!AC243,'Raw Data'!AI243,'Raw Data'!AO243)</f>
        <v>10.554</v>
      </c>
      <c r="U39" s="65">
        <f>STDEV('Raw Data'!AC243,'Raw Data'!AI243,'Raw Data'!AO243)</f>
        <v>0.22327561443202856</v>
      </c>
      <c r="V39" s="65">
        <f>AVERAGE('Raw Data'!AU243,'Raw Data'!BA243,'Raw Data'!BG243)</f>
        <v>24.098333333333333</v>
      </c>
      <c r="W39" s="65">
        <f>STDEV('Raw Data'!AU243,'Raw Data'!BA243,'Raw Data'!BG243)</f>
        <v>0.84527884945344212</v>
      </c>
      <c r="Y39" s="66">
        <f>D39-K39</f>
        <v>1.2263333333333328</v>
      </c>
      <c r="Z39" s="65">
        <f>SQRT((E39^2)+(L39^2))</f>
        <v>0.29270519867835137</v>
      </c>
      <c r="AA39" s="66">
        <f>F39-M39</f>
        <v>3.0846666666666671</v>
      </c>
      <c r="AB39" s="65">
        <f>SQRT((G39^2)+(N39^2))</f>
        <v>0.8749963809448964</v>
      </c>
      <c r="AC39" s="66">
        <f>H39-O39</f>
        <v>8.5550000000000033</v>
      </c>
      <c r="AD39" s="65">
        <f>SQRT((I39^2)+(P39^2))</f>
        <v>1.1480418110852924</v>
      </c>
      <c r="AF39" s="66">
        <f t="shared" si="0"/>
        <v>0.54399999999999959</v>
      </c>
      <c r="AG39" s="65">
        <f t="shared" si="1"/>
        <v>0.33388570898836994</v>
      </c>
      <c r="AH39" s="66">
        <f t="shared" si="2"/>
        <v>2.9043333333333337</v>
      </c>
      <c r="AI39" s="65">
        <f t="shared" si="3"/>
        <v>0.8664146428433287</v>
      </c>
      <c r="AJ39" s="66">
        <f t="shared" si="4"/>
        <v>3.8366666666666696</v>
      </c>
      <c r="AK39" s="65">
        <f t="shared" si="5"/>
        <v>1.4256497933690915</v>
      </c>
      <c r="AM39" s="24">
        <f t="shared" si="6"/>
        <v>-0.68233333333333324</v>
      </c>
      <c r="AN39" s="22">
        <f t="shared" si="7"/>
        <v>0.17064973874381809</v>
      </c>
      <c r="AO39" s="24">
        <f t="shared" si="8"/>
        <v>-0.18033333333333346</v>
      </c>
      <c r="AP39" s="22">
        <f t="shared" si="9"/>
        <v>0.33859759794383243</v>
      </c>
      <c r="AQ39" s="24">
        <f t="shared" si="10"/>
        <v>-4.7183333333333337</v>
      </c>
      <c r="AR39" s="22">
        <f t="shared" si="11"/>
        <v>0.84529008827344876</v>
      </c>
      <c r="AT39" s="66"/>
      <c r="AU39" s="65"/>
      <c r="AW39" s="66"/>
      <c r="AX39" s="65"/>
      <c r="AY39" s="66"/>
      <c r="AZ39" s="65"/>
      <c r="BA39" s="66"/>
      <c r="BB39" s="65"/>
      <c r="BC39" s="66"/>
      <c r="BD39" s="65"/>
      <c r="BE39" s="66"/>
      <c r="BF39" s="65"/>
    </row>
    <row r="40" spans="1:58" ht="15.75" customHeight="1" x14ac:dyDescent="0.25">
      <c r="A40" s="61">
        <f>'Raw Data'!B40</f>
        <v>89</v>
      </c>
      <c r="B40" s="61">
        <f>'Raw Data'!C40</f>
        <v>116</v>
      </c>
      <c r="C40" s="61" t="str">
        <f>'Raw Data'!D40</f>
        <v>LVYDIAKHLTYENVERWLKELRDHADSN</v>
      </c>
      <c r="D40" s="65">
        <f>AVERAGE('Raw Data'!K40,'Raw Data'!Q40,'Raw Data'!W40)</f>
        <v>7.6090000000000009</v>
      </c>
      <c r="E40" s="65">
        <f>STDEV('Raw Data'!K40,'Raw Data'!Q40,'Raw Data'!W40)</f>
        <v>0.31980775475275747</v>
      </c>
      <c r="F40" s="65">
        <f>AVERAGE('Raw Data'!AC40,'Raw Data'!AI40,'Raw Data'!AO40)</f>
        <v>13.385666666666665</v>
      </c>
      <c r="G40" s="65">
        <f>STDEV('Raw Data'!AC40,'Raw Data'!AI40,'Raw Data'!AO40)</f>
        <v>0.89405219832699523</v>
      </c>
      <c r="H40" s="65">
        <f>AVERAGE('Raw Data'!AU40,'Raw Data'!BA40,'Raw Data'!BG40)</f>
        <v>27.920666666666666</v>
      </c>
      <c r="I40" s="65">
        <f>STDEV('Raw Data'!AU40,'Raw Data'!BA40,'Raw Data'!BG40)</f>
        <v>1.1825017265667461</v>
      </c>
      <c r="K40" s="65">
        <f>AVERAGE('Raw Data'!K142,'Raw Data'!Q142,'Raw Data'!W142)</f>
        <v>6.3963333333333336</v>
      </c>
      <c r="L40" s="65">
        <f>STDEV('Raw Data'!K142,'Raw Data'!Q142,'Raw Data'!W142)</f>
        <v>8.8962538932594121E-2</v>
      </c>
      <c r="M40" s="65">
        <f>AVERAGE('Raw Data'!AC142,'Raw Data'!AI142,'Raw Data'!AO142)</f>
        <v>10.265333333333333</v>
      </c>
      <c r="N40" s="65">
        <f>STDEV('Raw Data'!AC142,'Raw Data'!AI142,'Raw Data'!AO142)</f>
        <v>0.283588316637575</v>
      </c>
      <c r="O40" s="65">
        <f>AVERAGE('Raw Data'!AU142,'Raw Data'!BA142,'Raw Data'!BG142)</f>
        <v>19.382000000000001</v>
      </c>
      <c r="P40" s="65">
        <f>STDEV('Raw Data'!AU142,'Raw Data'!BA142,'Raw Data'!BG142)</f>
        <v>0.11652896635600976</v>
      </c>
      <c r="R40" s="65">
        <f>AVERAGE('Raw Data'!K244,'Raw Data'!Q244,'Raw Data'!W244)</f>
        <v>7.0213333333333336</v>
      </c>
      <c r="S40" s="65">
        <f>STDEV('Raw Data'!K244,'Raw Data'!Q244,'Raw Data'!W244)</f>
        <v>0.20795271898518994</v>
      </c>
      <c r="T40" s="65">
        <f>AVERAGE('Raw Data'!AC244,'Raw Data'!AI244,'Raw Data'!AO244)</f>
        <v>10.467666666666668</v>
      </c>
      <c r="U40" s="65">
        <f>STDEV('Raw Data'!AC244,'Raw Data'!AI244,'Raw Data'!AO244)</f>
        <v>0.29214094771759247</v>
      </c>
      <c r="V40" s="65">
        <f>AVERAGE('Raw Data'!AU244,'Raw Data'!BA244,'Raw Data'!BG244)</f>
        <v>24.054666666666666</v>
      </c>
      <c r="W40" s="65">
        <f>STDEV('Raw Data'!AU244,'Raw Data'!BA244,'Raw Data'!BG244)</f>
        <v>0.80824893030138434</v>
      </c>
      <c r="Y40" s="66">
        <f>D40-K40</f>
        <v>1.2126666666666672</v>
      </c>
      <c r="Z40" s="65">
        <f>SQRT((E40^2)+(L40^2))</f>
        <v>0.33195079956724488</v>
      </c>
      <c r="AA40" s="66">
        <f>F40-M40</f>
        <v>3.120333333333333</v>
      </c>
      <c r="AB40" s="65">
        <f>SQRT((G40^2)+(N40^2))</f>
        <v>0.93795078051391712</v>
      </c>
      <c r="AC40" s="66">
        <f>H40-O40</f>
        <v>8.5386666666666642</v>
      </c>
      <c r="AD40" s="65">
        <f>SQRT((I40^2)+(P40^2))</f>
        <v>1.1882294952294929</v>
      </c>
      <c r="AF40" s="66">
        <f t="shared" si="0"/>
        <v>0.58766666666666723</v>
      </c>
      <c r="AG40" s="65">
        <f t="shared" si="1"/>
        <v>0.3814725852972049</v>
      </c>
      <c r="AH40" s="66">
        <f t="shared" si="2"/>
        <v>2.9179999999999975</v>
      </c>
      <c r="AI40" s="65">
        <f t="shared" si="3"/>
        <v>0.94057198909316131</v>
      </c>
      <c r="AJ40" s="66">
        <f t="shared" si="4"/>
        <v>3.8659999999999997</v>
      </c>
      <c r="AK40" s="65">
        <f t="shared" si="5"/>
        <v>1.4323325963848856</v>
      </c>
      <c r="AM40" s="24">
        <f t="shared" si="6"/>
        <v>-0.625</v>
      </c>
      <c r="AN40" s="22">
        <f t="shared" si="7"/>
        <v>0.2261828169129271</v>
      </c>
      <c r="AO40" s="24">
        <f t="shared" si="8"/>
        <v>-0.20233333333333547</v>
      </c>
      <c r="AP40" s="22">
        <f t="shared" si="9"/>
        <v>0.40714698410606776</v>
      </c>
      <c r="AQ40" s="24">
        <f t="shared" si="10"/>
        <v>-4.6726666666666645</v>
      </c>
      <c r="AR40" s="22">
        <f t="shared" si="11"/>
        <v>0.81660598414004537</v>
      </c>
      <c r="AT40" s="66"/>
      <c r="AU40" s="65"/>
      <c r="AW40" s="66"/>
      <c r="AX40" s="65"/>
      <c r="AY40" s="66"/>
      <c r="AZ40" s="65"/>
      <c r="BA40" s="66"/>
      <c r="BB40" s="65"/>
      <c r="BC40" s="66"/>
      <c r="BD40" s="65"/>
      <c r="BE40" s="66"/>
      <c r="BF40" s="65"/>
    </row>
    <row r="41" spans="1:58" ht="15.75" customHeight="1" x14ac:dyDescent="0.25">
      <c r="A41" s="61">
        <f>'Raw Data'!B41</f>
        <v>89</v>
      </c>
      <c r="B41" s="61">
        <f>'Raw Data'!C41</f>
        <v>116</v>
      </c>
      <c r="C41" s="61" t="str">
        <f>'Raw Data'!D41</f>
        <v>LVYDIAKHLTYENVERWLKELRDHADSN</v>
      </c>
      <c r="D41" s="65">
        <f>AVERAGE('Raw Data'!K41,'Raw Data'!Q41,'Raw Data'!W41)</f>
        <v>7.6026666666666669</v>
      </c>
      <c r="E41" s="65">
        <f>STDEV('Raw Data'!K41,'Raw Data'!Q41,'Raw Data'!W41)</f>
        <v>0.33094007513949292</v>
      </c>
      <c r="F41" s="65">
        <f>AVERAGE('Raw Data'!AC41,'Raw Data'!AI41,'Raw Data'!AO41)</f>
        <v>13.427</v>
      </c>
      <c r="G41" s="65">
        <f>STDEV('Raw Data'!AC41,'Raw Data'!AI41,'Raw Data'!AO41)</f>
        <v>0.80251542041259261</v>
      </c>
      <c r="H41" s="65">
        <f>AVERAGE('Raw Data'!AU41,'Raw Data'!BA41,'Raw Data'!BG41)</f>
        <v>27.83966666666667</v>
      </c>
      <c r="I41" s="65">
        <f>STDEV('Raw Data'!AU41,'Raw Data'!BA41,'Raw Data'!BG41)</f>
        <v>1.0961780573124653</v>
      </c>
      <c r="K41" s="65">
        <f>AVERAGE('Raw Data'!K143,'Raw Data'!Q143,'Raw Data'!W143)</f>
        <v>6.3753333333333329</v>
      </c>
      <c r="L41" s="65">
        <f>STDEV('Raw Data'!K143,'Raw Data'!Q143,'Raw Data'!W143)</f>
        <v>1.3796134724383159E-2</v>
      </c>
      <c r="M41" s="65">
        <f>AVERAGE('Raw Data'!AC143,'Raw Data'!AI143,'Raw Data'!AO143)</f>
        <v>10.284666666666668</v>
      </c>
      <c r="N41" s="65">
        <f>STDEV('Raw Data'!AC143,'Raw Data'!AI143,'Raw Data'!AO143)</f>
        <v>0.22793493223578856</v>
      </c>
      <c r="O41" s="65">
        <f>AVERAGE('Raw Data'!AU143,'Raw Data'!BA143,'Raw Data'!BG143)</f>
        <v>19.299666666666667</v>
      </c>
      <c r="P41" s="65">
        <f>STDEV('Raw Data'!AU143,'Raw Data'!BA143,'Raw Data'!BG143)</f>
        <v>5.9281812837777385E-2</v>
      </c>
      <c r="R41" s="65">
        <f>AVERAGE('Raw Data'!K245,'Raw Data'!Q245,'Raw Data'!W245)</f>
        <v>7.0313333333333334</v>
      </c>
      <c r="S41" s="65">
        <f>STDEV('Raw Data'!K245,'Raw Data'!Q245,'Raw Data'!W245)</f>
        <v>0.11787422675603576</v>
      </c>
      <c r="T41" s="65">
        <f>AVERAGE('Raw Data'!AC245,'Raw Data'!AI245,'Raw Data'!AO245)</f>
        <v>10.470333333333334</v>
      </c>
      <c r="U41" s="65">
        <f>STDEV('Raw Data'!AC245,'Raw Data'!AI245,'Raw Data'!AO245)</f>
        <v>0.21166561679529652</v>
      </c>
      <c r="V41" s="65">
        <f>AVERAGE('Raw Data'!AU245,'Raw Data'!BA245,'Raw Data'!BG245)</f>
        <v>24.042999999999996</v>
      </c>
      <c r="W41" s="65">
        <f>STDEV('Raw Data'!AU245,'Raw Data'!BA245,'Raw Data'!BG245)</f>
        <v>0.88247606199828399</v>
      </c>
      <c r="Y41" s="66">
        <f>D41-K41</f>
        <v>1.2273333333333341</v>
      </c>
      <c r="Z41" s="65">
        <f>SQRT((E41^2)+(L41^2))</f>
        <v>0.33122751496013514</v>
      </c>
      <c r="AA41" s="66">
        <f>F41-M41</f>
        <v>3.1423333333333314</v>
      </c>
      <c r="AB41" s="65">
        <f>SQRT((G41^2)+(N41^2))</f>
        <v>0.83425735437773263</v>
      </c>
      <c r="AC41" s="66">
        <f>H41-O41</f>
        <v>8.5400000000000027</v>
      </c>
      <c r="AD41" s="65">
        <f>SQRT((I41^2)+(P41^2))</f>
        <v>1.0977798807897072</v>
      </c>
      <c r="AF41" s="66">
        <f t="shared" si="0"/>
        <v>0.57133333333333347</v>
      </c>
      <c r="AG41" s="65">
        <f t="shared" si="1"/>
        <v>0.35130565988419055</v>
      </c>
      <c r="AH41" s="66">
        <f t="shared" si="2"/>
        <v>2.9566666666666652</v>
      </c>
      <c r="AI41" s="65">
        <f t="shared" si="3"/>
        <v>0.82995983838577003</v>
      </c>
      <c r="AJ41" s="66">
        <f t="shared" si="4"/>
        <v>3.796666666666674</v>
      </c>
      <c r="AK41" s="65">
        <f t="shared" si="5"/>
        <v>1.4072563140143766</v>
      </c>
      <c r="AM41" s="24">
        <f t="shared" si="6"/>
        <v>-0.65600000000000058</v>
      </c>
      <c r="AN41" s="22">
        <f t="shared" si="7"/>
        <v>0.11867883832708621</v>
      </c>
      <c r="AO41" s="24">
        <f t="shared" si="8"/>
        <v>-0.1856666666666662</v>
      </c>
      <c r="AP41" s="22">
        <f t="shared" si="9"/>
        <v>0.31105733662247359</v>
      </c>
      <c r="AQ41" s="24">
        <f t="shared" si="10"/>
        <v>-4.7433333333333287</v>
      </c>
      <c r="AR41" s="22">
        <f t="shared" si="11"/>
        <v>0.88446499836530124</v>
      </c>
      <c r="AT41" s="66"/>
      <c r="AU41" s="65"/>
      <c r="AW41" s="66"/>
      <c r="AX41" s="65"/>
      <c r="AY41" s="66"/>
      <c r="AZ41" s="65"/>
      <c r="BA41" s="66"/>
      <c r="BB41" s="65"/>
      <c r="BC41" s="66"/>
      <c r="BD41" s="65"/>
      <c r="BE41" s="66"/>
      <c r="BF41" s="65"/>
    </row>
    <row r="42" spans="1:58" s="64" customFormat="1" ht="15.75" customHeight="1" x14ac:dyDescent="0.25">
      <c r="A42" s="63">
        <f>'Raw Data'!B42</f>
        <v>89</v>
      </c>
      <c r="B42" s="63">
        <f>'Raw Data'!C42</f>
        <v>117</v>
      </c>
      <c r="C42" s="63" t="str">
        <f>'Raw Data'!D42</f>
        <v>LVYDIAKHLTYENVERWLKELRDHADSNI</v>
      </c>
      <c r="D42" s="22">
        <f>AVERAGE('Raw Data'!K42,'Raw Data'!Q42,'Raw Data'!W42)</f>
        <v>8.9686666666666657</v>
      </c>
      <c r="E42" s="22">
        <f>STDEV('Raw Data'!K42,'Raw Data'!Q42,'Raw Data'!W42)</f>
        <v>0.31561104754639563</v>
      </c>
      <c r="F42" s="22">
        <f>AVERAGE('Raw Data'!AC42,'Raw Data'!AI42,'Raw Data'!AO42)</f>
        <v>15.568666666666667</v>
      </c>
      <c r="G42" s="22">
        <f>STDEV('Raw Data'!AC42,'Raw Data'!AI42,'Raw Data'!AO42)</f>
        <v>0.83023631174102075</v>
      </c>
      <c r="H42" s="22">
        <f>AVERAGE('Raw Data'!AU42,'Raw Data'!BA42,'Raw Data'!BG42)</f>
        <v>31.468999999999998</v>
      </c>
      <c r="I42" s="22">
        <f>STDEV('Raw Data'!AU42,'Raw Data'!BA42,'Raw Data'!BG42)</f>
        <v>1.2514327788578972</v>
      </c>
      <c r="J42" s="35"/>
      <c r="K42" s="65">
        <f>AVERAGE('Raw Data'!K144,'Raw Data'!Q144,'Raw Data'!W144)</f>
        <v>7.4823333333333331</v>
      </c>
      <c r="L42" s="65">
        <f>STDEV('Raw Data'!K144,'Raw Data'!Q144,'Raw Data'!W144)</f>
        <v>5.8398059328485373E-2</v>
      </c>
      <c r="M42" s="65">
        <f>AVERAGE('Raw Data'!AC144,'Raw Data'!AI144,'Raw Data'!AO144)</f>
        <v>11.49</v>
      </c>
      <c r="N42" s="65">
        <f>STDEV('Raw Data'!AC144,'Raw Data'!AI144,'Raw Data'!AO144)</f>
        <v>0.26980733866965118</v>
      </c>
      <c r="O42" s="65">
        <f>AVERAGE('Raw Data'!AU144,'Raw Data'!BA144,'Raw Data'!BG144)</f>
        <v>21.818000000000001</v>
      </c>
      <c r="P42" s="65">
        <f>STDEV('Raw Data'!AU144,'Raw Data'!BA144,'Raw Data'!BG144)</f>
        <v>8.9604687377391481E-2</v>
      </c>
      <c r="Q42" s="35"/>
      <c r="R42" s="65">
        <f>AVERAGE('Raw Data'!K246,'Raw Data'!Q246,'Raw Data'!W246)</f>
        <v>8.3509999999999991</v>
      </c>
      <c r="S42" s="65">
        <f>STDEV('Raw Data'!K246,'Raw Data'!Q246,'Raw Data'!W246)</f>
        <v>8.4077345343440191E-2</v>
      </c>
      <c r="T42" s="65">
        <f>AVERAGE('Raw Data'!AC246,'Raw Data'!AI246,'Raw Data'!AO246)</f>
        <v>12.224333333333334</v>
      </c>
      <c r="U42" s="65">
        <f>STDEV('Raw Data'!AC246,'Raw Data'!AI246,'Raw Data'!AO246)</f>
        <v>0.3645604659495234</v>
      </c>
      <c r="V42" s="65">
        <f>AVERAGE('Raw Data'!AU246,'Raw Data'!BA246,'Raw Data'!BG246)</f>
        <v>27.475333333333335</v>
      </c>
      <c r="W42" s="65">
        <f>STDEV('Raw Data'!AU246,'Raw Data'!BA246,'Raw Data'!BG246)</f>
        <v>0.78337751648444232</v>
      </c>
      <c r="X42" s="35"/>
      <c r="Y42" s="66">
        <f>D42-K42</f>
        <v>1.4863333333333326</v>
      </c>
      <c r="Z42" s="65">
        <f>SQRT((E42^2)+(L42^2))</f>
        <v>0.32096832657859947</v>
      </c>
      <c r="AA42" s="66">
        <f>F42-M42</f>
        <v>4.0786666666666669</v>
      </c>
      <c r="AB42" s="65">
        <f>SQRT((G42^2)+(N42^2))</f>
        <v>0.8729767083567197</v>
      </c>
      <c r="AC42" s="66">
        <f>H42-O42</f>
        <v>9.6509999999999962</v>
      </c>
      <c r="AD42" s="65">
        <f>SQRT((I42^2)+(P42^2))</f>
        <v>1.254636600773307</v>
      </c>
      <c r="AE42" s="35"/>
      <c r="AF42" s="66">
        <f t="shared" si="0"/>
        <v>0.61766666666666659</v>
      </c>
      <c r="AG42" s="65">
        <f t="shared" si="1"/>
        <v>0.3266180235892277</v>
      </c>
      <c r="AH42" s="66">
        <f t="shared" si="2"/>
        <v>3.3443333333333332</v>
      </c>
      <c r="AI42" s="65">
        <f t="shared" si="3"/>
        <v>0.90675060885927561</v>
      </c>
      <c r="AJ42" s="66">
        <f t="shared" si="4"/>
        <v>3.9936666666666625</v>
      </c>
      <c r="AK42" s="65">
        <f t="shared" si="5"/>
        <v>1.4764024970628202</v>
      </c>
      <c r="AL42" s="35"/>
      <c r="AM42" s="24">
        <f t="shared" si="6"/>
        <v>-0.86866666666666603</v>
      </c>
      <c r="AN42" s="22">
        <f t="shared" si="7"/>
        <v>0.10236861498200218</v>
      </c>
      <c r="AO42" s="24">
        <f t="shared" si="8"/>
        <v>-0.73433333333333373</v>
      </c>
      <c r="AP42" s="22">
        <f t="shared" si="9"/>
        <v>0.45354198629601372</v>
      </c>
      <c r="AQ42" s="24">
        <f t="shared" si="10"/>
        <v>-5.6573333333333338</v>
      </c>
      <c r="AR42" s="22">
        <f t="shared" si="11"/>
        <v>0.78848546805463238</v>
      </c>
      <c r="AT42" s="24"/>
      <c r="AU42" s="22"/>
      <c r="AW42" s="24"/>
      <c r="AX42" s="22"/>
      <c r="AY42" s="24"/>
      <c r="AZ42" s="22"/>
      <c r="BA42" s="24"/>
      <c r="BB42" s="22"/>
      <c r="BC42" s="24"/>
      <c r="BD42" s="22"/>
      <c r="BE42" s="24"/>
      <c r="BF42" s="22"/>
    </row>
    <row r="43" spans="1:58" ht="15.75" customHeight="1" x14ac:dyDescent="0.25">
      <c r="A43" s="61">
        <f>'Raw Data'!B43</f>
        <v>89</v>
      </c>
      <c r="B43" s="61">
        <f>'Raw Data'!C43</f>
        <v>117</v>
      </c>
      <c r="C43" s="61" t="str">
        <f>'Raw Data'!D43</f>
        <v>LVYDIAKHLTYENVERWLKELRDHADSNI</v>
      </c>
      <c r="D43" s="65">
        <f>AVERAGE('Raw Data'!K43,'Raw Data'!Q43,'Raw Data'!W43)</f>
        <v>8.7353333333333349</v>
      </c>
      <c r="E43" s="65">
        <f>STDEV('Raw Data'!K43,'Raw Data'!Q43,'Raw Data'!W43)</f>
        <v>0.38771424185001691</v>
      </c>
      <c r="F43" s="65">
        <f>AVERAGE('Raw Data'!AC43,'Raw Data'!AI43,'Raw Data'!AO43)</f>
        <v>15.313666666666668</v>
      </c>
      <c r="G43" s="65">
        <f>STDEV('Raw Data'!AC43,'Raw Data'!AI43,'Raw Data'!AO43)</f>
        <v>0.87591228632399809</v>
      </c>
      <c r="H43" s="65">
        <f>AVERAGE('Raw Data'!AU43,'Raw Data'!BA43,'Raw Data'!BG43)</f>
        <v>31.141666666666666</v>
      </c>
      <c r="I43" s="65">
        <f>STDEV('Raw Data'!AU43,'Raw Data'!BA43,'Raw Data'!BG43)</f>
        <v>1.1629343632954223</v>
      </c>
      <c r="K43" s="65">
        <f>AVERAGE('Raw Data'!K145,'Raw Data'!Q145,'Raw Data'!W145)</f>
        <v>7.299666666666667</v>
      </c>
      <c r="L43" s="65">
        <f>STDEV('Raw Data'!K145,'Raw Data'!Q145,'Raw Data'!W145)</f>
        <v>9.8169920715733369E-2</v>
      </c>
      <c r="M43" s="65">
        <f>AVERAGE('Raw Data'!AC145,'Raw Data'!AI145,'Raw Data'!AO145)</f>
        <v>11.255000000000001</v>
      </c>
      <c r="N43" s="65">
        <f>STDEV('Raw Data'!AC145,'Raw Data'!AI145,'Raw Data'!AO145)</f>
        <v>0.22647737193812514</v>
      </c>
      <c r="O43" s="65">
        <f>AVERAGE('Raw Data'!AU145,'Raw Data'!BA145,'Raw Data'!BG145)</f>
        <v>21.555333333333333</v>
      </c>
      <c r="P43" s="65">
        <f>STDEV('Raw Data'!AU145,'Raw Data'!BA145,'Raw Data'!BG145)</f>
        <v>5.7847500666263034E-2</v>
      </c>
      <c r="R43" s="65">
        <f>AVERAGE('Raw Data'!K247,'Raw Data'!Q247,'Raw Data'!W247)</f>
        <v>8.0603333333333342</v>
      </c>
      <c r="S43" s="65">
        <f>STDEV('Raw Data'!K247,'Raw Data'!Q247,'Raw Data'!W247)</f>
        <v>9.9981664985802576E-2</v>
      </c>
      <c r="T43" s="65">
        <f>AVERAGE('Raw Data'!AC247,'Raw Data'!AI247,'Raw Data'!AO247)</f>
        <v>11.968333333333334</v>
      </c>
      <c r="U43" s="65">
        <f>STDEV('Raw Data'!AC247,'Raw Data'!AI247,'Raw Data'!AO247)</f>
        <v>0.32898986813173059</v>
      </c>
      <c r="V43" s="65">
        <f>AVERAGE('Raw Data'!AU247,'Raw Data'!BA247,'Raw Data'!BG247)</f>
        <v>27.152666666666665</v>
      </c>
      <c r="W43" s="65">
        <f>STDEV('Raw Data'!AU247,'Raw Data'!BA247,'Raw Data'!BG247)</f>
        <v>0.69529586028778811</v>
      </c>
      <c r="Y43" s="66">
        <f>D43-K43</f>
        <v>1.435666666666668</v>
      </c>
      <c r="Z43" s="65">
        <f>SQRT((E43^2)+(L43^2))</f>
        <v>0.39994958015563259</v>
      </c>
      <c r="AA43" s="66">
        <f>F43-M43</f>
        <v>4.0586666666666673</v>
      </c>
      <c r="AB43" s="65">
        <f>SQRT((G43^2)+(N43^2))</f>
        <v>0.90471781972797105</v>
      </c>
      <c r="AC43" s="66">
        <f>H43-O43</f>
        <v>9.5863333333333323</v>
      </c>
      <c r="AD43" s="65">
        <f>SQRT((I43^2)+(P43^2))</f>
        <v>1.1643722199823656</v>
      </c>
      <c r="AF43" s="66">
        <f t="shared" si="0"/>
        <v>0.67500000000000071</v>
      </c>
      <c r="AG43" s="65">
        <f t="shared" si="1"/>
        <v>0.40039813519379264</v>
      </c>
      <c r="AH43" s="66">
        <f t="shared" si="2"/>
        <v>3.3453333333333344</v>
      </c>
      <c r="AI43" s="65">
        <f t="shared" si="3"/>
        <v>0.93565841345368506</v>
      </c>
      <c r="AJ43" s="66">
        <f t="shared" si="4"/>
        <v>3.9890000000000008</v>
      </c>
      <c r="AK43" s="65">
        <f t="shared" si="5"/>
        <v>1.3549364068718002</v>
      </c>
      <c r="AM43" s="24">
        <f t="shared" si="6"/>
        <v>-0.76066666666666727</v>
      </c>
      <c r="AN43" s="22">
        <f t="shared" si="7"/>
        <v>0.14012018650667948</v>
      </c>
      <c r="AO43" s="24">
        <f t="shared" si="8"/>
        <v>-0.71333333333333293</v>
      </c>
      <c r="AP43" s="22">
        <f t="shared" si="9"/>
        <v>0.39940747781348979</v>
      </c>
      <c r="AQ43" s="24">
        <f t="shared" si="10"/>
        <v>-5.5973333333333315</v>
      </c>
      <c r="AR43" s="22">
        <f t="shared" si="11"/>
        <v>0.69769812001084586</v>
      </c>
      <c r="AT43" s="66"/>
      <c r="AU43" s="65"/>
      <c r="AW43" s="66"/>
      <c r="AX43" s="65"/>
      <c r="AY43" s="66"/>
      <c r="AZ43" s="65"/>
      <c r="BA43" s="66"/>
      <c r="BB43" s="65"/>
      <c r="BC43" s="66"/>
      <c r="BD43" s="65"/>
      <c r="BE43" s="66"/>
      <c r="BF43" s="65"/>
    </row>
    <row r="44" spans="1:58" ht="15.75" customHeight="1" x14ac:dyDescent="0.25">
      <c r="A44" s="61">
        <f>'Raw Data'!B44</f>
        <v>89</v>
      </c>
      <c r="B44" s="61">
        <f>'Raw Data'!C44</f>
        <v>117</v>
      </c>
      <c r="C44" s="61" t="str">
        <f>'Raw Data'!D44</f>
        <v>LVYDIAKHLTYENVERWLKELRDHADSNI</v>
      </c>
      <c r="D44" s="65">
        <f>AVERAGE('Raw Data'!K44,'Raw Data'!Q44,'Raw Data'!W44)</f>
        <v>8.6120000000000001</v>
      </c>
      <c r="E44" s="65">
        <f>STDEV('Raw Data'!K44,'Raw Data'!Q44,'Raw Data'!W44)</f>
        <v>0.33631384152306276</v>
      </c>
      <c r="F44" s="65">
        <f>AVERAGE('Raw Data'!AC44,'Raw Data'!AI44,'Raw Data'!AO44)</f>
        <v>15.196999999999997</v>
      </c>
      <c r="G44" s="65">
        <f>STDEV('Raw Data'!AC44,'Raw Data'!AI44,'Raw Data'!AO44)</f>
        <v>0.85304571975949761</v>
      </c>
      <c r="H44" s="65">
        <f>AVERAGE('Raw Data'!AU44,'Raw Data'!BA44,'Raw Data'!BG44)</f>
        <v>31.022666666666666</v>
      </c>
      <c r="I44" s="65">
        <f>STDEV('Raw Data'!AU44,'Raw Data'!BA44,'Raw Data'!BG44)</f>
        <v>1.2950159587176264</v>
      </c>
      <c r="K44" s="65">
        <f>AVERAGE('Raw Data'!K146,'Raw Data'!Q146,'Raw Data'!W146)</f>
        <v>7.0886666666666658</v>
      </c>
      <c r="L44" s="65">
        <f>STDEV('Raw Data'!K146,'Raw Data'!Q146,'Raw Data'!W146)</f>
        <v>6.829592471980557E-2</v>
      </c>
      <c r="M44" s="65">
        <f>AVERAGE('Raw Data'!AC146,'Raw Data'!AI146,'Raw Data'!AO146)</f>
        <v>11.033000000000001</v>
      </c>
      <c r="N44" s="65">
        <f>STDEV('Raw Data'!AC146,'Raw Data'!AI146,'Raw Data'!AO146)</f>
        <v>0.25537619309559756</v>
      </c>
      <c r="O44" s="65">
        <f>AVERAGE('Raw Data'!AU146,'Raw Data'!BA146,'Raw Data'!BG146)</f>
        <v>21.281000000000002</v>
      </c>
      <c r="P44" s="65">
        <f>STDEV('Raw Data'!AU146,'Raw Data'!BA146,'Raw Data'!BG146)</f>
        <v>0.23297424750388146</v>
      </c>
      <c r="R44" s="65">
        <f>AVERAGE('Raw Data'!K248,'Raw Data'!Q248,'Raw Data'!W248)</f>
        <v>7.9080000000000004</v>
      </c>
      <c r="S44" s="65">
        <f>STDEV('Raw Data'!K248,'Raw Data'!Q248,'Raw Data'!W248)</f>
        <v>0.10712609392673693</v>
      </c>
      <c r="T44" s="65">
        <f>AVERAGE('Raw Data'!AC248,'Raw Data'!AI248,'Raw Data'!AO248)</f>
        <v>11.794666666666666</v>
      </c>
      <c r="U44" s="65">
        <f>STDEV('Raw Data'!AC248,'Raw Data'!AI248,'Raw Data'!AO248)</f>
        <v>0.31625359022994953</v>
      </c>
      <c r="V44" s="65">
        <f>AVERAGE('Raw Data'!AU248,'Raw Data'!BA248,'Raw Data'!BG248)</f>
        <v>26.999333333333329</v>
      </c>
      <c r="W44" s="65">
        <f>STDEV('Raw Data'!AU248,'Raw Data'!BA248,'Raw Data'!BG248)</f>
        <v>0.73609125340091852</v>
      </c>
      <c r="Y44" s="66">
        <f>D44-K44</f>
        <v>1.5233333333333343</v>
      </c>
      <c r="Z44" s="65">
        <f>SQRT((E44^2)+(L44^2))</f>
        <v>0.34317828214112434</v>
      </c>
      <c r="AA44" s="66">
        <f>F44-M44</f>
        <v>4.1639999999999961</v>
      </c>
      <c r="AB44" s="65">
        <f>SQRT((G44^2)+(N44^2))</f>
        <v>0.89045157083358517</v>
      </c>
      <c r="AC44" s="66">
        <f>H44-O44</f>
        <v>9.7416666666666636</v>
      </c>
      <c r="AD44" s="65">
        <f>SQRT((I44^2)+(P44^2))</f>
        <v>1.3158052034147505</v>
      </c>
      <c r="AF44" s="66">
        <f t="shared" si="0"/>
        <v>0.70399999999999974</v>
      </c>
      <c r="AG44" s="65">
        <f t="shared" si="1"/>
        <v>0.35296317088330875</v>
      </c>
      <c r="AH44" s="66">
        <f t="shared" si="2"/>
        <v>3.4023333333333312</v>
      </c>
      <c r="AI44" s="65">
        <f t="shared" si="3"/>
        <v>0.90978202517599349</v>
      </c>
      <c r="AJ44" s="66">
        <f t="shared" si="4"/>
        <v>4.023333333333337</v>
      </c>
      <c r="AK44" s="65">
        <f t="shared" si="5"/>
        <v>1.4895961421360719</v>
      </c>
      <c r="AM44" s="24">
        <f t="shared" si="6"/>
        <v>-0.81933333333333458</v>
      </c>
      <c r="AN44" s="22">
        <f t="shared" si="7"/>
        <v>0.12704461158716418</v>
      </c>
      <c r="AO44" s="24">
        <f t="shared" si="8"/>
        <v>-0.76166666666666494</v>
      </c>
      <c r="AP44" s="22">
        <f t="shared" si="9"/>
        <v>0.40648903224236294</v>
      </c>
      <c r="AQ44" s="24">
        <f t="shared" si="10"/>
        <v>-5.7183333333333266</v>
      </c>
      <c r="AR44" s="22">
        <f t="shared" si="11"/>
        <v>0.7720798749697696</v>
      </c>
      <c r="AT44" s="66"/>
      <c r="AU44" s="65"/>
      <c r="AW44" s="66"/>
      <c r="AX44" s="65"/>
      <c r="AY44" s="66"/>
      <c r="AZ44" s="65"/>
      <c r="BA44" s="66"/>
      <c r="BB44" s="65"/>
      <c r="BC44" s="66"/>
      <c r="BD44" s="65"/>
      <c r="BE44" s="66"/>
      <c r="BF44" s="65"/>
    </row>
    <row r="45" spans="1:58" ht="15.75" customHeight="1" x14ac:dyDescent="0.25">
      <c r="A45" s="61">
        <f>'Raw Data'!B45</f>
        <v>90</v>
      </c>
      <c r="B45" s="61">
        <f>'Raw Data'!C45</f>
        <v>100</v>
      </c>
      <c r="C45" s="61" t="str">
        <f>'Raw Data'!D45</f>
        <v>VYDIAKHLTYE</v>
      </c>
      <c r="D45" s="65">
        <f>AVERAGE('Raw Data'!K45,'Raw Data'!Q45,'Raw Data'!W45)</f>
        <v>10.268666666666666</v>
      </c>
      <c r="E45" s="65">
        <f>STDEV('Raw Data'!K45,'Raw Data'!Q45,'Raw Data'!W45)</f>
        <v>0.14812944789383847</v>
      </c>
      <c r="F45" s="65">
        <f>AVERAGE('Raw Data'!AC45,'Raw Data'!AI45,'Raw Data'!AO45)</f>
        <v>14.436</v>
      </c>
      <c r="G45" s="65">
        <f>STDEV('Raw Data'!AC45,'Raw Data'!AI45,'Raw Data'!AO45)</f>
        <v>0.45828811898193555</v>
      </c>
      <c r="H45" s="65">
        <f>AVERAGE('Raw Data'!AU45,'Raw Data'!BA45,'Raw Data'!BG45)</f>
        <v>33.513333333333335</v>
      </c>
      <c r="I45" s="65">
        <f>STDEV('Raw Data'!AU45,'Raw Data'!BA45,'Raw Data'!BG45)</f>
        <v>0.41369110859835456</v>
      </c>
      <c r="K45" s="65">
        <f>AVERAGE('Raw Data'!K147,'Raw Data'!Q147,'Raw Data'!W147)</f>
        <v>9.750333333333332</v>
      </c>
      <c r="L45" s="65">
        <f>STDEV('Raw Data'!K147,'Raw Data'!Q147,'Raw Data'!W147)</f>
        <v>0.10469638643875606</v>
      </c>
      <c r="M45" s="65">
        <f>AVERAGE('Raw Data'!AC147,'Raw Data'!AI147,'Raw Data'!AO147)</f>
        <v>10.604999999999999</v>
      </c>
      <c r="N45" s="65">
        <f>STDEV('Raw Data'!AC147,'Raw Data'!AI147,'Raw Data'!AO147)</f>
        <v>0.36490957784086725</v>
      </c>
      <c r="O45" s="65">
        <f>AVERAGE('Raw Data'!AU147,'Raw Data'!BA147,'Raw Data'!BG147)</f>
        <v>20.070333333333334</v>
      </c>
      <c r="P45" s="65">
        <f>STDEV('Raw Data'!AU147,'Raw Data'!BA147,'Raw Data'!BG147)</f>
        <v>0.24185188304690414</v>
      </c>
      <c r="R45" s="65">
        <f>AVERAGE('Raw Data'!K249,'Raw Data'!Q249,'Raw Data'!W249)</f>
        <v>9.7813333333333343</v>
      </c>
      <c r="S45" s="65">
        <f>STDEV('Raw Data'!K249,'Raw Data'!Q249,'Raw Data'!W249)</f>
        <v>0.51254300632564731</v>
      </c>
      <c r="T45" s="65">
        <f>AVERAGE('Raw Data'!AC249,'Raw Data'!AI249,'Raw Data'!AO249)</f>
        <v>12.552999999999999</v>
      </c>
      <c r="U45" s="65">
        <f>STDEV('Raw Data'!AC249,'Raw Data'!AI249,'Raw Data'!AO249)</f>
        <v>0.33519546536312134</v>
      </c>
      <c r="V45" s="65">
        <f>AVERAGE('Raw Data'!AU249,'Raw Data'!BA249,'Raw Data'!BG249)</f>
        <v>28.445999999999998</v>
      </c>
      <c r="W45" s="65">
        <f>STDEV('Raw Data'!AU249,'Raw Data'!BA249,'Raw Data'!BG249)</f>
        <v>0.26962381200480057</v>
      </c>
      <c r="Y45" s="66">
        <f>D45-K45</f>
        <v>0.51833333333333442</v>
      </c>
      <c r="Z45" s="65">
        <f>SQRT((E45^2)+(L45^2))</f>
        <v>0.18139367868442038</v>
      </c>
      <c r="AA45" s="66">
        <f>F45-M45</f>
        <v>3.8310000000000013</v>
      </c>
      <c r="AB45" s="65">
        <f>SQRT((G45^2)+(N45^2))</f>
        <v>0.58582164521294422</v>
      </c>
      <c r="AC45" s="66">
        <f>H45-O45</f>
        <v>13.443000000000001</v>
      </c>
      <c r="AD45" s="65">
        <f>SQRT((I45^2)+(P45^2))</f>
        <v>0.479200027824153</v>
      </c>
      <c r="AF45" s="66">
        <f t="shared" si="0"/>
        <v>0.48733333333333206</v>
      </c>
      <c r="AG45" s="65">
        <f t="shared" si="1"/>
        <v>0.53351913430229092</v>
      </c>
      <c r="AH45" s="66">
        <f t="shared" si="2"/>
        <v>1.8830000000000009</v>
      </c>
      <c r="AI45" s="65">
        <f t="shared" si="3"/>
        <v>0.5677886930892514</v>
      </c>
      <c r="AJ45" s="66">
        <f t="shared" si="4"/>
        <v>5.0673333333333375</v>
      </c>
      <c r="AK45" s="65">
        <f t="shared" si="5"/>
        <v>0.49379887943709999</v>
      </c>
      <c r="AM45" s="24">
        <f t="shared" si="6"/>
        <v>-3.1000000000002359E-2</v>
      </c>
      <c r="AN45" s="22">
        <f t="shared" si="7"/>
        <v>0.52312681700202091</v>
      </c>
      <c r="AO45" s="24">
        <f t="shared" si="8"/>
        <v>-1.9480000000000004</v>
      </c>
      <c r="AP45" s="22">
        <f t="shared" si="9"/>
        <v>0.49549470229256681</v>
      </c>
      <c r="AQ45" s="24">
        <f t="shared" si="10"/>
        <v>-8.3756666666666639</v>
      </c>
      <c r="AR45" s="22">
        <f t="shared" si="11"/>
        <v>0.36220068102273556</v>
      </c>
      <c r="AT45" s="66"/>
      <c r="AU45" s="65"/>
      <c r="AW45" s="66"/>
      <c r="AX45" s="65"/>
      <c r="AY45" s="66"/>
      <c r="AZ45" s="65"/>
      <c r="BA45" s="66"/>
      <c r="BB45" s="65"/>
      <c r="BC45" s="66"/>
      <c r="BD45" s="65"/>
      <c r="BE45" s="66"/>
      <c r="BF45" s="65"/>
    </row>
    <row r="46" spans="1:58" ht="15.75" customHeight="1" x14ac:dyDescent="0.25">
      <c r="A46" s="61">
        <f>'Raw Data'!B46</f>
        <v>90</v>
      </c>
      <c r="B46" s="61">
        <f>'Raw Data'!C46</f>
        <v>102</v>
      </c>
      <c r="C46" s="61" t="str">
        <f>'Raw Data'!D46</f>
        <v>VYDIAKHLTYENV</v>
      </c>
      <c r="D46" s="65">
        <f>AVERAGE('Raw Data'!K46,'Raw Data'!Q46,'Raw Data'!W46)</f>
        <v>8.5139999999999993</v>
      </c>
      <c r="E46" s="65">
        <f>STDEV('Raw Data'!K46,'Raw Data'!Q46,'Raw Data'!W46)</f>
        <v>0.21411912572210856</v>
      </c>
      <c r="F46" s="65">
        <f>AVERAGE('Raw Data'!AC46,'Raw Data'!AI46,'Raw Data'!AO46)</f>
        <v>12.722666666666667</v>
      </c>
      <c r="G46" s="65">
        <f>STDEV('Raw Data'!AC46,'Raw Data'!AI46,'Raw Data'!AO46)</f>
        <v>1.1933257448548291</v>
      </c>
      <c r="H46" s="65">
        <f>AVERAGE('Raw Data'!AU46,'Raw Data'!BA46,'Raw Data'!BG46)</f>
        <v>29.889999999999997</v>
      </c>
      <c r="I46" s="65">
        <f>STDEV('Raw Data'!AU46,'Raw Data'!BA46,'Raw Data'!BG46)</f>
        <v>0.45582343072729364</v>
      </c>
      <c r="K46" s="65">
        <f>AVERAGE('Raw Data'!K148,'Raw Data'!Q148,'Raw Data'!W148)</f>
        <v>8.1823333333333341</v>
      </c>
      <c r="L46" s="65">
        <f>STDEV('Raw Data'!K148,'Raw Data'!Q148,'Raw Data'!W148)</f>
        <v>0.18389489751848298</v>
      </c>
      <c r="M46" s="65">
        <f>AVERAGE('Raw Data'!AC148,'Raw Data'!AI148,'Raw Data'!AO148)</f>
        <v>8.7766666666666655</v>
      </c>
      <c r="N46" s="65">
        <f>STDEV('Raw Data'!AC148,'Raw Data'!AI148,'Raw Data'!AO148)</f>
        <v>0.18938144928512243</v>
      </c>
      <c r="O46" s="65">
        <f>AVERAGE('Raw Data'!AU148,'Raw Data'!BA148,'Raw Data'!BG148)</f>
        <v>16.881</v>
      </c>
      <c r="P46" s="65">
        <f>STDEV('Raw Data'!AU148,'Raw Data'!BA148,'Raw Data'!BG148)</f>
        <v>0.60470736724468677</v>
      </c>
      <c r="R46" s="65">
        <f>AVERAGE('Raw Data'!K250,'Raw Data'!Q250,'Raw Data'!W250)</f>
        <v>7.8686666666666669</v>
      </c>
      <c r="S46" s="65">
        <f>STDEV('Raw Data'!K250,'Raw Data'!Q250,'Raw Data'!W250)</f>
        <v>0.36439859128889784</v>
      </c>
      <c r="T46" s="65">
        <f>AVERAGE('Raw Data'!AC250,'Raw Data'!AI250,'Raw Data'!AO250)</f>
        <v>9.2236666666666665</v>
      </c>
      <c r="U46" s="65">
        <f>STDEV('Raw Data'!AC250,'Raw Data'!AI250,'Raw Data'!AO250)</f>
        <v>3.2532035493238319E-2</v>
      </c>
      <c r="V46" s="65">
        <f>AVERAGE('Raw Data'!AU250,'Raw Data'!BA250,'Raw Data'!BG250)</f>
        <v>24.293666666666667</v>
      </c>
      <c r="W46" s="65">
        <f>STDEV('Raw Data'!AU250,'Raw Data'!BA250,'Raw Data'!BG250)</f>
        <v>0.75068590857517281</v>
      </c>
      <c r="Y46" s="66">
        <f>D46-K46</f>
        <v>0.33166666666666522</v>
      </c>
      <c r="Z46" s="65">
        <f>SQRT((E46^2)+(L46^2))</f>
        <v>0.28224870829347209</v>
      </c>
      <c r="AA46" s="66">
        <f>F46-M46</f>
        <v>3.9460000000000015</v>
      </c>
      <c r="AB46" s="65">
        <f>SQRT((G46^2)+(N46^2))</f>
        <v>1.2082597678755451</v>
      </c>
      <c r="AC46" s="66">
        <f>H46-O46</f>
        <v>13.008999999999997</v>
      </c>
      <c r="AD46" s="65">
        <f>SQRT((I46^2)+(P46^2))</f>
        <v>0.75726217388695727</v>
      </c>
      <c r="AF46" s="66">
        <f t="shared" si="0"/>
        <v>0.64533333333333243</v>
      </c>
      <c r="AG46" s="65">
        <f t="shared" si="1"/>
        <v>0.42265036771938735</v>
      </c>
      <c r="AH46" s="66">
        <f t="shared" si="2"/>
        <v>3.4990000000000006</v>
      </c>
      <c r="AI46" s="65">
        <f t="shared" si="3"/>
        <v>1.1937691010688232</v>
      </c>
      <c r="AJ46" s="66">
        <f t="shared" si="4"/>
        <v>5.5963333333333303</v>
      </c>
      <c r="AK46" s="65">
        <f t="shared" si="5"/>
        <v>0.87823933715891622</v>
      </c>
      <c r="AM46" s="24">
        <f t="shared" si="6"/>
        <v>0.3136666666666672</v>
      </c>
      <c r="AN46" s="22">
        <f t="shared" si="7"/>
        <v>0.40817112424406826</v>
      </c>
      <c r="AO46" s="24">
        <f t="shared" si="8"/>
        <v>-0.44700000000000095</v>
      </c>
      <c r="AP46" s="22">
        <f t="shared" si="9"/>
        <v>0.19215531912145112</v>
      </c>
      <c r="AQ46" s="24">
        <f t="shared" si="10"/>
        <v>-7.4126666666666665</v>
      </c>
      <c r="AR46" s="22">
        <f t="shared" si="11"/>
        <v>0.96395037908251957</v>
      </c>
      <c r="AT46" s="66"/>
      <c r="AU46" s="65"/>
      <c r="AW46" s="66"/>
      <c r="AX46" s="65"/>
      <c r="AY46" s="66"/>
      <c r="AZ46" s="65"/>
      <c r="BA46" s="66"/>
      <c r="BB46" s="65"/>
      <c r="BC46" s="66"/>
      <c r="BD46" s="65"/>
      <c r="BE46" s="66"/>
      <c r="BF46" s="65"/>
    </row>
    <row r="47" spans="1:58" ht="15.75" customHeight="1" x14ac:dyDescent="0.25">
      <c r="A47" s="61">
        <f>'Raw Data'!B47</f>
        <v>90</v>
      </c>
      <c r="B47" s="61">
        <f>'Raw Data'!C47</f>
        <v>116</v>
      </c>
      <c r="C47" s="61" t="str">
        <f>'Raw Data'!D47</f>
        <v>VYDIAKHLTYENVERWLKELRDHADSN</v>
      </c>
      <c r="D47" s="65">
        <f>AVERAGE('Raw Data'!K47,'Raw Data'!Q47,'Raw Data'!W47)</f>
        <v>7.5256666666666669</v>
      </c>
      <c r="E47" s="65">
        <f>STDEV('Raw Data'!K47,'Raw Data'!Q47,'Raw Data'!W47)</f>
        <v>0.23117165339490353</v>
      </c>
      <c r="F47" s="65">
        <f>AVERAGE('Raw Data'!AC47,'Raw Data'!AI47,'Raw Data'!AO47)</f>
        <v>13.415666666666667</v>
      </c>
      <c r="G47" s="65">
        <f>STDEV('Raw Data'!AC47,'Raw Data'!AI47,'Raw Data'!AO47)</f>
        <v>0.98171397735457266</v>
      </c>
      <c r="H47" s="65">
        <f>AVERAGE('Raw Data'!AU47,'Raw Data'!BA47,'Raw Data'!BG47)</f>
        <v>27.725999999999999</v>
      </c>
      <c r="I47" s="65">
        <f>STDEV('Raw Data'!AU47,'Raw Data'!BA47,'Raw Data'!BG47)</f>
        <v>1.3253561785422066</v>
      </c>
      <c r="K47" s="65">
        <f>AVERAGE('Raw Data'!K149,'Raw Data'!Q149,'Raw Data'!W149)</f>
        <v>6.383</v>
      </c>
      <c r="L47" s="65">
        <f>STDEV('Raw Data'!K149,'Raw Data'!Q149,'Raw Data'!W149)</f>
        <v>4.6184412955021861E-2</v>
      </c>
      <c r="M47" s="65">
        <f>AVERAGE('Raw Data'!AC149,'Raw Data'!AI149,'Raw Data'!AO149)</f>
        <v>10.312666666666665</v>
      </c>
      <c r="N47" s="65">
        <f>STDEV('Raw Data'!AC149,'Raw Data'!AI149,'Raw Data'!AO149)</f>
        <v>0.18070510046297372</v>
      </c>
      <c r="O47" s="65">
        <f>AVERAGE('Raw Data'!AU149,'Raw Data'!BA149,'Raw Data'!BG149)</f>
        <v>19.434666666666669</v>
      </c>
      <c r="P47" s="65">
        <f>STDEV('Raw Data'!AU149,'Raw Data'!BA149,'Raw Data'!BG149)</f>
        <v>0.28722349021856303</v>
      </c>
      <c r="R47" s="65">
        <f>AVERAGE('Raw Data'!K251,'Raw Data'!Q251,'Raw Data'!W251)</f>
        <v>7.0179999999999998</v>
      </c>
      <c r="S47" s="65">
        <f>STDEV('Raw Data'!K251,'Raw Data'!Q251,'Raw Data'!W251)</f>
        <v>0.11803389343743595</v>
      </c>
      <c r="T47" s="65">
        <f>AVERAGE('Raw Data'!AC251,'Raw Data'!AI251,'Raw Data'!AO251)</f>
        <v>10.567333333333334</v>
      </c>
      <c r="U47" s="65">
        <f>STDEV('Raw Data'!AC251,'Raw Data'!AI251,'Raw Data'!AO251)</f>
        <v>0.18212449954175119</v>
      </c>
      <c r="V47" s="65">
        <f>AVERAGE('Raw Data'!AU251,'Raw Data'!BA251,'Raw Data'!BG251)</f>
        <v>23.940666666666669</v>
      </c>
      <c r="W47" s="65">
        <f>STDEV('Raw Data'!AU251,'Raw Data'!BA251,'Raw Data'!BG251)</f>
        <v>0.73117462574499514</v>
      </c>
      <c r="Y47" s="66">
        <f>D47-K47</f>
        <v>1.1426666666666669</v>
      </c>
      <c r="Z47" s="65">
        <f>SQRT((E47^2)+(L47^2))</f>
        <v>0.23573996974067296</v>
      </c>
      <c r="AA47" s="66">
        <f>F47-M47</f>
        <v>3.1030000000000015</v>
      </c>
      <c r="AB47" s="65">
        <f>SQRT((G47^2)+(N47^2))</f>
        <v>0.99820672541646793</v>
      </c>
      <c r="AC47" s="66">
        <f>H47-O47</f>
        <v>8.2913333333333306</v>
      </c>
      <c r="AD47" s="65">
        <f>SQRT((I47^2)+(P47^2))</f>
        <v>1.3561217988563321</v>
      </c>
      <c r="AF47" s="66">
        <f t="shared" si="0"/>
        <v>0.50766666666666715</v>
      </c>
      <c r="AG47" s="65">
        <f t="shared" si="1"/>
        <v>0.25956181023666292</v>
      </c>
      <c r="AH47" s="66">
        <f t="shared" si="2"/>
        <v>2.8483333333333327</v>
      </c>
      <c r="AI47" s="65">
        <f t="shared" si="3"/>
        <v>0.99846465469072443</v>
      </c>
      <c r="AJ47" s="66">
        <f t="shared" si="4"/>
        <v>3.7853333333333303</v>
      </c>
      <c r="AK47" s="65">
        <f t="shared" si="5"/>
        <v>1.5136661895323338</v>
      </c>
      <c r="AM47" s="24">
        <f t="shared" si="6"/>
        <v>-0.63499999999999979</v>
      </c>
      <c r="AN47" s="22">
        <f t="shared" si="7"/>
        <v>0.12674778104566556</v>
      </c>
      <c r="AO47" s="24">
        <f t="shared" si="8"/>
        <v>-0.25466666666666882</v>
      </c>
      <c r="AP47" s="22">
        <f t="shared" si="9"/>
        <v>0.25656123375651818</v>
      </c>
      <c r="AQ47" s="24">
        <f t="shared" si="10"/>
        <v>-4.5060000000000002</v>
      </c>
      <c r="AR47" s="22">
        <f t="shared" si="11"/>
        <v>0.78556582580116519</v>
      </c>
      <c r="AT47" s="66"/>
      <c r="AU47" s="65"/>
      <c r="AW47" s="66"/>
      <c r="AX47" s="65"/>
      <c r="AY47" s="66"/>
      <c r="AZ47" s="65"/>
      <c r="BA47" s="66"/>
      <c r="BB47" s="65"/>
      <c r="BC47" s="66"/>
      <c r="BD47" s="65"/>
      <c r="BE47" s="66"/>
      <c r="BF47" s="65"/>
    </row>
    <row r="48" spans="1:58" ht="15.75" customHeight="1" x14ac:dyDescent="0.25">
      <c r="A48" s="61">
        <f>'Raw Data'!B48</f>
        <v>90</v>
      </c>
      <c r="B48" s="61">
        <f>'Raw Data'!C48</f>
        <v>116</v>
      </c>
      <c r="C48" s="61" t="str">
        <f>'Raw Data'!D48</f>
        <v>VYDIAKHLTYENVERWLKELRDHADSN</v>
      </c>
      <c r="D48" s="65">
        <f>AVERAGE('Raw Data'!K48,'Raw Data'!Q48,'Raw Data'!W48)</f>
        <v>7.617</v>
      </c>
      <c r="E48" s="65">
        <f>STDEV('Raw Data'!K48,'Raw Data'!Q48,'Raw Data'!W48)</f>
        <v>0.19942918542680763</v>
      </c>
      <c r="F48" s="65">
        <f>AVERAGE('Raw Data'!AC48,'Raw Data'!AI48,'Raw Data'!AO48)</f>
        <v>13.493666666666668</v>
      </c>
      <c r="G48" s="65">
        <f>STDEV('Raw Data'!AC48,'Raw Data'!AI48,'Raw Data'!AO48)</f>
        <v>0.96735791376994162</v>
      </c>
      <c r="H48" s="65">
        <f>AVERAGE('Raw Data'!AU48,'Raw Data'!BA48,'Raw Data'!BG48)</f>
        <v>27.702999999999999</v>
      </c>
      <c r="I48" s="65">
        <f>STDEV('Raw Data'!AU48,'Raw Data'!BA48,'Raw Data'!BG48)</f>
        <v>1.2221227434263708</v>
      </c>
      <c r="K48" s="65">
        <f>AVERAGE('Raw Data'!K150,'Raw Data'!Q150,'Raw Data'!W150)</f>
        <v>6.4109999999999987</v>
      </c>
      <c r="L48" s="65">
        <f>STDEV('Raw Data'!K150,'Raw Data'!Q150,'Raw Data'!W150)</f>
        <v>2.9999999999999805E-2</v>
      </c>
      <c r="M48" s="65">
        <f>AVERAGE('Raw Data'!AC150,'Raw Data'!AI150,'Raw Data'!AO150)</f>
        <v>10.401666666666666</v>
      </c>
      <c r="N48" s="65">
        <f>STDEV('Raw Data'!AC150,'Raw Data'!AI150,'Raw Data'!AO150)</f>
        <v>0.19961546366284613</v>
      </c>
      <c r="O48" s="65">
        <f>AVERAGE('Raw Data'!AU150,'Raw Data'!BA150,'Raw Data'!BG150)</f>
        <v>19.529</v>
      </c>
      <c r="P48" s="65">
        <f>STDEV('Raw Data'!AU150,'Raw Data'!BA150,'Raw Data'!BG150)</f>
        <v>0.24000624991862279</v>
      </c>
      <c r="R48" s="65">
        <f>AVERAGE('Raw Data'!K252,'Raw Data'!Q252,'Raw Data'!W252)</f>
        <v>7.0143333333333331</v>
      </c>
      <c r="S48" s="65">
        <f>STDEV('Raw Data'!K252,'Raw Data'!Q252,'Raw Data'!W252)</f>
        <v>0.14631928558236379</v>
      </c>
      <c r="T48" s="65">
        <f>AVERAGE('Raw Data'!AC252,'Raw Data'!AI252,'Raw Data'!AO252)</f>
        <v>10.569666666666667</v>
      </c>
      <c r="U48" s="65">
        <f>STDEV('Raw Data'!AC252,'Raw Data'!AI252,'Raw Data'!AO252)</f>
        <v>0.20329863091849215</v>
      </c>
      <c r="V48" s="65">
        <f>AVERAGE('Raw Data'!AU252,'Raw Data'!BA252,'Raw Data'!BG252)</f>
        <v>24.162333333333333</v>
      </c>
      <c r="W48" s="65">
        <f>STDEV('Raw Data'!AU252,'Raw Data'!BA252,'Raw Data'!BG252)</f>
        <v>0.76936488958967564</v>
      </c>
      <c r="Y48" s="66">
        <f>D48-K48</f>
        <v>1.2060000000000013</v>
      </c>
      <c r="Z48" s="65">
        <f>SQRT((E48^2)+(L48^2))</f>
        <v>0.20167300265528851</v>
      </c>
      <c r="AA48" s="66">
        <f>F48-M48</f>
        <v>3.0920000000000023</v>
      </c>
      <c r="AB48" s="65">
        <f>SQRT((G48^2)+(N48^2))</f>
        <v>0.98773866314256775</v>
      </c>
      <c r="AC48" s="66">
        <f>H48-O48</f>
        <v>8.1739999999999995</v>
      </c>
      <c r="AD48" s="65">
        <f>SQRT((I48^2)+(P48^2))</f>
        <v>1.2454665792384794</v>
      </c>
      <c r="AF48" s="66">
        <f t="shared" si="0"/>
        <v>0.60266666666666691</v>
      </c>
      <c r="AG48" s="65">
        <f t="shared" si="1"/>
        <v>0.24734860689588156</v>
      </c>
      <c r="AH48" s="66">
        <f t="shared" si="2"/>
        <v>2.9240000000000013</v>
      </c>
      <c r="AI48" s="65">
        <f t="shared" si="3"/>
        <v>0.98848958854742974</v>
      </c>
      <c r="AJ48" s="66">
        <f t="shared" si="4"/>
        <v>3.5406666666666666</v>
      </c>
      <c r="AK48" s="65">
        <f t="shared" si="5"/>
        <v>1.444128226070432</v>
      </c>
      <c r="AM48" s="24">
        <f t="shared" si="6"/>
        <v>-0.60333333333333439</v>
      </c>
      <c r="AN48" s="22">
        <f t="shared" si="7"/>
        <v>0.14936309227293509</v>
      </c>
      <c r="AO48" s="24">
        <f t="shared" si="8"/>
        <v>-0.16800000000000104</v>
      </c>
      <c r="AP48" s="22">
        <f t="shared" si="9"/>
        <v>0.28491519206013977</v>
      </c>
      <c r="AQ48" s="24">
        <f t="shared" si="10"/>
        <v>-4.6333333333333329</v>
      </c>
      <c r="AR48" s="22">
        <f t="shared" si="11"/>
        <v>0.80593134529768362</v>
      </c>
      <c r="AT48" s="66"/>
      <c r="AU48" s="65"/>
      <c r="AW48" s="66"/>
      <c r="AX48" s="65"/>
      <c r="AY48" s="66"/>
      <c r="AZ48" s="65"/>
      <c r="BA48" s="66"/>
      <c r="BB48" s="65"/>
      <c r="BC48" s="66"/>
      <c r="BD48" s="65"/>
      <c r="BE48" s="66"/>
      <c r="BF48" s="65"/>
    </row>
    <row r="49" spans="1:58" ht="15.75" customHeight="1" x14ac:dyDescent="0.25">
      <c r="A49" s="61">
        <f>'Raw Data'!B49</f>
        <v>90</v>
      </c>
      <c r="B49" s="61">
        <f>'Raw Data'!C49</f>
        <v>117</v>
      </c>
      <c r="C49" s="61" t="str">
        <f>'Raw Data'!D49</f>
        <v>VYDIAKHLTYENVERWLKELRDHADSNI</v>
      </c>
      <c r="D49" s="65">
        <f>AVERAGE('Raw Data'!K49,'Raw Data'!Q49,'Raw Data'!W49)</f>
        <v>7.3389999999999995</v>
      </c>
      <c r="E49" s="65">
        <f>STDEV('Raw Data'!K49,'Raw Data'!Q49,'Raw Data'!W49)</f>
        <v>0.28292931979559838</v>
      </c>
      <c r="F49" s="65">
        <f>AVERAGE('Raw Data'!AC49,'Raw Data'!AI49,'Raw Data'!AO49)</f>
        <v>12.956666666666665</v>
      </c>
      <c r="G49" s="65">
        <f>STDEV('Raw Data'!AC49,'Raw Data'!AI49,'Raw Data'!AO49)</f>
        <v>0.73899548938632398</v>
      </c>
      <c r="H49" s="65">
        <f>AVERAGE('Raw Data'!AU49,'Raw Data'!BA49,'Raw Data'!BG49)</f>
        <v>27.056333333333331</v>
      </c>
      <c r="I49" s="65">
        <f>STDEV('Raw Data'!AU49,'Raw Data'!BA49,'Raw Data'!BG49)</f>
        <v>1.15673347549612</v>
      </c>
      <c r="K49" s="65">
        <f>AVERAGE('Raw Data'!K151,'Raw Data'!Q151,'Raw Data'!W151)</f>
        <v>6.1703333333333346</v>
      </c>
      <c r="L49" s="65">
        <f>STDEV('Raw Data'!K151,'Raw Data'!Q151,'Raw Data'!W151)</f>
        <v>1.4571661996263101E-2</v>
      </c>
      <c r="M49" s="65">
        <f>AVERAGE('Raw Data'!AC151,'Raw Data'!AI151,'Raw Data'!AO151)</f>
        <v>10.008333333333333</v>
      </c>
      <c r="N49" s="65">
        <f>STDEV('Raw Data'!AC151,'Raw Data'!AI151,'Raw Data'!AO151)</f>
        <v>0.24233516734748423</v>
      </c>
      <c r="O49" s="65">
        <f>AVERAGE('Raw Data'!AU151,'Raw Data'!BA151,'Raw Data'!BG151)</f>
        <v>18.709</v>
      </c>
      <c r="P49" s="65">
        <f>STDEV('Raw Data'!AU151,'Raw Data'!BA151,'Raw Data'!BG151)</f>
        <v>0.15379531852432887</v>
      </c>
      <c r="R49" s="65">
        <f>AVERAGE('Raw Data'!K253,'Raw Data'!Q253,'Raw Data'!W253)</f>
        <v>6.831666666666667</v>
      </c>
      <c r="S49" s="65">
        <f>STDEV('Raw Data'!K253,'Raw Data'!Q253,'Raw Data'!W253)</f>
        <v>7.5975873363412799E-2</v>
      </c>
      <c r="T49" s="65">
        <f>AVERAGE('Raw Data'!AC253,'Raw Data'!AI253,'Raw Data'!AO253)</f>
        <v>10.239333333333335</v>
      </c>
      <c r="U49" s="65">
        <f>STDEV('Raw Data'!AC253,'Raw Data'!AI253,'Raw Data'!AO253)</f>
        <v>0.28022550443050864</v>
      </c>
      <c r="V49" s="65">
        <f>AVERAGE('Raw Data'!AU253,'Raw Data'!BA253,'Raw Data'!BG253)</f>
        <v>23.221333333333334</v>
      </c>
      <c r="W49" s="65">
        <f>STDEV('Raw Data'!AU253,'Raw Data'!BA253,'Raw Data'!BG253)</f>
        <v>0.72406514439885339</v>
      </c>
      <c r="Y49" s="66">
        <f>D49-K49</f>
        <v>1.168666666666665</v>
      </c>
      <c r="Z49" s="65">
        <f>SQRT((E49^2)+(L49^2))</f>
        <v>0.28330431223921271</v>
      </c>
      <c r="AA49" s="66">
        <f>F49-M49</f>
        <v>2.9483333333333324</v>
      </c>
      <c r="AB49" s="65">
        <f>SQRT((G49^2)+(N49^2))</f>
        <v>0.77771502921485691</v>
      </c>
      <c r="AC49" s="66">
        <f>H49-O49</f>
        <v>8.3473333333333315</v>
      </c>
      <c r="AD49" s="65">
        <f>SQRT((I49^2)+(P49^2))</f>
        <v>1.1669127359547211</v>
      </c>
      <c r="AF49" s="66">
        <f t="shared" si="0"/>
        <v>0.50733333333333253</v>
      </c>
      <c r="AG49" s="65">
        <f t="shared" si="1"/>
        <v>0.29295278345380732</v>
      </c>
      <c r="AH49" s="66">
        <f t="shared" si="2"/>
        <v>2.7173333333333307</v>
      </c>
      <c r="AI49" s="65">
        <f t="shared" si="3"/>
        <v>0.79034212001301407</v>
      </c>
      <c r="AJ49" s="66">
        <f t="shared" si="4"/>
        <v>3.8349999999999973</v>
      </c>
      <c r="AK49" s="65">
        <f t="shared" si="5"/>
        <v>1.3646621071410554</v>
      </c>
      <c r="AM49" s="24">
        <f t="shared" si="6"/>
        <v>-0.66133333333333244</v>
      </c>
      <c r="AN49" s="22">
        <f t="shared" si="7"/>
        <v>7.7360627367328641E-2</v>
      </c>
      <c r="AO49" s="24">
        <f t="shared" si="8"/>
        <v>-0.23100000000000165</v>
      </c>
      <c r="AP49" s="22">
        <f t="shared" si="9"/>
        <v>0.370476270045284</v>
      </c>
      <c r="AQ49" s="24">
        <f t="shared" si="10"/>
        <v>-4.5123333333333342</v>
      </c>
      <c r="AR49" s="22">
        <f t="shared" si="11"/>
        <v>0.74021843622901762</v>
      </c>
      <c r="AT49" s="66"/>
      <c r="AU49" s="65"/>
      <c r="AW49" s="66"/>
      <c r="AX49" s="65"/>
      <c r="AY49" s="66"/>
      <c r="AZ49" s="65"/>
      <c r="BA49" s="66"/>
      <c r="BB49" s="65"/>
      <c r="BC49" s="66"/>
      <c r="BD49" s="65"/>
      <c r="BE49" s="66"/>
      <c r="BF49" s="65"/>
    </row>
    <row r="50" spans="1:58" ht="15.75" customHeight="1" x14ac:dyDescent="0.25">
      <c r="A50" s="61">
        <f>'Raw Data'!B50</f>
        <v>90</v>
      </c>
      <c r="B50" s="61">
        <f>'Raw Data'!C50</f>
        <v>117</v>
      </c>
      <c r="C50" s="61" t="str">
        <f>'Raw Data'!D50</f>
        <v>VYDIAKHLTYENVERWLKELRDHADSNI</v>
      </c>
      <c r="D50" s="65">
        <f>AVERAGE('Raw Data'!K50,'Raw Data'!Q50,'Raw Data'!W50)</f>
        <v>7.3709999999999996</v>
      </c>
      <c r="E50" s="65">
        <f>STDEV('Raw Data'!K50,'Raw Data'!Q50,'Raw Data'!W50)</f>
        <v>0.3555263703299657</v>
      </c>
      <c r="F50" s="65">
        <f>AVERAGE('Raw Data'!AC50,'Raw Data'!AI50,'Raw Data'!AO50)</f>
        <v>12.904000000000002</v>
      </c>
      <c r="G50" s="65">
        <f>STDEV('Raw Data'!AC50,'Raw Data'!AI50,'Raw Data'!AO50)</f>
        <v>0.7973838473407896</v>
      </c>
      <c r="H50" s="65">
        <f>AVERAGE('Raw Data'!AU50,'Raw Data'!BA50,'Raw Data'!BG50)</f>
        <v>27.066999999999997</v>
      </c>
      <c r="I50" s="65">
        <f>STDEV('Raw Data'!AU50,'Raw Data'!BA50,'Raw Data'!BG50)</f>
        <v>1.1390008779627878</v>
      </c>
      <c r="K50" s="65">
        <f>AVERAGE('Raw Data'!K152,'Raw Data'!Q152,'Raw Data'!W152)</f>
        <v>6.1870000000000003</v>
      </c>
      <c r="L50" s="65">
        <f>STDEV('Raw Data'!K152,'Raw Data'!Q152,'Raw Data'!W152)</f>
        <v>4.1509035161034609E-2</v>
      </c>
      <c r="M50" s="65">
        <f>AVERAGE('Raw Data'!AC152,'Raw Data'!AI152,'Raw Data'!AO152)</f>
        <v>10.005666666666666</v>
      </c>
      <c r="N50" s="65">
        <f>STDEV('Raw Data'!AC152,'Raw Data'!AI152,'Raw Data'!AO152)</f>
        <v>0.27982554088812833</v>
      </c>
      <c r="O50" s="65">
        <f>AVERAGE('Raw Data'!AU152,'Raw Data'!BA152,'Raw Data'!BG152)</f>
        <v>18.766333333333332</v>
      </c>
      <c r="P50" s="65">
        <f>STDEV('Raw Data'!AU152,'Raw Data'!BA152,'Raw Data'!BG152)</f>
        <v>1.5567059238446965E-2</v>
      </c>
      <c r="R50" s="65">
        <f>AVERAGE('Raw Data'!K254,'Raw Data'!Q254,'Raw Data'!W254)</f>
        <v>6.7929999999999993</v>
      </c>
      <c r="S50" s="65">
        <f>STDEV('Raw Data'!K254,'Raw Data'!Q254,'Raw Data'!W254)</f>
        <v>0.18050207755037062</v>
      </c>
      <c r="T50" s="65">
        <f>AVERAGE('Raw Data'!AC254,'Raw Data'!AI254,'Raw Data'!AO254)</f>
        <v>10.162333333333335</v>
      </c>
      <c r="U50" s="65">
        <f>STDEV('Raw Data'!AC254,'Raw Data'!AI254,'Raw Data'!AO254)</f>
        <v>0.27062212277146369</v>
      </c>
      <c r="V50" s="65">
        <f>AVERAGE('Raw Data'!AU254,'Raw Data'!BA254,'Raw Data'!BG254)</f>
        <v>23.160666666666668</v>
      </c>
      <c r="W50" s="65">
        <f>STDEV('Raw Data'!AU254,'Raw Data'!BA254,'Raw Data'!BG254)</f>
        <v>0.79799519630968518</v>
      </c>
      <c r="Y50" s="66">
        <f>D50-K50</f>
        <v>1.1839999999999993</v>
      </c>
      <c r="Z50" s="65">
        <f>SQRT((E50^2)+(L50^2))</f>
        <v>0.35794133597560357</v>
      </c>
      <c r="AA50" s="66">
        <f>F50-M50</f>
        <v>2.8983333333333352</v>
      </c>
      <c r="AB50" s="65">
        <f>SQRT((G50^2)+(N50^2))</f>
        <v>0.8450581834011982</v>
      </c>
      <c r="AC50" s="66">
        <f>H50-O50</f>
        <v>8.3006666666666646</v>
      </c>
      <c r="AD50" s="65">
        <f>SQRT((I50^2)+(P50^2))</f>
        <v>1.1391072527788306</v>
      </c>
      <c r="AF50" s="66">
        <f t="shared" si="0"/>
        <v>0.57800000000000029</v>
      </c>
      <c r="AG50" s="65">
        <f t="shared" si="1"/>
        <v>0.39872296146572744</v>
      </c>
      <c r="AH50" s="66">
        <f t="shared" si="2"/>
        <v>2.7416666666666671</v>
      </c>
      <c r="AI50" s="65">
        <f t="shared" si="3"/>
        <v>0.84205542177064141</v>
      </c>
      <c r="AJ50" s="66">
        <f t="shared" si="4"/>
        <v>3.906333333333329</v>
      </c>
      <c r="AK50" s="65">
        <f t="shared" si="5"/>
        <v>1.3907261892023659</v>
      </c>
      <c r="AM50" s="24">
        <f t="shared" si="6"/>
        <v>-0.60599999999999898</v>
      </c>
      <c r="AN50" s="22">
        <f t="shared" si="7"/>
        <v>0.18521339044464366</v>
      </c>
      <c r="AO50" s="24">
        <f t="shared" si="8"/>
        <v>-0.15666666666666806</v>
      </c>
      <c r="AP50" s="22">
        <f t="shared" si="9"/>
        <v>0.38927967666790259</v>
      </c>
      <c r="AQ50" s="24">
        <f t="shared" si="10"/>
        <v>-4.3943333333333356</v>
      </c>
      <c r="AR50" s="22">
        <f t="shared" si="11"/>
        <v>0.79814702070900845</v>
      </c>
      <c r="AT50" s="66"/>
      <c r="AU50" s="65"/>
      <c r="AW50" s="66"/>
      <c r="AX50" s="65"/>
      <c r="AY50" s="66"/>
      <c r="AZ50" s="65"/>
      <c r="BA50" s="66"/>
      <c r="BB50" s="65"/>
      <c r="BC50" s="66"/>
      <c r="BD50" s="65"/>
      <c r="BE50" s="66"/>
      <c r="BF50" s="65"/>
    </row>
    <row r="51" spans="1:58" ht="15.75" customHeight="1" x14ac:dyDescent="0.25">
      <c r="A51" s="61">
        <f>'Raw Data'!B51</f>
        <v>90</v>
      </c>
      <c r="B51" s="61">
        <f>'Raw Data'!C51</f>
        <v>117</v>
      </c>
      <c r="C51" s="61" t="str">
        <f>'Raw Data'!D51</f>
        <v>VYDIAKHLTYENVERWLKELRDHADSNI</v>
      </c>
      <c r="D51" s="65">
        <f>AVERAGE('Raw Data'!K51,'Raw Data'!Q51,'Raw Data'!W51)</f>
        <v>7.3173333333333339</v>
      </c>
      <c r="E51" s="65">
        <f>STDEV('Raw Data'!K51,'Raw Data'!Q51,'Raw Data'!W51)</f>
        <v>0.29778739619623484</v>
      </c>
      <c r="F51" s="65">
        <f>AVERAGE('Raw Data'!AC51,'Raw Data'!AI51,'Raw Data'!AO51)</f>
        <v>12.920333333333334</v>
      </c>
      <c r="G51" s="65">
        <f>STDEV('Raw Data'!AC51,'Raw Data'!AI51,'Raw Data'!AO51)</f>
        <v>0.69673907119762812</v>
      </c>
      <c r="H51" s="65">
        <f>AVERAGE('Raw Data'!AU51,'Raw Data'!BA51,'Raw Data'!BG51)</f>
        <v>26.975666666666665</v>
      </c>
      <c r="I51" s="65">
        <f>STDEV('Raw Data'!AU51,'Raw Data'!BA51,'Raw Data'!BG51)</f>
        <v>1.1597798641696335</v>
      </c>
      <c r="K51" s="65">
        <f>AVERAGE('Raw Data'!K153,'Raw Data'!Q153,'Raw Data'!W153)</f>
        <v>6.1166666666666671</v>
      </c>
      <c r="L51" s="65">
        <f>STDEV('Raw Data'!K153,'Raw Data'!Q153,'Raw Data'!W153)</f>
        <v>3.6963946398258618E-2</v>
      </c>
      <c r="M51" s="65">
        <f>AVERAGE('Raw Data'!AC153,'Raw Data'!AI153,'Raw Data'!AO153)</f>
        <v>9.9343333333333348</v>
      </c>
      <c r="N51" s="65">
        <f>STDEV('Raw Data'!AC153,'Raw Data'!AI153,'Raw Data'!AO153)</f>
        <v>0.2315887159024238</v>
      </c>
      <c r="O51" s="65">
        <f>AVERAGE('Raw Data'!AU153,'Raw Data'!BA153,'Raw Data'!BG153)</f>
        <v>18.705333333333332</v>
      </c>
      <c r="P51" s="65">
        <f>STDEV('Raw Data'!AU153,'Raw Data'!BA153,'Raw Data'!BG153)</f>
        <v>0.14611411065784524</v>
      </c>
      <c r="R51" s="65">
        <f>AVERAGE('Raw Data'!K255,'Raw Data'!Q255,'Raw Data'!W255)</f>
        <v>6.7286666666666664</v>
      </c>
      <c r="S51" s="65">
        <f>STDEV('Raw Data'!K255,'Raw Data'!Q255,'Raw Data'!W255)</f>
        <v>0.11633715370995383</v>
      </c>
      <c r="T51" s="65">
        <f>AVERAGE('Raw Data'!AC255,'Raw Data'!AI255,'Raw Data'!AO255)</f>
        <v>10.098333333333334</v>
      </c>
      <c r="U51" s="65">
        <f>STDEV('Raw Data'!AC255,'Raw Data'!AI255,'Raw Data'!AO255)</f>
        <v>0.20283572992284485</v>
      </c>
      <c r="V51" s="65">
        <f>AVERAGE('Raw Data'!AU255,'Raw Data'!BA255,'Raw Data'!BG255)</f>
        <v>22.97</v>
      </c>
      <c r="W51" s="65">
        <f>STDEV('Raw Data'!AU255,'Raw Data'!BA255,'Raw Data'!BG255)</f>
        <v>0.77796336674678934</v>
      </c>
      <c r="Y51" s="66">
        <f>D51-K51</f>
        <v>1.2006666666666668</v>
      </c>
      <c r="Z51" s="65">
        <f>SQRT((E51^2)+(L51^2))</f>
        <v>0.30007276895224377</v>
      </c>
      <c r="AA51" s="66">
        <f>F51-M51</f>
        <v>2.9859999999999989</v>
      </c>
      <c r="AB51" s="65">
        <f>SQRT((G51^2)+(N51^2))</f>
        <v>0.73421976728134131</v>
      </c>
      <c r="AC51" s="66">
        <f>H51-O51</f>
        <v>8.2703333333333333</v>
      </c>
      <c r="AD51" s="65">
        <f>SQRT((I51^2)+(P51^2))</f>
        <v>1.1689476749053682</v>
      </c>
      <c r="AF51" s="66">
        <f t="shared" si="0"/>
        <v>0.58866666666666756</v>
      </c>
      <c r="AG51" s="65">
        <f t="shared" si="1"/>
        <v>0.31970559373690471</v>
      </c>
      <c r="AH51" s="66">
        <f t="shared" si="2"/>
        <v>2.8219999999999992</v>
      </c>
      <c r="AI51" s="65">
        <f t="shared" si="3"/>
        <v>0.72566360434203037</v>
      </c>
      <c r="AJ51" s="66">
        <f t="shared" si="4"/>
        <v>4.0056666666666665</v>
      </c>
      <c r="AK51" s="65">
        <f t="shared" si="5"/>
        <v>1.3965372652862984</v>
      </c>
      <c r="AM51" s="24">
        <f t="shared" si="6"/>
        <v>-0.61199999999999921</v>
      </c>
      <c r="AN51" s="22">
        <f t="shared" si="7"/>
        <v>0.12206828689986093</v>
      </c>
      <c r="AO51" s="24">
        <f t="shared" si="8"/>
        <v>-0.1639999999999997</v>
      </c>
      <c r="AP51" s="22">
        <f t="shared" si="9"/>
        <v>0.30785656833445474</v>
      </c>
      <c r="AQ51" s="24">
        <f t="shared" si="10"/>
        <v>-4.2646666666666668</v>
      </c>
      <c r="AR51" s="22">
        <f t="shared" si="11"/>
        <v>0.7915657479535938</v>
      </c>
      <c r="AT51" s="66"/>
      <c r="AU51" s="65"/>
      <c r="AW51" s="66"/>
      <c r="AX51" s="65"/>
      <c r="AY51" s="66"/>
      <c r="AZ51" s="65"/>
      <c r="BA51" s="66"/>
      <c r="BB51" s="65"/>
      <c r="BC51" s="66"/>
      <c r="BD51" s="65"/>
      <c r="BE51" s="66"/>
      <c r="BF51" s="65"/>
    </row>
    <row r="52" spans="1:58" ht="15.75" customHeight="1" x14ac:dyDescent="0.25">
      <c r="A52" s="61">
        <f>'Raw Data'!B52</f>
        <v>90</v>
      </c>
      <c r="B52" s="61">
        <f>'Raw Data'!C52</f>
        <v>117</v>
      </c>
      <c r="C52" s="61" t="str">
        <f>'Raw Data'!D52</f>
        <v>VYDIAKHLTYENVERWLKELRDHADSNI</v>
      </c>
      <c r="D52" s="65">
        <f>AVERAGE('Raw Data'!K52,'Raw Data'!Q52,'Raw Data'!W52)</f>
        <v>7.3916666666666666</v>
      </c>
      <c r="E52" s="65">
        <f>STDEV('Raw Data'!K52,'Raw Data'!Q52,'Raw Data'!W52)</f>
        <v>0.48276115557626759</v>
      </c>
      <c r="F52" s="65">
        <f>AVERAGE('Raw Data'!AC52,'Raw Data'!AI52,'Raw Data'!AO52)</f>
        <v>12.795999999999999</v>
      </c>
      <c r="G52" s="65">
        <f>STDEV('Raw Data'!AC52,'Raw Data'!AI52,'Raw Data'!AO52)</f>
        <v>0.69157718296658643</v>
      </c>
      <c r="H52" s="65">
        <f>AVERAGE('Raw Data'!AU52,'Raw Data'!BA52,'Raw Data'!BG52)</f>
        <v>26.534000000000002</v>
      </c>
      <c r="I52" s="65">
        <f>STDEV('Raw Data'!AU52,'Raw Data'!BA52,'Raw Data'!BG52)</f>
        <v>1.2932938567858423</v>
      </c>
      <c r="K52" s="65">
        <f>AVERAGE('Raw Data'!K154,'Raw Data'!Q154,'Raw Data'!W154)</f>
        <v>6.1826666666666661</v>
      </c>
      <c r="L52" s="65">
        <f>STDEV('Raw Data'!K154,'Raw Data'!Q154,'Raw Data'!W154)</f>
        <v>4.4657959350302985E-2</v>
      </c>
      <c r="M52" s="65">
        <f>AVERAGE('Raw Data'!AC154,'Raw Data'!AI154,'Raw Data'!AO154)</f>
        <v>10.022666666666666</v>
      </c>
      <c r="N52" s="65">
        <f>STDEV('Raw Data'!AC154,'Raw Data'!AI154,'Raw Data'!AO154)</f>
        <v>0.32928002267573614</v>
      </c>
      <c r="O52" s="65">
        <f>AVERAGE('Raw Data'!AU154,'Raw Data'!BA154,'Raw Data'!BG154)</f>
        <v>18.579666666666668</v>
      </c>
      <c r="P52" s="65">
        <f>STDEV('Raw Data'!AU154,'Raw Data'!BA154,'Raw Data'!BG154)</f>
        <v>0.10718830782008447</v>
      </c>
      <c r="R52" s="65">
        <f>AVERAGE('Raw Data'!K256,'Raw Data'!Q256,'Raw Data'!W256)</f>
        <v>6.7133333333333338</v>
      </c>
      <c r="S52" s="65">
        <f>STDEV('Raw Data'!K256,'Raw Data'!Q256,'Raw Data'!W256)</f>
        <v>0.17310208933844035</v>
      </c>
      <c r="T52" s="65">
        <f>AVERAGE('Raw Data'!AC256,'Raw Data'!AI256,'Raw Data'!AO256)</f>
        <v>10.041666666666666</v>
      </c>
      <c r="U52" s="65">
        <f>STDEV('Raw Data'!AC256,'Raw Data'!AI256,'Raw Data'!AO256)</f>
        <v>0.29906743944022629</v>
      </c>
      <c r="V52" s="65">
        <f>AVERAGE('Raw Data'!AU256,'Raw Data'!BA256,'Raw Data'!BG256)</f>
        <v>22.726333333333333</v>
      </c>
      <c r="W52" s="65">
        <f>STDEV('Raw Data'!AU256,'Raw Data'!BA256,'Raw Data'!BG256)</f>
        <v>0.66601601582344372</v>
      </c>
      <c r="Y52" s="66">
        <f>D52-K52</f>
        <v>1.2090000000000005</v>
      </c>
      <c r="Z52" s="65">
        <f>SQRT((E52^2)+(L52^2))</f>
        <v>0.4848223042173973</v>
      </c>
      <c r="AA52" s="66">
        <f>F52-M52</f>
        <v>2.7733333333333334</v>
      </c>
      <c r="AB52" s="65">
        <f>SQRT((G52^2)+(N52^2))</f>
        <v>0.76596627427931352</v>
      </c>
      <c r="AC52" s="66">
        <f>H52-O52</f>
        <v>7.9543333333333344</v>
      </c>
      <c r="AD52" s="65">
        <f>SQRT((I52^2)+(P52^2))</f>
        <v>1.2977281430767122</v>
      </c>
      <c r="AF52" s="66">
        <f t="shared" si="0"/>
        <v>0.67833333333333279</v>
      </c>
      <c r="AG52" s="65">
        <f t="shared" si="1"/>
        <v>0.51285735508683761</v>
      </c>
      <c r="AH52" s="66">
        <f t="shared" si="2"/>
        <v>2.7543333333333333</v>
      </c>
      <c r="AI52" s="65">
        <f t="shared" si="3"/>
        <v>0.75347218484382872</v>
      </c>
      <c r="AJ52" s="66">
        <f t="shared" si="4"/>
        <v>3.8076666666666696</v>
      </c>
      <c r="AK52" s="65">
        <f t="shared" si="5"/>
        <v>1.4547117698476673</v>
      </c>
      <c r="AM52" s="24">
        <f t="shared" si="6"/>
        <v>-0.53066666666666773</v>
      </c>
      <c r="AN52" s="22">
        <f t="shared" si="7"/>
        <v>0.1787698706904122</v>
      </c>
      <c r="AO52" s="24">
        <f t="shared" si="8"/>
        <v>-1.9000000000000128E-2</v>
      </c>
      <c r="AP52" s="22">
        <f t="shared" si="9"/>
        <v>0.44482206180299411</v>
      </c>
      <c r="AQ52" s="24">
        <f t="shared" si="10"/>
        <v>-4.1466666666666647</v>
      </c>
      <c r="AR52" s="22">
        <f t="shared" si="11"/>
        <v>0.67458629297271289</v>
      </c>
      <c r="AT52" s="66"/>
      <c r="AU52" s="65"/>
      <c r="AW52" s="66"/>
      <c r="AX52" s="65"/>
      <c r="AY52" s="66"/>
      <c r="AZ52" s="65"/>
      <c r="BA52" s="66"/>
      <c r="BB52" s="65"/>
      <c r="BC52" s="66"/>
      <c r="BD52" s="65"/>
      <c r="BE52" s="66"/>
      <c r="BF52" s="65"/>
    </row>
    <row r="53" spans="1:58" ht="15.75" customHeight="1" x14ac:dyDescent="0.25">
      <c r="A53" s="61">
        <f>'Raw Data'!B53</f>
        <v>91</v>
      </c>
      <c r="B53" s="61">
        <f>'Raw Data'!C53</f>
        <v>118</v>
      </c>
      <c r="C53" s="61" t="str">
        <f>'Raw Data'!D53</f>
        <v>YDIAKHLTYENVERWLKELRDHADSNIV</v>
      </c>
      <c r="D53" s="65">
        <f>AVERAGE('Raw Data'!K53,'Raw Data'!Q53,'Raw Data'!W53)</f>
        <v>7.655333333333334</v>
      </c>
      <c r="E53" s="65">
        <f>STDEV('Raw Data'!K53,'Raw Data'!Q53,'Raw Data'!W53)</f>
        <v>0.37693677630782235</v>
      </c>
      <c r="F53" s="65">
        <f>AVERAGE('Raw Data'!AC53,'Raw Data'!AI53,'Raw Data'!AO53)</f>
        <v>13.422666666666666</v>
      </c>
      <c r="G53" s="65">
        <f>STDEV('Raw Data'!AC53,'Raw Data'!AI53,'Raw Data'!AO53)</f>
        <v>0.80943025229684507</v>
      </c>
      <c r="H53" s="65">
        <f>AVERAGE('Raw Data'!AU53,'Raw Data'!BA53,'Raw Data'!BG53)</f>
        <v>27.884666666666664</v>
      </c>
      <c r="I53" s="65">
        <f>STDEV('Raw Data'!AU53,'Raw Data'!BA53,'Raw Data'!BG53)</f>
        <v>1.263292655457686</v>
      </c>
      <c r="K53" s="65">
        <f>AVERAGE('Raw Data'!K155,'Raw Data'!Q155,'Raw Data'!W155)</f>
        <v>6.4656666666666665</v>
      </c>
      <c r="L53" s="65">
        <f>STDEV('Raw Data'!K155,'Raw Data'!Q155,'Raw Data'!W155)</f>
        <v>2.970409623828529E-2</v>
      </c>
      <c r="M53" s="65">
        <f>AVERAGE('Raw Data'!AC155,'Raw Data'!AI155,'Raw Data'!AO155)</f>
        <v>10.299999999999999</v>
      </c>
      <c r="N53" s="65">
        <f>STDEV('Raw Data'!AC155,'Raw Data'!AI155,'Raw Data'!AO155)</f>
        <v>0.27614670014323867</v>
      </c>
      <c r="O53" s="65">
        <f>AVERAGE('Raw Data'!AU155,'Raw Data'!BA155,'Raw Data'!BG155)</f>
        <v>19.440999999999999</v>
      </c>
      <c r="P53" s="65">
        <f>STDEV('Raw Data'!AU155,'Raw Data'!BA155,'Raw Data'!BG155)</f>
        <v>7.6922038454527414E-2</v>
      </c>
      <c r="R53" s="65">
        <f>AVERAGE('Raw Data'!K257,'Raw Data'!Q257,'Raw Data'!W257)</f>
        <v>7.0960000000000001</v>
      </c>
      <c r="S53" s="65">
        <f>STDEV('Raw Data'!K257,'Raw Data'!Q257,'Raw Data'!W257)</f>
        <v>0.13371985641631537</v>
      </c>
      <c r="T53" s="65">
        <f>AVERAGE('Raw Data'!AC257,'Raw Data'!AI257,'Raw Data'!AO257)</f>
        <v>10.549666666666667</v>
      </c>
      <c r="U53" s="65">
        <f>STDEV('Raw Data'!AC257,'Raw Data'!AI257,'Raw Data'!AO257)</f>
        <v>0.24803292792154299</v>
      </c>
      <c r="V53" s="65">
        <f>AVERAGE('Raw Data'!AU257,'Raw Data'!BA257,'Raw Data'!BG257)</f>
        <v>24.140333333333331</v>
      </c>
      <c r="W53" s="65">
        <f>STDEV('Raw Data'!AU257,'Raw Data'!BA257,'Raw Data'!BG257)</f>
        <v>0.79128524144794432</v>
      </c>
      <c r="Y53" s="66">
        <f>D53-K53</f>
        <v>1.1896666666666675</v>
      </c>
      <c r="Z53" s="65">
        <f>SQRT((E53^2)+(L53^2))</f>
        <v>0.37810536450395227</v>
      </c>
      <c r="AA53" s="66">
        <f>F53-M53</f>
        <v>3.1226666666666674</v>
      </c>
      <c r="AB53" s="65">
        <f>SQRT((G53^2)+(N53^2))</f>
        <v>0.855239342718361</v>
      </c>
      <c r="AC53" s="66">
        <f>H53-O53</f>
        <v>8.4436666666666653</v>
      </c>
      <c r="AD53" s="65">
        <f>SQRT((I53^2)+(P53^2))</f>
        <v>1.2656323847521174</v>
      </c>
      <c r="AF53" s="66">
        <f t="shared" si="0"/>
        <v>0.5593333333333339</v>
      </c>
      <c r="AG53" s="65">
        <f t="shared" si="1"/>
        <v>0.39995291389529009</v>
      </c>
      <c r="AH53" s="66">
        <f t="shared" si="2"/>
        <v>2.8729999999999993</v>
      </c>
      <c r="AI53" s="65">
        <f t="shared" si="3"/>
        <v>0.84657998243914767</v>
      </c>
      <c r="AJ53" s="66">
        <f t="shared" si="4"/>
        <v>3.7443333333333335</v>
      </c>
      <c r="AK53" s="65">
        <f t="shared" si="5"/>
        <v>1.4906510881714281</v>
      </c>
      <c r="AM53" s="24">
        <f t="shared" si="6"/>
        <v>-0.63033333333333363</v>
      </c>
      <c r="AN53" s="22">
        <f t="shared" si="7"/>
        <v>0.13697931717355474</v>
      </c>
      <c r="AO53" s="24">
        <f t="shared" si="8"/>
        <v>-0.24966666666666804</v>
      </c>
      <c r="AP53" s="22">
        <f t="shared" si="9"/>
        <v>0.37118369217051161</v>
      </c>
      <c r="AQ53" s="24">
        <f t="shared" si="10"/>
        <v>-4.6993333333333318</v>
      </c>
      <c r="AR53" s="22">
        <f t="shared" si="11"/>
        <v>0.795015303835927</v>
      </c>
      <c r="AT53" s="66"/>
      <c r="AU53" s="65"/>
      <c r="AW53" s="66"/>
      <c r="AX53" s="65"/>
      <c r="AY53" s="66"/>
      <c r="AZ53" s="65"/>
      <c r="BA53" s="66"/>
      <c r="BB53" s="65"/>
      <c r="BC53" s="66"/>
      <c r="BD53" s="65"/>
      <c r="BE53" s="66"/>
      <c r="BF53" s="65"/>
    </row>
    <row r="54" spans="1:58" ht="15.75" customHeight="1" x14ac:dyDescent="0.25">
      <c r="A54" s="61">
        <f>'Raw Data'!B54</f>
        <v>91</v>
      </c>
      <c r="B54" s="61">
        <f>'Raw Data'!C54</f>
        <v>118</v>
      </c>
      <c r="C54" s="61" t="str">
        <f>'Raw Data'!D54</f>
        <v>YDIAKHLTYENVERWLKELRDHADSNIV</v>
      </c>
      <c r="D54" s="65">
        <f>AVERAGE('Raw Data'!K54,'Raw Data'!Q54,'Raw Data'!W54)</f>
        <v>7.6416666666666666</v>
      </c>
      <c r="E54" s="65">
        <f>STDEV('Raw Data'!K54,'Raw Data'!Q54,'Raw Data'!W54)</f>
        <v>0.29641581154407654</v>
      </c>
      <c r="F54" s="65">
        <f>AVERAGE('Raw Data'!AC54,'Raw Data'!AI54,'Raw Data'!AO54)</f>
        <v>13.468333333333334</v>
      </c>
      <c r="G54" s="65">
        <f>STDEV('Raw Data'!AC54,'Raw Data'!AI54,'Raw Data'!AO54)</f>
        <v>0.78592705344283276</v>
      </c>
      <c r="H54" s="65">
        <f>AVERAGE('Raw Data'!AU54,'Raw Data'!BA54,'Raw Data'!BG54)</f>
        <v>27.91033333333333</v>
      </c>
      <c r="I54" s="65">
        <f>STDEV('Raw Data'!AU54,'Raw Data'!BA54,'Raw Data'!BG54)</f>
        <v>1.1928861359464833</v>
      </c>
      <c r="K54" s="65">
        <f>AVERAGE('Raw Data'!K156,'Raw Data'!Q156,'Raw Data'!W156)</f>
        <v>6.4426666666666668</v>
      </c>
      <c r="L54" s="65">
        <f>STDEV('Raw Data'!K156,'Raw Data'!Q156,'Raw Data'!W156)</f>
        <v>9.3071656981775969E-2</v>
      </c>
      <c r="M54" s="65">
        <f>AVERAGE('Raw Data'!AC156,'Raw Data'!AI156,'Raw Data'!AO156)</f>
        <v>10.394</v>
      </c>
      <c r="N54" s="65">
        <f>STDEV('Raw Data'!AC156,'Raw Data'!AI156,'Raw Data'!AO156)</f>
        <v>0.22313897015089057</v>
      </c>
      <c r="O54" s="65">
        <f>AVERAGE('Raw Data'!AU156,'Raw Data'!BA156,'Raw Data'!BG156)</f>
        <v>19.467333333333332</v>
      </c>
      <c r="P54" s="65">
        <f>STDEV('Raw Data'!AU156,'Raw Data'!BA156,'Raw Data'!BG156)</f>
        <v>0.10137225129853475</v>
      </c>
      <c r="R54" s="65">
        <f>AVERAGE('Raw Data'!K258,'Raw Data'!Q258,'Raw Data'!W258)</f>
        <v>7.0616666666666665</v>
      </c>
      <c r="S54" s="65">
        <f>STDEV('Raw Data'!K258,'Raw Data'!Q258,'Raw Data'!W258)</f>
        <v>0.12507730942634393</v>
      </c>
      <c r="T54" s="65">
        <f>AVERAGE('Raw Data'!AC258,'Raw Data'!AI258,'Raw Data'!AO258)</f>
        <v>10.593666666666666</v>
      </c>
      <c r="U54" s="65">
        <f>STDEV('Raw Data'!AC258,'Raw Data'!AI258,'Raw Data'!AO258)</f>
        <v>0.27810130048838927</v>
      </c>
      <c r="V54" s="65">
        <f>AVERAGE('Raw Data'!AU258,'Raw Data'!BA258,'Raw Data'!BG258)</f>
        <v>24.076333333333334</v>
      </c>
      <c r="W54" s="65">
        <f>STDEV('Raw Data'!AU258,'Raw Data'!BA258,'Raw Data'!BG258)</f>
        <v>0.78524794385807395</v>
      </c>
      <c r="Y54" s="66">
        <f>D54-K54</f>
        <v>1.1989999999999998</v>
      </c>
      <c r="Z54" s="65">
        <f>SQRT((E54^2)+(L54^2))</f>
        <v>0.31068419120815732</v>
      </c>
      <c r="AA54" s="66">
        <f>F54-M54</f>
        <v>3.0743333333333336</v>
      </c>
      <c r="AB54" s="65">
        <f>SQRT((G54^2)+(N54^2))</f>
        <v>0.81698980001792765</v>
      </c>
      <c r="AC54" s="66">
        <f>H54-O54</f>
        <v>8.4429999999999978</v>
      </c>
      <c r="AD54" s="65">
        <f>SQRT((I54^2)+(P54^2))</f>
        <v>1.1971857277242597</v>
      </c>
      <c r="AF54" s="66">
        <f t="shared" si="0"/>
        <v>0.58000000000000007</v>
      </c>
      <c r="AG54" s="65">
        <f t="shared" si="1"/>
        <v>0.32172451984060352</v>
      </c>
      <c r="AH54" s="66">
        <f t="shared" si="2"/>
        <v>2.874666666666668</v>
      </c>
      <c r="AI54" s="65">
        <f t="shared" si="3"/>
        <v>0.8336795947284944</v>
      </c>
      <c r="AJ54" s="66">
        <f t="shared" si="4"/>
        <v>3.8339999999999961</v>
      </c>
      <c r="AK54" s="65">
        <f t="shared" si="5"/>
        <v>1.4281427332961734</v>
      </c>
      <c r="AM54" s="24">
        <f t="shared" si="6"/>
        <v>-0.61899999999999977</v>
      </c>
      <c r="AN54" s="22">
        <f t="shared" si="7"/>
        <v>0.15590595455808207</v>
      </c>
      <c r="AO54" s="24">
        <f t="shared" si="8"/>
        <v>-0.19966666666666555</v>
      </c>
      <c r="AP54" s="22">
        <f t="shared" si="9"/>
        <v>0.35655481112072157</v>
      </c>
      <c r="AQ54" s="24">
        <f t="shared" si="10"/>
        <v>-4.6090000000000018</v>
      </c>
      <c r="AR54" s="22">
        <f t="shared" si="11"/>
        <v>0.79176427468449606</v>
      </c>
      <c r="AT54" s="66"/>
      <c r="AU54" s="65"/>
      <c r="AW54" s="66"/>
      <c r="AX54" s="65"/>
      <c r="AY54" s="66"/>
      <c r="AZ54" s="65"/>
      <c r="BA54" s="66"/>
      <c r="BB54" s="65"/>
      <c r="BC54" s="66"/>
      <c r="BD54" s="65"/>
      <c r="BE54" s="66"/>
      <c r="BF54" s="65"/>
    </row>
    <row r="55" spans="1:58" ht="15.75" customHeight="1" x14ac:dyDescent="0.25">
      <c r="A55" s="61">
        <f>'Raw Data'!B55</f>
        <v>91</v>
      </c>
      <c r="B55" s="61">
        <f>'Raw Data'!C55</f>
        <v>118</v>
      </c>
      <c r="C55" s="61" t="str">
        <f>'Raw Data'!D55</f>
        <v>YDIAKHLTYENVERWLKELRDHADSNIV</v>
      </c>
      <c r="D55" s="65">
        <f>AVERAGE('Raw Data'!K55,'Raw Data'!Q55,'Raw Data'!W55)</f>
        <v>7.6079999999999997</v>
      </c>
      <c r="E55" s="65">
        <f>STDEV('Raw Data'!K55,'Raw Data'!Q55,'Raw Data'!W55)</f>
        <v>0.30570737642392609</v>
      </c>
      <c r="F55" s="65">
        <f>AVERAGE('Raw Data'!AC55,'Raw Data'!AI55,'Raw Data'!AO55)</f>
        <v>13.401666666666666</v>
      </c>
      <c r="G55" s="65">
        <f>STDEV('Raw Data'!AC55,'Raw Data'!AI55,'Raw Data'!AO55)</f>
        <v>0.84756022401557662</v>
      </c>
      <c r="H55" s="65">
        <f>AVERAGE('Raw Data'!AU55,'Raw Data'!BA55,'Raw Data'!BG55)</f>
        <v>27.883333333333329</v>
      </c>
      <c r="I55" s="65">
        <f>STDEV('Raw Data'!AU55,'Raw Data'!BA55,'Raw Data'!BG55)</f>
        <v>1.1430421397889647</v>
      </c>
      <c r="K55" s="65">
        <f>AVERAGE('Raw Data'!K157,'Raw Data'!Q157,'Raw Data'!W157)</f>
        <v>6.3876666666666653</v>
      </c>
      <c r="L55" s="65">
        <f>STDEV('Raw Data'!K157,'Raw Data'!Q157,'Raw Data'!W157)</f>
        <v>5.8449408323210265E-2</v>
      </c>
      <c r="M55" s="65">
        <f>AVERAGE('Raw Data'!AC157,'Raw Data'!AI157,'Raw Data'!AO157)</f>
        <v>10.275333333333334</v>
      </c>
      <c r="N55" s="65">
        <f>STDEV('Raw Data'!AC157,'Raw Data'!AI157,'Raw Data'!AO157)</f>
        <v>0.20801282011773536</v>
      </c>
      <c r="O55" s="65">
        <f>AVERAGE('Raw Data'!AU157,'Raw Data'!BA157,'Raw Data'!BG157)</f>
        <v>19.333333333333332</v>
      </c>
      <c r="P55" s="65">
        <f>STDEV('Raw Data'!AU157,'Raw Data'!BA157,'Raw Data'!BG157)</f>
        <v>9.9047126830278095E-2</v>
      </c>
      <c r="R55" s="65">
        <f>AVERAGE('Raw Data'!K259,'Raw Data'!Q259,'Raw Data'!W259)</f>
        <v>7.0176666666666661</v>
      </c>
      <c r="S55" s="65">
        <f>STDEV('Raw Data'!K259,'Raw Data'!Q259,'Raw Data'!W259)</f>
        <v>0.16371418183325878</v>
      </c>
      <c r="T55" s="65">
        <f>AVERAGE('Raw Data'!AC259,'Raw Data'!AI259,'Raw Data'!AO259)</f>
        <v>10.546999999999999</v>
      </c>
      <c r="U55" s="65">
        <f>STDEV('Raw Data'!AC259,'Raw Data'!AI259,'Raw Data'!AO259)</f>
        <v>0.27345749212628961</v>
      </c>
      <c r="V55" s="65">
        <f>AVERAGE('Raw Data'!AU259,'Raw Data'!BA259,'Raw Data'!BG259)</f>
        <v>24.099333333333334</v>
      </c>
      <c r="W55" s="65">
        <f>STDEV('Raw Data'!AU259,'Raw Data'!BA259,'Raw Data'!BG259)</f>
        <v>0.82936381240884405</v>
      </c>
      <c r="Y55" s="66">
        <f>D55-K55</f>
        <v>1.2203333333333344</v>
      </c>
      <c r="Z55" s="65">
        <f>SQRT((E55^2)+(L55^2))</f>
        <v>0.31124481254043962</v>
      </c>
      <c r="AA55" s="66">
        <f>F55-M55</f>
        <v>3.1263333333333314</v>
      </c>
      <c r="AB55" s="65">
        <f>SQRT((G55^2)+(N55^2))</f>
        <v>0.87271282027174768</v>
      </c>
      <c r="AC55" s="66">
        <f>H55-O55</f>
        <v>8.5499999999999972</v>
      </c>
      <c r="AD55" s="65">
        <f>SQRT((I55^2)+(P55^2))</f>
        <v>1.1473254406081426</v>
      </c>
      <c r="AF55" s="66">
        <f t="shared" si="0"/>
        <v>0.5903333333333336</v>
      </c>
      <c r="AG55" s="65">
        <f t="shared" si="1"/>
        <v>0.34678427492222502</v>
      </c>
      <c r="AH55" s="66">
        <f t="shared" si="2"/>
        <v>2.8546666666666667</v>
      </c>
      <c r="AI55" s="65">
        <f t="shared" si="3"/>
        <v>0.89058258086116537</v>
      </c>
      <c r="AJ55" s="66">
        <f t="shared" si="4"/>
        <v>3.7839999999999954</v>
      </c>
      <c r="AK55" s="65">
        <f t="shared" si="5"/>
        <v>1.4122286169974987</v>
      </c>
      <c r="AM55" s="24">
        <f t="shared" si="6"/>
        <v>-0.63000000000000078</v>
      </c>
      <c r="AN55" s="22">
        <f t="shared" si="7"/>
        <v>0.17383517097143111</v>
      </c>
      <c r="AO55" s="24">
        <f t="shared" si="8"/>
        <v>-0.27166666666666472</v>
      </c>
      <c r="AP55" s="22">
        <f t="shared" si="9"/>
        <v>0.3435816254303089</v>
      </c>
      <c r="AQ55" s="24">
        <f t="shared" si="10"/>
        <v>-4.7660000000000018</v>
      </c>
      <c r="AR55" s="22">
        <f t="shared" si="11"/>
        <v>0.83525724580315097</v>
      </c>
      <c r="AT55" s="66"/>
      <c r="AU55" s="65"/>
      <c r="AW55" s="66"/>
      <c r="AX55" s="65"/>
      <c r="AY55" s="66"/>
      <c r="AZ55" s="65"/>
      <c r="BA55" s="66"/>
      <c r="BB55" s="65"/>
      <c r="BC55" s="66"/>
      <c r="BD55" s="65"/>
      <c r="BE55" s="66"/>
      <c r="BF55" s="65"/>
    </row>
    <row r="56" spans="1:58" ht="15.75" customHeight="1" x14ac:dyDescent="0.25">
      <c r="A56" s="61">
        <f>'Raw Data'!B56</f>
        <v>91</v>
      </c>
      <c r="B56" s="61">
        <f>'Raw Data'!C56</f>
        <v>118</v>
      </c>
      <c r="C56" s="61" t="str">
        <f>'Raw Data'!D56</f>
        <v>YDIAKHLTYENVERWLKELRDHADSNIV</v>
      </c>
      <c r="D56" s="65">
        <f>AVERAGE('Raw Data'!K56,'Raw Data'!Q56,'Raw Data'!W56)</f>
        <v>7.5819999999999999</v>
      </c>
      <c r="E56" s="65">
        <f>STDEV('Raw Data'!K56,'Raw Data'!Q56,'Raw Data'!W56)</f>
        <v>0.3136032525341535</v>
      </c>
      <c r="F56" s="65">
        <f>AVERAGE('Raw Data'!AC56,'Raw Data'!AI56,'Raw Data'!AO56)</f>
        <v>13.408333333333331</v>
      </c>
      <c r="G56" s="65">
        <f>STDEV('Raw Data'!AC56,'Raw Data'!AI56,'Raw Data'!AO56)</f>
        <v>0.8440292254023759</v>
      </c>
      <c r="H56" s="65">
        <f>AVERAGE('Raw Data'!AU56,'Raw Data'!BA56,'Raw Data'!BG56)</f>
        <v>27.828666666666663</v>
      </c>
      <c r="I56" s="65">
        <f>STDEV('Raw Data'!AU56,'Raw Data'!BA56,'Raw Data'!BG56)</f>
        <v>1.1330588393077083</v>
      </c>
      <c r="K56" s="65">
        <f>AVERAGE('Raw Data'!K158,'Raw Data'!Q158,'Raw Data'!W158)</f>
        <v>6.3856666666666664</v>
      </c>
      <c r="L56" s="65">
        <f>STDEV('Raw Data'!K158,'Raw Data'!Q158,'Raw Data'!W158)</f>
        <v>2.7153882472554913E-2</v>
      </c>
      <c r="M56" s="65">
        <f>AVERAGE('Raw Data'!AC158,'Raw Data'!AI158,'Raw Data'!AO158)</f>
        <v>10.270333333333333</v>
      </c>
      <c r="N56" s="65">
        <f>STDEV('Raw Data'!AC158,'Raw Data'!AI158,'Raw Data'!AO158)</f>
        <v>0.21825749318942811</v>
      </c>
      <c r="O56" s="65">
        <f>AVERAGE('Raw Data'!AU158,'Raw Data'!BA158,'Raw Data'!BG158)</f>
        <v>19.263000000000002</v>
      </c>
      <c r="P56" s="65">
        <f>STDEV('Raw Data'!AU158,'Raw Data'!BA158,'Raw Data'!BG158)</f>
        <v>9.8595131725660118E-2</v>
      </c>
      <c r="R56" s="65">
        <f>AVERAGE('Raw Data'!K260,'Raw Data'!Q260,'Raw Data'!W260)</f>
        <v>7.0333333333333341</v>
      </c>
      <c r="S56" s="65">
        <f>STDEV('Raw Data'!K260,'Raw Data'!Q260,'Raw Data'!W260)</f>
        <v>0.11563015754262951</v>
      </c>
      <c r="T56" s="65">
        <f>AVERAGE('Raw Data'!AC260,'Raw Data'!AI260,'Raw Data'!AO260)</f>
        <v>10.503666666666666</v>
      </c>
      <c r="U56" s="65">
        <f>STDEV('Raw Data'!AC260,'Raw Data'!AI260,'Raw Data'!AO260)</f>
        <v>0.30678548422852919</v>
      </c>
      <c r="V56" s="65">
        <f>AVERAGE('Raw Data'!AU260,'Raw Data'!BA260,'Raw Data'!BG260)</f>
        <v>23.998999999999995</v>
      </c>
      <c r="W56" s="65">
        <f>STDEV('Raw Data'!AU260,'Raw Data'!BA260,'Raw Data'!BG260)</f>
        <v>0.85877296184730889</v>
      </c>
      <c r="Y56" s="66">
        <f>D56-K56</f>
        <v>1.1963333333333335</v>
      </c>
      <c r="Z56" s="65">
        <f>SQRT((E56^2)+(L56^2))</f>
        <v>0.31477664038701059</v>
      </c>
      <c r="AA56" s="66">
        <f>F56-M56</f>
        <v>3.1379999999999981</v>
      </c>
      <c r="AB56" s="65">
        <f>SQRT((G56^2)+(N56^2))</f>
        <v>0.87179221530515394</v>
      </c>
      <c r="AC56" s="66">
        <f>H56-O56</f>
        <v>8.5656666666666617</v>
      </c>
      <c r="AD56" s="65">
        <f>SQRT((I56^2)+(P56^2))</f>
        <v>1.1373404650030401</v>
      </c>
      <c r="AF56" s="66">
        <f t="shared" si="0"/>
        <v>0.54866666666666575</v>
      </c>
      <c r="AG56" s="65">
        <f t="shared" si="1"/>
        <v>0.33424142970812787</v>
      </c>
      <c r="AH56" s="66">
        <f t="shared" si="2"/>
        <v>2.9046666666666656</v>
      </c>
      <c r="AI56" s="65">
        <f t="shared" si="3"/>
        <v>0.89805493521647539</v>
      </c>
      <c r="AJ56" s="66">
        <f t="shared" si="4"/>
        <v>3.8296666666666681</v>
      </c>
      <c r="AK56" s="65">
        <f t="shared" si="5"/>
        <v>1.421728994335183</v>
      </c>
      <c r="AM56" s="24">
        <f t="shared" si="6"/>
        <v>-0.64766666666666772</v>
      </c>
      <c r="AN56" s="22">
        <f t="shared" si="7"/>
        <v>0.11877569897359747</v>
      </c>
      <c r="AO56" s="24">
        <f t="shared" si="8"/>
        <v>-0.2333333333333325</v>
      </c>
      <c r="AP56" s="22">
        <f t="shared" si="9"/>
        <v>0.37650188135873425</v>
      </c>
      <c r="AQ56" s="24">
        <f t="shared" si="10"/>
        <v>-4.7359999999999935</v>
      </c>
      <c r="AR56" s="22">
        <f t="shared" si="11"/>
        <v>0.86441425254330451</v>
      </c>
      <c r="AT56" s="66"/>
      <c r="AU56" s="65"/>
      <c r="AW56" s="66"/>
      <c r="AX56" s="65"/>
      <c r="AY56" s="66"/>
      <c r="AZ56" s="65"/>
      <c r="BA56" s="66"/>
      <c r="BB56" s="65"/>
      <c r="BC56" s="66"/>
      <c r="BD56" s="65"/>
      <c r="BE56" s="66"/>
      <c r="BF56" s="65"/>
    </row>
    <row r="57" spans="1:58" ht="15.75" customHeight="1" x14ac:dyDescent="0.25">
      <c r="A57" s="61">
        <f>'Raw Data'!B57</f>
        <v>91</v>
      </c>
      <c r="B57" s="61">
        <f>'Raw Data'!C57</f>
        <v>119</v>
      </c>
      <c r="C57" s="61" t="str">
        <f>'Raw Data'!D57</f>
        <v>YDIAKHLTYENVERWLKELRDHADSNIVI</v>
      </c>
      <c r="D57" s="65">
        <f>AVERAGE('Raw Data'!K57,'Raw Data'!Q57,'Raw Data'!W57)</f>
        <v>8.9686666666666657</v>
      </c>
      <c r="E57" s="65">
        <f>STDEV('Raw Data'!K57,'Raw Data'!Q57,'Raw Data'!W57)</f>
        <v>0.31561104754639563</v>
      </c>
      <c r="F57" s="65">
        <f>AVERAGE('Raw Data'!AC57,'Raw Data'!AI57,'Raw Data'!AO57)</f>
        <v>15.568666666666667</v>
      </c>
      <c r="G57" s="65">
        <f>STDEV('Raw Data'!AC57,'Raw Data'!AI57,'Raw Data'!AO57)</f>
        <v>0.83023631174102075</v>
      </c>
      <c r="H57" s="65">
        <f>AVERAGE('Raw Data'!AU57,'Raw Data'!BA57,'Raw Data'!BG57)</f>
        <v>31.468999999999998</v>
      </c>
      <c r="I57" s="65">
        <f>STDEV('Raw Data'!AU57,'Raw Data'!BA57,'Raw Data'!BG57)</f>
        <v>1.2514327788578972</v>
      </c>
      <c r="K57" s="65">
        <f>AVERAGE('Raw Data'!K159,'Raw Data'!Q159,'Raw Data'!W159)</f>
        <v>7.4823333333333331</v>
      </c>
      <c r="L57" s="65">
        <f>STDEV('Raw Data'!K159,'Raw Data'!Q159,'Raw Data'!W159)</f>
        <v>5.8398059328485373E-2</v>
      </c>
      <c r="M57" s="65">
        <f>AVERAGE('Raw Data'!AC159,'Raw Data'!AI159,'Raw Data'!AO159)</f>
        <v>11.49</v>
      </c>
      <c r="N57" s="65">
        <f>STDEV('Raw Data'!AC159,'Raw Data'!AI159,'Raw Data'!AO159)</f>
        <v>0.26980733866965118</v>
      </c>
      <c r="O57" s="65">
        <f>AVERAGE('Raw Data'!AU159,'Raw Data'!BA159,'Raw Data'!BG159)</f>
        <v>21.818000000000001</v>
      </c>
      <c r="P57" s="65">
        <f>STDEV('Raw Data'!AU159,'Raw Data'!BA159,'Raw Data'!BG159)</f>
        <v>8.9604687377391481E-2</v>
      </c>
      <c r="R57" s="65">
        <f>AVERAGE('Raw Data'!K261,'Raw Data'!Q261,'Raw Data'!W261)</f>
        <v>8.3509999999999991</v>
      </c>
      <c r="S57" s="65">
        <f>STDEV('Raw Data'!K261,'Raw Data'!Q261,'Raw Data'!W261)</f>
        <v>8.4077345343440191E-2</v>
      </c>
      <c r="T57" s="65">
        <f>AVERAGE('Raw Data'!AC261,'Raw Data'!AI261,'Raw Data'!AO261)</f>
        <v>12.224333333333334</v>
      </c>
      <c r="U57" s="65">
        <f>STDEV('Raw Data'!AC261,'Raw Data'!AI261,'Raw Data'!AO261)</f>
        <v>0.3645604659495234</v>
      </c>
      <c r="V57" s="65">
        <f>AVERAGE('Raw Data'!AU261,'Raw Data'!BA261,'Raw Data'!BG261)</f>
        <v>27.475333333333335</v>
      </c>
      <c r="W57" s="65">
        <f>STDEV('Raw Data'!AU261,'Raw Data'!BA261,'Raw Data'!BG261)</f>
        <v>0.78337751648444232</v>
      </c>
      <c r="Y57" s="66">
        <f>D57-K57</f>
        <v>1.4863333333333326</v>
      </c>
      <c r="Z57" s="65">
        <f>SQRT((E57^2)+(L57^2))</f>
        <v>0.32096832657859947</v>
      </c>
      <c r="AA57" s="66">
        <f>F57-M57</f>
        <v>4.0786666666666669</v>
      </c>
      <c r="AB57" s="65">
        <f>SQRT((G57^2)+(N57^2))</f>
        <v>0.8729767083567197</v>
      </c>
      <c r="AC57" s="66">
        <f>H57-O57</f>
        <v>9.6509999999999962</v>
      </c>
      <c r="AD57" s="65">
        <f>SQRT((I57^2)+(P57^2))</f>
        <v>1.254636600773307</v>
      </c>
      <c r="AF57" s="66">
        <f t="shared" si="0"/>
        <v>0.61766666666666659</v>
      </c>
      <c r="AG57" s="65">
        <f t="shared" si="1"/>
        <v>0.3266180235892277</v>
      </c>
      <c r="AH57" s="66">
        <f t="shared" si="2"/>
        <v>3.3443333333333332</v>
      </c>
      <c r="AI57" s="65">
        <f t="shared" si="3"/>
        <v>0.90675060885927561</v>
      </c>
      <c r="AJ57" s="66">
        <f t="shared" si="4"/>
        <v>3.9936666666666625</v>
      </c>
      <c r="AK57" s="65">
        <f t="shared" si="5"/>
        <v>1.4764024970628202</v>
      </c>
      <c r="AM57" s="24">
        <f t="shared" si="6"/>
        <v>-0.86866666666666603</v>
      </c>
      <c r="AN57" s="22">
        <f t="shared" si="7"/>
        <v>0.10236861498200218</v>
      </c>
      <c r="AO57" s="24">
        <f t="shared" si="8"/>
        <v>-0.73433333333333373</v>
      </c>
      <c r="AP57" s="22">
        <f t="shared" si="9"/>
        <v>0.45354198629601372</v>
      </c>
      <c r="AQ57" s="24">
        <f t="shared" si="10"/>
        <v>-5.6573333333333338</v>
      </c>
      <c r="AR57" s="22">
        <f t="shared" si="11"/>
        <v>0.78848546805463238</v>
      </c>
      <c r="AT57" s="66"/>
      <c r="AU57" s="65"/>
      <c r="AW57" s="66"/>
      <c r="AX57" s="65"/>
      <c r="AY57" s="66"/>
      <c r="AZ57" s="65"/>
      <c r="BA57" s="66"/>
      <c r="BB57" s="65"/>
      <c r="BC57" s="66"/>
      <c r="BD57" s="65"/>
      <c r="BE57" s="66"/>
      <c r="BF57" s="65"/>
    </row>
    <row r="58" spans="1:58" ht="15.75" customHeight="1" x14ac:dyDescent="0.25">
      <c r="A58" s="61">
        <f>'Raw Data'!B58</f>
        <v>91</v>
      </c>
      <c r="B58" s="61">
        <f>'Raw Data'!C58</f>
        <v>119</v>
      </c>
      <c r="C58" s="61" t="str">
        <f>'Raw Data'!D58</f>
        <v>YDIAKHLTYENVERWLKELRDHADSNIVI</v>
      </c>
      <c r="D58" s="65">
        <f>AVERAGE('Raw Data'!K58,'Raw Data'!Q58,'Raw Data'!W58)</f>
        <v>8.6120000000000001</v>
      </c>
      <c r="E58" s="65">
        <f>STDEV('Raw Data'!K58,'Raw Data'!Q58,'Raw Data'!W58)</f>
        <v>0.33631384152306276</v>
      </c>
      <c r="F58" s="65">
        <f>AVERAGE('Raw Data'!AC58,'Raw Data'!AI58,'Raw Data'!AO58)</f>
        <v>15.196999999999997</v>
      </c>
      <c r="G58" s="65">
        <f>STDEV('Raw Data'!AC58,'Raw Data'!AI58,'Raw Data'!AO58)</f>
        <v>0.85304571975949761</v>
      </c>
      <c r="H58" s="65">
        <f>AVERAGE('Raw Data'!AU58,'Raw Data'!BA58,'Raw Data'!BG58)</f>
        <v>31.022666666666666</v>
      </c>
      <c r="I58" s="65">
        <f>STDEV('Raw Data'!AU58,'Raw Data'!BA58,'Raw Data'!BG58)</f>
        <v>1.2950159587176264</v>
      </c>
      <c r="K58" s="65">
        <f>AVERAGE('Raw Data'!K160,'Raw Data'!Q160,'Raw Data'!W160)</f>
        <v>7.0886666666666658</v>
      </c>
      <c r="L58" s="65">
        <f>STDEV('Raw Data'!K160,'Raw Data'!Q160,'Raw Data'!W160)</f>
        <v>6.829592471980557E-2</v>
      </c>
      <c r="M58" s="65">
        <f>AVERAGE('Raw Data'!AC160,'Raw Data'!AI160,'Raw Data'!AO160)</f>
        <v>11.033000000000001</v>
      </c>
      <c r="N58" s="65">
        <f>STDEV('Raw Data'!AC160,'Raw Data'!AI160,'Raw Data'!AO160)</f>
        <v>0.25537619309559756</v>
      </c>
      <c r="O58" s="65">
        <f>AVERAGE('Raw Data'!AU160,'Raw Data'!BA160,'Raw Data'!BG160)</f>
        <v>21.281000000000002</v>
      </c>
      <c r="P58" s="65">
        <f>STDEV('Raw Data'!AU160,'Raw Data'!BA160,'Raw Data'!BG160)</f>
        <v>0.23297424750388146</v>
      </c>
      <c r="R58" s="65">
        <f>AVERAGE('Raw Data'!K262,'Raw Data'!Q262,'Raw Data'!W262)</f>
        <v>7.9080000000000004</v>
      </c>
      <c r="S58" s="65">
        <f>STDEV('Raw Data'!K262,'Raw Data'!Q262,'Raw Data'!W262)</f>
        <v>0.10712609392673693</v>
      </c>
      <c r="T58" s="65">
        <f>AVERAGE('Raw Data'!AC262,'Raw Data'!AI262,'Raw Data'!AO262)</f>
        <v>11.794666666666666</v>
      </c>
      <c r="U58" s="65">
        <f>STDEV('Raw Data'!AC262,'Raw Data'!AI262,'Raw Data'!AO262)</f>
        <v>0.31625359022994953</v>
      </c>
      <c r="V58" s="65">
        <f>AVERAGE('Raw Data'!AU262,'Raw Data'!BA262,'Raw Data'!BG262)</f>
        <v>26.999333333333329</v>
      </c>
      <c r="W58" s="65">
        <f>STDEV('Raw Data'!AU262,'Raw Data'!BA262,'Raw Data'!BG262)</f>
        <v>0.73609125340091852</v>
      </c>
      <c r="Y58" s="66">
        <f>D58-K58</f>
        <v>1.5233333333333343</v>
      </c>
      <c r="Z58" s="65">
        <f>SQRT((E58^2)+(L58^2))</f>
        <v>0.34317828214112434</v>
      </c>
      <c r="AA58" s="66">
        <f>F58-M58</f>
        <v>4.1639999999999961</v>
      </c>
      <c r="AB58" s="65">
        <f>SQRT((G58^2)+(N58^2))</f>
        <v>0.89045157083358517</v>
      </c>
      <c r="AC58" s="66">
        <f>H58-O58</f>
        <v>9.7416666666666636</v>
      </c>
      <c r="AD58" s="65">
        <f>SQRT((I58^2)+(P58^2))</f>
        <v>1.3158052034147505</v>
      </c>
      <c r="AF58" s="66">
        <f t="shared" si="0"/>
        <v>0.70399999999999974</v>
      </c>
      <c r="AG58" s="65">
        <f t="shared" si="1"/>
        <v>0.35296317088330875</v>
      </c>
      <c r="AH58" s="66">
        <f t="shared" si="2"/>
        <v>3.4023333333333312</v>
      </c>
      <c r="AI58" s="65">
        <f t="shared" si="3"/>
        <v>0.90978202517599349</v>
      </c>
      <c r="AJ58" s="66">
        <f t="shared" si="4"/>
        <v>4.023333333333337</v>
      </c>
      <c r="AK58" s="65">
        <f t="shared" si="5"/>
        <v>1.4895961421360719</v>
      </c>
      <c r="AM58" s="24">
        <f t="shared" si="6"/>
        <v>-0.81933333333333458</v>
      </c>
      <c r="AN58" s="22">
        <f t="shared" si="7"/>
        <v>0.12704461158716418</v>
      </c>
      <c r="AO58" s="24">
        <f t="shared" si="8"/>
        <v>-0.76166666666666494</v>
      </c>
      <c r="AP58" s="22">
        <f t="shared" si="9"/>
        <v>0.40648903224236294</v>
      </c>
      <c r="AQ58" s="24">
        <f t="shared" si="10"/>
        <v>-5.7183333333333266</v>
      </c>
      <c r="AR58" s="22">
        <f t="shared" si="11"/>
        <v>0.7720798749697696</v>
      </c>
      <c r="AT58" s="66"/>
      <c r="AU58" s="65"/>
      <c r="AW58" s="66"/>
      <c r="AX58" s="65"/>
      <c r="AY58" s="66"/>
      <c r="AZ58" s="65"/>
      <c r="BA58" s="66"/>
      <c r="BB58" s="65"/>
      <c r="BC58" s="66"/>
      <c r="BD58" s="65"/>
      <c r="BE58" s="66"/>
      <c r="BF58" s="65"/>
    </row>
    <row r="59" spans="1:58" ht="15.75" customHeight="1" x14ac:dyDescent="0.25">
      <c r="A59" s="61">
        <f>'Raw Data'!B59</f>
        <v>91</v>
      </c>
      <c r="B59" s="61">
        <f>'Raw Data'!C59</f>
        <v>119</v>
      </c>
      <c r="C59" s="61" t="str">
        <f>'Raw Data'!D59</f>
        <v>YDIAKHLTYENVERWLKELRDHADSNIVI</v>
      </c>
      <c r="D59" s="65">
        <f>AVERAGE('Raw Data'!K59,'Raw Data'!Q59,'Raw Data'!W59)</f>
        <v>8.6159999999999997</v>
      </c>
      <c r="E59" s="65">
        <f>STDEV('Raw Data'!K59,'Raw Data'!Q59,'Raw Data'!W59)</f>
        <v>0.36089195058909296</v>
      </c>
      <c r="F59" s="65">
        <f>AVERAGE('Raw Data'!AC59,'Raw Data'!AI59,'Raw Data'!AO59)</f>
        <v>15.342666666666668</v>
      </c>
      <c r="G59" s="65">
        <f>STDEV('Raw Data'!AC59,'Raw Data'!AI59,'Raw Data'!AO59)</f>
        <v>0.8771124975357123</v>
      </c>
      <c r="H59" s="65">
        <f>AVERAGE('Raw Data'!AU59,'Raw Data'!BA59,'Raw Data'!BG59)</f>
        <v>31.111000000000001</v>
      </c>
      <c r="I59" s="65">
        <f>STDEV('Raw Data'!AU59,'Raw Data'!BA59,'Raw Data'!BG59)</f>
        <v>1.2359502417168731</v>
      </c>
      <c r="K59" s="65">
        <f>AVERAGE('Raw Data'!K161,'Raw Data'!Q161,'Raw Data'!W161)</f>
        <v>7.211666666666666</v>
      </c>
      <c r="L59" s="65">
        <f>STDEV('Raw Data'!K161,'Raw Data'!Q161,'Raw Data'!W161)</f>
        <v>7.4272022547749283E-2</v>
      </c>
      <c r="M59" s="65">
        <f>AVERAGE('Raw Data'!AC161,'Raw Data'!AI161,'Raw Data'!AO161)</f>
        <v>11.240666666666664</v>
      </c>
      <c r="N59" s="65">
        <f>STDEV('Raw Data'!AC161,'Raw Data'!AI161,'Raw Data'!AO161)</f>
        <v>0.25370520951161646</v>
      </c>
      <c r="O59" s="65">
        <f>AVERAGE('Raw Data'!AU161,'Raw Data'!BA161,'Raw Data'!BG161)</f>
        <v>21.382000000000001</v>
      </c>
      <c r="P59" s="65">
        <f>STDEV('Raw Data'!AU161,'Raw Data'!BA161,'Raw Data'!BG161)</f>
        <v>0.24368627372094706</v>
      </c>
      <c r="R59" s="65">
        <f>AVERAGE('Raw Data'!K263,'Raw Data'!Q263,'Raw Data'!W263)</f>
        <v>7.950333333333333</v>
      </c>
      <c r="S59" s="65">
        <f>STDEV('Raw Data'!K263,'Raw Data'!Q263,'Raw Data'!W263)</f>
        <v>5.6323470537008778E-2</v>
      </c>
      <c r="T59" s="65">
        <f>AVERAGE('Raw Data'!AC263,'Raw Data'!AI263,'Raw Data'!AO263)</f>
        <v>11.859</v>
      </c>
      <c r="U59" s="65">
        <f>STDEV('Raw Data'!AC263,'Raw Data'!AI263,'Raw Data'!AO263)</f>
        <v>0.24751565607047979</v>
      </c>
      <c r="V59" s="65">
        <f>AVERAGE('Raw Data'!AU263,'Raw Data'!BA263,'Raw Data'!BG263)</f>
        <v>27.155333333333331</v>
      </c>
      <c r="W59" s="65">
        <f>STDEV('Raw Data'!AU263,'Raw Data'!BA263,'Raw Data'!BG263)</f>
        <v>0.72162340132047709</v>
      </c>
      <c r="Y59" s="66">
        <f>D59-K59</f>
        <v>1.4043333333333337</v>
      </c>
      <c r="Z59" s="65">
        <f>SQRT((E59^2)+(L59^2))</f>
        <v>0.36845533424464583</v>
      </c>
      <c r="AA59" s="66">
        <f>F59-M59</f>
        <v>4.1020000000000039</v>
      </c>
      <c r="AB59" s="65">
        <f>SQRT((G59^2)+(N59^2))</f>
        <v>0.91306772293552685</v>
      </c>
      <c r="AC59" s="66">
        <f>H59-O59</f>
        <v>9.7289999999999992</v>
      </c>
      <c r="AD59" s="65">
        <f>SQRT((I59^2)+(P59^2))</f>
        <v>1.259744418523058</v>
      </c>
      <c r="AF59" s="66">
        <f t="shared" si="0"/>
        <v>0.66566666666666663</v>
      </c>
      <c r="AG59" s="65">
        <f t="shared" si="1"/>
        <v>0.36526063753617583</v>
      </c>
      <c r="AH59" s="66">
        <f t="shared" si="2"/>
        <v>3.483666666666668</v>
      </c>
      <c r="AI59" s="65">
        <f t="shared" si="3"/>
        <v>0.91136728783368937</v>
      </c>
      <c r="AJ59" s="66">
        <f t="shared" si="4"/>
        <v>3.9556666666666693</v>
      </c>
      <c r="AK59" s="65">
        <f t="shared" si="5"/>
        <v>1.4311929755743393</v>
      </c>
      <c r="AM59" s="24">
        <f t="shared" si="6"/>
        <v>-0.73866666666666703</v>
      </c>
      <c r="AN59" s="22">
        <f t="shared" si="7"/>
        <v>9.3213017688875813E-2</v>
      </c>
      <c r="AO59" s="24">
        <f t="shared" si="8"/>
        <v>-0.61833333333333584</v>
      </c>
      <c r="AP59" s="22">
        <f t="shared" si="9"/>
        <v>0.35444369557566296</v>
      </c>
      <c r="AQ59" s="24">
        <f t="shared" si="10"/>
        <v>-5.7733333333333299</v>
      </c>
      <c r="AR59" s="22">
        <f t="shared" si="11"/>
        <v>0.76165827858255086</v>
      </c>
      <c r="AT59" s="66"/>
      <c r="AU59" s="65"/>
      <c r="AW59" s="66"/>
      <c r="AX59" s="65"/>
      <c r="AY59" s="66"/>
      <c r="AZ59" s="65"/>
      <c r="BA59" s="66"/>
      <c r="BB59" s="65"/>
      <c r="BC59" s="66"/>
      <c r="BD59" s="65"/>
      <c r="BE59" s="66"/>
      <c r="BF59" s="65"/>
    </row>
    <row r="60" spans="1:58" ht="15.75" customHeight="1" x14ac:dyDescent="0.25">
      <c r="A60" s="61">
        <f>'Raw Data'!B60</f>
        <v>101</v>
      </c>
      <c r="B60" s="61">
        <f>'Raw Data'!C60</f>
        <v>108</v>
      </c>
      <c r="C60" s="61" t="str">
        <f>'Raw Data'!D60</f>
        <v>NVERWLKE</v>
      </c>
      <c r="D60" s="65">
        <f>AVERAGE('Raw Data'!K60,'Raw Data'!Q60,'Raw Data'!W60)</f>
        <v>4.6006666666666662</v>
      </c>
      <c r="E60" s="65">
        <f>STDEV('Raw Data'!K60,'Raw Data'!Q60,'Raw Data'!W60)</f>
        <v>2.0504829512418135</v>
      </c>
      <c r="F60" s="65">
        <f>AVERAGE('Raw Data'!AC60,'Raw Data'!AI60,'Raw Data'!AO60)</f>
        <v>14.411666666666667</v>
      </c>
      <c r="G60" s="65">
        <f>STDEV('Raw Data'!AC60,'Raw Data'!AI60,'Raw Data'!AO60)</f>
        <v>0.69190485858485884</v>
      </c>
      <c r="H60" s="65">
        <f>AVERAGE('Raw Data'!AU60,'Raw Data'!BA60,'Raw Data'!BG60)</f>
        <v>26.600666666666665</v>
      </c>
      <c r="I60" s="65">
        <f>STDEV('Raw Data'!AU60,'Raw Data'!BA60,'Raw Data'!BG60)</f>
        <v>0.38636942598157725</v>
      </c>
      <c r="K60" s="65">
        <f>AVERAGE('Raw Data'!K162,'Raw Data'!Q162,'Raw Data'!W162)</f>
        <v>2.7016666666666667</v>
      </c>
      <c r="L60" s="65">
        <f>STDEV('Raw Data'!K162,'Raw Data'!Q162,'Raw Data'!W162)</f>
        <v>0.2813135854048528</v>
      </c>
      <c r="M60" s="65">
        <f>AVERAGE('Raw Data'!AC162,'Raw Data'!AI162,'Raw Data'!AO162)</f>
        <v>13.342666666666666</v>
      </c>
      <c r="N60" s="65">
        <f>STDEV('Raw Data'!AC162,'Raw Data'!AI162,'Raw Data'!AO162)</f>
        <v>1.3582659287979411</v>
      </c>
      <c r="O60" s="65">
        <f>AVERAGE('Raw Data'!AU162,'Raw Data'!BA162,'Raw Data'!BG162)</f>
        <v>25.544</v>
      </c>
      <c r="P60" s="65">
        <f>STDEV('Raw Data'!AU162,'Raw Data'!BA162,'Raw Data'!BG162)</f>
        <v>0.40013497722643521</v>
      </c>
      <c r="R60" s="65">
        <f>AVERAGE('Raw Data'!K264,'Raw Data'!Q264,'Raw Data'!W264)</f>
        <v>3.456</v>
      </c>
      <c r="S60" s="65">
        <f>STDEV('Raw Data'!K264,'Raw Data'!Q264,'Raw Data'!W264)</f>
        <v>0.50612152690831103</v>
      </c>
      <c r="T60" s="65">
        <f>AVERAGE('Raw Data'!AC264,'Raw Data'!AI264,'Raw Data'!AO264)</f>
        <v>11.629</v>
      </c>
      <c r="U60" s="65">
        <f>STDEV('Raw Data'!AC264,'Raw Data'!AI264,'Raw Data'!AO264)</f>
        <v>0.71292425965175332</v>
      </c>
      <c r="V60" s="65">
        <f>AVERAGE('Raw Data'!AU264,'Raw Data'!BA264,'Raw Data'!BG264)</f>
        <v>25.671333333333337</v>
      </c>
      <c r="W60" s="65">
        <f>STDEV('Raw Data'!AU264,'Raw Data'!BA264,'Raw Data'!BG264)</f>
        <v>0.39235740509557471</v>
      </c>
      <c r="Y60" s="66">
        <f>D60-K60</f>
        <v>1.8989999999999996</v>
      </c>
      <c r="Z60" s="65">
        <f>SQRT((E60^2)+(L60^2))</f>
        <v>2.0696902344714947</v>
      </c>
      <c r="AA60" s="66">
        <f>F60-M60</f>
        <v>1.0690000000000008</v>
      </c>
      <c r="AB60" s="65">
        <f>SQRT((G60^2)+(N60^2))</f>
        <v>1.5243420438558621</v>
      </c>
      <c r="AC60" s="66">
        <f>H60-O60</f>
        <v>1.0566666666666649</v>
      </c>
      <c r="AD60" s="65">
        <f>SQRT((I60^2)+(P60^2))</f>
        <v>0.55622777109142385</v>
      </c>
      <c r="AF60" s="66">
        <f t="shared" si="0"/>
        <v>1.1446666666666663</v>
      </c>
      <c r="AG60" s="65">
        <f t="shared" si="1"/>
        <v>2.1120225693238548</v>
      </c>
      <c r="AH60" s="66">
        <f t="shared" si="2"/>
        <v>2.7826666666666675</v>
      </c>
      <c r="AI60" s="65">
        <f t="shared" si="3"/>
        <v>0.99347538134235314</v>
      </c>
      <c r="AJ60" s="66">
        <f t="shared" si="4"/>
        <v>0.92933333333332868</v>
      </c>
      <c r="AK60" s="65">
        <f t="shared" si="5"/>
        <v>0.55065930180708511</v>
      </c>
      <c r="AM60" s="24">
        <f t="shared" si="6"/>
        <v>-0.7543333333333333</v>
      </c>
      <c r="AN60" s="22">
        <f t="shared" si="7"/>
        <v>0.57904778156326064</v>
      </c>
      <c r="AO60" s="24">
        <f t="shared" si="8"/>
        <v>1.7136666666666667</v>
      </c>
      <c r="AP60" s="22">
        <f t="shared" si="9"/>
        <v>1.5339971751386423</v>
      </c>
      <c r="AQ60" s="24">
        <f t="shared" si="10"/>
        <v>-0.12733333333333618</v>
      </c>
      <c r="AR60" s="22">
        <f t="shared" si="11"/>
        <v>0.56040372351844048</v>
      </c>
      <c r="AT60" s="66"/>
      <c r="AU60" s="65"/>
      <c r="AW60" s="66"/>
      <c r="AX60" s="65"/>
      <c r="AY60" s="66"/>
      <c r="AZ60" s="65"/>
      <c r="BA60" s="66"/>
      <c r="BB60" s="65"/>
      <c r="BC60" s="66"/>
      <c r="BD60" s="65"/>
      <c r="BE60" s="66"/>
      <c r="BF60" s="65"/>
    </row>
    <row r="61" spans="1:58" s="64" customFormat="1" ht="15.75" customHeight="1" x14ac:dyDescent="0.25">
      <c r="A61" s="21">
        <f>'Raw Data'!B61</f>
        <v>101</v>
      </c>
      <c r="B61" s="21">
        <f>'Raw Data'!C61</f>
        <v>116</v>
      </c>
      <c r="C61" s="21" t="str">
        <f>'Raw Data'!D61</f>
        <v>NVERWLKELRDHADSN</v>
      </c>
      <c r="D61" s="22">
        <f>AVERAGE('Raw Data'!K61,'Raw Data'!Q61,'Raw Data'!W61)</f>
        <v>9.0573333333333341</v>
      </c>
      <c r="E61" s="22">
        <f>STDEV('Raw Data'!K61,'Raw Data'!Q61,'Raw Data'!W61)</f>
        <v>0.27444914525888697</v>
      </c>
      <c r="F61" s="22">
        <f>AVERAGE('Raw Data'!AC61,'Raw Data'!AI61,'Raw Data'!AO61)</f>
        <v>14.278</v>
      </c>
      <c r="G61" s="22">
        <f>STDEV('Raw Data'!AC61,'Raw Data'!AI61,'Raw Data'!AO61)</f>
        <v>1.0116071371832049</v>
      </c>
      <c r="H61" s="22">
        <f>AVERAGE('Raw Data'!AU61,'Raw Data'!BA61,'Raw Data'!BG61)</f>
        <v>22.821333333333332</v>
      </c>
      <c r="I61" s="22">
        <f>STDEV('Raw Data'!AU61,'Raw Data'!BA61,'Raw Data'!BG61)</f>
        <v>0.61425184845740233</v>
      </c>
      <c r="J61" s="35"/>
      <c r="K61" s="65">
        <f>AVERAGE('Raw Data'!K163,'Raw Data'!Q163,'Raw Data'!W163)</f>
        <v>7.3403333333333336</v>
      </c>
      <c r="L61" s="65">
        <f>STDEV('Raw Data'!K163,'Raw Data'!Q163,'Raw Data'!W163)</f>
        <v>0.14664696837416469</v>
      </c>
      <c r="M61" s="65">
        <f>AVERAGE('Raw Data'!AC163,'Raw Data'!AI163,'Raw Data'!AO163)</f>
        <v>11.814333333333332</v>
      </c>
      <c r="N61" s="65">
        <f>STDEV('Raw Data'!AC163,'Raw Data'!AI163,'Raw Data'!AO163)</f>
        <v>9.0632959420584427E-2</v>
      </c>
      <c r="O61" s="65">
        <f>AVERAGE('Raw Data'!AU163,'Raw Data'!BA163,'Raw Data'!BG163)</f>
        <v>19.847333333333331</v>
      </c>
      <c r="P61" s="65">
        <f>STDEV('Raw Data'!AU163,'Raw Data'!BA163,'Raw Data'!BG163)</f>
        <v>0.81428578111946226</v>
      </c>
      <c r="Q61" s="35"/>
      <c r="R61" s="65">
        <f>AVERAGE('Raw Data'!K265,'Raw Data'!Q265,'Raw Data'!W265)</f>
        <v>7.9859999999999998</v>
      </c>
      <c r="S61" s="65">
        <f>STDEV('Raw Data'!K265,'Raw Data'!Q265,'Raw Data'!W265)</f>
        <v>0.1329172675012544</v>
      </c>
      <c r="T61" s="65">
        <f>AVERAGE('Raw Data'!AC265,'Raw Data'!AI265,'Raw Data'!AO265)</f>
        <v>11.920666666666667</v>
      </c>
      <c r="U61" s="65">
        <f>STDEV('Raw Data'!AC265,'Raw Data'!AI265,'Raw Data'!AO265)</f>
        <v>0.20357390140519813</v>
      </c>
      <c r="V61" s="65">
        <f>AVERAGE('Raw Data'!AU265,'Raw Data'!BA265,'Raw Data'!BG265)</f>
        <v>21.321666666666669</v>
      </c>
      <c r="W61" s="65">
        <f>STDEV('Raw Data'!AU265,'Raw Data'!BA265,'Raw Data'!BG265)</f>
        <v>0.76987033540287397</v>
      </c>
      <c r="X61" s="35"/>
      <c r="Y61" s="66">
        <f>D61-K61</f>
        <v>1.7170000000000005</v>
      </c>
      <c r="Z61" s="65">
        <f>SQRT((E61^2)+(L61^2))</f>
        <v>0.31117144256288509</v>
      </c>
      <c r="AA61" s="66">
        <f>F61-M61</f>
        <v>2.4636666666666684</v>
      </c>
      <c r="AB61" s="65">
        <f>SQRT((G61^2)+(N61^2))</f>
        <v>1.0156590635313274</v>
      </c>
      <c r="AC61" s="66">
        <f>H61-O61</f>
        <v>2.9740000000000002</v>
      </c>
      <c r="AD61" s="65">
        <f>SQRT((I61^2)+(P61^2))</f>
        <v>1.0199836599998395</v>
      </c>
      <c r="AE61" s="35"/>
      <c r="AF61" s="66">
        <f t="shared" si="0"/>
        <v>1.0713333333333344</v>
      </c>
      <c r="AG61" s="65">
        <f t="shared" si="1"/>
        <v>0.3049415244490879</v>
      </c>
      <c r="AH61" s="66">
        <f t="shared" si="2"/>
        <v>2.3573333333333331</v>
      </c>
      <c r="AI61" s="65">
        <f t="shared" si="3"/>
        <v>1.0318872677445599</v>
      </c>
      <c r="AJ61" s="66">
        <f t="shared" si="4"/>
        <v>1.4996666666666627</v>
      </c>
      <c r="AK61" s="65">
        <f t="shared" si="5"/>
        <v>0.98488865698954475</v>
      </c>
      <c r="AL61" s="35"/>
      <c r="AM61" s="24">
        <f t="shared" si="6"/>
        <v>-0.64566666666666617</v>
      </c>
      <c r="AN61" s="22">
        <f t="shared" si="7"/>
        <v>0.19792001751549357</v>
      </c>
      <c r="AO61" s="24">
        <f t="shared" si="8"/>
        <v>-0.10633333333333539</v>
      </c>
      <c r="AP61" s="22">
        <f t="shared" si="9"/>
        <v>0.22283775861973354</v>
      </c>
      <c r="AQ61" s="24">
        <f t="shared" si="10"/>
        <v>-1.4743333333333375</v>
      </c>
      <c r="AR61" s="22">
        <f t="shared" si="11"/>
        <v>1.1206077220270554</v>
      </c>
      <c r="AT61" s="24"/>
      <c r="AU61" s="22"/>
      <c r="AW61" s="24"/>
      <c r="AX61" s="22"/>
      <c r="AY61" s="24"/>
      <c r="AZ61" s="22"/>
      <c r="BA61" s="24"/>
      <c r="BB61" s="22"/>
      <c r="BC61" s="24"/>
      <c r="BD61" s="22"/>
      <c r="BE61" s="24"/>
      <c r="BF61" s="22"/>
    </row>
    <row r="62" spans="1:58" ht="15.75" customHeight="1" x14ac:dyDescent="0.25">
      <c r="A62" s="61">
        <f>'Raw Data'!B62</f>
        <v>101</v>
      </c>
      <c r="B62" s="61">
        <f>'Raw Data'!C62</f>
        <v>116</v>
      </c>
      <c r="C62" s="61" t="str">
        <f>'Raw Data'!D62</f>
        <v>NVERWLKELRDHADSN</v>
      </c>
      <c r="D62" s="65">
        <f>AVERAGE('Raw Data'!K62,'Raw Data'!Q62,'Raw Data'!W62)</f>
        <v>8.7636666666666674</v>
      </c>
      <c r="E62" s="65">
        <f>STDEV('Raw Data'!K62,'Raw Data'!Q62,'Raw Data'!W62)</f>
        <v>0.20842344717745509</v>
      </c>
      <c r="F62" s="65">
        <f>AVERAGE('Raw Data'!AC62,'Raw Data'!AI62,'Raw Data'!AO62)</f>
        <v>14.081000000000001</v>
      </c>
      <c r="G62" s="65">
        <f>STDEV('Raw Data'!AC62,'Raw Data'!AI62,'Raw Data'!AO62)</f>
        <v>0.86291772493094643</v>
      </c>
      <c r="H62" s="65">
        <f>AVERAGE('Raw Data'!AU62,'Raw Data'!BA62,'Raw Data'!BG62)</f>
        <v>22.649000000000001</v>
      </c>
      <c r="I62" s="65">
        <f>STDEV('Raw Data'!AU62,'Raw Data'!BA62,'Raw Data'!BG62)</f>
        <v>0.59866184110898613</v>
      </c>
      <c r="K62" s="65">
        <f>AVERAGE('Raw Data'!K164,'Raw Data'!Q164,'Raw Data'!W164)</f>
        <v>7.3096666666666676</v>
      </c>
      <c r="L62" s="65">
        <f>STDEV('Raw Data'!K164,'Raw Data'!Q164,'Raw Data'!W164)</f>
        <v>0.21465398513266251</v>
      </c>
      <c r="M62" s="65">
        <f>AVERAGE('Raw Data'!AC164,'Raw Data'!AI164,'Raw Data'!AO164)</f>
        <v>11.719999999999999</v>
      </c>
      <c r="N62" s="65">
        <f>STDEV('Raw Data'!AC164,'Raw Data'!AI164,'Raw Data'!AO164)</f>
        <v>0.25253712598348732</v>
      </c>
      <c r="O62" s="65">
        <f>AVERAGE('Raw Data'!AU164,'Raw Data'!BA164,'Raw Data'!BG164)</f>
        <v>19.543666666666667</v>
      </c>
      <c r="P62" s="65">
        <f>STDEV('Raw Data'!AU164,'Raw Data'!BA164,'Raw Data'!BG164)</f>
        <v>0.83080944465824014</v>
      </c>
      <c r="R62" s="65">
        <f>AVERAGE('Raw Data'!K266,'Raw Data'!Q266,'Raw Data'!W266)</f>
        <v>8.147333333333334</v>
      </c>
      <c r="S62" s="65">
        <f>STDEV('Raw Data'!K266,'Raw Data'!Q266,'Raw Data'!W266)</f>
        <v>0.16932906818775537</v>
      </c>
      <c r="T62" s="65">
        <f>AVERAGE('Raw Data'!AC266,'Raw Data'!AI266,'Raw Data'!AO266)</f>
        <v>11.981666666666667</v>
      </c>
      <c r="U62" s="65">
        <f>STDEV('Raw Data'!AC266,'Raw Data'!AI266,'Raw Data'!AO266)</f>
        <v>0.12203414822636041</v>
      </c>
      <c r="V62" s="65">
        <f>AVERAGE('Raw Data'!AU266,'Raw Data'!BA266,'Raw Data'!BG266)</f>
        <v>21.316333333333333</v>
      </c>
      <c r="W62" s="65">
        <f>STDEV('Raw Data'!AU266,'Raw Data'!BA266,'Raw Data'!BG266)</f>
        <v>0.76381956857187949</v>
      </c>
      <c r="Y62" s="66">
        <f>D62-K62</f>
        <v>1.4539999999999997</v>
      </c>
      <c r="Z62" s="65">
        <f>SQRT((E62^2)+(L62^2))</f>
        <v>0.29919335999762214</v>
      </c>
      <c r="AA62" s="66">
        <f>F62-M62</f>
        <v>2.3610000000000024</v>
      </c>
      <c r="AB62" s="65">
        <f>SQRT((G62^2)+(N62^2))</f>
        <v>0.89911178392900637</v>
      </c>
      <c r="AC62" s="66">
        <f>H62-O62</f>
        <v>3.1053333333333342</v>
      </c>
      <c r="AD62" s="65">
        <f>SQRT((I62^2)+(P62^2))</f>
        <v>1.0240314122786147</v>
      </c>
      <c r="AF62" s="66">
        <f t="shared" si="0"/>
        <v>0.6163333333333334</v>
      </c>
      <c r="AG62" s="65">
        <f t="shared" si="1"/>
        <v>0.26853801717199544</v>
      </c>
      <c r="AH62" s="66">
        <f t="shared" si="2"/>
        <v>2.0993333333333339</v>
      </c>
      <c r="AI62" s="65">
        <f t="shared" si="3"/>
        <v>0.87150406386507095</v>
      </c>
      <c r="AJ62" s="66">
        <f t="shared" si="4"/>
        <v>1.3326666666666682</v>
      </c>
      <c r="AK62" s="65">
        <f t="shared" si="5"/>
        <v>0.97047222182468107</v>
      </c>
      <c r="AM62" s="24">
        <f t="shared" si="6"/>
        <v>-0.83766666666666634</v>
      </c>
      <c r="AN62" s="22">
        <f t="shared" si="7"/>
        <v>0.27340202388911972</v>
      </c>
      <c r="AO62" s="24">
        <f t="shared" si="8"/>
        <v>-0.26166666666666849</v>
      </c>
      <c r="AP62" s="22">
        <f t="shared" si="9"/>
        <v>0.28047697469370464</v>
      </c>
      <c r="AQ62" s="24">
        <f t="shared" si="10"/>
        <v>-1.7726666666666659</v>
      </c>
      <c r="AR62" s="22">
        <f t="shared" si="11"/>
        <v>1.128567528624967</v>
      </c>
      <c r="AT62" s="66"/>
      <c r="AU62" s="65"/>
      <c r="AW62" s="66"/>
      <c r="AX62" s="65"/>
      <c r="AY62" s="66"/>
      <c r="AZ62" s="65"/>
      <c r="BA62" s="66"/>
      <c r="BB62" s="65"/>
      <c r="BC62" s="66"/>
      <c r="BD62" s="65"/>
      <c r="BE62" s="66"/>
      <c r="BF62" s="65"/>
    </row>
    <row r="63" spans="1:58" ht="15.75" customHeight="1" x14ac:dyDescent="0.25">
      <c r="A63" s="61">
        <f>'Raw Data'!B63</f>
        <v>101</v>
      </c>
      <c r="B63" s="61">
        <f>'Raw Data'!C63</f>
        <v>117</v>
      </c>
      <c r="C63" s="61" t="str">
        <f>'Raw Data'!D63</f>
        <v>NVERWLKELRDHADSNI</v>
      </c>
      <c r="D63" s="65">
        <f>AVERAGE('Raw Data'!K63,'Raw Data'!Q63,'Raw Data'!W63)</f>
        <v>10.314</v>
      </c>
      <c r="E63" s="65">
        <f>STDEV('Raw Data'!K63,'Raw Data'!Q63,'Raw Data'!W63)</f>
        <v>0.23662840066230378</v>
      </c>
      <c r="F63" s="65">
        <f>AVERAGE('Raw Data'!AC63,'Raw Data'!AI63,'Raw Data'!AO63)</f>
        <v>17.256333333333334</v>
      </c>
      <c r="G63" s="65">
        <f>STDEV('Raw Data'!AC63,'Raw Data'!AI63,'Raw Data'!AO63)</f>
        <v>1.45665450033058</v>
      </c>
      <c r="H63" s="65">
        <f>AVERAGE('Raw Data'!AU63,'Raw Data'!BA63,'Raw Data'!BG63)</f>
        <v>28.546666666666667</v>
      </c>
      <c r="I63" s="65">
        <f>STDEV('Raw Data'!AU63,'Raw Data'!BA63,'Raw Data'!BG63)</f>
        <v>0.72303273323780748</v>
      </c>
      <c r="K63" s="65">
        <f>AVERAGE('Raw Data'!K165,'Raw Data'!Q165,'Raw Data'!W165)</f>
        <v>8.3756666666666675</v>
      </c>
      <c r="L63" s="65">
        <f>STDEV('Raw Data'!K165,'Raw Data'!Q165,'Raw Data'!W165)</f>
        <v>0.32338882685295911</v>
      </c>
      <c r="M63" s="65">
        <f>AVERAGE('Raw Data'!AC165,'Raw Data'!AI165,'Raw Data'!AO165)</f>
        <v>11.692333333333332</v>
      </c>
      <c r="N63" s="65">
        <f>STDEV('Raw Data'!AC165,'Raw Data'!AI165,'Raw Data'!AO165)</f>
        <v>2.4006943440041686E-2</v>
      </c>
      <c r="O63" s="65">
        <f>AVERAGE('Raw Data'!AU165,'Raw Data'!BA165,'Raw Data'!BG165)</f>
        <v>22.568666666666669</v>
      </c>
      <c r="P63" s="65">
        <f>STDEV('Raw Data'!AU165,'Raw Data'!BA165,'Raw Data'!BG165)</f>
        <v>0.44720949602321131</v>
      </c>
      <c r="R63" s="65">
        <f>AVERAGE('Raw Data'!K267,'Raw Data'!Q267,'Raw Data'!W267)</f>
        <v>9.814333333333332</v>
      </c>
      <c r="S63" s="65">
        <f>STDEV('Raw Data'!K267,'Raw Data'!Q267,'Raw Data'!W267)</f>
        <v>0.21921982878684423</v>
      </c>
      <c r="T63" s="65">
        <f>AVERAGE('Raw Data'!AC267,'Raw Data'!AI267,'Raw Data'!AO267)</f>
        <v>14.187666666666667</v>
      </c>
      <c r="U63" s="65">
        <f>STDEV('Raw Data'!AC267,'Raw Data'!AI267,'Raw Data'!AO267)</f>
        <v>0.28146106894796979</v>
      </c>
      <c r="V63" s="65">
        <f>AVERAGE('Raw Data'!AU267,'Raw Data'!BA267,'Raw Data'!BG267)</f>
        <v>27.795666666666666</v>
      </c>
      <c r="W63" s="65">
        <f>STDEV('Raw Data'!AU267,'Raw Data'!BA267,'Raw Data'!BG267)</f>
        <v>0.77258354456546285</v>
      </c>
      <c r="Y63" s="66">
        <f>D63-K63</f>
        <v>1.9383333333333326</v>
      </c>
      <c r="Z63" s="65">
        <f>SQRT((E63^2)+(L63^2))</f>
        <v>0.40071602580048249</v>
      </c>
      <c r="AA63" s="66">
        <f>F63-M63</f>
        <v>5.5640000000000018</v>
      </c>
      <c r="AB63" s="65">
        <f>SQRT((G63^2)+(N63^2))</f>
        <v>1.4568523146381946</v>
      </c>
      <c r="AC63" s="66">
        <f>H63-O63</f>
        <v>5.977999999999998</v>
      </c>
      <c r="AD63" s="65">
        <f>SQRT((I63^2)+(P63^2))</f>
        <v>0.85016037702698732</v>
      </c>
      <c r="AF63" s="66">
        <f t="shared" si="0"/>
        <v>0.49966666666666804</v>
      </c>
      <c r="AG63" s="65">
        <f t="shared" si="1"/>
        <v>0.32256833901257742</v>
      </c>
      <c r="AH63" s="66">
        <f t="shared" si="2"/>
        <v>3.0686666666666671</v>
      </c>
      <c r="AI63" s="65">
        <f t="shared" si="3"/>
        <v>1.4835978790314663</v>
      </c>
      <c r="AJ63" s="66">
        <f t="shared" si="4"/>
        <v>0.75100000000000122</v>
      </c>
      <c r="AK63" s="65">
        <f t="shared" si="5"/>
        <v>1.0581406648771556</v>
      </c>
      <c r="AM63" s="24">
        <f t="shared" si="6"/>
        <v>-1.4386666666666645</v>
      </c>
      <c r="AN63" s="22">
        <f t="shared" si="7"/>
        <v>0.39068870813816264</v>
      </c>
      <c r="AO63" s="24">
        <f t="shared" si="8"/>
        <v>-2.4953333333333347</v>
      </c>
      <c r="AP63" s="22">
        <f t="shared" si="9"/>
        <v>0.28248303783885353</v>
      </c>
      <c r="AQ63" s="24">
        <f t="shared" si="10"/>
        <v>-5.2269999999999968</v>
      </c>
      <c r="AR63" s="22">
        <f t="shared" si="11"/>
        <v>0.89268228764027191</v>
      </c>
      <c r="AT63" s="66"/>
      <c r="AU63" s="65"/>
      <c r="AW63" s="66"/>
      <c r="AX63" s="65"/>
      <c r="AY63" s="66"/>
      <c r="AZ63" s="65"/>
      <c r="BA63" s="66"/>
      <c r="BB63" s="65"/>
      <c r="BC63" s="66"/>
      <c r="BD63" s="65"/>
      <c r="BE63" s="66"/>
      <c r="BF63" s="65"/>
    </row>
    <row r="64" spans="1:58" ht="15.75" customHeight="1" x14ac:dyDescent="0.25">
      <c r="A64" s="61">
        <f>'Raw Data'!B64</f>
        <v>101</v>
      </c>
      <c r="B64" s="61">
        <f>'Raw Data'!C64</f>
        <v>117</v>
      </c>
      <c r="C64" s="61" t="str">
        <f>'Raw Data'!D64</f>
        <v>NVERWLKELRDHADSNI</v>
      </c>
      <c r="D64" s="65">
        <f>AVERAGE('Raw Data'!K64,'Raw Data'!Q64,'Raw Data'!W64)</f>
        <v>10.045666666666667</v>
      </c>
      <c r="E64" s="65">
        <f>STDEV('Raw Data'!K64,'Raw Data'!Q64,'Raw Data'!W64)</f>
        <v>0.19225330512980374</v>
      </c>
      <c r="F64" s="65">
        <f>AVERAGE('Raw Data'!AC64,'Raw Data'!AI64,'Raw Data'!AO64)</f>
        <v>17.007666666666669</v>
      </c>
      <c r="G64" s="65">
        <f>STDEV('Raw Data'!AC64,'Raw Data'!AI64,'Raw Data'!AO64)</f>
        <v>1.4889480626715406</v>
      </c>
      <c r="H64" s="65">
        <f>AVERAGE('Raw Data'!AU64,'Raw Data'!BA64,'Raw Data'!BG64)</f>
        <v>28.503666666666664</v>
      </c>
      <c r="I64" s="65">
        <f>STDEV('Raw Data'!AU64,'Raw Data'!BA64,'Raw Data'!BG64)</f>
        <v>1.5457853451670878</v>
      </c>
      <c r="K64" s="65">
        <f>AVERAGE('Raw Data'!K166,'Raw Data'!Q166,'Raw Data'!W166)</f>
        <v>8.4413333333333327</v>
      </c>
      <c r="L64" s="65">
        <f>STDEV('Raw Data'!K166,'Raw Data'!Q166,'Raw Data'!W166)</f>
        <v>0.56356573115594333</v>
      </c>
      <c r="M64" s="65">
        <f>AVERAGE('Raw Data'!AC166,'Raw Data'!AI166,'Raw Data'!AO166)</f>
        <v>13.038333333333334</v>
      </c>
      <c r="N64" s="65">
        <f>STDEV('Raw Data'!AC166,'Raw Data'!AI166,'Raw Data'!AO166)</f>
        <v>0.1118942953565254</v>
      </c>
      <c r="O64" s="65">
        <f>AVERAGE('Raw Data'!AU166,'Raw Data'!BA166,'Raw Data'!BG166)</f>
        <v>23.427999999999997</v>
      </c>
      <c r="P64" s="65">
        <f>STDEV('Raw Data'!AU166,'Raw Data'!BA166,'Raw Data'!BG166)</f>
        <v>1.197398847502368</v>
      </c>
      <c r="R64" s="65">
        <f>AVERAGE('Raw Data'!K268,'Raw Data'!Q268,'Raw Data'!W268)</f>
        <v>9.5676666666666659</v>
      </c>
      <c r="S64" s="65">
        <f>STDEV('Raw Data'!K268,'Raw Data'!Q268,'Raw Data'!W268)</f>
        <v>6.8193352559712303E-2</v>
      </c>
      <c r="T64" s="65">
        <f>AVERAGE('Raw Data'!AC268,'Raw Data'!AI268,'Raw Data'!AO268)</f>
        <v>14.159000000000001</v>
      </c>
      <c r="U64" s="65">
        <f>STDEV('Raw Data'!AC268,'Raw Data'!AI268,'Raw Data'!AO268)</f>
        <v>0.16500909065866648</v>
      </c>
      <c r="V64" s="65">
        <f>AVERAGE('Raw Data'!AU268,'Raw Data'!BA268,'Raw Data'!BG268)</f>
        <v>28.063666666666666</v>
      </c>
      <c r="W64" s="65">
        <f>STDEV('Raw Data'!AU268,'Raw Data'!BA268,'Raw Data'!BG268)</f>
        <v>1.0402087931436326</v>
      </c>
      <c r="Y64" s="66">
        <f>D64-K64</f>
        <v>1.6043333333333347</v>
      </c>
      <c r="Z64" s="65">
        <f>SQRT((E64^2)+(L64^2))</f>
        <v>0.59545584778946159</v>
      </c>
      <c r="AA64" s="66">
        <f>F64-M64</f>
        <v>3.9693333333333349</v>
      </c>
      <c r="AB64" s="65">
        <f>SQRT((G64^2)+(N64^2))</f>
        <v>1.4931465657016618</v>
      </c>
      <c r="AC64" s="66">
        <f>H64-O64</f>
        <v>5.0756666666666668</v>
      </c>
      <c r="AD64" s="65">
        <f>SQRT((I64^2)+(P64^2))</f>
        <v>1.9553046650927144</v>
      </c>
      <c r="AF64" s="66">
        <f t="shared" si="0"/>
        <v>0.47800000000000153</v>
      </c>
      <c r="AG64" s="65">
        <f t="shared" si="1"/>
        <v>0.20398937880847287</v>
      </c>
      <c r="AH64" s="66">
        <f t="shared" si="2"/>
        <v>2.8486666666666682</v>
      </c>
      <c r="AI64" s="65">
        <f t="shared" si="3"/>
        <v>1.4980635278029213</v>
      </c>
      <c r="AJ64" s="66">
        <f t="shared" si="4"/>
        <v>0.43999999999999773</v>
      </c>
      <c r="AK64" s="65">
        <f t="shared" si="5"/>
        <v>1.8631926005291739</v>
      </c>
      <c r="AM64" s="24">
        <f t="shared" si="6"/>
        <v>-1.1263333333333332</v>
      </c>
      <c r="AN64" s="22">
        <f t="shared" si="7"/>
        <v>0.56767655109812853</v>
      </c>
      <c r="AO64" s="24">
        <f t="shared" si="8"/>
        <v>-1.1206666666666667</v>
      </c>
      <c r="AP64" s="22">
        <f t="shared" si="9"/>
        <v>0.19936984058110033</v>
      </c>
      <c r="AQ64" s="24">
        <f t="shared" si="10"/>
        <v>-4.635666666666669</v>
      </c>
      <c r="AR64" s="22">
        <f t="shared" si="11"/>
        <v>1.5861268339364705</v>
      </c>
      <c r="AT64" s="66"/>
      <c r="AU64" s="65"/>
      <c r="AW64" s="66"/>
      <c r="AX64" s="65"/>
      <c r="AY64" s="66"/>
      <c r="AZ64" s="65"/>
      <c r="BA64" s="66"/>
      <c r="BB64" s="65"/>
      <c r="BC64" s="66"/>
      <c r="BD64" s="65"/>
      <c r="BE64" s="66"/>
      <c r="BF64" s="65"/>
    </row>
    <row r="65" spans="1:58" ht="15.75" customHeight="1" x14ac:dyDescent="0.25">
      <c r="A65" s="61">
        <f>'Raw Data'!B65</f>
        <v>101</v>
      </c>
      <c r="B65" s="61">
        <f>'Raw Data'!C65</f>
        <v>117</v>
      </c>
      <c r="C65" s="61" t="str">
        <f>'Raw Data'!D65</f>
        <v>NVERWLKELRDHADSNI</v>
      </c>
      <c r="D65" s="65">
        <f>AVERAGE('Raw Data'!K65,'Raw Data'!Q65,'Raw Data'!W65)</f>
        <v>10.425333333333333</v>
      </c>
      <c r="E65" s="65">
        <f>STDEV('Raw Data'!K65,'Raw Data'!Q65,'Raw Data'!W65)</f>
        <v>0.22050925906485938</v>
      </c>
      <c r="F65" s="65">
        <f>AVERAGE('Raw Data'!AC65,'Raw Data'!AI65,'Raw Data'!AO65)</f>
        <v>17.537000000000003</v>
      </c>
      <c r="G65" s="65">
        <f>STDEV('Raw Data'!AC65,'Raw Data'!AI65,'Raw Data'!AO65)</f>
        <v>1.3506735356850674</v>
      </c>
      <c r="H65" s="65">
        <f>AVERAGE('Raw Data'!AU65,'Raw Data'!BA65,'Raw Data'!BG65)</f>
        <v>28.962999999999997</v>
      </c>
      <c r="I65" s="65">
        <f>STDEV('Raw Data'!AU65,'Raw Data'!BA65,'Raw Data'!BG65)</f>
        <v>1.2110619307037938</v>
      </c>
      <c r="K65" s="65">
        <f>AVERAGE('Raw Data'!K167,'Raw Data'!Q167,'Raw Data'!W167)</f>
        <v>8.609</v>
      </c>
      <c r="L65" s="65">
        <f>STDEV('Raw Data'!K167,'Raw Data'!Q167,'Raw Data'!W167)</f>
        <v>0.21717274230436895</v>
      </c>
      <c r="M65" s="65">
        <f>AVERAGE('Raw Data'!AC167,'Raw Data'!AI167,'Raw Data'!AO167)</f>
        <v>13.192</v>
      </c>
      <c r="N65" s="65">
        <f>STDEV('Raw Data'!AC167,'Raw Data'!AI167,'Raw Data'!AO167)</f>
        <v>8.5281885532626542E-2</v>
      </c>
      <c r="O65" s="65">
        <f>AVERAGE('Raw Data'!AU167,'Raw Data'!BA167,'Raw Data'!BG167)</f>
        <v>23.607666666666663</v>
      </c>
      <c r="P65" s="65">
        <f>STDEV('Raw Data'!AU167,'Raw Data'!BA167,'Raw Data'!BG167)</f>
        <v>1.0549774089208415</v>
      </c>
      <c r="R65" s="65">
        <f>AVERAGE('Raw Data'!K269,'Raw Data'!Q269,'Raw Data'!W269)</f>
        <v>9.7276666666666678</v>
      </c>
      <c r="S65" s="65">
        <f>STDEV('Raw Data'!K269,'Raw Data'!Q269,'Raw Data'!W269)</f>
        <v>7.0571476768828759E-2</v>
      </c>
      <c r="T65" s="65">
        <f>AVERAGE('Raw Data'!AC269,'Raw Data'!AI269,'Raw Data'!AO269)</f>
        <v>14.293999999999999</v>
      </c>
      <c r="U65" s="65">
        <f>STDEV('Raw Data'!AC269,'Raw Data'!AI269,'Raw Data'!AO269)</f>
        <v>0.15743887702851511</v>
      </c>
      <c r="V65" s="65">
        <f>AVERAGE('Raw Data'!AU269,'Raw Data'!BA269,'Raw Data'!BG269)</f>
        <v>28.001333333333331</v>
      </c>
      <c r="W65" s="65">
        <f>STDEV('Raw Data'!AU269,'Raw Data'!BA269,'Raw Data'!BG269)</f>
        <v>1.1089591215790295</v>
      </c>
      <c r="Y65" s="66">
        <f>D65-K65</f>
        <v>1.8163333333333327</v>
      </c>
      <c r="Z65" s="65">
        <f>SQRT((E65^2)+(L65^2))</f>
        <v>0.30949690359248039</v>
      </c>
      <c r="AA65" s="66">
        <f>F65-M65</f>
        <v>4.3450000000000024</v>
      </c>
      <c r="AB65" s="65">
        <f>SQRT((G65^2)+(N65^2))</f>
        <v>1.353363218060843</v>
      </c>
      <c r="AC65" s="66">
        <f>H65-O65</f>
        <v>5.3553333333333342</v>
      </c>
      <c r="AD65" s="65">
        <f>SQRT((I65^2)+(P65^2))</f>
        <v>1.6061283676385687</v>
      </c>
      <c r="AF65" s="66">
        <f t="shared" si="0"/>
        <v>0.69766666666666488</v>
      </c>
      <c r="AG65" s="65">
        <f t="shared" si="1"/>
        <v>0.23152681630140948</v>
      </c>
      <c r="AH65" s="66">
        <f t="shared" si="2"/>
        <v>3.2430000000000039</v>
      </c>
      <c r="AI65" s="65">
        <f t="shared" si="3"/>
        <v>1.3598183702244948</v>
      </c>
      <c r="AJ65" s="66">
        <f t="shared" si="4"/>
        <v>0.961666666666666</v>
      </c>
      <c r="AK65" s="65">
        <f t="shared" si="5"/>
        <v>1.6420905374958268</v>
      </c>
      <c r="AM65" s="24">
        <f t="shared" si="6"/>
        <v>-1.1186666666666678</v>
      </c>
      <c r="AN65" s="22">
        <f t="shared" si="7"/>
        <v>0.2283513374896963</v>
      </c>
      <c r="AO65" s="24">
        <f t="shared" si="8"/>
        <v>-1.1019999999999985</v>
      </c>
      <c r="AP65" s="22">
        <f t="shared" si="9"/>
        <v>0.17905306476014288</v>
      </c>
      <c r="AQ65" s="24">
        <f t="shared" si="10"/>
        <v>-4.3936666666666682</v>
      </c>
      <c r="AR65" s="22">
        <f t="shared" si="11"/>
        <v>1.5306102268920934</v>
      </c>
      <c r="AT65" s="66"/>
      <c r="AU65" s="65"/>
      <c r="AW65" s="66"/>
      <c r="AX65" s="65"/>
      <c r="AY65" s="66"/>
      <c r="AZ65" s="65"/>
      <c r="BA65" s="66"/>
      <c r="BB65" s="65"/>
      <c r="BC65" s="66"/>
      <c r="BD65" s="65"/>
      <c r="BE65" s="66"/>
      <c r="BF65" s="65"/>
    </row>
    <row r="66" spans="1:58" ht="15.75" customHeight="1" x14ac:dyDescent="0.25">
      <c r="A66" s="61">
        <f>'Raw Data'!B66</f>
        <v>103</v>
      </c>
      <c r="B66" s="61">
        <f>'Raw Data'!C66</f>
        <v>116</v>
      </c>
      <c r="C66" s="61" t="str">
        <f>'Raw Data'!D66</f>
        <v>ERWLKELRDHADSN</v>
      </c>
      <c r="D66" s="65">
        <f>AVERAGE('Raw Data'!K66,'Raw Data'!Q66,'Raw Data'!W66)</f>
        <v>9.020999999999999</v>
      </c>
      <c r="E66" s="65">
        <f>STDEV('Raw Data'!K66,'Raw Data'!Q66,'Raw Data'!W66)</f>
        <v>0.11409206808538408</v>
      </c>
      <c r="F66" s="65">
        <f>AVERAGE('Raw Data'!AC66,'Raw Data'!AI66,'Raw Data'!AO66)</f>
        <v>10.887</v>
      </c>
      <c r="G66" s="65">
        <f>STDEV('Raw Data'!AC66,'Raw Data'!AI66,'Raw Data'!AO66)</f>
        <v>8.5422479477009525E-2</v>
      </c>
      <c r="H66" s="65">
        <f>AVERAGE('Raw Data'!AU66,'Raw Data'!BA66,'Raw Data'!BG66)</f>
        <v>14.469999999999999</v>
      </c>
      <c r="I66" s="65">
        <f>STDEV('Raw Data'!AU66,'Raw Data'!BA66,'Raw Data'!BG66)</f>
        <v>0.28386088141905003</v>
      </c>
      <c r="K66" s="65">
        <f>AVERAGE('Raw Data'!K168,'Raw Data'!Q168,'Raw Data'!W168)</f>
        <v>7.7046666666666672</v>
      </c>
      <c r="L66" s="65">
        <f>STDEV('Raw Data'!K168,'Raw Data'!Q168,'Raw Data'!W168)</f>
        <v>0.18544361227427975</v>
      </c>
      <c r="M66" s="65">
        <f>AVERAGE('Raw Data'!AC168,'Raw Data'!AI168,'Raw Data'!AO168)</f>
        <v>9.1886666666666681</v>
      </c>
      <c r="N66" s="65">
        <f>STDEV('Raw Data'!AC168,'Raw Data'!AI168,'Raw Data'!AO168)</f>
        <v>0.3397592284741261</v>
      </c>
      <c r="O66" s="65">
        <f>AVERAGE('Raw Data'!AU168,'Raw Data'!BA168,'Raw Data'!BG168)</f>
        <v>11.512666666666666</v>
      </c>
      <c r="P66" s="65">
        <f>STDEV('Raw Data'!AU168,'Raw Data'!BA168,'Raw Data'!BG168)</f>
        <v>0.2104051647021371</v>
      </c>
      <c r="R66" s="65">
        <f>AVERAGE('Raw Data'!K270,'Raw Data'!Q270,'Raw Data'!W270)</f>
        <v>8.7653333333333325</v>
      </c>
      <c r="S66" s="65">
        <f>STDEV('Raw Data'!K270,'Raw Data'!Q270,'Raw Data'!W270)</f>
        <v>0.66541741285702316</v>
      </c>
      <c r="T66" s="65">
        <f>AVERAGE('Raw Data'!AC270,'Raw Data'!AI270,'Raw Data'!AO270)</f>
        <v>9.1450000000000014</v>
      </c>
      <c r="U66" s="65">
        <f>STDEV('Raw Data'!AC270,'Raw Data'!AI270,'Raw Data'!AO270)</f>
        <v>6.8088178122197057E-2</v>
      </c>
      <c r="V66" s="65">
        <f>AVERAGE('Raw Data'!AU270,'Raw Data'!BA270,'Raw Data'!BG270)</f>
        <v>12.713333333333333</v>
      </c>
      <c r="W66" s="65">
        <f>STDEV('Raw Data'!AU270,'Raw Data'!BA270,'Raw Data'!BG270)</f>
        <v>0.23318733527645444</v>
      </c>
      <c r="Y66" s="66">
        <f>D66-K66</f>
        <v>1.3163333333333318</v>
      </c>
      <c r="Z66" s="65">
        <f>SQRT((E66^2)+(L66^2))</f>
        <v>0.21772995506666812</v>
      </c>
      <c r="AA66" s="66">
        <f>F66-M66</f>
        <v>1.6983333333333324</v>
      </c>
      <c r="AB66" s="65">
        <f>SQRT((G66^2)+(N66^2))</f>
        <v>0.35033317475416675</v>
      </c>
      <c r="AC66" s="66">
        <f>H66-O66</f>
        <v>2.9573333333333327</v>
      </c>
      <c r="AD66" s="65">
        <f>SQRT((I66^2)+(P66^2))</f>
        <v>0.3533374213599989</v>
      </c>
      <c r="AF66" s="66">
        <f t="shared" si="0"/>
        <v>0.25566666666666649</v>
      </c>
      <c r="AG66" s="65">
        <f t="shared" si="1"/>
        <v>0.67512764225243649</v>
      </c>
      <c r="AH66" s="66">
        <f t="shared" si="2"/>
        <v>1.7419999999999991</v>
      </c>
      <c r="AI66" s="65">
        <f t="shared" si="3"/>
        <v>0.10923827168167825</v>
      </c>
      <c r="AJ66" s="66">
        <f t="shared" si="4"/>
        <v>1.7566666666666659</v>
      </c>
      <c r="AK66" s="65">
        <f t="shared" si="5"/>
        <v>0.36735995063878912</v>
      </c>
      <c r="AM66" s="24">
        <f t="shared" si="6"/>
        <v>-1.0606666666666653</v>
      </c>
      <c r="AN66" s="22">
        <f t="shared" si="7"/>
        <v>0.6907746858901731</v>
      </c>
      <c r="AO66" s="24">
        <f t="shared" si="8"/>
        <v>4.3666666666666742E-2</v>
      </c>
      <c r="AP66" s="22">
        <f t="shared" si="9"/>
        <v>0.34651454995906511</v>
      </c>
      <c r="AQ66" s="24">
        <f t="shared" si="10"/>
        <v>-1.2006666666666668</v>
      </c>
      <c r="AR66" s="22">
        <f t="shared" si="11"/>
        <v>0.31408066904326826</v>
      </c>
      <c r="AT66" s="66"/>
      <c r="AU66" s="65"/>
      <c r="AW66" s="66"/>
      <c r="AX66" s="65"/>
      <c r="AY66" s="66"/>
      <c r="AZ66" s="65"/>
      <c r="BA66" s="66"/>
      <c r="BB66" s="65"/>
      <c r="BC66" s="66"/>
      <c r="BD66" s="65"/>
      <c r="BE66" s="66"/>
      <c r="BF66" s="65"/>
    </row>
    <row r="67" spans="1:58" ht="15.75" customHeight="1" x14ac:dyDescent="0.25">
      <c r="A67" s="61">
        <f>'Raw Data'!B67</f>
        <v>106</v>
      </c>
      <c r="B67" s="61">
        <f>'Raw Data'!C67</f>
        <v>116</v>
      </c>
      <c r="C67" s="61" t="str">
        <f>'Raw Data'!D67</f>
        <v>LKELRDHADSN</v>
      </c>
      <c r="D67" s="65">
        <f>AVERAGE('Raw Data'!K67,'Raw Data'!Q67,'Raw Data'!W67)</f>
        <v>12.377000000000001</v>
      </c>
      <c r="E67" s="65">
        <f>STDEV('Raw Data'!K67,'Raw Data'!Q67,'Raw Data'!W67)</f>
        <v>0.35650946691497559</v>
      </c>
      <c r="F67" s="65">
        <f>AVERAGE('Raw Data'!AC67,'Raw Data'!AI67,'Raw Data'!AO67)</f>
        <v>13.938333333333333</v>
      </c>
      <c r="G67" s="65">
        <f>STDEV('Raw Data'!AC67,'Raw Data'!AI67,'Raw Data'!AO67)</f>
        <v>0.69206671162058786</v>
      </c>
      <c r="H67" s="65">
        <f>AVERAGE('Raw Data'!AU67,'Raw Data'!BA67,'Raw Data'!BG67)</f>
        <v>17.504999999999999</v>
      </c>
      <c r="I67" s="65">
        <f>STDEV('Raw Data'!AU67,'Raw Data'!BA67,'Raw Data'!BG67)</f>
        <v>0.30084381329852933</v>
      </c>
      <c r="K67" s="65">
        <f>AVERAGE('Raw Data'!K169,'Raw Data'!Q169,'Raw Data'!W169)</f>
        <v>10.694333333333333</v>
      </c>
      <c r="L67" s="65">
        <f>STDEV('Raw Data'!K169,'Raw Data'!Q169,'Raw Data'!W169)</f>
        <v>0.20911559801538832</v>
      </c>
      <c r="M67" s="65">
        <f>AVERAGE('Raw Data'!AC169,'Raw Data'!AI169,'Raw Data'!AO169)</f>
        <v>12.294333333333332</v>
      </c>
      <c r="N67" s="65">
        <f>STDEV('Raw Data'!AC169,'Raw Data'!AI169,'Raw Data'!AO169)</f>
        <v>0.34841976599115809</v>
      </c>
      <c r="O67" s="65">
        <f>AVERAGE('Raw Data'!AU169,'Raw Data'!BA169,'Raw Data'!BG169)</f>
        <v>15.048999999999999</v>
      </c>
      <c r="P67" s="65">
        <f>STDEV('Raw Data'!AU169,'Raw Data'!BA169,'Raw Data'!BG169)</f>
        <v>0.74098043159047078</v>
      </c>
      <c r="R67" s="65">
        <f>AVERAGE('Raw Data'!K271,'Raw Data'!Q271,'Raw Data'!W271)</f>
        <v>12.539666666666667</v>
      </c>
      <c r="S67" s="65">
        <f>STDEV('Raw Data'!K271,'Raw Data'!Q271,'Raw Data'!W271)</f>
        <v>0.10818656724997451</v>
      </c>
      <c r="T67" s="65">
        <f>AVERAGE('Raw Data'!AC271,'Raw Data'!AI271,'Raw Data'!AO271)</f>
        <v>13.001333333333333</v>
      </c>
      <c r="U67" s="65">
        <f>STDEV('Raw Data'!AC271,'Raw Data'!AI271,'Raw Data'!AO271)</f>
        <v>0.2129655684220646</v>
      </c>
      <c r="V67" s="65">
        <f>AVERAGE('Raw Data'!AU271,'Raw Data'!BA271,'Raw Data'!BG271)</f>
        <v>16.562999999999999</v>
      </c>
      <c r="W67" s="65">
        <f>STDEV('Raw Data'!AU271,'Raw Data'!BA271,'Raw Data'!BG271)</f>
        <v>0.5172223893065736</v>
      </c>
      <c r="Y67" s="66">
        <f>D67-K67</f>
        <v>1.6826666666666679</v>
      </c>
      <c r="Z67" s="65">
        <f>SQRT((E67^2)+(L67^2))</f>
        <v>0.4133138436265274</v>
      </c>
      <c r="AA67" s="66">
        <f>F67-M67</f>
        <v>1.6440000000000001</v>
      </c>
      <c r="AB67" s="65">
        <f>SQRT((G67^2)+(N67^2))</f>
        <v>0.77482428115455138</v>
      </c>
      <c r="AC67" s="66">
        <f>H67-O67</f>
        <v>2.4559999999999995</v>
      </c>
      <c r="AD67" s="65">
        <f>SQRT((I67^2)+(P67^2))</f>
        <v>0.79972432750292188</v>
      </c>
      <c r="AF67" s="66">
        <f t="shared" si="0"/>
        <v>-0.16266666666666652</v>
      </c>
      <c r="AG67" s="65">
        <f t="shared" si="1"/>
        <v>0.37256319374481067</v>
      </c>
      <c r="AH67" s="66">
        <f t="shared" si="2"/>
        <v>0.93699999999999939</v>
      </c>
      <c r="AI67" s="65">
        <f t="shared" si="3"/>
        <v>0.72409299586908515</v>
      </c>
      <c r="AJ67" s="66">
        <f t="shared" si="4"/>
        <v>0.94200000000000017</v>
      </c>
      <c r="AK67" s="65">
        <f t="shared" si="5"/>
        <v>0.59835273877538253</v>
      </c>
      <c r="AM67" s="24">
        <f t="shared" si="6"/>
        <v>-1.8453333333333344</v>
      </c>
      <c r="AN67" s="22">
        <f t="shared" si="7"/>
        <v>0.23544355303695774</v>
      </c>
      <c r="AO67" s="24">
        <f t="shared" si="8"/>
        <v>-0.70700000000000074</v>
      </c>
      <c r="AP67" s="22">
        <f t="shared" si="9"/>
        <v>0.40835115607362549</v>
      </c>
      <c r="AQ67" s="24">
        <f t="shared" si="10"/>
        <v>-1.5139999999999993</v>
      </c>
      <c r="AR67" s="22">
        <f t="shared" si="11"/>
        <v>0.90364318179246006</v>
      </c>
      <c r="AT67" s="66"/>
      <c r="AU67" s="65"/>
      <c r="AW67" s="66"/>
      <c r="AX67" s="65"/>
      <c r="AY67" s="66"/>
      <c r="AZ67" s="65"/>
      <c r="BA67" s="66"/>
      <c r="BB67" s="65"/>
      <c r="BC67" s="66"/>
      <c r="BD67" s="65"/>
      <c r="BE67" s="66"/>
      <c r="BF67" s="65"/>
    </row>
    <row r="68" spans="1:58" ht="15.75" customHeight="1" x14ac:dyDescent="0.25">
      <c r="A68" s="61">
        <f>'Raw Data'!B68</f>
        <v>106</v>
      </c>
      <c r="B68" s="61">
        <f>'Raw Data'!C68</f>
        <v>117</v>
      </c>
      <c r="C68" s="61" t="str">
        <f>'Raw Data'!D68</f>
        <v>LKELRDHADSNI</v>
      </c>
      <c r="D68" s="65">
        <f>AVERAGE('Raw Data'!K68,'Raw Data'!Q68,'Raw Data'!W68)</f>
        <v>11.851999999999999</v>
      </c>
      <c r="E68" s="65">
        <f>STDEV('Raw Data'!K68,'Raw Data'!Q68,'Raw Data'!W68)</f>
        <v>0.31910656527248099</v>
      </c>
      <c r="F68" s="65">
        <f>AVERAGE('Raw Data'!AC68,'Raw Data'!AI68,'Raw Data'!AO68)</f>
        <v>15.679000000000002</v>
      </c>
      <c r="G68" s="65">
        <f>STDEV('Raw Data'!AC68,'Raw Data'!AI68,'Raw Data'!AO68)</f>
        <v>0.39786052832619695</v>
      </c>
      <c r="H68" s="65">
        <f>AVERAGE('Raw Data'!AU68,'Raw Data'!BA68,'Raw Data'!BG68)</f>
        <v>21.787000000000003</v>
      </c>
      <c r="I68" s="65">
        <f>STDEV('Raw Data'!AU68,'Raw Data'!BA68,'Raw Data'!BG68)</f>
        <v>0.80186096051622313</v>
      </c>
      <c r="K68" s="65">
        <f>AVERAGE('Raw Data'!K170,'Raw Data'!Q170,'Raw Data'!W170)</f>
        <v>9.560666666666668</v>
      </c>
      <c r="L68" s="65">
        <f>STDEV('Raw Data'!K170,'Raw Data'!Q170,'Raw Data'!W170)</f>
        <v>0.17669276536783673</v>
      </c>
      <c r="M68" s="65">
        <f>AVERAGE('Raw Data'!AC170,'Raw Data'!AI170,'Raw Data'!AO170)</f>
        <v>11.281000000000001</v>
      </c>
      <c r="N68" s="65">
        <f>STDEV('Raw Data'!AC170,'Raw Data'!AI170,'Raw Data'!AO170)</f>
        <v>0.29948121810891587</v>
      </c>
      <c r="O68" s="65">
        <f>AVERAGE('Raw Data'!AU170,'Raw Data'!BA170,'Raw Data'!BG170)</f>
        <v>16.966333333333335</v>
      </c>
      <c r="P68" s="65">
        <f>STDEV('Raw Data'!AU170,'Raw Data'!BA170,'Raw Data'!BG170)</f>
        <v>0.40846827702201494</v>
      </c>
      <c r="R68" s="65">
        <f>AVERAGE('Raw Data'!K272,'Raw Data'!Q272,'Raw Data'!W272)</f>
        <v>11.103</v>
      </c>
      <c r="S68" s="65">
        <f>STDEV('Raw Data'!K272,'Raw Data'!Q272,'Raw Data'!W272)</f>
        <v>0.47837328520727451</v>
      </c>
      <c r="T68" s="65">
        <f>AVERAGE('Raw Data'!AC272,'Raw Data'!AI272,'Raw Data'!AO272)</f>
        <v>12.557</v>
      </c>
      <c r="U68" s="65">
        <f>STDEV('Raw Data'!AC272,'Raw Data'!AI272,'Raw Data'!AO272)</f>
        <v>0.27757341371248062</v>
      </c>
      <c r="V68" s="65">
        <f>AVERAGE('Raw Data'!AU272,'Raw Data'!BA272,'Raw Data'!BG272)</f>
        <v>21.603333333333335</v>
      </c>
      <c r="W68" s="65">
        <f>STDEV('Raw Data'!AU272,'Raw Data'!BA272,'Raw Data'!BG272)</f>
        <v>0.54652203371257901</v>
      </c>
      <c r="Y68" s="66">
        <f>D68-K68</f>
        <v>2.2913333333333306</v>
      </c>
      <c r="Z68" s="65">
        <f>SQRT((E68^2)+(L68^2))</f>
        <v>0.36475928135324204</v>
      </c>
      <c r="AA68" s="66">
        <f>F68-M68</f>
        <v>4.3980000000000015</v>
      </c>
      <c r="AB68" s="65">
        <f>SQRT((G68^2)+(N68^2))</f>
        <v>0.49797791115671042</v>
      </c>
      <c r="AC68" s="66">
        <f>H68-O68</f>
        <v>4.8206666666666678</v>
      </c>
      <c r="AD68" s="65">
        <f>SQRT((I68^2)+(P68^2))</f>
        <v>0.89990406896142738</v>
      </c>
      <c r="AF68" s="66">
        <f t="shared" ref="AF68:AF104" si="12">D68-R68</f>
        <v>0.74899999999999878</v>
      </c>
      <c r="AG68" s="65">
        <f t="shared" ref="AG68:AG104" si="13">SQRT((E68^2)+(S68^2))</f>
        <v>0.57503912910340338</v>
      </c>
      <c r="AH68" s="66">
        <f t="shared" ref="AH68:AH104" si="14">F68-T68</f>
        <v>3.1220000000000017</v>
      </c>
      <c r="AI68" s="65">
        <f t="shared" ref="AI68:AI104" si="15">SQRT((G68^2)+(U68^2))</f>
        <v>0.485118542214169</v>
      </c>
      <c r="AJ68" s="66">
        <f t="shared" ref="AJ68:AJ104" si="16">H68-V68</f>
        <v>0.18366666666666731</v>
      </c>
      <c r="AK68" s="65">
        <f t="shared" ref="AK68:AK104" si="17">SQRT((I68^2)+(W68^2))</f>
        <v>0.97039545203660826</v>
      </c>
      <c r="AM68" s="24">
        <f t="shared" ref="AM68:AM104" si="18">K68-R68</f>
        <v>-1.5423333333333318</v>
      </c>
      <c r="AN68" s="22">
        <f t="shared" ref="AN68:AN104" si="19">SQRT((L68^2)+(S68^2))</f>
        <v>0.50996209009428717</v>
      </c>
      <c r="AO68" s="24">
        <f t="shared" ref="AO68:AO104" si="20">M68-T68</f>
        <v>-1.2759999999999998</v>
      </c>
      <c r="AP68" s="22">
        <f t="shared" ref="AP68:AP104" si="21">SQRT((N68^2)+(U68^2))</f>
        <v>0.40833319727888884</v>
      </c>
      <c r="AQ68" s="24">
        <f t="shared" ref="AQ68:AQ104" si="22">O68-V68</f>
        <v>-4.6370000000000005</v>
      </c>
      <c r="AR68" s="22">
        <f t="shared" ref="AR68:AR104" si="23">SQRT((P68^2)+(W68^2))</f>
        <v>0.68229954321153319</v>
      </c>
      <c r="AT68" s="66"/>
      <c r="AU68" s="65"/>
      <c r="AW68" s="66"/>
      <c r="AX68" s="65"/>
      <c r="AY68" s="66"/>
      <c r="AZ68" s="65"/>
      <c r="BA68" s="66"/>
      <c r="BB68" s="65"/>
      <c r="BC68" s="66"/>
      <c r="BD68" s="65"/>
      <c r="BE68" s="66"/>
      <c r="BF68" s="65"/>
    </row>
    <row r="69" spans="1:58" s="69" customFormat="1" ht="15.75" customHeight="1" x14ac:dyDescent="0.25">
      <c r="A69" s="67">
        <f>'Raw Data'!B69</f>
        <v>107</v>
      </c>
      <c r="B69" s="67">
        <f>'Raw Data'!C69</f>
        <v>117</v>
      </c>
      <c r="C69" s="67" t="str">
        <f>'Raw Data'!D69</f>
        <v>KELRDHADSNI</v>
      </c>
      <c r="D69" s="68">
        <f>AVERAGE('Raw Data'!K69,'Raw Data'!Q69,'Raw Data'!W69)</f>
        <v>12.377000000000001</v>
      </c>
      <c r="E69" s="68">
        <f>STDEV('Raw Data'!K69,'Raw Data'!Q69,'Raw Data'!W69)</f>
        <v>0.35650946691497559</v>
      </c>
      <c r="F69" s="68">
        <f>AVERAGE('Raw Data'!AC69,'Raw Data'!AI69,'Raw Data'!AO69)</f>
        <v>13.938333333333333</v>
      </c>
      <c r="G69" s="68">
        <f>STDEV('Raw Data'!AC69,'Raw Data'!AI69,'Raw Data'!AO69)</f>
        <v>0.69206671162058786</v>
      </c>
      <c r="H69" s="68">
        <f>AVERAGE('Raw Data'!AU69,'Raw Data'!BA69,'Raw Data'!BG69)</f>
        <v>17.504999999999999</v>
      </c>
      <c r="I69" s="68">
        <f>STDEV('Raw Data'!AU69,'Raw Data'!BA69,'Raw Data'!BG69)</f>
        <v>0.30084381329852933</v>
      </c>
      <c r="J69" s="35"/>
      <c r="K69" s="65">
        <f>AVERAGE('Raw Data'!K171,'Raw Data'!Q171,'Raw Data'!W171)</f>
        <v>10.694333333333333</v>
      </c>
      <c r="L69" s="65">
        <f>STDEV('Raw Data'!K171,'Raw Data'!Q171,'Raw Data'!W171)</f>
        <v>0.20911559801538832</v>
      </c>
      <c r="M69" s="65">
        <f>AVERAGE('Raw Data'!AC171,'Raw Data'!AI171,'Raw Data'!AO171)</f>
        <v>12.294333333333332</v>
      </c>
      <c r="N69" s="65">
        <f>STDEV('Raw Data'!AC171,'Raw Data'!AI171,'Raw Data'!AO171)</f>
        <v>0.34841976599115809</v>
      </c>
      <c r="O69" s="65">
        <f>AVERAGE('Raw Data'!AU171,'Raw Data'!BA171,'Raw Data'!BG171)</f>
        <v>15.048999999999999</v>
      </c>
      <c r="P69" s="65">
        <f>STDEV('Raw Data'!AU171,'Raw Data'!BA171,'Raw Data'!BG171)</f>
        <v>0.74098043159047078</v>
      </c>
      <c r="Q69" s="35"/>
      <c r="R69" s="65">
        <f>AVERAGE('Raw Data'!K273,'Raw Data'!Q273,'Raw Data'!W273)</f>
        <v>12.539666666666667</v>
      </c>
      <c r="S69" s="65">
        <f>STDEV('Raw Data'!K273,'Raw Data'!Q273,'Raw Data'!W273)</f>
        <v>0.10818656724997451</v>
      </c>
      <c r="T69" s="65">
        <f>AVERAGE('Raw Data'!AC273,'Raw Data'!AI273,'Raw Data'!AO273)</f>
        <v>13.001333333333333</v>
      </c>
      <c r="U69" s="65">
        <f>STDEV('Raw Data'!AC273,'Raw Data'!AI273,'Raw Data'!AO273)</f>
        <v>0.2129655684220646</v>
      </c>
      <c r="V69" s="65">
        <f>AVERAGE('Raw Data'!AU273,'Raw Data'!BA273,'Raw Data'!BG273)</f>
        <v>16.562999999999999</v>
      </c>
      <c r="W69" s="65">
        <f>STDEV('Raw Data'!AU273,'Raw Data'!BA273,'Raw Data'!BG273)</f>
        <v>0.5172223893065736</v>
      </c>
      <c r="X69" s="35"/>
      <c r="Y69" s="66">
        <f>D69-K69</f>
        <v>1.6826666666666679</v>
      </c>
      <c r="Z69" s="65">
        <f>SQRT((E69^2)+(L69^2))</f>
        <v>0.4133138436265274</v>
      </c>
      <c r="AA69" s="66">
        <f>F69-M69</f>
        <v>1.6440000000000001</v>
      </c>
      <c r="AB69" s="65">
        <f>SQRT((G69^2)+(N69^2))</f>
        <v>0.77482428115455138</v>
      </c>
      <c r="AC69" s="66">
        <f>H69-O69</f>
        <v>2.4559999999999995</v>
      </c>
      <c r="AD69" s="65">
        <f>SQRT((I69^2)+(P69^2))</f>
        <v>0.79972432750292188</v>
      </c>
      <c r="AE69" s="35"/>
      <c r="AF69" s="66">
        <f t="shared" si="12"/>
        <v>-0.16266666666666652</v>
      </c>
      <c r="AG69" s="65">
        <f t="shared" si="13"/>
        <v>0.37256319374481067</v>
      </c>
      <c r="AH69" s="66">
        <f t="shared" si="14"/>
        <v>0.93699999999999939</v>
      </c>
      <c r="AI69" s="65">
        <f t="shared" si="15"/>
        <v>0.72409299586908515</v>
      </c>
      <c r="AJ69" s="66">
        <f t="shared" si="16"/>
        <v>0.94200000000000017</v>
      </c>
      <c r="AK69" s="65">
        <f t="shared" si="17"/>
        <v>0.59835273877538253</v>
      </c>
      <c r="AL69" s="35"/>
      <c r="AM69" s="24">
        <f t="shared" si="18"/>
        <v>-1.8453333333333344</v>
      </c>
      <c r="AN69" s="22">
        <f t="shared" si="19"/>
        <v>0.23544355303695774</v>
      </c>
      <c r="AO69" s="24">
        <f t="shared" si="20"/>
        <v>-0.70700000000000074</v>
      </c>
      <c r="AP69" s="22">
        <f t="shared" si="21"/>
        <v>0.40835115607362549</v>
      </c>
      <c r="AQ69" s="24">
        <f t="shared" si="22"/>
        <v>-1.5139999999999993</v>
      </c>
      <c r="AR69" s="22">
        <f t="shared" si="23"/>
        <v>0.90364318179246006</v>
      </c>
      <c r="AT69" s="70"/>
      <c r="AU69" s="68"/>
      <c r="AW69" s="70"/>
      <c r="AX69" s="68"/>
      <c r="AY69" s="70"/>
      <c r="AZ69" s="68"/>
      <c r="BA69" s="70"/>
      <c r="BB69" s="68"/>
      <c r="BC69" s="70"/>
      <c r="BD69" s="68"/>
      <c r="BE69" s="70"/>
      <c r="BF69" s="68"/>
    </row>
    <row r="70" spans="1:58" s="64" customFormat="1" ht="15.75" customHeight="1" x14ac:dyDescent="0.25">
      <c r="A70" s="21">
        <f>'Raw Data'!B70</f>
        <v>109</v>
      </c>
      <c r="B70" s="21">
        <f>'Raw Data'!C70</f>
        <v>116</v>
      </c>
      <c r="C70" s="21" t="str">
        <f>'Raw Data'!D70</f>
        <v>LRDHADSN</v>
      </c>
      <c r="D70" s="22">
        <f>AVERAGE('Raw Data'!K70,'Raw Data'!Q70,'Raw Data'!W70)</f>
        <v>20.063333333333333</v>
      </c>
      <c r="E70" s="22">
        <f>STDEV('Raw Data'!K70,'Raw Data'!Q70,'Raw Data'!W70)</f>
        <v>1.1793397870560181</v>
      </c>
      <c r="F70" s="22">
        <f>AVERAGE('Raw Data'!AC70,'Raw Data'!AI70,'Raw Data'!AO70)</f>
        <v>22.91</v>
      </c>
      <c r="G70" s="22">
        <f>STDEV('Raw Data'!AC70,'Raw Data'!AI70,'Raw Data'!AO70)</f>
        <v>1.0489857005698406</v>
      </c>
      <c r="H70" s="22">
        <f>AVERAGE('Raw Data'!AU70,'Raw Data'!BA70,'Raw Data'!BG70)</f>
        <v>27.956000000000003</v>
      </c>
      <c r="I70" s="22">
        <f>STDEV('Raw Data'!AU70,'Raw Data'!BA70,'Raw Data'!BG70)</f>
        <v>0.58608190553880901</v>
      </c>
      <c r="J70" s="35"/>
      <c r="K70" s="65">
        <f>AVERAGE('Raw Data'!K172,'Raw Data'!Q172,'Raw Data'!W172)</f>
        <v>17.281333333333333</v>
      </c>
      <c r="L70" s="65">
        <f>STDEV('Raw Data'!K172,'Raw Data'!Q172,'Raw Data'!W172)</f>
        <v>5.2175984258404071E-2</v>
      </c>
      <c r="M70" s="65">
        <f>AVERAGE('Raw Data'!AC172,'Raw Data'!AI172,'Raw Data'!AO172)</f>
        <v>20.63133333333333</v>
      </c>
      <c r="N70" s="65">
        <f>STDEV('Raw Data'!AC172,'Raw Data'!AI172,'Raw Data'!AO172)</f>
        <v>0.64178059594641301</v>
      </c>
      <c r="O70" s="65">
        <f>AVERAGE('Raw Data'!AU172,'Raw Data'!BA172,'Raw Data'!BG172)</f>
        <v>24.205666666666669</v>
      </c>
      <c r="P70" s="65">
        <f>STDEV('Raw Data'!AU172,'Raw Data'!BA172,'Raw Data'!BG172)</f>
        <v>0.57822169912009813</v>
      </c>
      <c r="Q70" s="35"/>
      <c r="R70" s="65">
        <f>AVERAGE('Raw Data'!K274,'Raw Data'!Q274,'Raw Data'!W274)</f>
        <v>20.603666666666665</v>
      </c>
      <c r="S70" s="65">
        <f>STDEV('Raw Data'!K274,'Raw Data'!Q274,'Raw Data'!W274)</f>
        <v>0.40962706616303346</v>
      </c>
      <c r="T70" s="65">
        <f>AVERAGE('Raw Data'!AC274,'Raw Data'!AI274,'Raw Data'!AO274)</f>
        <v>21.504666666666665</v>
      </c>
      <c r="U70" s="65">
        <f>STDEV('Raw Data'!AC274,'Raw Data'!AI274,'Raw Data'!AO274)</f>
        <v>0.19253657661164966</v>
      </c>
      <c r="V70" s="65">
        <f>AVERAGE('Raw Data'!AU274,'Raw Data'!BA274,'Raw Data'!BG274)</f>
        <v>26.645333333333337</v>
      </c>
      <c r="W70" s="65">
        <f>STDEV('Raw Data'!AU274,'Raw Data'!BA274,'Raw Data'!BG274)</f>
        <v>0.64679002259878304</v>
      </c>
      <c r="X70" s="35"/>
      <c r="Y70" s="66">
        <f>D70-K70</f>
        <v>2.782</v>
      </c>
      <c r="Z70" s="65">
        <f>SQRT((E70^2)+(L70^2))</f>
        <v>1.1804933996709457</v>
      </c>
      <c r="AA70" s="66">
        <f>F70-M70</f>
        <v>2.2786666666666697</v>
      </c>
      <c r="AB70" s="65">
        <f>SQRT((G70^2)+(N70^2))</f>
        <v>1.2297370992750167</v>
      </c>
      <c r="AC70" s="66">
        <f>H70-O70</f>
        <v>3.7503333333333337</v>
      </c>
      <c r="AD70" s="65">
        <f>SQRT((I70^2)+(P70^2))</f>
        <v>0.82330573503002802</v>
      </c>
      <c r="AE70" s="35"/>
      <c r="AF70" s="66">
        <f t="shared" si="12"/>
        <v>-0.54033333333333289</v>
      </c>
      <c r="AG70" s="65">
        <f t="shared" si="13"/>
        <v>1.2484537102618856</v>
      </c>
      <c r="AH70" s="66">
        <f t="shared" si="14"/>
        <v>1.4053333333333349</v>
      </c>
      <c r="AI70" s="65">
        <f t="shared" si="15"/>
        <v>1.0665089466728972</v>
      </c>
      <c r="AJ70" s="66">
        <f t="shared" si="16"/>
        <v>1.3106666666666662</v>
      </c>
      <c r="AK70" s="65">
        <f t="shared" si="17"/>
        <v>0.87282835273227444</v>
      </c>
      <c r="AL70" s="35"/>
      <c r="AM70" s="24">
        <f t="shared" si="18"/>
        <v>-3.3223333333333329</v>
      </c>
      <c r="AN70" s="22">
        <f t="shared" si="19"/>
        <v>0.41293663759306637</v>
      </c>
      <c r="AO70" s="24">
        <f t="shared" si="20"/>
        <v>-0.87333333333333485</v>
      </c>
      <c r="AP70" s="22">
        <f t="shared" si="21"/>
        <v>0.67003930232984588</v>
      </c>
      <c r="AQ70" s="24">
        <f t="shared" si="22"/>
        <v>-2.4396666666666675</v>
      </c>
      <c r="AR70" s="22">
        <f t="shared" si="23"/>
        <v>0.86756997796527491</v>
      </c>
      <c r="AT70" s="24"/>
      <c r="AU70" s="22"/>
      <c r="AW70" s="24"/>
      <c r="AX70" s="22"/>
      <c r="AY70" s="24"/>
      <c r="AZ70" s="22"/>
      <c r="BA70" s="24"/>
      <c r="BB70" s="22"/>
      <c r="BC70" s="24"/>
      <c r="BD70" s="22"/>
      <c r="BE70" s="24"/>
      <c r="BF70" s="22"/>
    </row>
    <row r="71" spans="1:58" ht="15.75" customHeight="1" x14ac:dyDescent="0.25">
      <c r="A71" s="61">
        <f>'Raw Data'!B71</f>
        <v>109</v>
      </c>
      <c r="B71" s="61">
        <f>'Raw Data'!C71</f>
        <v>117</v>
      </c>
      <c r="C71" s="61" t="str">
        <f>'Raw Data'!D71</f>
        <v>LRDHADSNI</v>
      </c>
      <c r="D71" s="65">
        <f>AVERAGE('Raw Data'!K71,'Raw Data'!Q71,'Raw Data'!W71)</f>
        <v>18.022333333333336</v>
      </c>
      <c r="E71" s="65">
        <f>STDEV('Raw Data'!K71,'Raw Data'!Q71,'Raw Data'!W71)</f>
        <v>1.7843814988206239</v>
      </c>
      <c r="F71" s="65">
        <f>AVERAGE('Raw Data'!AC71,'Raw Data'!AI71,'Raw Data'!AO71)</f>
        <v>23.343666666666667</v>
      </c>
      <c r="G71" s="65">
        <f>STDEV('Raw Data'!AC71,'Raw Data'!AI71,'Raw Data'!AO71)</f>
        <v>1.1661219204411397</v>
      </c>
      <c r="H71" s="65">
        <f>AVERAGE('Raw Data'!AU71,'Raw Data'!BA71,'Raw Data'!BG71)</f>
        <v>32.412666666666667</v>
      </c>
      <c r="I71" s="65">
        <f>STDEV('Raw Data'!AU71,'Raw Data'!BA71,'Raw Data'!BG71)</f>
        <v>1.0582420958048009</v>
      </c>
      <c r="K71" s="65">
        <f>AVERAGE('Raw Data'!K173,'Raw Data'!Q173,'Raw Data'!W173)</f>
        <v>14.230333333333334</v>
      </c>
      <c r="L71" s="65">
        <f>STDEV('Raw Data'!K173,'Raw Data'!Q173,'Raw Data'!W173)</f>
        <v>0.37808640987654285</v>
      </c>
      <c r="M71" s="65">
        <f>AVERAGE('Raw Data'!AC173,'Raw Data'!AI173,'Raw Data'!AO173)</f>
        <v>17.039333333333332</v>
      </c>
      <c r="N71" s="65">
        <f>STDEV('Raw Data'!AC173,'Raw Data'!AI173,'Raw Data'!AO173)</f>
        <v>0.37198163037082077</v>
      </c>
      <c r="O71" s="65">
        <f>AVERAGE('Raw Data'!AU173,'Raw Data'!BA173,'Raw Data'!BG173)</f>
        <v>25.720333333333333</v>
      </c>
      <c r="P71" s="65">
        <f>STDEV('Raw Data'!AU173,'Raw Data'!BA173,'Raw Data'!BG173)</f>
        <v>0.43730576640759489</v>
      </c>
      <c r="R71" s="65">
        <f>AVERAGE('Raw Data'!K275,'Raw Data'!Q275,'Raw Data'!W275)</f>
        <v>17.111999999999998</v>
      </c>
      <c r="S71" s="65">
        <f>STDEV('Raw Data'!K275,'Raw Data'!Q275,'Raw Data'!W275)</f>
        <v>0.26902230390805942</v>
      </c>
      <c r="T71" s="65">
        <f>AVERAGE('Raw Data'!AC275,'Raw Data'!AI275,'Raw Data'!AO275)</f>
        <v>19.697999999999997</v>
      </c>
      <c r="U71" s="65">
        <f>STDEV('Raw Data'!AC275,'Raw Data'!AI275,'Raw Data'!AO275)</f>
        <v>0.25284580281270197</v>
      </c>
      <c r="V71" s="65">
        <f>AVERAGE('Raw Data'!AU275,'Raw Data'!BA275,'Raw Data'!BG275)</f>
        <v>32.595666666666666</v>
      </c>
      <c r="W71" s="65">
        <f>STDEV('Raw Data'!AU275,'Raw Data'!BA275,'Raw Data'!BG275)</f>
        <v>0.49430793371473825</v>
      </c>
      <c r="Y71" s="66">
        <f>D71-K71</f>
        <v>3.7920000000000016</v>
      </c>
      <c r="Z71" s="65">
        <f>SQRT((E71^2)+(L71^2))</f>
        <v>1.8239974415186742</v>
      </c>
      <c r="AA71" s="66">
        <f>F71-M71</f>
        <v>6.3043333333333358</v>
      </c>
      <c r="AB71" s="65">
        <f>SQRT((G71^2)+(N71^2))</f>
        <v>1.2240141611381241</v>
      </c>
      <c r="AC71" s="66">
        <f>H71-O71</f>
        <v>6.6923333333333339</v>
      </c>
      <c r="AD71" s="65">
        <f>SQRT((I71^2)+(P71^2))</f>
        <v>1.1450382817472398</v>
      </c>
      <c r="AF71" s="66">
        <f t="shared" si="12"/>
        <v>0.91033333333333744</v>
      </c>
      <c r="AG71" s="65">
        <f t="shared" si="13"/>
        <v>1.8045471269361011</v>
      </c>
      <c r="AH71" s="66">
        <f t="shared" si="14"/>
        <v>3.6456666666666706</v>
      </c>
      <c r="AI71" s="65">
        <f t="shared" si="15"/>
        <v>1.1932188958164094</v>
      </c>
      <c r="AJ71" s="66">
        <f t="shared" si="16"/>
        <v>-0.18299999999999983</v>
      </c>
      <c r="AK71" s="65">
        <f t="shared" si="17"/>
        <v>1.1679968607263769</v>
      </c>
      <c r="AM71" s="24">
        <f t="shared" si="18"/>
        <v>-2.8816666666666642</v>
      </c>
      <c r="AN71" s="22">
        <f t="shared" si="19"/>
        <v>0.46402837556913851</v>
      </c>
      <c r="AO71" s="24">
        <f t="shared" si="20"/>
        <v>-2.6586666666666652</v>
      </c>
      <c r="AP71" s="22">
        <f t="shared" si="21"/>
        <v>0.44977920509215819</v>
      </c>
      <c r="AQ71" s="24">
        <f t="shared" si="22"/>
        <v>-6.8753333333333337</v>
      </c>
      <c r="AR71" s="22">
        <f t="shared" si="23"/>
        <v>0.65998232299559967</v>
      </c>
      <c r="AT71" s="66"/>
      <c r="AU71" s="65"/>
      <c r="AW71" s="66"/>
      <c r="AX71" s="65"/>
      <c r="AY71" s="66"/>
      <c r="AZ71" s="65"/>
      <c r="BA71" s="66"/>
      <c r="BB71" s="65"/>
      <c r="BC71" s="66"/>
      <c r="BD71" s="65"/>
      <c r="BE71" s="66"/>
      <c r="BF71" s="65"/>
    </row>
    <row r="72" spans="1:58" ht="15.75" customHeight="1" x14ac:dyDescent="0.25">
      <c r="A72" s="61">
        <f>'Raw Data'!B72</f>
        <v>120</v>
      </c>
      <c r="B72" s="61">
        <f>'Raw Data'!C72</f>
        <v>138</v>
      </c>
      <c r="C72" s="61" t="str">
        <f>'Raw Data'!D72</f>
        <v>MLVGNKSDLRHLRAVPTDE</v>
      </c>
      <c r="D72" s="65">
        <f>AVERAGE('Raw Data'!K72,'Raw Data'!Q72,'Raw Data'!W72)</f>
        <v>8.4410000000000007</v>
      </c>
      <c r="E72" s="65">
        <f>STDEV('Raw Data'!K72,'Raw Data'!Q72,'Raw Data'!W72)</f>
        <v>0.37420849803284734</v>
      </c>
      <c r="F72" s="65">
        <f>AVERAGE('Raw Data'!AC72,'Raw Data'!AI72,'Raw Data'!AO72)</f>
        <v>17.330000000000002</v>
      </c>
      <c r="G72" s="65">
        <f>STDEV('Raw Data'!AC72,'Raw Data'!AI72,'Raw Data'!AO72)</f>
        <v>0.28689370854028795</v>
      </c>
      <c r="H72" s="65">
        <f>AVERAGE('Raw Data'!AU72,'Raw Data'!BA72,'Raw Data'!BG72)</f>
        <v>24.635333333333335</v>
      </c>
      <c r="I72" s="65">
        <f>STDEV('Raw Data'!AU72,'Raw Data'!BA72,'Raw Data'!BG72)</f>
        <v>0.67310796558452246</v>
      </c>
      <c r="K72" s="65">
        <f>AVERAGE('Raw Data'!K174,'Raw Data'!Q174,'Raw Data'!W174)</f>
        <v>8.077</v>
      </c>
      <c r="L72" s="65">
        <f>STDEV('Raw Data'!K174,'Raw Data'!Q174,'Raw Data'!W174)</f>
        <v>0.3993657471541594</v>
      </c>
      <c r="M72" s="65">
        <f>AVERAGE('Raw Data'!AC174,'Raw Data'!AI174,'Raw Data'!AO174)</f>
        <v>16.775333333333332</v>
      </c>
      <c r="N72" s="65">
        <f>STDEV('Raw Data'!AC174,'Raw Data'!AI174,'Raw Data'!AO174)</f>
        <v>0.33652538289604994</v>
      </c>
      <c r="O72" s="65">
        <f>AVERAGE('Raw Data'!AU174,'Raw Data'!BA174,'Raw Data'!BG174)</f>
        <v>24.369</v>
      </c>
      <c r="P72" s="65">
        <f>STDEV('Raw Data'!AU174,'Raw Data'!BA174,'Raw Data'!BG174)</f>
        <v>0.32346406291889718</v>
      </c>
      <c r="R72" s="65">
        <f>AVERAGE('Raw Data'!K276,'Raw Data'!Q276,'Raw Data'!W276)</f>
        <v>8.1193333333333335</v>
      </c>
      <c r="S72" s="65">
        <f>STDEV('Raw Data'!K276,'Raw Data'!Q276,'Raw Data'!W276)</f>
        <v>0.24570375115844967</v>
      </c>
      <c r="T72" s="65">
        <f>AVERAGE('Raw Data'!AC276,'Raw Data'!AI276,'Raw Data'!AO276)</f>
        <v>16.874333333333336</v>
      </c>
      <c r="U72" s="65">
        <f>STDEV('Raw Data'!AC276,'Raw Data'!AI276,'Raw Data'!AO276)</f>
        <v>0.17903165455676745</v>
      </c>
      <c r="V72" s="65">
        <f>AVERAGE('Raw Data'!AU276,'Raw Data'!BA276,'Raw Data'!BG276)</f>
        <v>24.53</v>
      </c>
      <c r="W72" s="65">
        <f>STDEV('Raw Data'!AU276,'Raw Data'!BA276,'Raw Data'!BG276)</f>
        <v>0.41300242130040771</v>
      </c>
      <c r="Y72" s="66">
        <f>D72-K72</f>
        <v>0.36400000000000077</v>
      </c>
      <c r="Z72" s="65">
        <f>SQRT((E72^2)+(L72^2))</f>
        <v>0.54728877203903925</v>
      </c>
      <c r="AA72" s="66">
        <f>F72-M72</f>
        <v>0.55466666666666953</v>
      </c>
      <c r="AB72" s="65">
        <f>SQRT((G72^2)+(N72^2))</f>
        <v>0.4422186487851148</v>
      </c>
      <c r="AC72" s="66">
        <f>H72-O72</f>
        <v>0.26633333333333553</v>
      </c>
      <c r="AD72" s="65">
        <f>SQRT((I72^2)+(P72^2))</f>
        <v>0.74679537581142996</v>
      </c>
      <c r="AF72" s="66">
        <f t="shared" si="12"/>
        <v>0.32166666666666721</v>
      </c>
      <c r="AG72" s="65">
        <f t="shared" si="13"/>
        <v>0.44766319184553566</v>
      </c>
      <c r="AH72" s="66">
        <f t="shared" si="14"/>
        <v>0.45566666666666578</v>
      </c>
      <c r="AI72" s="65">
        <f t="shared" si="15"/>
        <v>0.3381720469425783</v>
      </c>
      <c r="AJ72" s="66">
        <f t="shared" si="16"/>
        <v>0.10533333333333417</v>
      </c>
      <c r="AK72" s="65">
        <f t="shared" si="17"/>
        <v>0.78971218385772302</v>
      </c>
      <c r="AM72" s="24">
        <f t="shared" si="18"/>
        <v>-4.2333333333333556E-2</v>
      </c>
      <c r="AN72" s="22">
        <f t="shared" si="19"/>
        <v>0.46889586619347939</v>
      </c>
      <c r="AO72" s="24">
        <f t="shared" si="20"/>
        <v>-9.9000000000003752E-2</v>
      </c>
      <c r="AP72" s="22">
        <f t="shared" si="21"/>
        <v>0.38118455722479988</v>
      </c>
      <c r="AQ72" s="24">
        <f t="shared" si="22"/>
        <v>-0.16100000000000136</v>
      </c>
      <c r="AR72" s="22">
        <f t="shared" si="23"/>
        <v>0.52459508194415982</v>
      </c>
      <c r="AT72" s="66"/>
      <c r="AU72" s="65"/>
      <c r="AW72" s="66"/>
      <c r="AX72" s="65"/>
      <c r="AY72" s="66"/>
      <c r="AZ72" s="65"/>
      <c r="BA72" s="66"/>
      <c r="BB72" s="65"/>
      <c r="BC72" s="66"/>
      <c r="BD72" s="65"/>
      <c r="BE72" s="66"/>
      <c r="BF72" s="65"/>
    </row>
    <row r="73" spans="1:58" ht="15.75" customHeight="1" x14ac:dyDescent="0.25">
      <c r="A73" s="61">
        <f>'Raw Data'!B73</f>
        <v>121</v>
      </c>
      <c r="B73" s="61">
        <f>'Raw Data'!C73</f>
        <v>138</v>
      </c>
      <c r="C73" s="61" t="str">
        <f>'Raw Data'!D73</f>
        <v>LVGNKSDLRHLRAVPTDE</v>
      </c>
      <c r="D73" s="65">
        <f>AVERAGE('Raw Data'!K73,'Raw Data'!Q73,'Raw Data'!W73)</f>
        <v>9.0286666666666662</v>
      </c>
      <c r="E73" s="65">
        <f>STDEV('Raw Data'!K73,'Raw Data'!Q73,'Raw Data'!W73)</f>
        <v>0.35539461635389624</v>
      </c>
      <c r="F73" s="65">
        <f>AVERAGE('Raw Data'!AC73,'Raw Data'!AI73,'Raw Data'!AO73)</f>
        <v>18.809000000000001</v>
      </c>
      <c r="G73" s="65">
        <f>STDEV('Raw Data'!AC73,'Raw Data'!AI73,'Raw Data'!AO73)</f>
        <v>0.33122650860098746</v>
      </c>
      <c r="H73" s="65">
        <f>AVERAGE('Raw Data'!AU73,'Raw Data'!BA73,'Raw Data'!BG73)</f>
        <v>26.735666666666663</v>
      </c>
      <c r="I73" s="65">
        <f>STDEV('Raw Data'!AU73,'Raw Data'!BA73,'Raw Data'!BG73)</f>
        <v>0.9667690175700363</v>
      </c>
      <c r="K73" s="65">
        <f>AVERAGE('Raw Data'!K175,'Raw Data'!Q175,'Raw Data'!W175)</f>
        <v>8.8256666666666668</v>
      </c>
      <c r="L73" s="65">
        <f>STDEV('Raw Data'!K175,'Raw Data'!Q175,'Raw Data'!W175)</f>
        <v>0.43188694508323988</v>
      </c>
      <c r="M73" s="65">
        <f>AVERAGE('Raw Data'!AC175,'Raw Data'!AI175,'Raw Data'!AO175)</f>
        <v>18.480999999999998</v>
      </c>
      <c r="N73" s="65">
        <f>STDEV('Raw Data'!AC175,'Raw Data'!AI175,'Raw Data'!AO175)</f>
        <v>0.46373375982345716</v>
      </c>
      <c r="O73" s="65">
        <f>AVERAGE('Raw Data'!AU175,'Raw Data'!BA175,'Raw Data'!BG175)</f>
        <v>26.506333333333334</v>
      </c>
      <c r="P73" s="65">
        <f>STDEV('Raw Data'!AU175,'Raw Data'!BA175,'Raw Data'!BG175)</f>
        <v>0.1669021669521808</v>
      </c>
      <c r="R73" s="65">
        <f>AVERAGE('Raw Data'!K277,'Raw Data'!Q277,'Raw Data'!W277)</f>
        <v>8.6833333333333336</v>
      </c>
      <c r="S73" s="65">
        <f>STDEV('Raw Data'!K277,'Raw Data'!Q277,'Raw Data'!W277)</f>
        <v>0.29250014245010775</v>
      </c>
      <c r="T73" s="65">
        <f>AVERAGE('Raw Data'!AC277,'Raw Data'!AI277,'Raw Data'!AO277)</f>
        <v>18.085000000000001</v>
      </c>
      <c r="U73" s="65">
        <f>STDEV('Raw Data'!AC277,'Raw Data'!AI277,'Raw Data'!AO277)</f>
        <v>0.22716513817044931</v>
      </c>
      <c r="V73" s="65">
        <f>AVERAGE('Raw Data'!AU277,'Raw Data'!BA277,'Raw Data'!BG277)</f>
        <v>26.484666666666669</v>
      </c>
      <c r="W73" s="65">
        <f>STDEV('Raw Data'!AU277,'Raw Data'!BA277,'Raw Data'!BG277)</f>
        <v>0.45341408594499161</v>
      </c>
      <c r="Y73" s="66">
        <f>D73-K73</f>
        <v>0.2029999999999994</v>
      </c>
      <c r="Z73" s="65">
        <f>SQRT((E73^2)+(L73^2))</f>
        <v>0.55931356739012383</v>
      </c>
      <c r="AA73" s="66">
        <f>F73-M73</f>
        <v>0.32800000000000296</v>
      </c>
      <c r="AB73" s="65">
        <f>SQRT((G73^2)+(N73^2))</f>
        <v>0.56987717975016328</v>
      </c>
      <c r="AC73" s="66">
        <f>H73-O73</f>
        <v>0.22933333333332939</v>
      </c>
      <c r="AD73" s="65">
        <f>SQRT((I73^2)+(P73^2))</f>
        <v>0.98107016398760527</v>
      </c>
      <c r="AF73" s="66">
        <f t="shared" si="12"/>
        <v>0.3453333333333326</v>
      </c>
      <c r="AG73" s="65">
        <f t="shared" si="13"/>
        <v>0.46028433241493938</v>
      </c>
      <c r="AH73" s="66">
        <f t="shared" si="14"/>
        <v>0.7240000000000002</v>
      </c>
      <c r="AI73" s="65">
        <f t="shared" si="15"/>
        <v>0.40164038641550898</v>
      </c>
      <c r="AJ73" s="66">
        <f t="shared" si="16"/>
        <v>0.25099999999999412</v>
      </c>
      <c r="AK73" s="65">
        <f t="shared" si="17"/>
        <v>1.0678139663193515</v>
      </c>
      <c r="AM73" s="24">
        <f t="shared" si="18"/>
        <v>0.1423333333333332</v>
      </c>
      <c r="AN73" s="22">
        <f t="shared" si="19"/>
        <v>0.52161543944429678</v>
      </c>
      <c r="AO73" s="24">
        <f t="shared" si="20"/>
        <v>0.39599999999999724</v>
      </c>
      <c r="AP73" s="22">
        <f t="shared" si="21"/>
        <v>0.51638454663167366</v>
      </c>
      <c r="AQ73" s="24">
        <f t="shared" si="22"/>
        <v>2.1666666666664725E-2</v>
      </c>
      <c r="AR73" s="22">
        <f t="shared" si="23"/>
        <v>0.48315697932107515</v>
      </c>
      <c r="AT73" s="66"/>
      <c r="AU73" s="65"/>
      <c r="AW73" s="66"/>
      <c r="AX73" s="65"/>
      <c r="AY73" s="66"/>
      <c r="AZ73" s="65"/>
      <c r="BA73" s="66"/>
      <c r="BB73" s="65"/>
      <c r="BC73" s="66"/>
      <c r="BD73" s="65"/>
      <c r="BE73" s="66"/>
      <c r="BF73" s="65"/>
    </row>
    <row r="74" spans="1:58" s="69" customFormat="1" ht="15.75" customHeight="1" x14ac:dyDescent="0.25">
      <c r="A74" s="67">
        <f>'Raw Data'!B74</f>
        <v>121</v>
      </c>
      <c r="B74" s="67">
        <f>'Raw Data'!C74</f>
        <v>138</v>
      </c>
      <c r="C74" s="67" t="str">
        <f>'Raw Data'!D74</f>
        <v>LVGNKSDLRHLRAVPTDE</v>
      </c>
      <c r="D74" s="68">
        <f>AVERAGE('Raw Data'!K74,'Raw Data'!Q74,'Raw Data'!W74)</f>
        <v>9.1189999999999998</v>
      </c>
      <c r="E74" s="68">
        <f>STDEV('Raw Data'!K74,'Raw Data'!Q74,'Raw Data'!W74)</f>
        <v>0.52502571365600748</v>
      </c>
      <c r="F74" s="68">
        <f>AVERAGE('Raw Data'!AC74,'Raw Data'!AI74,'Raw Data'!AO74)</f>
        <v>18.923333333333332</v>
      </c>
      <c r="G74" s="68">
        <f>STDEV('Raw Data'!AC74,'Raw Data'!AI74,'Raw Data'!AO74)</f>
        <v>0.21162545530567334</v>
      </c>
      <c r="H74" s="68">
        <f>AVERAGE('Raw Data'!AU74,'Raw Data'!BA74,'Raw Data'!BG74)</f>
        <v>26.698666666666668</v>
      </c>
      <c r="I74" s="68">
        <f>STDEV('Raw Data'!AU74,'Raw Data'!BA74,'Raw Data'!BG74)</f>
        <v>1.0956743737686552</v>
      </c>
      <c r="J74" s="35"/>
      <c r="K74" s="65">
        <f>AVERAGE('Raw Data'!K176,'Raw Data'!Q176,'Raw Data'!W176)</f>
        <v>8.945666666666666</v>
      </c>
      <c r="L74" s="65">
        <f>STDEV('Raw Data'!K176,'Raw Data'!Q176,'Raw Data'!W176)</f>
        <v>0.36005601416075933</v>
      </c>
      <c r="M74" s="65">
        <f>AVERAGE('Raw Data'!AC176,'Raw Data'!AI176,'Raw Data'!AO176)</f>
        <v>18.682000000000002</v>
      </c>
      <c r="N74" s="65">
        <f>STDEV('Raw Data'!AC176,'Raw Data'!AI176,'Raw Data'!AO176)</f>
        <v>0.46373375982345716</v>
      </c>
      <c r="O74" s="65">
        <f>AVERAGE('Raw Data'!AU176,'Raw Data'!BA176,'Raw Data'!BG176)</f>
        <v>26.605999999999998</v>
      </c>
      <c r="P74" s="65">
        <f>STDEV('Raw Data'!AU176,'Raw Data'!BA176,'Raw Data'!BG176)</f>
        <v>0.11333137253205787</v>
      </c>
      <c r="Q74" s="35"/>
      <c r="R74" s="65">
        <f>AVERAGE('Raw Data'!K278,'Raw Data'!Q278,'Raw Data'!W278)</f>
        <v>8.7763333333333335</v>
      </c>
      <c r="S74" s="65">
        <f>STDEV('Raw Data'!K278,'Raw Data'!Q278,'Raw Data'!W278)</f>
        <v>0.29438297052196077</v>
      </c>
      <c r="T74" s="65">
        <f>AVERAGE('Raw Data'!AC278,'Raw Data'!AI278,'Raw Data'!AO278)</f>
        <v>18.119666666666667</v>
      </c>
      <c r="U74" s="65">
        <f>STDEV('Raw Data'!AC278,'Raw Data'!AI278,'Raw Data'!AO278)</f>
        <v>0.18732413975068227</v>
      </c>
      <c r="V74" s="65">
        <f>AVERAGE('Raw Data'!AU278,'Raw Data'!BA278,'Raw Data'!BG278)</f>
        <v>26.504000000000001</v>
      </c>
      <c r="W74" s="65">
        <f>STDEV('Raw Data'!AU278,'Raw Data'!BA278,'Raw Data'!BG278)</f>
        <v>0.46765478720954012</v>
      </c>
      <c r="X74" s="35"/>
      <c r="Y74" s="66">
        <f>D74-K74</f>
        <v>0.17333333333333378</v>
      </c>
      <c r="Z74" s="65">
        <f>SQRT((E74^2)+(L74^2))</f>
        <v>0.63662574039488296</v>
      </c>
      <c r="AA74" s="66">
        <f>F74-M74</f>
        <v>0.24133333333332985</v>
      </c>
      <c r="AB74" s="65">
        <f>SQRT((G74^2)+(N74^2))</f>
        <v>0.5097394759417142</v>
      </c>
      <c r="AC74" s="66">
        <f>H74-O74</f>
        <v>9.2666666666669784E-2</v>
      </c>
      <c r="AD74" s="65">
        <f>SQRT((I74^2)+(P74^2))</f>
        <v>1.1015200104098586</v>
      </c>
      <c r="AE74" s="35"/>
      <c r="AF74" s="66">
        <f t="shared" si="12"/>
        <v>0.34266666666666623</v>
      </c>
      <c r="AG74" s="65">
        <f t="shared" si="13"/>
        <v>0.60192469074904509</v>
      </c>
      <c r="AH74" s="66">
        <f t="shared" si="14"/>
        <v>0.80366666666666475</v>
      </c>
      <c r="AI74" s="65">
        <f t="shared" si="15"/>
        <v>0.28262283465188492</v>
      </c>
      <c r="AJ74" s="66">
        <f t="shared" si="16"/>
        <v>0.19466666666666654</v>
      </c>
      <c r="AK74" s="65">
        <f t="shared" si="17"/>
        <v>1.1913032079757593</v>
      </c>
      <c r="AL74" s="35"/>
      <c r="AM74" s="24">
        <f t="shared" si="18"/>
        <v>0.16933333333333245</v>
      </c>
      <c r="AN74" s="22">
        <f t="shared" si="19"/>
        <v>0.4650824299698566</v>
      </c>
      <c r="AO74" s="24">
        <f t="shared" si="20"/>
        <v>0.56233333333333491</v>
      </c>
      <c r="AP74" s="22">
        <f t="shared" si="21"/>
        <v>0.50013931392496336</v>
      </c>
      <c r="AQ74" s="24">
        <f t="shared" si="22"/>
        <v>0.10199999999999676</v>
      </c>
      <c r="AR74" s="22">
        <f t="shared" si="23"/>
        <v>0.48119123017777488</v>
      </c>
      <c r="AT74" s="70"/>
      <c r="AU74" s="68"/>
      <c r="AW74" s="70"/>
      <c r="AX74" s="68"/>
      <c r="AY74" s="70"/>
      <c r="AZ74" s="68"/>
      <c r="BA74" s="70"/>
      <c r="BB74" s="68"/>
      <c r="BC74" s="70"/>
      <c r="BD74" s="68"/>
      <c r="BE74" s="70"/>
      <c r="BF74" s="68"/>
    </row>
    <row r="75" spans="1:58" s="69" customFormat="1" ht="15.75" customHeight="1" x14ac:dyDescent="0.25">
      <c r="A75" s="67">
        <f>'Raw Data'!B75</f>
        <v>121</v>
      </c>
      <c r="B75" s="67">
        <f>'Raw Data'!C75</f>
        <v>138</v>
      </c>
      <c r="C75" s="67" t="str">
        <f>'Raw Data'!D75</f>
        <v>LVGNKSDLRHLRAVPTDE</v>
      </c>
      <c r="D75" s="68">
        <f>AVERAGE('Raw Data'!K75,'Raw Data'!Q75,'Raw Data'!W75)</f>
        <v>9.0983333333333345</v>
      </c>
      <c r="E75" s="68">
        <f>STDEV('Raw Data'!K75,'Raw Data'!Q75,'Raw Data'!W75)</f>
        <v>0.54535890323101277</v>
      </c>
      <c r="F75" s="68">
        <f>AVERAGE('Raw Data'!AC75,'Raw Data'!AI75,'Raw Data'!AO75)</f>
        <v>18.863666666666667</v>
      </c>
      <c r="G75" s="68">
        <f>STDEV('Raw Data'!AC75,'Raw Data'!AI75,'Raw Data'!AO75)</f>
        <v>0.27195097597422435</v>
      </c>
      <c r="H75" s="68">
        <f>AVERAGE('Raw Data'!AU75,'Raw Data'!BA75,'Raw Data'!BG75)</f>
        <v>26.817333333333334</v>
      </c>
      <c r="I75" s="68">
        <f>STDEV('Raw Data'!AU75,'Raw Data'!BA75,'Raw Data'!BG75)</f>
        <v>1.0875336010134733</v>
      </c>
      <c r="J75" s="35"/>
      <c r="K75" s="65">
        <f>AVERAGE('Raw Data'!K177,'Raw Data'!Q177,'Raw Data'!W177)</f>
        <v>8.9466666666666672</v>
      </c>
      <c r="L75" s="65">
        <f>STDEV('Raw Data'!K177,'Raw Data'!Q177,'Raw Data'!W177)</f>
        <v>0.46419428403776541</v>
      </c>
      <c r="M75" s="65">
        <f>AVERAGE('Raw Data'!AC177,'Raw Data'!AI177,'Raw Data'!AO177)</f>
        <v>18.602666666666668</v>
      </c>
      <c r="N75" s="65">
        <f>STDEV('Raw Data'!AC177,'Raw Data'!AI177,'Raw Data'!AO177)</f>
        <v>0.42512625575625734</v>
      </c>
      <c r="O75" s="65">
        <f>AVERAGE('Raw Data'!AU177,'Raw Data'!BA177,'Raw Data'!BG177)</f>
        <v>26.679000000000002</v>
      </c>
      <c r="P75" s="65">
        <f>STDEV('Raw Data'!AU177,'Raw Data'!BA177,'Raw Data'!BG177)</f>
        <v>8.8085186041695115E-2</v>
      </c>
      <c r="Q75" s="35"/>
      <c r="R75" s="65">
        <f>AVERAGE('Raw Data'!K279,'Raw Data'!Q279,'Raw Data'!W279)</f>
        <v>8.7963333333333349</v>
      </c>
      <c r="S75" s="65">
        <f>STDEV('Raw Data'!K279,'Raw Data'!Q279,'Raw Data'!W279)</f>
        <v>0.34246800337160416</v>
      </c>
      <c r="T75" s="65">
        <f>AVERAGE('Raw Data'!AC279,'Raw Data'!AI279,'Raw Data'!AO279)</f>
        <v>18.194333333333333</v>
      </c>
      <c r="U75" s="65">
        <f>STDEV('Raw Data'!AC279,'Raw Data'!AI279,'Raw Data'!AO279)</f>
        <v>0.14839249756417416</v>
      </c>
      <c r="V75" s="65">
        <f>AVERAGE('Raw Data'!AU279,'Raw Data'!BA279,'Raw Data'!BG279)</f>
        <v>26.728666666666665</v>
      </c>
      <c r="W75" s="65">
        <f>STDEV('Raw Data'!AU279,'Raw Data'!BA279,'Raw Data'!BG279)</f>
        <v>0.48730927893211007</v>
      </c>
      <c r="X75" s="35"/>
      <c r="Y75" s="66">
        <f>D75-K75</f>
        <v>0.15166666666666728</v>
      </c>
      <c r="Z75" s="65">
        <f>SQRT((E75^2)+(L75^2))</f>
        <v>0.71616525094887618</v>
      </c>
      <c r="AA75" s="66">
        <f>F75-M75</f>
        <v>0.26099999999999923</v>
      </c>
      <c r="AB75" s="65">
        <f>SQRT((G75^2)+(N75^2))</f>
        <v>0.50466787758551457</v>
      </c>
      <c r="AC75" s="66">
        <f>H75-O75</f>
        <v>0.13833333333333186</v>
      </c>
      <c r="AD75" s="65">
        <f>SQRT((I75^2)+(P75^2))</f>
        <v>1.091095015721973</v>
      </c>
      <c r="AE75" s="35"/>
      <c r="AF75" s="66">
        <f t="shared" si="12"/>
        <v>0.3019999999999996</v>
      </c>
      <c r="AG75" s="65">
        <f t="shared" si="13"/>
        <v>0.64397256670347869</v>
      </c>
      <c r="AH75" s="66">
        <f t="shared" si="14"/>
        <v>0.66933333333333422</v>
      </c>
      <c r="AI75" s="65">
        <f t="shared" si="15"/>
        <v>0.3098026253385639</v>
      </c>
      <c r="AJ75" s="66">
        <f t="shared" si="16"/>
        <v>8.8666666666668448E-2</v>
      </c>
      <c r="AK75" s="65">
        <f t="shared" si="17"/>
        <v>1.1917213041087524</v>
      </c>
      <c r="AL75" s="35"/>
      <c r="AM75" s="24">
        <f t="shared" si="18"/>
        <v>0.15033333333333232</v>
      </c>
      <c r="AN75" s="22">
        <f t="shared" si="19"/>
        <v>0.5768541121173244</v>
      </c>
      <c r="AO75" s="24">
        <f t="shared" si="20"/>
        <v>0.40833333333333499</v>
      </c>
      <c r="AP75" s="22">
        <f t="shared" si="21"/>
        <v>0.45028065322270749</v>
      </c>
      <c r="AQ75" s="24">
        <f t="shared" si="22"/>
        <v>-4.9666666666663417E-2</v>
      </c>
      <c r="AR75" s="22">
        <f t="shared" si="23"/>
        <v>0.4952063542941802</v>
      </c>
      <c r="AT75" s="70"/>
      <c r="AU75" s="68"/>
      <c r="AW75" s="70"/>
      <c r="AX75" s="68"/>
      <c r="AY75" s="70"/>
      <c r="AZ75" s="68"/>
      <c r="BA75" s="70"/>
      <c r="BB75" s="68"/>
      <c r="BC75" s="70"/>
      <c r="BD75" s="68"/>
      <c r="BE75" s="70"/>
      <c r="BF75" s="68"/>
    </row>
    <row r="76" spans="1:58" ht="15.75" customHeight="1" x14ac:dyDescent="0.25">
      <c r="A76" s="61">
        <f>'Raw Data'!B76</f>
        <v>121</v>
      </c>
      <c r="B76" s="61">
        <f>'Raw Data'!C76</f>
        <v>141</v>
      </c>
      <c r="C76" s="61" t="str">
        <f>'Raw Data'!D76</f>
        <v>LVGNKSDLRHLRAVPTDEARA</v>
      </c>
      <c r="D76" s="65">
        <f>AVERAGE('Raw Data'!K76,'Raw Data'!Q76,'Raw Data'!W76)</f>
        <v>7.4839999999999991</v>
      </c>
      <c r="E76" s="65">
        <f>STDEV('Raw Data'!K76,'Raw Data'!Q76,'Raw Data'!W76)</f>
        <v>0.37068450196899222</v>
      </c>
      <c r="F76" s="65">
        <f>AVERAGE('Raw Data'!AC76,'Raw Data'!AI76,'Raw Data'!AO76)</f>
        <v>15.526666666666666</v>
      </c>
      <c r="G76" s="65">
        <f>STDEV('Raw Data'!AC76,'Raw Data'!AI76,'Raw Data'!AO76)</f>
        <v>0.30730495169022781</v>
      </c>
      <c r="H76" s="65">
        <f>AVERAGE('Raw Data'!AU76,'Raw Data'!BA76,'Raw Data'!BG76)</f>
        <v>22.145666666666667</v>
      </c>
      <c r="I76" s="65">
        <f>STDEV('Raw Data'!AU76,'Raw Data'!BA76,'Raw Data'!BG76)</f>
        <v>1.1373584893661859</v>
      </c>
      <c r="K76" s="65">
        <f>AVERAGE('Raw Data'!K178,'Raw Data'!Q178,'Raw Data'!W178)</f>
        <v>7.1930000000000005</v>
      </c>
      <c r="L76" s="65">
        <f>STDEV('Raw Data'!K178,'Raw Data'!Q178,'Raw Data'!W178)</f>
        <v>0.21544604893104882</v>
      </c>
      <c r="M76" s="65">
        <f>AVERAGE('Raw Data'!AC178,'Raw Data'!AI178,'Raw Data'!AO178)</f>
        <v>15.139333333333333</v>
      </c>
      <c r="N76" s="65">
        <f>STDEV('Raw Data'!AC178,'Raw Data'!AI178,'Raw Data'!AO178)</f>
        <v>0.25427216389792545</v>
      </c>
      <c r="O76" s="65">
        <f>AVERAGE('Raw Data'!AU178,'Raw Data'!BA178,'Raw Data'!BG178)</f>
        <v>22.140666666666664</v>
      </c>
      <c r="P76" s="65">
        <f>STDEV('Raw Data'!AU178,'Raw Data'!BA178,'Raw Data'!BG178)</f>
        <v>0.14075629056398711</v>
      </c>
      <c r="R76" s="65">
        <f>AVERAGE('Raw Data'!K280,'Raw Data'!Q280,'Raw Data'!W280)</f>
        <v>6.9136666666666668</v>
      </c>
      <c r="S76" s="65">
        <f>STDEV('Raw Data'!K280,'Raw Data'!Q280,'Raw Data'!W280)</f>
        <v>0.34200048732908767</v>
      </c>
      <c r="T76" s="65">
        <f>AVERAGE('Raw Data'!AC280,'Raw Data'!AI280,'Raw Data'!AO280)</f>
        <v>14.882</v>
      </c>
      <c r="U76" s="65">
        <f>STDEV('Raw Data'!AC280,'Raw Data'!AI280,'Raw Data'!AO280)</f>
        <v>0.11345042970390165</v>
      </c>
      <c r="V76" s="65">
        <f>AVERAGE('Raw Data'!AU280,'Raw Data'!BA280,'Raw Data'!BG280)</f>
        <v>22.15366666666667</v>
      </c>
      <c r="W76" s="65">
        <f>STDEV('Raw Data'!AU280,'Raw Data'!BA280,'Raw Data'!BG280)</f>
        <v>0.43692714877120392</v>
      </c>
      <c r="Y76" s="66">
        <f>D76-K76</f>
        <v>0.29099999999999859</v>
      </c>
      <c r="Z76" s="65">
        <f>SQRT((E76^2)+(L76^2))</f>
        <v>0.42874701165139295</v>
      </c>
      <c r="AA76" s="66">
        <f>F76-M76</f>
        <v>0.38733333333333242</v>
      </c>
      <c r="AB76" s="65">
        <f>SQRT((G76^2)+(N76^2))</f>
        <v>0.39886171371374657</v>
      </c>
      <c r="AC76" s="66">
        <f>H76-O76</f>
        <v>5.000000000002558E-3</v>
      </c>
      <c r="AD76" s="65">
        <f>SQRT((I76^2)+(P76^2))</f>
        <v>1.1460351943403246</v>
      </c>
      <c r="AF76" s="66">
        <f t="shared" si="12"/>
        <v>0.57033333333333225</v>
      </c>
      <c r="AG76" s="65">
        <f t="shared" si="13"/>
        <v>0.50435239003432242</v>
      </c>
      <c r="AH76" s="66">
        <f t="shared" si="14"/>
        <v>0.64466666666666583</v>
      </c>
      <c r="AI76" s="65">
        <f t="shared" si="15"/>
        <v>0.32757798053796772</v>
      </c>
      <c r="AJ76" s="66">
        <f t="shared" si="16"/>
        <v>-8.0000000000026716E-3</v>
      </c>
      <c r="AK76" s="65">
        <f t="shared" si="17"/>
        <v>1.2183963503994364</v>
      </c>
      <c r="AM76" s="24">
        <f t="shared" si="18"/>
        <v>0.27933333333333366</v>
      </c>
      <c r="AN76" s="22">
        <f t="shared" si="19"/>
        <v>0.40420456866954552</v>
      </c>
      <c r="AO76" s="24">
        <f t="shared" si="20"/>
        <v>0.25733333333333341</v>
      </c>
      <c r="AP76" s="22">
        <f t="shared" si="21"/>
        <v>0.27843371443367521</v>
      </c>
      <c r="AQ76" s="24">
        <f t="shared" si="22"/>
        <v>-1.300000000000523E-2</v>
      </c>
      <c r="AR76" s="22">
        <f t="shared" si="23"/>
        <v>0.45903994016497879</v>
      </c>
      <c r="AT76" s="66"/>
      <c r="AU76" s="65"/>
      <c r="AW76" s="66"/>
      <c r="AX76" s="65"/>
      <c r="AY76" s="66"/>
      <c r="AZ76" s="65"/>
      <c r="BA76" s="66"/>
      <c r="BB76" s="65"/>
      <c r="BC76" s="66"/>
      <c r="BD76" s="65"/>
      <c r="BE76" s="66"/>
      <c r="BF76" s="65"/>
    </row>
    <row r="77" spans="1:58" s="64" customFormat="1" ht="15.75" customHeight="1" x14ac:dyDescent="0.25">
      <c r="A77" s="63">
        <f>'Raw Data'!B77</f>
        <v>121</v>
      </c>
      <c r="B77" s="63">
        <f>'Raw Data'!C77</f>
        <v>141</v>
      </c>
      <c r="C77" s="63" t="str">
        <f>'Raw Data'!D77</f>
        <v>LVGNKSDLRHLRAVPTDEARA</v>
      </c>
      <c r="D77" s="22">
        <f>AVERAGE('Raw Data'!K77,'Raw Data'!Q77,'Raw Data'!W77)</f>
        <v>7.2113333333333332</v>
      </c>
      <c r="E77" s="22">
        <f>STDEV('Raw Data'!K77,'Raw Data'!Q77,'Raw Data'!W77)</f>
        <v>0.53187341852487147</v>
      </c>
      <c r="F77" s="22">
        <f>AVERAGE('Raw Data'!AC77,'Raw Data'!AI77,'Raw Data'!AO77)</f>
        <v>15.386666666666665</v>
      </c>
      <c r="G77" s="22">
        <f>STDEV('Raw Data'!AC77,'Raw Data'!AI77,'Raw Data'!AO77)</f>
        <v>0.2274474298235383</v>
      </c>
      <c r="H77" s="22">
        <f>AVERAGE('Raw Data'!AU77,'Raw Data'!BA77,'Raw Data'!BG77)</f>
        <v>22.059000000000001</v>
      </c>
      <c r="I77" s="22">
        <f>STDEV('Raw Data'!AU77,'Raw Data'!BA77,'Raw Data'!BG77)</f>
        <v>0.92099891422303048</v>
      </c>
      <c r="J77" s="35"/>
      <c r="K77" s="65">
        <f>AVERAGE('Raw Data'!K179,'Raw Data'!Q179,'Raw Data'!W179)</f>
        <v>7.1610000000000005</v>
      </c>
      <c r="L77" s="65">
        <f>STDEV('Raw Data'!K179,'Raw Data'!Q179,'Raw Data'!W179)</f>
        <v>0.40358766086192444</v>
      </c>
      <c r="M77" s="65">
        <f>AVERAGE('Raw Data'!AC179,'Raw Data'!AI179,'Raw Data'!AO179)</f>
        <v>15.342666666666666</v>
      </c>
      <c r="N77" s="65">
        <f>STDEV('Raw Data'!AC179,'Raw Data'!AI179,'Raw Data'!AO179)</f>
        <v>0.34530324836776882</v>
      </c>
      <c r="O77" s="65">
        <f>AVERAGE('Raw Data'!AU179,'Raw Data'!BA179,'Raw Data'!BG179)</f>
        <v>22.084333333333333</v>
      </c>
      <c r="P77" s="65">
        <f>STDEV('Raw Data'!AU179,'Raw Data'!BA179,'Raw Data'!BG179)</f>
        <v>0.14789297932401502</v>
      </c>
      <c r="Q77" s="35"/>
      <c r="R77" s="65">
        <f>AVERAGE('Raw Data'!K281,'Raw Data'!Q281,'Raw Data'!W281)</f>
        <v>7.1393333333333331</v>
      </c>
      <c r="S77" s="65">
        <f>STDEV('Raw Data'!K281,'Raw Data'!Q281,'Raw Data'!W281)</f>
        <v>0.2707107927906337</v>
      </c>
      <c r="T77" s="65">
        <f>AVERAGE('Raw Data'!AC281,'Raw Data'!AI281,'Raw Data'!AO281)</f>
        <v>15.000999999999999</v>
      </c>
      <c r="U77" s="65">
        <f>STDEV('Raw Data'!AC281,'Raw Data'!AI281,'Raw Data'!AO281)</f>
        <v>0.23246290026582678</v>
      </c>
      <c r="V77" s="65">
        <f>AVERAGE('Raw Data'!AU281,'Raw Data'!BA281,'Raw Data'!BG281)</f>
        <v>22.242000000000001</v>
      </c>
      <c r="W77" s="65">
        <f>STDEV('Raw Data'!AU281,'Raw Data'!BA281,'Raw Data'!BG281)</f>
        <v>0.49735198803262121</v>
      </c>
      <c r="X77" s="35"/>
      <c r="Y77" s="66">
        <f>D77-K77</f>
        <v>5.0333333333332675E-2</v>
      </c>
      <c r="Z77" s="65">
        <f>SQRT((E77^2)+(L77^2))</f>
        <v>0.66766184055503186</v>
      </c>
      <c r="AA77" s="66">
        <f>F77-M77</f>
        <v>4.3999999999998707E-2</v>
      </c>
      <c r="AB77" s="65">
        <f>SQRT((G77^2)+(N77^2))</f>
        <v>0.41348115636225363</v>
      </c>
      <c r="AC77" s="66">
        <f>H77-O77</f>
        <v>-2.533333333333232E-2</v>
      </c>
      <c r="AD77" s="65">
        <f>SQRT((I77^2)+(P77^2))</f>
        <v>0.93279758433077786</v>
      </c>
      <c r="AE77" s="35"/>
      <c r="AF77" s="66">
        <f t="shared" si="12"/>
        <v>7.2000000000000064E-2</v>
      </c>
      <c r="AG77" s="65">
        <f t="shared" si="13"/>
        <v>0.59680287085994022</v>
      </c>
      <c r="AH77" s="66">
        <f t="shared" si="14"/>
        <v>0.38566666666666549</v>
      </c>
      <c r="AI77" s="65">
        <f t="shared" si="15"/>
        <v>0.32522505028569543</v>
      </c>
      <c r="AJ77" s="66">
        <f t="shared" si="16"/>
        <v>-0.18299999999999983</v>
      </c>
      <c r="AK77" s="65">
        <f t="shared" si="17"/>
        <v>1.0467081732746724</v>
      </c>
      <c r="AL77" s="35"/>
      <c r="AM77" s="24">
        <f t="shared" si="18"/>
        <v>2.1666666666667389E-2</v>
      </c>
      <c r="AN77" s="22">
        <f t="shared" si="19"/>
        <v>0.48597050664966607</v>
      </c>
      <c r="AO77" s="24">
        <f t="shared" si="20"/>
        <v>0.34166666666666679</v>
      </c>
      <c r="AP77" s="22">
        <f t="shared" si="21"/>
        <v>0.41626113598717424</v>
      </c>
      <c r="AQ77" s="24">
        <f t="shared" si="22"/>
        <v>-0.15766666666666751</v>
      </c>
      <c r="AR77" s="22">
        <f t="shared" si="23"/>
        <v>0.51887506524531901</v>
      </c>
      <c r="AT77" s="24"/>
      <c r="AU77" s="22"/>
      <c r="AW77" s="24"/>
      <c r="AX77" s="22"/>
      <c r="AY77" s="24"/>
      <c r="AZ77" s="22"/>
      <c r="BA77" s="24"/>
      <c r="BB77" s="22"/>
      <c r="BC77" s="24"/>
      <c r="BD77" s="22"/>
      <c r="BE77" s="24"/>
      <c r="BF77" s="22"/>
    </row>
    <row r="78" spans="1:58" s="64" customFormat="1" ht="15.75" customHeight="1" x14ac:dyDescent="0.25">
      <c r="A78" s="63">
        <f>'Raw Data'!B78</f>
        <v>121</v>
      </c>
      <c r="B78" s="63">
        <f>'Raw Data'!C78</f>
        <v>141</v>
      </c>
      <c r="C78" s="63" t="str">
        <f>'Raw Data'!D78</f>
        <v>LVGNKSDLRHLRAVPTDEARA</v>
      </c>
      <c r="D78" s="22">
        <f>AVERAGE('Raw Data'!K78,'Raw Data'!Q78,'Raw Data'!W78)</f>
        <v>7.307666666666667</v>
      </c>
      <c r="E78" s="22">
        <f>STDEV('Raw Data'!K78,'Raw Data'!Q78,'Raw Data'!W78)</f>
        <v>0.55723095152129976</v>
      </c>
      <c r="F78" s="22">
        <f>AVERAGE('Raw Data'!AC78,'Raw Data'!AI78,'Raw Data'!AO78)</f>
        <v>15.478333333333332</v>
      </c>
      <c r="G78" s="22">
        <f>STDEV('Raw Data'!AC78,'Raw Data'!AI78,'Raw Data'!AO78)</f>
        <v>0.19790485929691951</v>
      </c>
      <c r="H78" s="22">
        <f>AVERAGE('Raw Data'!AU78,'Raw Data'!BA78,'Raw Data'!BG78)</f>
        <v>22.105</v>
      </c>
      <c r="I78" s="22">
        <f>STDEV('Raw Data'!AU78,'Raw Data'!BA78,'Raw Data'!BG78)</f>
        <v>1.0156067152200217</v>
      </c>
      <c r="J78" s="35"/>
      <c r="K78" s="65">
        <f>AVERAGE('Raw Data'!K180,'Raw Data'!Q180,'Raw Data'!W180)</f>
        <v>7.3223333333333329</v>
      </c>
      <c r="L78" s="65">
        <f>STDEV('Raw Data'!K180,'Raw Data'!Q180,'Raw Data'!W180)</f>
        <v>0.39780564768908594</v>
      </c>
      <c r="M78" s="65">
        <f>AVERAGE('Raw Data'!AC180,'Raw Data'!AI180,'Raw Data'!AO180)</f>
        <v>15.195</v>
      </c>
      <c r="N78" s="65">
        <f>STDEV('Raw Data'!AC180,'Raw Data'!AI180,'Raw Data'!AO180)</f>
        <v>0.44489212175537507</v>
      </c>
      <c r="O78" s="65">
        <f>AVERAGE('Raw Data'!AU180,'Raw Data'!BA180,'Raw Data'!BG180)</f>
        <v>22.012</v>
      </c>
      <c r="P78" s="65">
        <f>STDEV('Raw Data'!AU180,'Raw Data'!BA180,'Raw Data'!BG180)</f>
        <v>6.7446274915668791E-2</v>
      </c>
      <c r="Q78" s="35"/>
      <c r="R78" s="65">
        <f>AVERAGE('Raw Data'!K282,'Raw Data'!Q282,'Raw Data'!W282)</f>
        <v>7.3493333333333339</v>
      </c>
      <c r="S78" s="65">
        <f>STDEV('Raw Data'!K282,'Raw Data'!Q282,'Raw Data'!W282)</f>
        <v>0.28083684468625764</v>
      </c>
      <c r="T78" s="65">
        <f>AVERAGE('Raw Data'!AC282,'Raw Data'!AI282,'Raw Data'!AO282)</f>
        <v>15.016666666666666</v>
      </c>
      <c r="U78" s="65">
        <f>STDEV('Raw Data'!AC282,'Raw Data'!AI282,'Raw Data'!AO282)</f>
        <v>0.12962381468439138</v>
      </c>
      <c r="V78" s="65">
        <f>AVERAGE('Raw Data'!AU282,'Raw Data'!BA282,'Raw Data'!BG282)</f>
        <v>22.195333333333334</v>
      </c>
      <c r="W78" s="65">
        <f>STDEV('Raw Data'!AU282,'Raw Data'!BA282,'Raw Data'!BG282)</f>
        <v>0.5012637363038881</v>
      </c>
      <c r="X78" s="35"/>
      <c r="Y78" s="66">
        <f>D78-K78</f>
        <v>-1.466666666666594E-2</v>
      </c>
      <c r="Z78" s="65">
        <f>SQRT((E78^2)+(L78^2))</f>
        <v>0.68465733521716265</v>
      </c>
      <c r="AA78" s="66">
        <f>F78-M78</f>
        <v>0.28333333333333144</v>
      </c>
      <c r="AB78" s="65">
        <f>SQRT((G78^2)+(N78^2))</f>
        <v>0.48692436099802294</v>
      </c>
      <c r="AC78" s="66">
        <f>H78-O78</f>
        <v>9.2999999999999972E-2</v>
      </c>
      <c r="AD78" s="65">
        <f>SQRT((I78^2)+(P78^2))</f>
        <v>1.0178437994112859</v>
      </c>
      <c r="AE78" s="35"/>
      <c r="AF78" s="66">
        <f t="shared" si="12"/>
        <v>-4.1666666666666963E-2</v>
      </c>
      <c r="AG78" s="65">
        <f t="shared" si="13"/>
        <v>0.62399973290592547</v>
      </c>
      <c r="AH78" s="66">
        <f t="shared" si="14"/>
        <v>0.461666666666666</v>
      </c>
      <c r="AI78" s="65">
        <f t="shared" si="15"/>
        <v>0.23657697831079622</v>
      </c>
      <c r="AJ78" s="66">
        <f t="shared" si="16"/>
        <v>-9.0333333333333599E-2</v>
      </c>
      <c r="AK78" s="65">
        <f t="shared" si="17"/>
        <v>1.132573323601318</v>
      </c>
      <c r="AL78" s="35"/>
      <c r="AM78" s="24">
        <f t="shared" si="18"/>
        <v>-2.7000000000001023E-2</v>
      </c>
      <c r="AN78" s="22">
        <f t="shared" si="19"/>
        <v>0.48694832032430951</v>
      </c>
      <c r="AO78" s="24">
        <f t="shared" si="20"/>
        <v>0.17833333333333456</v>
      </c>
      <c r="AP78" s="22">
        <f t="shared" si="21"/>
        <v>0.46339112349432515</v>
      </c>
      <c r="AQ78" s="24">
        <f t="shared" si="22"/>
        <v>-0.18333333333333357</v>
      </c>
      <c r="AR78" s="22">
        <f t="shared" si="23"/>
        <v>0.50578091436246764</v>
      </c>
      <c r="AT78" s="24"/>
      <c r="AU78" s="22"/>
      <c r="AW78" s="24"/>
      <c r="AX78" s="22"/>
      <c r="AY78" s="24"/>
      <c r="AZ78" s="22"/>
      <c r="BA78" s="24"/>
      <c r="BB78" s="22"/>
      <c r="BC78" s="24"/>
      <c r="BD78" s="22"/>
      <c r="BE78" s="24"/>
      <c r="BF78" s="22"/>
    </row>
    <row r="79" spans="1:58" s="69" customFormat="1" ht="15.75" customHeight="1" x14ac:dyDescent="0.25">
      <c r="A79" s="25">
        <f>'Raw Data'!B79</f>
        <v>121</v>
      </c>
      <c r="B79" s="25">
        <f>'Raw Data'!C79</f>
        <v>150</v>
      </c>
      <c r="C79" s="25" t="str">
        <f>'Raw Data'!D79</f>
        <v>LVGNKSDLRHLRAVPTDEARAFAEKNGLSF</v>
      </c>
      <c r="D79" s="26">
        <f>AVERAGE('Raw Data'!K79,'Raw Data'!Q79,'Raw Data'!W79)</f>
        <v>6.2336666666666671</v>
      </c>
      <c r="E79" s="26">
        <f>STDEV('Raw Data'!K79,'Raw Data'!Q79,'Raw Data'!W79)</f>
        <v>0.20934739867820987</v>
      </c>
      <c r="F79" s="26">
        <f>AVERAGE('Raw Data'!AC79,'Raw Data'!AI79,'Raw Data'!AO79)</f>
        <v>14.602666666666666</v>
      </c>
      <c r="G79" s="26">
        <f>STDEV('Raw Data'!AC79,'Raw Data'!AI79,'Raw Data'!AO79)</f>
        <v>0.6050705193060828</v>
      </c>
      <c r="H79" s="26">
        <f>AVERAGE('Raw Data'!AU79,'Raw Data'!BA79,'Raw Data'!BG79)</f>
        <v>20.088333333333335</v>
      </c>
      <c r="I79" s="26">
        <f>STDEV('Raw Data'!AU79,'Raw Data'!BA79,'Raw Data'!BG79)</f>
        <v>0.36820691646590931</v>
      </c>
      <c r="J79" s="35"/>
      <c r="K79" s="65">
        <f>AVERAGE('Raw Data'!K181,'Raw Data'!Q181,'Raw Data'!W181)</f>
        <v>5.8836666666666666</v>
      </c>
      <c r="L79" s="65">
        <f>STDEV('Raw Data'!K181,'Raw Data'!Q181,'Raw Data'!W181)</f>
        <v>0.43982307048781966</v>
      </c>
      <c r="M79" s="65">
        <f>AVERAGE('Raw Data'!AC181,'Raw Data'!AI181,'Raw Data'!AO181)</f>
        <v>14.097333333333333</v>
      </c>
      <c r="N79" s="65">
        <f>STDEV('Raw Data'!AC181,'Raw Data'!AI181,'Raw Data'!AO181)</f>
        <v>0.33707615361121845</v>
      </c>
      <c r="O79" s="65">
        <f>AVERAGE('Raw Data'!AU181,'Raw Data'!BA181,'Raw Data'!BG181)</f>
        <v>20.376999999999999</v>
      </c>
      <c r="P79" s="65">
        <f>STDEV('Raw Data'!AU181,'Raw Data'!BA181,'Raw Data'!BG181)</f>
        <v>0.56601325072828557</v>
      </c>
      <c r="Q79" s="35"/>
      <c r="R79" s="65">
        <f>AVERAGE('Raw Data'!K283,'Raw Data'!Q283,'Raw Data'!W283)</f>
        <v>5.899</v>
      </c>
      <c r="S79" s="65">
        <f>STDEV('Raw Data'!K283,'Raw Data'!Q283,'Raw Data'!W283)</f>
        <v>0.21179943342700464</v>
      </c>
      <c r="T79" s="65">
        <f>AVERAGE('Raw Data'!AC283,'Raw Data'!AI283,'Raw Data'!AO283)</f>
        <v>14.003666666666666</v>
      </c>
      <c r="U79" s="65">
        <f>STDEV('Raw Data'!AC283,'Raw Data'!AI283,'Raw Data'!AO283)</f>
        <v>0.36446444728304184</v>
      </c>
      <c r="V79" s="65">
        <f>AVERAGE('Raw Data'!AU283,'Raw Data'!BA283,'Raw Data'!BG283)</f>
        <v>20.023666666666667</v>
      </c>
      <c r="W79" s="65">
        <f>STDEV('Raw Data'!AU283,'Raw Data'!BA283,'Raw Data'!BG283)</f>
        <v>0.90579044670019304</v>
      </c>
      <c r="X79" s="35"/>
      <c r="Y79" s="66">
        <f>D79-K79</f>
        <v>0.35000000000000053</v>
      </c>
      <c r="Z79" s="65">
        <f>SQRT((E79^2)+(L79^2))</f>
        <v>0.48710436937751539</v>
      </c>
      <c r="AA79" s="66">
        <f>F79-M79</f>
        <v>0.50533333333333275</v>
      </c>
      <c r="AB79" s="65">
        <f>SQRT((G79^2)+(N79^2))</f>
        <v>0.6926259211628355</v>
      </c>
      <c r="AC79" s="66">
        <f>H79-O79</f>
        <v>-0.28866666666666418</v>
      </c>
      <c r="AD79" s="65">
        <f>SQRT((I79^2)+(P79^2))</f>
        <v>0.67523872321819201</v>
      </c>
      <c r="AE79" s="35"/>
      <c r="AF79" s="66">
        <f t="shared" si="12"/>
        <v>0.33466666666666711</v>
      </c>
      <c r="AG79" s="65">
        <f t="shared" si="13"/>
        <v>0.29780082829524418</v>
      </c>
      <c r="AH79" s="66">
        <f t="shared" si="14"/>
        <v>0.5990000000000002</v>
      </c>
      <c r="AI79" s="65">
        <f t="shared" si="15"/>
        <v>0.70636015365156746</v>
      </c>
      <c r="AJ79" s="66">
        <f t="shared" si="16"/>
        <v>6.4666666666667538E-2</v>
      </c>
      <c r="AK79" s="65">
        <f t="shared" si="17"/>
        <v>0.97776922976061598</v>
      </c>
      <c r="AL79" s="35"/>
      <c r="AM79" s="24">
        <f t="shared" si="18"/>
        <v>-1.5333333333333421E-2</v>
      </c>
      <c r="AN79" s="22">
        <f t="shared" si="19"/>
        <v>0.48816322406889046</v>
      </c>
      <c r="AO79" s="24">
        <f t="shared" si="20"/>
        <v>9.3666666666667453E-2</v>
      </c>
      <c r="AP79" s="22">
        <f t="shared" si="21"/>
        <v>0.4964420073550051</v>
      </c>
      <c r="AQ79" s="24">
        <f t="shared" si="22"/>
        <v>0.35333333333333172</v>
      </c>
      <c r="AR79" s="22">
        <f t="shared" si="23"/>
        <v>1.0680951892660768</v>
      </c>
      <c r="AT79" s="27"/>
      <c r="AU79" s="26"/>
      <c r="AW79" s="27"/>
      <c r="AX79" s="26"/>
      <c r="AY79" s="27"/>
      <c r="AZ79" s="26"/>
      <c r="BA79" s="27"/>
      <c r="BB79" s="26"/>
      <c r="BC79" s="27"/>
      <c r="BD79" s="26"/>
      <c r="BE79" s="27"/>
      <c r="BF79" s="26"/>
    </row>
    <row r="80" spans="1:58" s="69" customFormat="1" ht="15.75" customHeight="1" x14ac:dyDescent="0.25">
      <c r="A80" s="67">
        <f>'Raw Data'!B80</f>
        <v>122</v>
      </c>
      <c r="B80" s="67">
        <f>'Raw Data'!C80</f>
        <v>138</v>
      </c>
      <c r="C80" s="67" t="str">
        <f>'Raw Data'!D80</f>
        <v>VGNKSDLRHLRAVPTDE</v>
      </c>
      <c r="D80" s="68">
        <f>AVERAGE('Raw Data'!K80,'Raw Data'!Q80,'Raw Data'!W80)</f>
        <v>9.5676666666666659</v>
      </c>
      <c r="E80" s="68">
        <f>STDEV('Raw Data'!K80,'Raw Data'!Q80,'Raw Data'!W80)</f>
        <v>0.49362468873966664</v>
      </c>
      <c r="F80" s="68">
        <f>AVERAGE('Raw Data'!AC80,'Raw Data'!AI80,'Raw Data'!AO80)</f>
        <v>19.812000000000001</v>
      </c>
      <c r="G80" s="68">
        <f>STDEV('Raw Data'!AC80,'Raw Data'!AI80,'Raw Data'!AO80)</f>
        <v>0.10789346597454463</v>
      </c>
      <c r="H80" s="68">
        <f>AVERAGE('Raw Data'!AU80,'Raw Data'!BA80,'Raw Data'!BG80)</f>
        <v>28.257000000000001</v>
      </c>
      <c r="I80" s="68">
        <f>STDEV('Raw Data'!AU80,'Raw Data'!BA80,'Raw Data'!BG80)</f>
        <v>0.94450357331245605</v>
      </c>
      <c r="J80" s="35"/>
      <c r="K80" s="65">
        <f>AVERAGE('Raw Data'!K182,'Raw Data'!Q182,'Raw Data'!W182)</f>
        <v>9.5723333333333329</v>
      </c>
      <c r="L80" s="65">
        <f>STDEV('Raw Data'!K182,'Raw Data'!Q182,'Raw Data'!W182)</f>
        <v>0.51066264141146389</v>
      </c>
      <c r="M80" s="65">
        <f>AVERAGE('Raw Data'!AC182,'Raw Data'!AI182,'Raw Data'!AO182)</f>
        <v>19.863</v>
      </c>
      <c r="N80" s="65">
        <f>STDEV('Raw Data'!AC182,'Raw Data'!AI182,'Raw Data'!AO182)</f>
        <v>0.44487413950464771</v>
      </c>
      <c r="O80" s="65">
        <f>AVERAGE('Raw Data'!AU182,'Raw Data'!BA182,'Raw Data'!BG182)</f>
        <v>28.548666666666666</v>
      </c>
      <c r="P80" s="65">
        <f>STDEV('Raw Data'!AU182,'Raw Data'!BA182,'Raw Data'!BG182)</f>
        <v>0.12888884099615899</v>
      </c>
      <c r="Q80" s="35"/>
      <c r="R80" s="65">
        <f>AVERAGE('Raw Data'!K284,'Raw Data'!Q284,'Raw Data'!W284)</f>
        <v>9.0583333333333336</v>
      </c>
      <c r="S80" s="65">
        <f>STDEV('Raw Data'!K284,'Raw Data'!Q284,'Raw Data'!W284)</f>
        <v>0.20322975503929913</v>
      </c>
      <c r="T80" s="65">
        <f>AVERAGE('Raw Data'!AC284,'Raw Data'!AI284,'Raw Data'!AO284)</f>
        <v>19.132999999999999</v>
      </c>
      <c r="U80" s="65">
        <f>STDEV('Raw Data'!AC284,'Raw Data'!AI284,'Raw Data'!AO284)</f>
        <v>0.21026411962101443</v>
      </c>
      <c r="V80" s="65">
        <f>AVERAGE('Raw Data'!AU284,'Raw Data'!BA284,'Raw Data'!BG284)</f>
        <v>28.389333333333337</v>
      </c>
      <c r="W80" s="65">
        <f>STDEV('Raw Data'!AU284,'Raw Data'!BA284,'Raw Data'!BG284)</f>
        <v>0.56199851719851823</v>
      </c>
      <c r="X80" s="35"/>
      <c r="Y80" s="66">
        <f>D80-K80</f>
        <v>-4.6666666666670409E-3</v>
      </c>
      <c r="Z80" s="65">
        <f>SQRT((E80^2)+(L80^2))</f>
        <v>0.71024056957249782</v>
      </c>
      <c r="AA80" s="66">
        <f>F80-M80</f>
        <v>-5.099999999999838E-2</v>
      </c>
      <c r="AB80" s="65">
        <f>SQRT((G80^2)+(N80^2))</f>
        <v>0.45777068495044654</v>
      </c>
      <c r="AC80" s="66">
        <f>H80-O80</f>
        <v>-0.2916666666666643</v>
      </c>
      <c r="AD80" s="65">
        <f>SQRT((I80^2)+(P80^2))</f>
        <v>0.95325722306905769</v>
      </c>
      <c r="AE80" s="35"/>
      <c r="AF80" s="66">
        <f t="shared" si="12"/>
        <v>0.50933333333333231</v>
      </c>
      <c r="AG80" s="65">
        <f t="shared" si="13"/>
        <v>0.53382362880137324</v>
      </c>
      <c r="AH80" s="66">
        <f t="shared" si="14"/>
        <v>0.67900000000000205</v>
      </c>
      <c r="AI80" s="65">
        <f t="shared" si="15"/>
        <v>0.23633027736623272</v>
      </c>
      <c r="AJ80" s="66">
        <f t="shared" si="16"/>
        <v>-0.13233333333333519</v>
      </c>
      <c r="AK80" s="65">
        <f t="shared" si="17"/>
        <v>1.0990583848610278</v>
      </c>
      <c r="AL80" s="35"/>
      <c r="AM80" s="24">
        <f t="shared" si="18"/>
        <v>0.51399999999999935</v>
      </c>
      <c r="AN80" s="22">
        <f t="shared" si="19"/>
        <v>0.54961683622926516</v>
      </c>
      <c r="AO80" s="24">
        <f t="shared" si="20"/>
        <v>0.73000000000000043</v>
      </c>
      <c r="AP80" s="22">
        <f t="shared" si="21"/>
        <v>0.49206097183174463</v>
      </c>
      <c r="AQ80" s="24">
        <f t="shared" si="22"/>
        <v>0.15933333333332911</v>
      </c>
      <c r="AR80" s="22">
        <f t="shared" si="23"/>
        <v>0.57658881940830797</v>
      </c>
      <c r="AT80" s="70"/>
      <c r="AU80" s="68"/>
      <c r="AW80" s="70"/>
      <c r="AX80" s="68"/>
      <c r="AY80" s="70"/>
      <c r="AZ80" s="68"/>
      <c r="BA80" s="70"/>
      <c r="BB80" s="68"/>
      <c r="BC80" s="70"/>
      <c r="BD80" s="68"/>
      <c r="BE80" s="70"/>
      <c r="BF80" s="68"/>
    </row>
    <row r="81" spans="1:58" s="64" customFormat="1" ht="15.75" customHeight="1" x14ac:dyDescent="0.25">
      <c r="A81" s="63">
        <f>'Raw Data'!B81</f>
        <v>122</v>
      </c>
      <c r="B81" s="63">
        <f>'Raw Data'!C81</f>
        <v>138</v>
      </c>
      <c r="C81" s="63" t="str">
        <f>'Raw Data'!D81</f>
        <v>VGNKSDLRHLRAVPTDE</v>
      </c>
      <c r="D81" s="22">
        <f>AVERAGE('Raw Data'!K81,'Raw Data'!Q81,'Raw Data'!W81)</f>
        <v>9.7319999999999993</v>
      </c>
      <c r="E81" s="22">
        <f>STDEV('Raw Data'!K81,'Raw Data'!Q81,'Raw Data'!W81)</f>
        <v>0.55542416223999469</v>
      </c>
      <c r="F81" s="22">
        <f>AVERAGE('Raw Data'!AC81,'Raw Data'!AI81,'Raw Data'!AO81)</f>
        <v>19.883333333333336</v>
      </c>
      <c r="G81" s="22">
        <f>STDEV('Raw Data'!AC81,'Raw Data'!AI81,'Raw Data'!AO81)</f>
        <v>0.48108246001421984</v>
      </c>
      <c r="H81" s="22">
        <f>AVERAGE('Raw Data'!AU81,'Raw Data'!BA81,'Raw Data'!BG81)</f>
        <v>27.442333333333334</v>
      </c>
      <c r="I81" s="22">
        <f>STDEV('Raw Data'!AU81,'Raw Data'!BA81,'Raw Data'!BG81)</f>
        <v>0.75897123353479712</v>
      </c>
      <c r="J81" s="35"/>
      <c r="K81" s="65">
        <f>AVERAGE('Raw Data'!K183,'Raw Data'!Q183,'Raw Data'!W183)</f>
        <v>9.8033333333333328</v>
      </c>
      <c r="L81" s="65">
        <f>STDEV('Raw Data'!K183,'Raw Data'!Q183,'Raw Data'!W183)</f>
        <v>0.4024355020786976</v>
      </c>
      <c r="M81" s="65">
        <f>AVERAGE('Raw Data'!AC183,'Raw Data'!AI183,'Raw Data'!AO183)</f>
        <v>19.987666666666666</v>
      </c>
      <c r="N81" s="65">
        <f>STDEV('Raw Data'!AC183,'Raw Data'!AI183,'Raw Data'!AO183)</f>
        <v>0.51368894608832538</v>
      </c>
      <c r="O81" s="65">
        <f>AVERAGE('Raw Data'!AU183,'Raw Data'!BA183,'Raw Data'!BG183)</f>
        <v>27.331</v>
      </c>
      <c r="P81" s="65">
        <f>STDEV('Raw Data'!AU183,'Raw Data'!BA183,'Raw Data'!BG183)</f>
        <v>0.48757871159434246</v>
      </c>
      <c r="Q81" s="35"/>
      <c r="R81" s="65">
        <f>AVERAGE('Raw Data'!K285,'Raw Data'!Q285,'Raw Data'!W285)</f>
        <v>9.2760000000000016</v>
      </c>
      <c r="S81" s="65">
        <f>STDEV('Raw Data'!K285,'Raw Data'!Q285,'Raw Data'!W285)</f>
        <v>0.5090471490932843</v>
      </c>
      <c r="T81" s="65">
        <f>AVERAGE('Raw Data'!AC285,'Raw Data'!AI285,'Raw Data'!AO285)</f>
        <v>19.381666666666668</v>
      </c>
      <c r="U81" s="65">
        <f>STDEV('Raw Data'!AC285,'Raw Data'!AI285,'Raw Data'!AO285)</f>
        <v>0.53445517429746603</v>
      </c>
      <c r="V81" s="65">
        <f>AVERAGE('Raw Data'!AU285,'Raw Data'!BA285,'Raw Data'!BG285)</f>
        <v>27.762</v>
      </c>
      <c r="W81" s="65">
        <f>STDEV('Raw Data'!AU285,'Raw Data'!BA285,'Raw Data'!BG285)</f>
        <v>0.99333428411587621</v>
      </c>
      <c r="X81" s="35"/>
      <c r="Y81" s="66">
        <f>D81-K81</f>
        <v>-7.1333333333333471E-2</v>
      </c>
      <c r="Z81" s="65">
        <f>SQRT((E81^2)+(L81^2))</f>
        <v>0.68589382074292915</v>
      </c>
      <c r="AA81" s="66">
        <f>F81-M81</f>
        <v>-0.10433333333332939</v>
      </c>
      <c r="AB81" s="65">
        <f>SQRT((G81^2)+(N81^2))</f>
        <v>0.70378737319354334</v>
      </c>
      <c r="AC81" s="66">
        <f>H81-O81</f>
        <v>0.11133333333333439</v>
      </c>
      <c r="AD81" s="65">
        <f>SQRT((I81^2)+(P81^2))</f>
        <v>0.90209219780094008</v>
      </c>
      <c r="AE81" s="35"/>
      <c r="AF81" s="66">
        <f t="shared" si="12"/>
        <v>0.45599999999999774</v>
      </c>
      <c r="AG81" s="65">
        <f t="shared" si="13"/>
        <v>0.75340891951184141</v>
      </c>
      <c r="AH81" s="66">
        <f t="shared" si="14"/>
        <v>0.5016666666666687</v>
      </c>
      <c r="AI81" s="65">
        <f t="shared" si="15"/>
        <v>0.71908460327465507</v>
      </c>
      <c r="AJ81" s="66">
        <f t="shared" si="16"/>
        <v>-0.31966666666666654</v>
      </c>
      <c r="AK81" s="65">
        <f t="shared" si="17"/>
        <v>1.2501001293229803</v>
      </c>
      <c r="AL81" s="35"/>
      <c r="AM81" s="24">
        <f t="shared" si="18"/>
        <v>0.52733333333333121</v>
      </c>
      <c r="AN81" s="22">
        <f t="shared" si="19"/>
        <v>0.6489093413823952</v>
      </c>
      <c r="AO81" s="24">
        <f t="shared" si="20"/>
        <v>0.6059999999999981</v>
      </c>
      <c r="AP81" s="22">
        <f t="shared" si="21"/>
        <v>0.74129526281143143</v>
      </c>
      <c r="AQ81" s="24">
        <f t="shared" si="22"/>
        <v>-0.43100000000000094</v>
      </c>
      <c r="AR81" s="22">
        <f t="shared" si="23"/>
        <v>1.106546881067404</v>
      </c>
      <c r="AT81" s="24"/>
      <c r="AU81" s="22"/>
      <c r="AW81" s="24"/>
      <c r="AX81" s="22"/>
      <c r="AY81" s="24"/>
      <c r="AZ81" s="22"/>
      <c r="BA81" s="24"/>
      <c r="BB81" s="22"/>
      <c r="BC81" s="24"/>
      <c r="BD81" s="22"/>
      <c r="BE81" s="24"/>
      <c r="BF81" s="22"/>
    </row>
    <row r="82" spans="1:58" s="64" customFormat="1" ht="15.75" customHeight="1" x14ac:dyDescent="0.25">
      <c r="A82" s="63">
        <f>'Raw Data'!B82</f>
        <v>122</v>
      </c>
      <c r="B82" s="63">
        <f>'Raw Data'!C82</f>
        <v>141</v>
      </c>
      <c r="C82" s="63" t="str">
        <f>'Raw Data'!D82</f>
        <v>VGNKSDLRHLRAVPTDEARA</v>
      </c>
      <c r="D82" s="22">
        <f>AVERAGE('Raw Data'!K82,'Raw Data'!Q82,'Raw Data'!W82)</f>
        <v>7.7053333333333329</v>
      </c>
      <c r="E82" s="22">
        <f>STDEV('Raw Data'!K82,'Raw Data'!Q82,'Raw Data'!W82)</f>
        <v>0.53061882112617631</v>
      </c>
      <c r="F82" s="22">
        <f>AVERAGE('Raw Data'!AC82,'Raw Data'!AI82,'Raw Data'!AO82)</f>
        <v>16.465666666666667</v>
      </c>
      <c r="G82" s="22">
        <f>STDEV('Raw Data'!AC82,'Raw Data'!AI82,'Raw Data'!AO82)</f>
        <v>0.3671925017389826</v>
      </c>
      <c r="H82" s="22">
        <f>AVERAGE('Raw Data'!AU82,'Raw Data'!BA82,'Raw Data'!BG82)</f>
        <v>23.274000000000001</v>
      </c>
      <c r="I82" s="22">
        <f>STDEV('Raw Data'!AU82,'Raw Data'!BA82,'Raw Data'!BG82)</f>
        <v>1.0065843233430571</v>
      </c>
      <c r="J82" s="35"/>
      <c r="K82" s="65">
        <f>AVERAGE('Raw Data'!K184,'Raw Data'!Q184,'Raw Data'!W184)</f>
        <v>7.7183333333333337</v>
      </c>
      <c r="L82" s="65">
        <f>STDEV('Raw Data'!K184,'Raw Data'!Q184,'Raw Data'!W184)</f>
        <v>0.31737097115730883</v>
      </c>
      <c r="M82" s="65">
        <f>AVERAGE('Raw Data'!AC184,'Raw Data'!AI184,'Raw Data'!AO184)</f>
        <v>16.286666666666665</v>
      </c>
      <c r="N82" s="65">
        <f>STDEV('Raw Data'!AC184,'Raw Data'!AI184,'Raw Data'!AO184)</f>
        <v>0.34753465055060784</v>
      </c>
      <c r="O82" s="65">
        <f>AVERAGE('Raw Data'!AU184,'Raw Data'!BA184,'Raw Data'!BG184)</f>
        <v>23.569999999999997</v>
      </c>
      <c r="P82" s="65">
        <f>STDEV('Raw Data'!AU184,'Raw Data'!BA184,'Raw Data'!BG184)</f>
        <v>0.27239493387359603</v>
      </c>
      <c r="Q82" s="35"/>
      <c r="R82" s="65">
        <f>AVERAGE('Raw Data'!K286,'Raw Data'!Q286,'Raw Data'!W286)</f>
        <v>7.5803333333333329</v>
      </c>
      <c r="S82" s="65">
        <f>STDEV('Raw Data'!K286,'Raw Data'!Q286,'Raw Data'!W286)</f>
        <v>0.24993265759666827</v>
      </c>
      <c r="T82" s="65">
        <f>AVERAGE('Raw Data'!AC286,'Raw Data'!AI286,'Raw Data'!AO286)</f>
        <v>15.809666666666667</v>
      </c>
      <c r="U82" s="65">
        <f>STDEV('Raw Data'!AC286,'Raw Data'!AI286,'Raw Data'!AO286)</f>
        <v>9.3361305332205408E-2</v>
      </c>
      <c r="V82" s="65">
        <f>AVERAGE('Raw Data'!AU286,'Raw Data'!BA286,'Raw Data'!BG286)</f>
        <v>23.759</v>
      </c>
      <c r="W82" s="65">
        <f>STDEV('Raw Data'!AU286,'Raw Data'!BA286,'Raw Data'!BG286)</f>
        <v>0.68616834669051874</v>
      </c>
      <c r="X82" s="35"/>
      <c r="Y82" s="24">
        <f>D82-K82</f>
        <v>-1.3000000000000789E-2</v>
      </c>
      <c r="Z82" s="22">
        <f>SQRT((E82^2)+(L82^2))</f>
        <v>0.61828849792525364</v>
      </c>
      <c r="AA82" s="24">
        <f>F82-M82</f>
        <v>0.17900000000000205</v>
      </c>
      <c r="AB82" s="22">
        <f>SQRT((G82^2)+(N82^2))</f>
        <v>0.50557953545081891</v>
      </c>
      <c r="AC82" s="24">
        <f>H82-O82</f>
        <v>-0.29599999999999582</v>
      </c>
      <c r="AD82" s="22">
        <f>SQRT((I82^2)+(P82^2))</f>
        <v>1.042790007623779</v>
      </c>
      <c r="AE82" s="35"/>
      <c r="AF82" s="66">
        <f t="shared" si="12"/>
        <v>0.125</v>
      </c>
      <c r="AG82" s="65">
        <f t="shared" si="13"/>
        <v>0.58653445479926114</v>
      </c>
      <c r="AH82" s="66">
        <f t="shared" si="14"/>
        <v>0.65600000000000058</v>
      </c>
      <c r="AI82" s="65">
        <f t="shared" si="15"/>
        <v>0.37887552925290124</v>
      </c>
      <c r="AJ82" s="66">
        <f t="shared" si="16"/>
        <v>-0.48499999999999943</v>
      </c>
      <c r="AK82" s="65">
        <f t="shared" si="17"/>
        <v>1.2182113938065102</v>
      </c>
      <c r="AL82" s="35"/>
      <c r="AM82" s="24">
        <f t="shared" si="18"/>
        <v>0.13800000000000079</v>
      </c>
      <c r="AN82" s="22">
        <f t="shared" si="19"/>
        <v>0.4039686456479844</v>
      </c>
      <c r="AO82" s="24">
        <f t="shared" si="20"/>
        <v>0.47699999999999854</v>
      </c>
      <c r="AP82" s="22">
        <f t="shared" si="21"/>
        <v>0.35985645286234119</v>
      </c>
      <c r="AQ82" s="24">
        <f t="shared" si="22"/>
        <v>-0.18900000000000361</v>
      </c>
      <c r="AR82" s="22">
        <f t="shared" si="23"/>
        <v>0.73825876222365328</v>
      </c>
      <c r="AT82" s="24"/>
      <c r="AU82" s="22"/>
      <c r="AW82" s="24"/>
      <c r="AX82" s="22"/>
      <c r="AY82" s="24"/>
      <c r="AZ82" s="22"/>
      <c r="BA82" s="24"/>
      <c r="BB82" s="22"/>
      <c r="BC82" s="24"/>
      <c r="BD82" s="22"/>
      <c r="BE82" s="24"/>
      <c r="BF82" s="22"/>
    </row>
    <row r="83" spans="1:58" ht="15.75" customHeight="1" x14ac:dyDescent="0.25">
      <c r="A83" s="61">
        <f>'Raw Data'!B83</f>
        <v>139</v>
      </c>
      <c r="B83" s="61">
        <f>'Raw Data'!C83</f>
        <v>150</v>
      </c>
      <c r="C83" s="61" t="str">
        <f>'Raw Data'!D83</f>
        <v>ARAFAEKNGLSF</v>
      </c>
      <c r="D83" s="65">
        <f>AVERAGE('Raw Data'!K83,'Raw Data'!Q83,'Raw Data'!W83)</f>
        <v>6.7010000000000005</v>
      </c>
      <c r="E83" s="65">
        <f>STDEV('Raw Data'!K83,'Raw Data'!Q83,'Raw Data'!W83)</f>
        <v>0.23988955792197361</v>
      </c>
      <c r="F83" s="65">
        <f>AVERAGE('Raw Data'!AC83,'Raw Data'!AI83,'Raw Data'!AO83)</f>
        <v>14.140333333333333</v>
      </c>
      <c r="G83" s="65">
        <f>STDEV('Raw Data'!AC83,'Raw Data'!AI83,'Raw Data'!AO83)</f>
        <v>0.4460373676423684</v>
      </c>
      <c r="H83" s="65">
        <f>AVERAGE('Raw Data'!AU83,'Raw Data'!BA83,'Raw Data'!BG83)</f>
        <v>18.576666666666668</v>
      </c>
      <c r="I83" s="65">
        <f>STDEV('Raw Data'!AU83,'Raw Data'!BA83,'Raw Data'!BG83)</f>
        <v>0.59344278016783913</v>
      </c>
      <c r="K83" s="65">
        <f>AVERAGE('Raw Data'!K185,'Raw Data'!Q185,'Raw Data'!W185)</f>
        <v>4.9773333333333332</v>
      </c>
      <c r="L83" s="65">
        <f>STDEV('Raw Data'!K185,'Raw Data'!Q185,'Raw Data'!W185)</f>
        <v>0.31903343607423529</v>
      </c>
      <c r="M83" s="65">
        <f>AVERAGE('Raw Data'!AC185,'Raw Data'!AI185,'Raw Data'!AO185)</f>
        <v>13.816000000000001</v>
      </c>
      <c r="N83" s="65">
        <f>STDEV('Raw Data'!AC185,'Raw Data'!AI185,'Raw Data'!AO185)</f>
        <v>0.45128815628154983</v>
      </c>
      <c r="O83" s="65">
        <f>AVERAGE('Raw Data'!AU185,'Raw Data'!BA185,'Raw Data'!BG185)</f>
        <v>19.671000000000003</v>
      </c>
      <c r="P83" s="65">
        <f>STDEV('Raw Data'!AU185,'Raw Data'!BA185,'Raw Data'!BG185)</f>
        <v>1.4262808278876926</v>
      </c>
      <c r="R83" s="65">
        <f>AVERAGE('Raw Data'!K287,'Raw Data'!Q287,'Raw Data'!W287)</f>
        <v>5.5459999999999994</v>
      </c>
      <c r="S83" s="65">
        <f>STDEV('Raw Data'!K287,'Raw Data'!Q287,'Raw Data'!W287)</f>
        <v>0.25905211830826608</v>
      </c>
      <c r="T83" s="65">
        <f>AVERAGE('Raw Data'!AC287,'Raw Data'!AI287,'Raw Data'!AO287)</f>
        <v>14.082666666666668</v>
      </c>
      <c r="U83" s="65">
        <f>STDEV('Raw Data'!AC287,'Raw Data'!AI287,'Raw Data'!AO287)</f>
        <v>0.13352652670287421</v>
      </c>
      <c r="V83" s="65">
        <f>AVERAGE('Raw Data'!AU287,'Raw Data'!BA287,'Raw Data'!BG287)</f>
        <v>18.909666666666666</v>
      </c>
      <c r="W83" s="65">
        <f>STDEV('Raw Data'!AU287,'Raw Data'!BA287,'Raw Data'!BG287)</f>
        <v>0.19030063934031707</v>
      </c>
      <c r="Y83" s="66">
        <f>D83-K83</f>
        <v>1.7236666666666673</v>
      </c>
      <c r="Z83" s="65">
        <f>SQRT((E83^2)+(L83^2))</f>
        <v>0.39916078631715957</v>
      </c>
      <c r="AA83" s="66">
        <f>F83-M83</f>
        <v>0.32433333333333181</v>
      </c>
      <c r="AB83" s="65">
        <f>SQRT((G83^2)+(N83^2))</f>
        <v>0.6345158259124305</v>
      </c>
      <c r="AC83" s="66">
        <f>H83-O83</f>
        <v>-1.0943333333333349</v>
      </c>
      <c r="AD83" s="65">
        <f>SQRT((I83^2)+(P83^2))</f>
        <v>1.5448143362013884</v>
      </c>
      <c r="AF83" s="66">
        <f t="shared" si="12"/>
        <v>1.1550000000000011</v>
      </c>
      <c r="AG83" s="65">
        <f t="shared" si="13"/>
        <v>0.35306514979533143</v>
      </c>
      <c r="AH83" s="66">
        <f t="shared" si="14"/>
        <v>5.7666666666664312E-2</v>
      </c>
      <c r="AI83" s="65">
        <f t="shared" si="15"/>
        <v>0.46559495988108235</v>
      </c>
      <c r="AJ83" s="66">
        <f t="shared" si="16"/>
        <v>-0.33299999999999841</v>
      </c>
      <c r="AK83" s="65">
        <f t="shared" si="17"/>
        <v>0.6232083653696151</v>
      </c>
      <c r="AM83" s="24">
        <f t="shared" si="18"/>
        <v>-0.56866666666666621</v>
      </c>
      <c r="AN83" s="22">
        <f t="shared" si="19"/>
        <v>0.41096269092623611</v>
      </c>
      <c r="AO83" s="24">
        <f t="shared" si="20"/>
        <v>-0.2666666666666675</v>
      </c>
      <c r="AP83" s="22">
        <f t="shared" si="21"/>
        <v>0.47062759516770147</v>
      </c>
      <c r="AQ83" s="24">
        <f t="shared" si="22"/>
        <v>0.76133333333333653</v>
      </c>
      <c r="AR83" s="22">
        <f t="shared" si="23"/>
        <v>1.4389201969995886</v>
      </c>
      <c r="AT83" s="66"/>
      <c r="AU83" s="65"/>
      <c r="AW83" s="66"/>
      <c r="AX83" s="65"/>
      <c r="AY83" s="66"/>
      <c r="AZ83" s="65"/>
      <c r="BA83" s="66"/>
      <c r="BB83" s="65"/>
      <c r="BC83" s="66"/>
      <c r="BD83" s="65"/>
      <c r="BE83" s="66"/>
      <c r="BF83" s="65"/>
    </row>
    <row r="84" spans="1:58" ht="15.75" customHeight="1" x14ac:dyDescent="0.25">
      <c r="A84" s="61">
        <f>'Raw Data'!B84</f>
        <v>142</v>
      </c>
      <c r="B84" s="61">
        <f>'Raw Data'!C84</f>
        <v>149</v>
      </c>
      <c r="C84" s="61" t="str">
        <f>'Raw Data'!D84</f>
        <v>FAEKNGLS</v>
      </c>
      <c r="D84" s="65">
        <f>AVERAGE('Raw Data'!K84,'Raw Data'!Q84,'Raw Data'!W84)</f>
        <v>6.4409999999999998</v>
      </c>
      <c r="E84" s="65">
        <f>STDEV('Raw Data'!K84,'Raw Data'!Q84,'Raw Data'!W84)</f>
        <v>0.51742825589640917</v>
      </c>
      <c r="F84" s="65">
        <f>AVERAGE('Raw Data'!AC84,'Raw Data'!AI84,'Raw Data'!AO84)</f>
        <v>13.353333333333333</v>
      </c>
      <c r="G84" s="65">
        <f>STDEV('Raw Data'!AC84,'Raw Data'!AI84,'Raw Data'!AO84)</f>
        <v>0.3381971811433877</v>
      </c>
      <c r="H84" s="65">
        <f>AVERAGE('Raw Data'!AU84,'Raw Data'!BA84,'Raw Data'!BG84)</f>
        <v>18.760666666666669</v>
      </c>
      <c r="I84" s="65">
        <f>STDEV('Raw Data'!AU84,'Raw Data'!BA84,'Raw Data'!BG84)</f>
        <v>0.92178215069143765</v>
      </c>
      <c r="K84" s="65">
        <f>AVERAGE('Raw Data'!K186,'Raw Data'!Q186,'Raw Data'!W186)</f>
        <v>5.113666666666667</v>
      </c>
      <c r="L84" s="65">
        <f>STDEV('Raw Data'!K186,'Raw Data'!Q186,'Raw Data'!W186)</f>
        <v>0.15887206593147013</v>
      </c>
      <c r="M84" s="65">
        <f>AVERAGE('Raw Data'!AC186,'Raw Data'!AI186,'Raw Data'!AO186)</f>
        <v>12.630666666666668</v>
      </c>
      <c r="N84" s="65">
        <f>STDEV('Raw Data'!AC186,'Raw Data'!AI186,'Raw Data'!AO186)</f>
        <v>0.11402338941345896</v>
      </c>
      <c r="O84" s="65">
        <f>AVERAGE('Raw Data'!AU186,'Raw Data'!BA186,'Raw Data'!BG186)</f>
        <v>18.252666666666666</v>
      </c>
      <c r="P84" s="65">
        <f>STDEV('Raw Data'!AU186,'Raw Data'!BA186,'Raw Data'!BG186)</f>
        <v>0.14066390202654519</v>
      </c>
      <c r="R84" s="65">
        <f>AVERAGE('Raw Data'!K288,'Raw Data'!Q288,'Raw Data'!W288)</f>
        <v>6.4276666666666671</v>
      </c>
      <c r="S84" s="65">
        <f>STDEV('Raw Data'!K288,'Raw Data'!Q288,'Raw Data'!W288)</f>
        <v>0.2443283310083654</v>
      </c>
      <c r="T84" s="65">
        <f>AVERAGE('Raw Data'!AC288,'Raw Data'!AI288,'Raw Data'!AO288)</f>
        <v>13.106999999999999</v>
      </c>
      <c r="U84" s="65">
        <f>STDEV('Raw Data'!AC288,'Raw Data'!AI288,'Raw Data'!AO288)</f>
        <v>0.35594522050450389</v>
      </c>
      <c r="V84" s="65">
        <f>AVERAGE('Raw Data'!AU288,'Raw Data'!BA288,'Raw Data'!BG288)</f>
        <v>18.955000000000002</v>
      </c>
      <c r="W84" s="65">
        <f>STDEV('Raw Data'!AU288,'Raw Data'!BA288,'Raw Data'!BG288)</f>
        <v>0.27154557628508708</v>
      </c>
      <c r="Y84" s="66">
        <f>D84-K84</f>
        <v>1.3273333333333328</v>
      </c>
      <c r="Z84" s="65">
        <f>SQRT((E84^2)+(L84^2))</f>
        <v>0.54126918749669584</v>
      </c>
      <c r="AA84" s="66">
        <f>F84-M84</f>
        <v>0.72266666666666524</v>
      </c>
      <c r="AB84" s="65">
        <f>SQRT((G84^2)+(N84^2))</f>
        <v>0.35690148033689451</v>
      </c>
      <c r="AC84" s="66">
        <f>H84-O84</f>
        <v>0.50800000000000267</v>
      </c>
      <c r="AD84" s="65">
        <f>SQRT((I84^2)+(P84^2))</f>
        <v>0.93245303724459272</v>
      </c>
      <c r="AF84" s="66">
        <f t="shared" si="12"/>
        <v>1.3333333333332753E-2</v>
      </c>
      <c r="AG84" s="65">
        <f t="shared" si="13"/>
        <v>0.57221353822968335</v>
      </c>
      <c r="AH84" s="66">
        <f t="shared" si="14"/>
        <v>0.24633333333333418</v>
      </c>
      <c r="AI84" s="65">
        <f t="shared" si="15"/>
        <v>0.49099321108680644</v>
      </c>
      <c r="AJ84" s="66">
        <f t="shared" si="16"/>
        <v>-0.1943333333333328</v>
      </c>
      <c r="AK84" s="65">
        <f t="shared" si="17"/>
        <v>0.9609471022555468</v>
      </c>
      <c r="AM84" s="24">
        <f t="shared" si="18"/>
        <v>-1.3140000000000001</v>
      </c>
      <c r="AN84" s="22">
        <f t="shared" si="19"/>
        <v>0.29143895873178449</v>
      </c>
      <c r="AO84" s="24">
        <f t="shared" si="20"/>
        <v>-0.47633333333333105</v>
      </c>
      <c r="AP84" s="22">
        <f t="shared" si="21"/>
        <v>0.37376240224684615</v>
      </c>
      <c r="AQ84" s="24">
        <f t="shared" si="22"/>
        <v>-0.70233333333333547</v>
      </c>
      <c r="AR84" s="22">
        <f t="shared" si="23"/>
        <v>0.30581584872817424</v>
      </c>
      <c r="AT84" s="66"/>
      <c r="AU84" s="65"/>
      <c r="AW84" s="66"/>
      <c r="AX84" s="65"/>
      <c r="AY84" s="66"/>
      <c r="AZ84" s="65"/>
      <c r="BA84" s="66"/>
      <c r="BB84" s="65"/>
      <c r="BC84" s="66"/>
      <c r="BD84" s="65"/>
      <c r="BE84" s="66"/>
      <c r="BF84" s="65"/>
    </row>
    <row r="85" spans="1:58" ht="15.75" customHeight="1" x14ac:dyDescent="0.25">
      <c r="A85" s="61">
        <f>'Raw Data'!B85</f>
        <v>142</v>
      </c>
      <c r="B85" s="61">
        <f>'Raw Data'!C85</f>
        <v>149</v>
      </c>
      <c r="C85" s="61" t="str">
        <f>'Raw Data'!D85</f>
        <v>FAEKNGLS</v>
      </c>
      <c r="D85" s="65">
        <f>AVERAGE('Raw Data'!K85,'Raw Data'!Q85,'Raw Data'!W85)</f>
        <v>6.7396666666666674</v>
      </c>
      <c r="E85" s="65">
        <f>STDEV('Raw Data'!K85,'Raw Data'!Q85,'Raw Data'!W85)</f>
        <v>0.36974630942489922</v>
      </c>
      <c r="F85" s="65">
        <f>AVERAGE('Raw Data'!AC85,'Raw Data'!AI85,'Raw Data'!AO85)</f>
        <v>13.397666666666666</v>
      </c>
      <c r="G85" s="65">
        <f>STDEV('Raw Data'!AC85,'Raw Data'!AI85,'Raw Data'!AO85)</f>
        <v>0.33680310766578953</v>
      </c>
      <c r="H85" s="65">
        <f>AVERAGE('Raw Data'!AU85,'Raw Data'!BA85,'Raw Data'!BG85)</f>
        <v>18.500333333333334</v>
      </c>
      <c r="I85" s="65">
        <f>STDEV('Raw Data'!AU85,'Raw Data'!BA85,'Raw Data'!BG85)</f>
        <v>0.53050007854225167</v>
      </c>
      <c r="K85" s="65">
        <f>AVERAGE('Raw Data'!K187,'Raw Data'!Q187,'Raw Data'!W187)</f>
        <v>5.1833333333333327</v>
      </c>
      <c r="L85" s="65">
        <f>STDEV('Raw Data'!K187,'Raw Data'!Q187,'Raw Data'!W187)</f>
        <v>0.36192034114336991</v>
      </c>
      <c r="M85" s="65">
        <f>AVERAGE('Raw Data'!AC187,'Raw Data'!AI187,'Raw Data'!AO187)</f>
        <v>12.896666666666667</v>
      </c>
      <c r="N85" s="65">
        <f>STDEV('Raw Data'!AC187,'Raw Data'!AI187,'Raw Data'!AO187)</f>
        <v>0.36947575473004057</v>
      </c>
      <c r="O85" s="65">
        <f>AVERAGE('Raw Data'!AU187,'Raw Data'!BA187,'Raw Data'!BG187)</f>
        <v>18.008666666666667</v>
      </c>
      <c r="P85" s="65">
        <f>STDEV('Raw Data'!AU187,'Raw Data'!BA187,'Raw Data'!BG187)</f>
        <v>0.25760499477559368</v>
      </c>
      <c r="R85" s="65">
        <f>AVERAGE('Raw Data'!K289,'Raw Data'!Q289,'Raw Data'!W289)</f>
        <v>6.6366666666666667</v>
      </c>
      <c r="S85" s="65">
        <f>STDEV('Raw Data'!K289,'Raw Data'!Q289,'Raw Data'!W289)</f>
        <v>0.40514729831671475</v>
      </c>
      <c r="T85" s="65">
        <f>AVERAGE('Raw Data'!AC289,'Raw Data'!AI289,'Raw Data'!AO289)</f>
        <v>13.339</v>
      </c>
      <c r="U85" s="65">
        <f>STDEV('Raw Data'!AC289,'Raw Data'!AI289,'Raw Data'!AO289)</f>
        <v>0.40461215997545158</v>
      </c>
      <c r="V85" s="65">
        <f>AVERAGE('Raw Data'!AU289,'Raw Data'!BA289,'Raw Data'!BG289)</f>
        <v>18.952333333333332</v>
      </c>
      <c r="W85" s="65">
        <f>STDEV('Raw Data'!AU289,'Raw Data'!BA289,'Raw Data'!BG289)</f>
        <v>0.21586183852949259</v>
      </c>
      <c r="Y85" s="66">
        <f>D85-K85</f>
        <v>1.5563333333333347</v>
      </c>
      <c r="Z85" s="65">
        <f>SQRT((E85^2)+(L85^2))</f>
        <v>0.51739604430906372</v>
      </c>
      <c r="AA85" s="66">
        <f>F85-M85</f>
        <v>0.50099999999999945</v>
      </c>
      <c r="AB85" s="65">
        <f>SQRT((G85^2)+(N85^2))</f>
        <v>0.49994866403128485</v>
      </c>
      <c r="AC85" s="66">
        <f>H85-O85</f>
        <v>0.49166666666666714</v>
      </c>
      <c r="AD85" s="65">
        <f>SQRT((I85^2)+(P85^2))</f>
        <v>0.58973779484332589</v>
      </c>
      <c r="AF85" s="66">
        <f t="shared" si="12"/>
        <v>0.10300000000000065</v>
      </c>
      <c r="AG85" s="65">
        <f t="shared" si="13"/>
        <v>0.54850402611709825</v>
      </c>
      <c r="AH85" s="66">
        <f t="shared" si="14"/>
        <v>5.8666666666665535E-2</v>
      </c>
      <c r="AI85" s="65">
        <f t="shared" si="15"/>
        <v>0.52644784483682128</v>
      </c>
      <c r="AJ85" s="66">
        <f t="shared" si="16"/>
        <v>-0.45199999999999818</v>
      </c>
      <c r="AK85" s="65">
        <f t="shared" si="17"/>
        <v>0.57273612306774213</v>
      </c>
      <c r="AM85" s="24">
        <f t="shared" si="18"/>
        <v>-1.453333333333334</v>
      </c>
      <c r="AN85" s="22">
        <f t="shared" si="19"/>
        <v>0.54325929965962505</v>
      </c>
      <c r="AO85" s="24">
        <f t="shared" si="20"/>
        <v>-0.44233333333333391</v>
      </c>
      <c r="AP85" s="22">
        <f t="shared" si="21"/>
        <v>0.54792639408348776</v>
      </c>
      <c r="AQ85" s="24">
        <f t="shared" si="22"/>
        <v>-0.94366666666666532</v>
      </c>
      <c r="AR85" s="22">
        <f t="shared" si="23"/>
        <v>0.33609026565294386</v>
      </c>
      <c r="AT85" s="66"/>
      <c r="AU85" s="65"/>
      <c r="AW85" s="66"/>
      <c r="AX85" s="65"/>
      <c r="AY85" s="66"/>
      <c r="AZ85" s="65"/>
      <c r="BA85" s="66"/>
      <c r="BB85" s="65"/>
      <c r="BC85" s="66"/>
      <c r="BD85" s="65"/>
      <c r="BE85" s="66"/>
      <c r="BF85" s="65"/>
    </row>
    <row r="86" spans="1:58" ht="15.75" customHeight="1" x14ac:dyDescent="0.25">
      <c r="A86" s="61">
        <f>'Raw Data'!B86</f>
        <v>142</v>
      </c>
      <c r="B86" s="61">
        <f>'Raw Data'!C86</f>
        <v>150</v>
      </c>
      <c r="C86" s="61" t="str">
        <f>'Raw Data'!D86</f>
        <v>FAEKNGLSF</v>
      </c>
      <c r="D86" s="65">
        <f>AVERAGE('Raw Data'!K86,'Raw Data'!Q86,'Raw Data'!W86)</f>
        <v>8.8260000000000005</v>
      </c>
      <c r="E86" s="65">
        <f>STDEV('Raw Data'!K86,'Raw Data'!Q86,'Raw Data'!W86)</f>
        <v>0.24909636689442058</v>
      </c>
      <c r="F86" s="65">
        <f>AVERAGE('Raw Data'!AC86,'Raw Data'!AI86,'Raw Data'!AO86)</f>
        <v>20.784333333333333</v>
      </c>
      <c r="G86" s="65">
        <f>STDEV('Raw Data'!AC86,'Raw Data'!AI86,'Raw Data'!AO86)</f>
        <v>0.64008775440038945</v>
      </c>
      <c r="H86" s="65">
        <f>AVERAGE('Raw Data'!AU86,'Raw Data'!BA86,'Raw Data'!BG86)</f>
        <v>26.489333333333335</v>
      </c>
      <c r="I86" s="65">
        <f>STDEV('Raw Data'!AU86,'Raw Data'!BA86,'Raw Data'!BG86)</f>
        <v>0.36436428657777908</v>
      </c>
      <c r="K86" s="65">
        <f>AVERAGE('Raw Data'!K188,'Raw Data'!Q188,'Raw Data'!W188)</f>
        <v>6.19</v>
      </c>
      <c r="L86" s="65">
        <f>STDEV('Raw Data'!K188,'Raw Data'!Q188,'Raw Data'!W188)</f>
        <v>0.34998999985713897</v>
      </c>
      <c r="M86" s="65">
        <f>AVERAGE('Raw Data'!AC188,'Raw Data'!AI188,'Raw Data'!AO188)</f>
        <v>19.488666666666667</v>
      </c>
      <c r="N86" s="65">
        <f>STDEV('Raw Data'!AC188,'Raw Data'!AI188,'Raw Data'!AO188)</f>
        <v>0.7251898601975425</v>
      </c>
      <c r="O86" s="65">
        <f>AVERAGE('Raw Data'!AU188,'Raw Data'!BA188,'Raw Data'!BG188)</f>
        <v>26.683999999999997</v>
      </c>
      <c r="P86" s="65">
        <f>STDEV('Raw Data'!AU188,'Raw Data'!BA188,'Raw Data'!BG188)</f>
        <v>0.55870475208288639</v>
      </c>
      <c r="R86" s="65">
        <f>AVERAGE('Raw Data'!K290,'Raw Data'!Q290,'Raw Data'!W290)</f>
        <v>7.5780000000000003</v>
      </c>
      <c r="S86" s="65">
        <f>STDEV('Raw Data'!K290,'Raw Data'!Q290,'Raw Data'!W290)</f>
        <v>0.25483131675679122</v>
      </c>
      <c r="T86" s="65">
        <f>AVERAGE('Raw Data'!AC290,'Raw Data'!AI290,'Raw Data'!AO290)</f>
        <v>20.376999999999999</v>
      </c>
      <c r="U86" s="65">
        <f>STDEV('Raw Data'!AC290,'Raw Data'!AI290,'Raw Data'!AO290)</f>
        <v>6.3150613615387041E-2</v>
      </c>
      <c r="V86" s="65">
        <f>AVERAGE('Raw Data'!AU290,'Raw Data'!BA290,'Raw Data'!BG290)</f>
        <v>27.143000000000001</v>
      </c>
      <c r="W86" s="65">
        <f>STDEV('Raw Data'!AU290,'Raw Data'!BA290,'Raw Data'!BG290)</f>
        <v>0.42612674170955261</v>
      </c>
      <c r="Y86" s="66">
        <f>D86-K86</f>
        <v>2.6360000000000001</v>
      </c>
      <c r="Z86" s="65">
        <f>SQRT((E86^2)+(L86^2))</f>
        <v>0.42958351923694643</v>
      </c>
      <c r="AA86" s="66">
        <f>F86-M86</f>
        <v>1.2956666666666656</v>
      </c>
      <c r="AB86" s="65">
        <f>SQRT((G86^2)+(N86^2))</f>
        <v>0.96727073080222192</v>
      </c>
      <c r="AC86" s="66">
        <f>H86-O86</f>
        <v>-0.19466666666666299</v>
      </c>
      <c r="AD86" s="65">
        <f>SQRT((I86^2)+(P86^2))</f>
        <v>0.6670174910250356</v>
      </c>
      <c r="AF86" s="66">
        <f t="shared" si="12"/>
        <v>1.2480000000000002</v>
      </c>
      <c r="AG86" s="65">
        <f t="shared" si="13"/>
        <v>0.35635375682038184</v>
      </c>
      <c r="AH86" s="66">
        <f t="shared" si="14"/>
        <v>0.40733333333333377</v>
      </c>
      <c r="AI86" s="65">
        <f t="shared" si="15"/>
        <v>0.64319540835840328</v>
      </c>
      <c r="AJ86" s="66">
        <f t="shared" si="16"/>
        <v>-0.65366666666666617</v>
      </c>
      <c r="AK86" s="65">
        <f t="shared" si="17"/>
        <v>0.56066508125023595</v>
      </c>
      <c r="AM86" s="24">
        <f t="shared" si="18"/>
        <v>-1.3879999999999999</v>
      </c>
      <c r="AN86" s="22">
        <f t="shared" si="19"/>
        <v>0.43293417513520482</v>
      </c>
      <c r="AO86" s="24">
        <f t="shared" si="20"/>
        <v>-0.88833333333333186</v>
      </c>
      <c r="AP86" s="22">
        <f t="shared" si="21"/>
        <v>0.72793429190644066</v>
      </c>
      <c r="AQ86" s="24">
        <f t="shared" si="22"/>
        <v>-0.45900000000000318</v>
      </c>
      <c r="AR86" s="22">
        <f t="shared" si="23"/>
        <v>0.70266279252568897</v>
      </c>
      <c r="AT86" s="66"/>
      <c r="AU86" s="65"/>
      <c r="AW86" s="66"/>
      <c r="AX86" s="65"/>
      <c r="AY86" s="66"/>
      <c r="AZ86" s="65"/>
      <c r="BA86" s="66"/>
      <c r="BB86" s="65"/>
      <c r="BC86" s="66"/>
      <c r="BD86" s="65"/>
      <c r="BE86" s="66"/>
      <c r="BF86" s="65"/>
    </row>
    <row r="87" spans="1:58" ht="15.75" customHeight="1" x14ac:dyDescent="0.25">
      <c r="A87" s="61">
        <f>'Raw Data'!B87</f>
        <v>150</v>
      </c>
      <c r="B87" s="61">
        <f>'Raw Data'!C87</f>
        <v>156</v>
      </c>
      <c r="C87" s="61" t="str">
        <f>'Raw Data'!D87</f>
        <v>FIETSAL</v>
      </c>
      <c r="D87" s="65">
        <f>AVERAGE('Raw Data'!K87,'Raw Data'!Q87,'Raw Data'!W87)</f>
        <v>1.6020000000000001</v>
      </c>
      <c r="E87" s="65">
        <f>STDEV('Raw Data'!K87,'Raw Data'!Q87,'Raw Data'!W87)</f>
        <v>0.34906876113453583</v>
      </c>
      <c r="F87" s="65">
        <f>AVERAGE('Raw Data'!AC87,'Raw Data'!AI87,'Raw Data'!AO87)</f>
        <v>1.9803333333333333</v>
      </c>
      <c r="G87" s="65">
        <f>STDEV('Raw Data'!AC87,'Raw Data'!AI87,'Raw Data'!AO87)</f>
        <v>0.15440315195401078</v>
      </c>
      <c r="H87" s="65">
        <f>AVERAGE('Raw Data'!AU87,'Raw Data'!BA87,'Raw Data'!BG87)</f>
        <v>4.7076666666666673</v>
      </c>
      <c r="I87" s="65">
        <f>STDEV('Raw Data'!AU87,'Raw Data'!BA87,'Raw Data'!BG87)</f>
        <v>0.2268090239239462</v>
      </c>
      <c r="K87" s="65">
        <f>AVERAGE('Raw Data'!K189,'Raw Data'!Q189,'Raw Data'!W189)</f>
        <v>1.6863333333333335</v>
      </c>
      <c r="L87" s="65">
        <f>STDEV('Raw Data'!K189,'Raw Data'!Q189,'Raw Data'!W189)</f>
        <v>0.40704094798107576</v>
      </c>
      <c r="M87" s="65">
        <f>AVERAGE('Raw Data'!AC189,'Raw Data'!AI189,'Raw Data'!AO189)</f>
        <v>2.0856666666666666</v>
      </c>
      <c r="N87" s="65">
        <f>STDEV('Raw Data'!AC189,'Raw Data'!AI189,'Raw Data'!AO189)</f>
        <v>6.5225250734154708E-2</v>
      </c>
      <c r="O87" s="65">
        <f>AVERAGE('Raw Data'!AU189,'Raw Data'!BA189,'Raw Data'!BG189)</f>
        <v>5.0889999999999995</v>
      </c>
      <c r="P87" s="65">
        <f>STDEV('Raw Data'!AU189,'Raw Data'!BA189,'Raw Data'!BG189)</f>
        <v>0.93873691735225251</v>
      </c>
      <c r="R87" s="65">
        <f>AVERAGE('Raw Data'!K291,'Raw Data'!Q291,'Raw Data'!W291)</f>
        <v>1.6976666666666667</v>
      </c>
      <c r="S87" s="65">
        <f>STDEV('Raw Data'!K291,'Raw Data'!Q291,'Raw Data'!W291)</f>
        <v>0.10292877796483021</v>
      </c>
      <c r="T87" s="65">
        <f>AVERAGE('Raw Data'!AC291,'Raw Data'!AI291,'Raw Data'!AO291)</f>
        <v>1.9770000000000003</v>
      </c>
      <c r="U87" s="65">
        <f>STDEV('Raw Data'!AC291,'Raw Data'!AI291,'Raw Data'!AO291)</f>
        <v>7.4538580614336963E-2</v>
      </c>
      <c r="V87" s="65">
        <f>AVERAGE('Raw Data'!AU291,'Raw Data'!BA291,'Raw Data'!BG291)</f>
        <v>4.6170000000000009</v>
      </c>
      <c r="W87" s="65">
        <f>STDEV('Raw Data'!AU291,'Raw Data'!BA291,'Raw Data'!BG291)</f>
        <v>0.141184276744969</v>
      </c>
      <c r="Y87" s="66">
        <f>D87-K87</f>
        <v>-8.4333333333333371E-2</v>
      </c>
      <c r="Z87" s="65">
        <f>SQRT((E87^2)+(L87^2))</f>
        <v>0.53621948242611672</v>
      </c>
      <c r="AA87" s="66">
        <f>F87-M87</f>
        <v>-0.10533333333333328</v>
      </c>
      <c r="AB87" s="65">
        <f>SQRT((G87^2)+(N87^2))</f>
        <v>0.16761463738786864</v>
      </c>
      <c r="AC87" s="66">
        <f>H87-O87</f>
        <v>-0.38133333333333219</v>
      </c>
      <c r="AD87" s="65">
        <f>SQRT((I87^2)+(P87^2))</f>
        <v>0.9657480692879189</v>
      </c>
      <c r="AF87" s="66">
        <f t="shared" si="12"/>
        <v>-9.5666666666666567E-2</v>
      </c>
      <c r="AG87" s="65">
        <f t="shared" si="13"/>
        <v>0.36392764848707632</v>
      </c>
      <c r="AH87" s="66">
        <f t="shared" si="14"/>
        <v>3.3333333333329662E-3</v>
      </c>
      <c r="AI87" s="65">
        <f t="shared" si="15"/>
        <v>0.17145358944429642</v>
      </c>
      <c r="AJ87" s="66">
        <f t="shared" si="16"/>
        <v>9.0666666666666451E-2</v>
      </c>
      <c r="AK87" s="65">
        <f t="shared" si="17"/>
        <v>0.26716162399067195</v>
      </c>
      <c r="AM87" s="24">
        <f t="shared" si="18"/>
        <v>-1.1333333333333195E-2</v>
      </c>
      <c r="AN87" s="22">
        <f t="shared" si="19"/>
        <v>0.41985314893027315</v>
      </c>
      <c r="AO87" s="24">
        <f t="shared" si="20"/>
        <v>0.10866666666666625</v>
      </c>
      <c r="AP87" s="22">
        <f t="shared" si="21"/>
        <v>9.9047126830278928E-2</v>
      </c>
      <c r="AQ87" s="24">
        <f t="shared" si="22"/>
        <v>0.47199999999999864</v>
      </c>
      <c r="AR87" s="22">
        <f t="shared" si="23"/>
        <v>0.94929447486015095</v>
      </c>
      <c r="AT87" s="66"/>
      <c r="AU87" s="65"/>
      <c r="AW87" s="66"/>
      <c r="AX87" s="65"/>
      <c r="AY87" s="66"/>
      <c r="AZ87" s="65"/>
      <c r="BA87" s="66"/>
      <c r="BB87" s="65"/>
      <c r="BC87" s="66"/>
      <c r="BD87" s="65"/>
      <c r="BE87" s="66"/>
      <c r="BF87" s="65"/>
    </row>
    <row r="88" spans="1:58" ht="15.75" customHeight="1" x14ac:dyDescent="0.25">
      <c r="A88" s="61">
        <f>'Raw Data'!B88</f>
        <v>157</v>
      </c>
      <c r="B88" s="61">
        <f>'Raw Data'!C88</f>
        <v>162</v>
      </c>
      <c r="C88" s="61" t="str">
        <f>'Raw Data'!D88</f>
        <v>DSTNVE</v>
      </c>
      <c r="D88" s="65">
        <f>AVERAGE('Raw Data'!K88,'Raw Data'!Q88,'Raw Data'!W88)</f>
        <v>17.972666666666665</v>
      </c>
      <c r="E88" s="65">
        <f>STDEV('Raw Data'!K88,'Raw Data'!Q88,'Raw Data'!W88)</f>
        <v>0.32811938884091213</v>
      </c>
      <c r="F88" s="65">
        <f>AVERAGE('Raw Data'!AC88,'Raw Data'!AI88,'Raw Data'!AO88)</f>
        <v>29.998000000000001</v>
      </c>
      <c r="G88" s="65">
        <f>STDEV('Raw Data'!AC88,'Raw Data'!AI88,'Raw Data'!AO88)</f>
        <v>1.5807706981089951</v>
      </c>
      <c r="H88" s="65">
        <f>AVERAGE('Raw Data'!AU88,'Raw Data'!BA88,'Raw Data'!BG88)</f>
        <v>46.210666666666668</v>
      </c>
      <c r="I88" s="65">
        <f>STDEV('Raw Data'!AU88,'Raw Data'!BA88,'Raw Data'!BG88)</f>
        <v>1.1240793269753422</v>
      </c>
      <c r="K88" s="65">
        <f>AVERAGE('Raw Data'!K190,'Raw Data'!Q190,'Raw Data'!W190)</f>
        <v>17.33966666666667</v>
      </c>
      <c r="L88" s="65">
        <f>STDEV('Raw Data'!K190,'Raw Data'!Q190,'Raw Data'!W190)</f>
        <v>0.27990236392952134</v>
      </c>
      <c r="M88" s="65">
        <f>AVERAGE('Raw Data'!AC190,'Raw Data'!AI190,'Raw Data'!AO190)</f>
        <v>29.197333333333333</v>
      </c>
      <c r="N88" s="65">
        <f>STDEV('Raw Data'!AC190,'Raw Data'!AI190,'Raw Data'!AO190)</f>
        <v>0.87324929621118574</v>
      </c>
      <c r="O88" s="65">
        <f>AVERAGE('Raw Data'!AU190,'Raw Data'!BA190,'Raw Data'!BG190)</f>
        <v>44.125999999999998</v>
      </c>
      <c r="P88" s="65">
        <f>STDEV('Raw Data'!AU190,'Raw Data'!BA190,'Raw Data'!BG190)</f>
        <v>1.2522168342583484</v>
      </c>
      <c r="R88" s="65">
        <f>AVERAGE('Raw Data'!K292,'Raw Data'!Q292,'Raw Data'!W292)</f>
        <v>18.106999999999999</v>
      </c>
      <c r="S88" s="65">
        <f>STDEV('Raw Data'!K292,'Raw Data'!Q292,'Raw Data'!W292)</f>
        <v>0.37230766846789676</v>
      </c>
      <c r="T88" s="65">
        <f>AVERAGE('Raw Data'!AC292,'Raw Data'!AI292,'Raw Data'!AO292)</f>
        <v>29.551999999999996</v>
      </c>
      <c r="U88" s="65">
        <f>STDEV('Raw Data'!AC292,'Raw Data'!AI292,'Raw Data'!AO292)</f>
        <v>0.1634778272427172</v>
      </c>
      <c r="V88" s="65">
        <f>AVERAGE('Raw Data'!AU292,'Raw Data'!BA292,'Raw Data'!BG292)</f>
        <v>45.392000000000003</v>
      </c>
      <c r="W88" s="65">
        <f>STDEV('Raw Data'!AU292,'Raw Data'!BA292,'Raw Data'!BG292)</f>
        <v>0.41765895177764512</v>
      </c>
      <c r="Y88" s="66">
        <f>D88-K88</f>
        <v>0.63299999999999557</v>
      </c>
      <c r="Z88" s="65">
        <f>SQRT((E88^2)+(L88^2))</f>
        <v>0.43128606129420399</v>
      </c>
      <c r="AA88" s="66">
        <f>F88-M88</f>
        <v>0.80066666666666819</v>
      </c>
      <c r="AB88" s="65">
        <f>SQRT((G88^2)+(N88^2))</f>
        <v>1.8059347533433567</v>
      </c>
      <c r="AC88" s="66">
        <f>H88-O88</f>
        <v>2.0846666666666707</v>
      </c>
      <c r="AD88" s="65">
        <f>SQRT((I88^2)+(P88^2))</f>
        <v>1.6827362637482257</v>
      </c>
      <c r="AF88" s="66">
        <f t="shared" si="12"/>
        <v>-0.13433333333333408</v>
      </c>
      <c r="AG88" s="65">
        <f t="shared" si="13"/>
        <v>0.4962613558734299</v>
      </c>
      <c r="AH88" s="66">
        <f t="shared" si="14"/>
        <v>0.44600000000000506</v>
      </c>
      <c r="AI88" s="65">
        <f t="shared" si="15"/>
        <v>1.5892013717587836</v>
      </c>
      <c r="AJ88" s="66">
        <f t="shared" si="16"/>
        <v>0.81866666666666532</v>
      </c>
      <c r="AK88" s="65">
        <f t="shared" si="17"/>
        <v>1.1991635974016805</v>
      </c>
      <c r="AM88" s="24">
        <f t="shared" si="18"/>
        <v>-0.76733333333332965</v>
      </c>
      <c r="AN88" s="22">
        <f t="shared" si="19"/>
        <v>0.46578786301634734</v>
      </c>
      <c r="AO88" s="24">
        <f t="shared" si="20"/>
        <v>-0.35466666666666313</v>
      </c>
      <c r="AP88" s="22">
        <f t="shared" si="21"/>
        <v>0.88841957054835907</v>
      </c>
      <c r="AQ88" s="24">
        <f t="shared" si="22"/>
        <v>-1.2660000000000053</v>
      </c>
      <c r="AR88" s="22">
        <f t="shared" si="23"/>
        <v>1.3200325753556241</v>
      </c>
      <c r="AT88" s="66"/>
      <c r="AU88" s="65"/>
      <c r="AW88" s="66"/>
      <c r="AX88" s="65"/>
      <c r="AY88" s="66"/>
      <c r="AZ88" s="65"/>
      <c r="BA88" s="66"/>
      <c r="BB88" s="65"/>
      <c r="BC88" s="66"/>
      <c r="BD88" s="65"/>
      <c r="BE88" s="66"/>
      <c r="BF88" s="65"/>
    </row>
    <row r="89" spans="1:58" ht="15.75" customHeight="1" x14ac:dyDescent="0.25">
      <c r="A89" s="61">
        <f>'Raw Data'!B89</f>
        <v>157</v>
      </c>
      <c r="B89" s="61">
        <f>'Raw Data'!C89</f>
        <v>164</v>
      </c>
      <c r="C89" s="61" t="str">
        <f>'Raw Data'!D89</f>
        <v>DSTNVEAA</v>
      </c>
      <c r="D89" s="65">
        <f>AVERAGE('Raw Data'!K89,'Raw Data'!Q89,'Raw Data'!W89)</f>
        <v>15.445</v>
      </c>
      <c r="E89" s="65">
        <f>STDEV('Raw Data'!K89,'Raw Data'!Q89,'Raw Data'!W89)</f>
        <v>0.14464784823840318</v>
      </c>
      <c r="F89" s="65">
        <f>AVERAGE('Raw Data'!AC89,'Raw Data'!AI89,'Raw Data'!AO89)</f>
        <v>30.562999999999999</v>
      </c>
      <c r="G89" s="65">
        <f>STDEV('Raw Data'!AC89,'Raw Data'!AI89,'Raw Data'!AO89)</f>
        <v>1.4861534241120604</v>
      </c>
      <c r="H89" s="65">
        <f>AVERAGE('Raw Data'!AU89,'Raw Data'!BA89,'Raw Data'!BG89)</f>
        <v>43.566000000000003</v>
      </c>
      <c r="I89" s="65">
        <f>STDEV('Raw Data'!AU89,'Raw Data'!BA89,'Raw Data'!BG89)</f>
        <v>1.2068765471248484</v>
      </c>
      <c r="K89" s="65">
        <f>AVERAGE('Raw Data'!K191,'Raw Data'!Q191,'Raw Data'!W191)</f>
        <v>14.076666666666666</v>
      </c>
      <c r="L89" s="65">
        <f>STDEV('Raw Data'!K191,'Raw Data'!Q191,'Raw Data'!W191)</f>
        <v>0.65125212731578308</v>
      </c>
      <c r="M89" s="65">
        <f>AVERAGE('Raw Data'!AC191,'Raw Data'!AI191,'Raw Data'!AO191)</f>
        <v>29.379000000000001</v>
      </c>
      <c r="N89" s="65">
        <f>STDEV('Raw Data'!AC191,'Raw Data'!AI191,'Raw Data'!AO191)</f>
        <v>1.3616640554850525</v>
      </c>
      <c r="O89" s="65">
        <f>AVERAGE('Raw Data'!AU191,'Raw Data'!BA191,'Raw Data'!BG191)</f>
        <v>42.198</v>
      </c>
      <c r="P89" s="65">
        <f>STDEV('Raw Data'!AU191,'Raw Data'!BA191,'Raw Data'!BG191)</f>
        <v>1.317981790466016</v>
      </c>
      <c r="R89" s="65">
        <f>AVERAGE('Raw Data'!K293,'Raw Data'!Q293,'Raw Data'!W293)</f>
        <v>15.197666666666668</v>
      </c>
      <c r="S89" s="65">
        <f>STDEV('Raw Data'!K293,'Raw Data'!Q293,'Raw Data'!W293)</f>
        <v>0.49973426271702981</v>
      </c>
      <c r="T89" s="65">
        <f>AVERAGE('Raw Data'!AC293,'Raw Data'!AI293,'Raw Data'!AO293)</f>
        <v>30.009666666666664</v>
      </c>
      <c r="U89" s="65">
        <f>STDEV('Raw Data'!AC293,'Raw Data'!AI293,'Raw Data'!AO293)</f>
        <v>0.38253148018605415</v>
      </c>
      <c r="V89" s="65">
        <f>AVERAGE('Raw Data'!AU293,'Raw Data'!BA293,'Raw Data'!BG293)</f>
        <v>43.044000000000004</v>
      </c>
      <c r="W89" s="65">
        <f>STDEV('Raw Data'!AU293,'Raw Data'!BA293,'Raw Data'!BG293)</f>
        <v>0.23502553052806782</v>
      </c>
      <c r="Y89" s="66">
        <f>D89-K89</f>
        <v>1.3683333333333341</v>
      </c>
      <c r="Z89" s="65">
        <f>SQRT((E89^2)+(L89^2))</f>
        <v>0.66712242754484952</v>
      </c>
      <c r="AA89" s="66">
        <f>F89-M89</f>
        <v>1.1839999999999975</v>
      </c>
      <c r="AB89" s="65">
        <f>SQRT((G89^2)+(N89^2))</f>
        <v>2.0156341433901148</v>
      </c>
      <c r="AC89" s="66">
        <f>H89-O89</f>
        <v>1.3680000000000021</v>
      </c>
      <c r="AD89" s="65">
        <f>SQRT((I89^2)+(P89^2))</f>
        <v>1.7870721865666204</v>
      </c>
      <c r="AF89" s="66">
        <f t="shared" si="12"/>
        <v>0.24733333333333185</v>
      </c>
      <c r="AG89" s="65">
        <f t="shared" si="13"/>
        <v>0.5202473770556979</v>
      </c>
      <c r="AH89" s="66">
        <f t="shared" si="14"/>
        <v>0.55333333333333456</v>
      </c>
      <c r="AI89" s="65">
        <f t="shared" si="15"/>
        <v>1.5345951692004427</v>
      </c>
      <c r="AJ89" s="66">
        <f t="shared" si="16"/>
        <v>0.52199999999999847</v>
      </c>
      <c r="AK89" s="65">
        <f t="shared" si="17"/>
        <v>1.2295478843867758</v>
      </c>
      <c r="AM89" s="24">
        <f t="shared" si="18"/>
        <v>-1.1210000000000022</v>
      </c>
      <c r="AN89" s="22">
        <f t="shared" si="19"/>
        <v>0.82089199451978234</v>
      </c>
      <c r="AO89" s="24">
        <f t="shared" si="20"/>
        <v>-0.63066666666666293</v>
      </c>
      <c r="AP89" s="22">
        <f t="shared" si="21"/>
        <v>1.4143759519071772</v>
      </c>
      <c r="AQ89" s="24">
        <f t="shared" si="22"/>
        <v>-0.84600000000000364</v>
      </c>
      <c r="AR89" s="22">
        <f t="shared" si="23"/>
        <v>1.3387729456483668</v>
      </c>
      <c r="AT89" s="66"/>
      <c r="AU89" s="65"/>
      <c r="AW89" s="66"/>
      <c r="AX89" s="65"/>
      <c r="AY89" s="66"/>
      <c r="AZ89" s="65"/>
      <c r="BA89" s="66"/>
      <c r="BB89" s="65"/>
      <c r="BC89" s="66"/>
      <c r="BD89" s="65"/>
      <c r="BE89" s="66"/>
      <c r="BF89" s="65"/>
    </row>
    <row r="90" spans="1:58" ht="15.75" customHeight="1" x14ac:dyDescent="0.25">
      <c r="A90" s="61">
        <f>'Raw Data'!B90</f>
        <v>165</v>
      </c>
      <c r="B90" s="61">
        <f>'Raw Data'!C90</f>
        <v>169</v>
      </c>
      <c r="C90" s="61" t="str">
        <f>'Raw Data'!D90</f>
        <v>FQTIL</v>
      </c>
      <c r="D90" s="65">
        <f>AVERAGE('Raw Data'!K90,'Raw Data'!Q90,'Raw Data'!W90)</f>
        <v>0.37633333333333335</v>
      </c>
      <c r="E90" s="65">
        <f>STDEV('Raw Data'!K90,'Raw Data'!Q90,'Raw Data'!W90)</f>
        <v>0.18173148690673654</v>
      </c>
      <c r="F90" s="65">
        <f>AVERAGE('Raw Data'!AC90,'Raw Data'!AI90,'Raw Data'!AO90)</f>
        <v>0.6156666666666667</v>
      </c>
      <c r="G90" s="65">
        <f>STDEV('Raw Data'!AC90,'Raw Data'!AI90,'Raw Data'!AO90)</f>
        <v>0.19172202099219929</v>
      </c>
      <c r="H90" s="65">
        <f>AVERAGE('Raw Data'!AU90,'Raw Data'!BA90,'Raw Data'!BG90)</f>
        <v>2.4333333333333331</v>
      </c>
      <c r="I90" s="65">
        <f>STDEV('Raw Data'!AU90,'Raw Data'!BA90,'Raw Data'!BG90)</f>
        <v>0.30588614439580852</v>
      </c>
      <c r="K90" s="65">
        <f>AVERAGE('Raw Data'!K192,'Raw Data'!Q192,'Raw Data'!W192)</f>
        <v>0.48566666666666664</v>
      </c>
      <c r="L90" s="65">
        <f>STDEV('Raw Data'!K192,'Raw Data'!Q192,'Raw Data'!W192)</f>
        <v>0.5824648773388259</v>
      </c>
      <c r="M90" s="65">
        <f>AVERAGE('Raw Data'!AC192,'Raw Data'!AI192,'Raw Data'!AO192)</f>
        <v>0.56033333333333335</v>
      </c>
      <c r="N90" s="65">
        <f>STDEV('Raw Data'!AC192,'Raw Data'!AI192,'Raw Data'!AO192)</f>
        <v>0.29454597830106832</v>
      </c>
      <c r="O90" s="65">
        <f>AVERAGE('Raw Data'!AU192,'Raw Data'!BA192,'Raw Data'!BG192)</f>
        <v>1.6806666666666665</v>
      </c>
      <c r="P90" s="65">
        <f>STDEV('Raw Data'!AU192,'Raw Data'!BA192,'Raw Data'!BG192)</f>
        <v>0.39872463346692438</v>
      </c>
      <c r="R90" s="65">
        <f>AVERAGE('Raw Data'!K294,'Raw Data'!Q294,'Raw Data'!W294)</f>
        <v>0.71233333333333337</v>
      </c>
      <c r="S90" s="65">
        <f>STDEV('Raw Data'!K294,'Raw Data'!Q294,'Raw Data'!W294)</f>
        <v>0.12752385397772947</v>
      </c>
      <c r="T90" s="65">
        <f>AVERAGE('Raw Data'!AC294,'Raw Data'!AI294,'Raw Data'!AO294)</f>
        <v>0.67433333333333334</v>
      </c>
      <c r="U90" s="65">
        <f>STDEV('Raw Data'!AC294,'Raw Data'!AI294,'Raw Data'!AO294)</f>
        <v>8.4789936509783753E-2</v>
      </c>
      <c r="V90" s="65">
        <f>AVERAGE('Raw Data'!AU294,'Raw Data'!BA294,'Raw Data'!BG294)</f>
        <v>1.9743333333333333</v>
      </c>
      <c r="W90" s="65">
        <f>STDEV('Raw Data'!AU294,'Raw Data'!BA294,'Raw Data'!BG294)</f>
        <v>0.41865538732152341</v>
      </c>
      <c r="Y90" s="66">
        <f>D90-K90</f>
        <v>-0.10933333333333328</v>
      </c>
      <c r="Z90" s="65">
        <f>SQRT((E90^2)+(L90^2))</f>
        <v>0.61015708359951615</v>
      </c>
      <c r="AA90" s="66">
        <f>F90-M90</f>
        <v>5.5333333333333345E-2</v>
      </c>
      <c r="AB90" s="65">
        <f>SQRT((G90^2)+(N90^2))</f>
        <v>0.35144653457768893</v>
      </c>
      <c r="AC90" s="66">
        <f>H90-O90</f>
        <v>0.7526666666666666</v>
      </c>
      <c r="AD90" s="65">
        <f>SQRT((I90^2)+(P90^2))</f>
        <v>0.50254120892387188</v>
      </c>
      <c r="AF90" s="66">
        <f t="shared" si="12"/>
        <v>-0.33600000000000002</v>
      </c>
      <c r="AG90" s="65">
        <f t="shared" si="13"/>
        <v>0.22201051026171403</v>
      </c>
      <c r="AH90" s="66">
        <f t="shared" si="14"/>
        <v>-5.8666666666666645E-2</v>
      </c>
      <c r="AI90" s="65">
        <f t="shared" si="15"/>
        <v>0.20963460274169066</v>
      </c>
      <c r="AJ90" s="66">
        <f t="shared" si="16"/>
        <v>0.45899999999999985</v>
      </c>
      <c r="AK90" s="65">
        <f t="shared" si="17"/>
        <v>0.51849654450793425</v>
      </c>
      <c r="AM90" s="24">
        <f t="shared" si="18"/>
        <v>-0.22666666666666674</v>
      </c>
      <c r="AN90" s="22">
        <f t="shared" si="19"/>
        <v>0.59626140799708549</v>
      </c>
      <c r="AO90" s="24">
        <f t="shared" si="20"/>
        <v>-0.11399999999999999</v>
      </c>
      <c r="AP90" s="22">
        <f t="shared" si="21"/>
        <v>0.30650720491803546</v>
      </c>
      <c r="AQ90" s="24">
        <f t="shared" si="22"/>
        <v>-0.29366666666666674</v>
      </c>
      <c r="AR90" s="22">
        <f t="shared" si="23"/>
        <v>0.57814675184304898</v>
      </c>
      <c r="AT90" s="66"/>
      <c r="AU90" s="65"/>
      <c r="AW90" s="66"/>
      <c r="AX90" s="65"/>
      <c r="AY90" s="66"/>
      <c r="AZ90" s="65"/>
      <c r="BA90" s="66"/>
      <c r="BB90" s="65"/>
      <c r="BC90" s="66"/>
      <c r="BD90" s="65"/>
      <c r="BE90" s="66"/>
      <c r="BF90" s="65"/>
    </row>
    <row r="91" spans="1:58" ht="15.75" customHeight="1" x14ac:dyDescent="0.25">
      <c r="A91" s="61">
        <f>'Raw Data'!B91</f>
        <v>166</v>
      </c>
      <c r="B91" s="61">
        <f>'Raw Data'!C91</f>
        <v>171</v>
      </c>
      <c r="C91" s="61" t="str">
        <f>'Raw Data'!D91</f>
        <v>QTILTE</v>
      </c>
      <c r="D91" s="65">
        <f>AVERAGE('Raw Data'!K91,'Raw Data'!Q91,'Raw Data'!W91)</f>
        <v>0.79899999999999993</v>
      </c>
      <c r="E91" s="65">
        <f>STDEV('Raw Data'!K91,'Raw Data'!Q91,'Raw Data'!W91)</f>
        <v>0.2772652159936404</v>
      </c>
      <c r="F91" s="65">
        <f>AVERAGE('Raw Data'!AC91,'Raw Data'!AI91,'Raw Data'!AO91)</f>
        <v>1.2260000000000002</v>
      </c>
      <c r="G91" s="65">
        <f>STDEV('Raw Data'!AC91,'Raw Data'!AI91,'Raw Data'!AO91)</f>
        <v>0.10219589032832971</v>
      </c>
      <c r="H91" s="65">
        <f>AVERAGE('Raw Data'!AU91,'Raw Data'!BA91,'Raw Data'!BG91)</f>
        <v>1.776</v>
      </c>
      <c r="I91" s="65">
        <f>STDEV('Raw Data'!AU91,'Raw Data'!BA91,'Raw Data'!BG91)</f>
        <v>0.45460752303497975</v>
      </c>
      <c r="K91" s="65">
        <f>AVERAGE('Raw Data'!K193,'Raw Data'!Q193,'Raw Data'!W193)</f>
        <v>0.91966666666666674</v>
      </c>
      <c r="L91" s="65">
        <f>STDEV('Raw Data'!K193,'Raw Data'!Q193,'Raw Data'!W193)</f>
        <v>0.5821102415636864</v>
      </c>
      <c r="M91" s="65">
        <f>AVERAGE('Raw Data'!AC193,'Raw Data'!AI193,'Raw Data'!AO193)</f>
        <v>1.1226666666666667</v>
      </c>
      <c r="N91" s="65">
        <f>STDEV('Raw Data'!AC193,'Raw Data'!AI193,'Raw Data'!AO193)</f>
        <v>0.60215972410427288</v>
      </c>
      <c r="O91" s="65">
        <f>AVERAGE('Raw Data'!AU193,'Raw Data'!BA193,'Raw Data'!BG193)</f>
        <v>1.4843333333333335</v>
      </c>
      <c r="P91" s="65">
        <f>STDEV('Raw Data'!AU193,'Raw Data'!BA193,'Raw Data'!BG193)</f>
        <v>0.2285220631215571</v>
      </c>
      <c r="R91" s="65">
        <f>AVERAGE('Raw Data'!K295,'Raw Data'!Q295,'Raw Data'!W295)</f>
        <v>1.173</v>
      </c>
      <c r="S91" s="65">
        <f>STDEV('Raw Data'!K295,'Raw Data'!Q295,'Raw Data'!W295)</f>
        <v>0.53875133410507703</v>
      </c>
      <c r="T91" s="65">
        <f>AVERAGE('Raw Data'!AC295,'Raw Data'!AI295,'Raw Data'!AO295)</f>
        <v>1.8886666666666667</v>
      </c>
      <c r="U91" s="65">
        <f>STDEV('Raw Data'!AC295,'Raw Data'!AI295,'Raw Data'!AO295)</f>
        <v>0.50454963416232079</v>
      </c>
      <c r="V91" s="65">
        <f>AVERAGE('Raw Data'!AU295,'Raw Data'!BA295,'Raw Data'!BG295)</f>
        <v>1.9670000000000003</v>
      </c>
      <c r="W91" s="65">
        <f>STDEV('Raw Data'!AU295,'Raw Data'!BA295,'Raw Data'!BG295)</f>
        <v>0.7419999999999991</v>
      </c>
      <c r="Y91" s="66">
        <f>D91-K91</f>
        <v>-0.12066666666666681</v>
      </c>
      <c r="Z91" s="65">
        <f>SQRT((E91^2)+(L91^2))</f>
        <v>0.6447699848266305</v>
      </c>
      <c r="AA91" s="66">
        <f>F91-M91</f>
        <v>0.1033333333333335</v>
      </c>
      <c r="AB91" s="65">
        <f>SQRT((G91^2)+(N91^2))</f>
        <v>0.6107702786918614</v>
      </c>
      <c r="AC91" s="66">
        <f>H91-O91</f>
        <v>0.29166666666666652</v>
      </c>
      <c r="AD91" s="65">
        <f>SQRT((I91^2)+(P91^2))</f>
        <v>0.50881267017767218</v>
      </c>
      <c r="AF91" s="66">
        <f t="shared" si="12"/>
        <v>-0.37400000000000011</v>
      </c>
      <c r="AG91" s="65">
        <f t="shared" si="13"/>
        <v>0.605911709739959</v>
      </c>
      <c r="AH91" s="66">
        <f t="shared" si="14"/>
        <v>-0.66266666666666652</v>
      </c>
      <c r="AI91" s="65">
        <f t="shared" si="15"/>
        <v>0.51479542862513039</v>
      </c>
      <c r="AJ91" s="66">
        <f t="shared" si="16"/>
        <v>-0.19100000000000028</v>
      </c>
      <c r="AK91" s="65">
        <f t="shared" si="17"/>
        <v>0.87019078367907254</v>
      </c>
      <c r="AM91" s="24">
        <f t="shared" si="18"/>
        <v>-0.2533333333333333</v>
      </c>
      <c r="AN91" s="22">
        <f t="shared" si="19"/>
        <v>0.79316160606356489</v>
      </c>
      <c r="AO91" s="24">
        <f t="shared" si="20"/>
        <v>-0.76600000000000001</v>
      </c>
      <c r="AP91" s="22">
        <f t="shared" si="21"/>
        <v>0.78559955872356868</v>
      </c>
      <c r="AQ91" s="24">
        <f t="shared" si="22"/>
        <v>-0.4826666666666668</v>
      </c>
      <c r="AR91" s="22">
        <f t="shared" si="23"/>
        <v>0.77639315641840356</v>
      </c>
      <c r="AT91" s="66"/>
      <c r="AU91" s="65"/>
      <c r="AW91" s="66"/>
      <c r="AX91" s="65"/>
      <c r="AY91" s="66"/>
      <c r="AZ91" s="65"/>
      <c r="BA91" s="66"/>
      <c r="BB91" s="65"/>
      <c r="BC91" s="66"/>
      <c r="BD91" s="65"/>
      <c r="BE91" s="66"/>
      <c r="BF91" s="65"/>
    </row>
    <row r="92" spans="1:58" ht="15.75" customHeight="1" x14ac:dyDescent="0.25">
      <c r="A92" s="61">
        <f>'Raw Data'!B92</f>
        <v>170</v>
      </c>
      <c r="B92" s="61">
        <f>'Raw Data'!C92</f>
        <v>183</v>
      </c>
      <c r="C92" s="61" t="str">
        <f>'Raw Data'!D92</f>
        <v>TEIYRIVSQKQMSD</v>
      </c>
      <c r="D92" s="65">
        <f>AVERAGE('Raw Data'!K92,'Raw Data'!Q92,'Raw Data'!W92)</f>
        <v>34.556000000000004</v>
      </c>
      <c r="E92" s="65">
        <f>STDEV('Raw Data'!K92,'Raw Data'!Q92,'Raw Data'!W92)</f>
        <v>0.17156048496084347</v>
      </c>
      <c r="F92" s="65">
        <f>AVERAGE('Raw Data'!AC92,'Raw Data'!AI92,'Raw Data'!AO92)</f>
        <v>38.839333333333336</v>
      </c>
      <c r="G92" s="65">
        <f>STDEV('Raw Data'!AC92,'Raw Data'!AI92,'Raw Data'!AO92)</f>
        <v>0.45640588661117387</v>
      </c>
      <c r="H92" s="65">
        <f>AVERAGE('Raw Data'!AU92,'Raw Data'!BA92,'Raw Data'!BG92)</f>
        <v>42.231666666666669</v>
      </c>
      <c r="I92" s="65">
        <f>STDEV('Raw Data'!AU92,'Raw Data'!BA92,'Raw Data'!BG92)</f>
        <v>0.76035934487144641</v>
      </c>
      <c r="K92" s="65">
        <f>AVERAGE('Raw Data'!K194,'Raw Data'!Q194,'Raw Data'!W194)</f>
        <v>32.19166666666667</v>
      </c>
      <c r="L92" s="65">
        <f>STDEV('Raw Data'!K194,'Raw Data'!Q194,'Raw Data'!W194)</f>
        <v>0.20765676808939695</v>
      </c>
      <c r="M92" s="65">
        <f>AVERAGE('Raw Data'!AC194,'Raw Data'!AI194,'Raw Data'!AO194)</f>
        <v>35.315666666666665</v>
      </c>
      <c r="N92" s="65">
        <f>STDEV('Raw Data'!AC194,'Raw Data'!AI194,'Raw Data'!AO194)</f>
        <v>0.51045110768156288</v>
      </c>
      <c r="O92" s="65">
        <f>AVERAGE('Raw Data'!AU194,'Raw Data'!BA194,'Raw Data'!BG194)</f>
        <v>40.270000000000003</v>
      </c>
      <c r="P92" s="65">
        <f>STDEV('Raw Data'!AU194,'Raw Data'!BA194,'Raw Data'!BG194)</f>
        <v>0.13028814220795448</v>
      </c>
      <c r="R92" s="65">
        <f>AVERAGE('Raw Data'!K296,'Raw Data'!Q296,'Raw Data'!W296)</f>
        <v>33.929000000000002</v>
      </c>
      <c r="S92" s="65">
        <f>STDEV('Raw Data'!K296,'Raw Data'!Q296,'Raw Data'!W296)</f>
        <v>0.74004256634331234</v>
      </c>
      <c r="T92" s="65">
        <f>AVERAGE('Raw Data'!AC296,'Raw Data'!AI296,'Raw Data'!AO296)</f>
        <v>38.229333333333336</v>
      </c>
      <c r="U92" s="65">
        <f>STDEV('Raw Data'!AC296,'Raw Data'!AI296,'Raw Data'!AO296)</f>
        <v>0.52454297567819441</v>
      </c>
      <c r="V92" s="65">
        <f>AVERAGE('Raw Data'!AU296,'Raw Data'!BA296,'Raw Data'!BG296)</f>
        <v>42.342666666666666</v>
      </c>
      <c r="W92" s="65">
        <f>STDEV('Raw Data'!AU296,'Raw Data'!BA296,'Raw Data'!BG296)</f>
        <v>0.12760224658419306</v>
      </c>
      <c r="Y92" s="66">
        <f>D92-K92</f>
        <v>2.3643333333333345</v>
      </c>
      <c r="Z92" s="65">
        <f>SQRT((E92^2)+(L92^2))</f>
        <v>0.2693591159276652</v>
      </c>
      <c r="AA92" s="66">
        <f>F92-M92</f>
        <v>3.5236666666666707</v>
      </c>
      <c r="AB92" s="65">
        <f>SQRT((G92^2)+(N92^2))</f>
        <v>0.68473839286742655</v>
      </c>
      <c r="AC92" s="66">
        <f>H92-O92</f>
        <v>1.961666666666666</v>
      </c>
      <c r="AD92" s="65">
        <f>SQRT((I92^2)+(P92^2))</f>
        <v>0.77144107573640086</v>
      </c>
      <c r="AF92" s="66">
        <f t="shared" si="12"/>
        <v>0.62700000000000244</v>
      </c>
      <c r="AG92" s="65">
        <f t="shared" si="13"/>
        <v>0.75966834868908129</v>
      </c>
      <c r="AH92" s="66">
        <f t="shared" si="14"/>
        <v>0.60999999999999943</v>
      </c>
      <c r="AI92" s="65">
        <f t="shared" si="15"/>
        <v>0.69530688668146134</v>
      </c>
      <c r="AJ92" s="66">
        <f t="shared" si="16"/>
        <v>-0.1109999999999971</v>
      </c>
      <c r="AK92" s="65">
        <f t="shared" si="17"/>
        <v>0.77099200168786985</v>
      </c>
      <c r="AM92" s="24">
        <f t="shared" si="18"/>
        <v>-1.7373333333333321</v>
      </c>
      <c r="AN92" s="22">
        <f t="shared" si="19"/>
        <v>0.76862496273106384</v>
      </c>
      <c r="AO92" s="24">
        <f t="shared" si="20"/>
        <v>-2.9136666666666713</v>
      </c>
      <c r="AP92" s="22">
        <f t="shared" si="21"/>
        <v>0.73191916675727886</v>
      </c>
      <c r="AQ92" s="24">
        <f t="shared" si="22"/>
        <v>-2.0726666666666631</v>
      </c>
      <c r="AR92" s="22">
        <f t="shared" si="23"/>
        <v>0.18236593249105867</v>
      </c>
      <c r="AT92" s="66"/>
      <c r="AU92" s="65"/>
      <c r="AW92" s="66"/>
      <c r="AX92" s="65"/>
      <c r="AY92" s="66"/>
      <c r="AZ92" s="65"/>
      <c r="BA92" s="66"/>
      <c r="BB92" s="65"/>
      <c r="BC92" s="66"/>
      <c r="BD92" s="65"/>
      <c r="BE92" s="66"/>
      <c r="BF92" s="65"/>
    </row>
    <row r="93" spans="1:58" ht="15.75" customHeight="1" x14ac:dyDescent="0.25">
      <c r="A93" s="61">
        <f>'Raw Data'!B93</f>
        <v>170</v>
      </c>
      <c r="B93" s="61">
        <f>'Raw Data'!C93</f>
        <v>193</v>
      </c>
      <c r="C93" s="61" t="str">
        <f>'Raw Data'!D93</f>
        <v>TEIYRIVSQKQMSDRRENDMSPSN</v>
      </c>
      <c r="D93" s="65">
        <f>AVERAGE('Raw Data'!K93,'Raw Data'!Q93,'Raw Data'!W93)</f>
        <v>39.056333333333335</v>
      </c>
      <c r="E93" s="65">
        <f>STDEV('Raw Data'!K93,'Raw Data'!Q93,'Raw Data'!W93)</f>
        <v>0.6768281416529105</v>
      </c>
      <c r="F93" s="65">
        <f>AVERAGE('Raw Data'!AC93,'Raw Data'!AI93,'Raw Data'!AO93)</f>
        <v>40.378999999999998</v>
      </c>
      <c r="G93" s="65">
        <f>STDEV('Raw Data'!AC93,'Raw Data'!AI93,'Raw Data'!AO93)</f>
        <v>0.19136614120580492</v>
      </c>
      <c r="H93" s="65">
        <f>AVERAGE('Raw Data'!AU93,'Raw Data'!BA93,'Raw Data'!BG93)</f>
        <v>42.822000000000003</v>
      </c>
      <c r="I93" s="65">
        <f>STDEV('Raw Data'!AU93,'Raw Data'!BA93,'Raw Data'!BG93)</f>
        <v>1.4804144689917087</v>
      </c>
      <c r="K93" s="65">
        <f>AVERAGE('Raw Data'!K195,'Raw Data'!Q195,'Raw Data'!W195)</f>
        <v>37.541333333333334</v>
      </c>
      <c r="L93" s="65">
        <f>STDEV('Raw Data'!K195,'Raw Data'!Q195,'Raw Data'!W195)</f>
        <v>0.25917240079401577</v>
      </c>
      <c r="M93" s="65">
        <f>AVERAGE('Raw Data'!AC195,'Raw Data'!AI195,'Raw Data'!AO195)</f>
        <v>39.048999999999999</v>
      </c>
      <c r="N93" s="65">
        <f>STDEV('Raw Data'!AC195,'Raw Data'!AI195,'Raw Data'!AO195)</f>
        <v>1.3124526658131317</v>
      </c>
      <c r="O93" s="65">
        <f>AVERAGE('Raw Data'!AU195,'Raw Data'!BA195,'Raw Data'!BG195)</f>
        <v>42.292999999999999</v>
      </c>
      <c r="P93" s="65">
        <f>STDEV('Raw Data'!AU195,'Raw Data'!BA195,'Raw Data'!BG195)</f>
        <v>0.86234099983706969</v>
      </c>
      <c r="R93" s="65">
        <f>AVERAGE('Raw Data'!K297,'Raw Data'!Q297,'Raw Data'!W297)</f>
        <v>37.675666666666672</v>
      </c>
      <c r="S93" s="65">
        <f>STDEV('Raw Data'!K297,'Raw Data'!Q297,'Raw Data'!W297)</f>
        <v>1.1276437085060773</v>
      </c>
      <c r="T93" s="65">
        <f>AVERAGE('Raw Data'!AC297,'Raw Data'!AI297,'Raw Data'!AO297)</f>
        <v>39.323</v>
      </c>
      <c r="U93" s="65">
        <f>STDEV('Raw Data'!AC297,'Raw Data'!AI297,'Raw Data'!AO297)</f>
        <v>0.28319427960324328</v>
      </c>
      <c r="V93" s="65">
        <f>AVERAGE('Raw Data'!AU297,'Raw Data'!BA297,'Raw Data'!BG297)</f>
        <v>42.111666666666665</v>
      </c>
      <c r="W93" s="65">
        <f>STDEV('Raw Data'!AU297,'Raw Data'!BA297,'Raw Data'!BG297)</f>
        <v>0.28893655589650535</v>
      </c>
      <c r="Y93" s="66">
        <f>D93-K93</f>
        <v>1.5150000000000006</v>
      </c>
      <c r="Z93" s="65">
        <f>SQRT((E93^2)+(L93^2))</f>
        <v>0.72475283143059621</v>
      </c>
      <c r="AA93" s="66">
        <f>F93-M93</f>
        <v>1.3299999999999983</v>
      </c>
      <c r="AB93" s="65">
        <f>SQRT((G93^2)+(N93^2))</f>
        <v>1.3263306525900682</v>
      </c>
      <c r="AC93" s="66">
        <f>H93-O93</f>
        <v>0.52900000000000347</v>
      </c>
      <c r="AD93" s="65">
        <f>SQRT((I93^2)+(P93^2))</f>
        <v>1.7132597584721354</v>
      </c>
      <c r="AF93" s="66">
        <f t="shared" si="12"/>
        <v>1.3806666666666629</v>
      </c>
      <c r="AG93" s="65">
        <f t="shared" si="13"/>
        <v>1.3151717251624107</v>
      </c>
      <c r="AH93" s="66">
        <f t="shared" si="14"/>
        <v>1.0559999999999974</v>
      </c>
      <c r="AI93" s="65">
        <f t="shared" si="15"/>
        <v>0.34178940884702674</v>
      </c>
      <c r="AJ93" s="66">
        <f t="shared" si="16"/>
        <v>0.71033333333333815</v>
      </c>
      <c r="AK93" s="65">
        <f t="shared" si="17"/>
        <v>1.5083472190889393</v>
      </c>
      <c r="AM93" s="24">
        <f t="shared" si="18"/>
        <v>-0.13433333333333763</v>
      </c>
      <c r="AN93" s="22">
        <f t="shared" si="19"/>
        <v>1.1570439346311241</v>
      </c>
      <c r="AO93" s="24">
        <f t="shared" si="20"/>
        <v>-0.27400000000000091</v>
      </c>
      <c r="AP93" s="22">
        <f t="shared" si="21"/>
        <v>1.3426581843492393</v>
      </c>
      <c r="AQ93" s="24">
        <f t="shared" si="22"/>
        <v>0.18133333333333468</v>
      </c>
      <c r="AR93" s="22">
        <f t="shared" si="23"/>
        <v>0.90945936321164533</v>
      </c>
      <c r="AT93" s="66"/>
      <c r="AU93" s="65"/>
      <c r="AW93" s="66"/>
      <c r="AX93" s="65"/>
      <c r="AY93" s="66"/>
      <c r="AZ93" s="65"/>
      <c r="BA93" s="66"/>
      <c r="BB93" s="65"/>
      <c r="BC93" s="66"/>
      <c r="BD93" s="65"/>
      <c r="BE93" s="66"/>
      <c r="BF93" s="65"/>
    </row>
    <row r="94" spans="1:58" ht="15.75" customHeight="1" x14ac:dyDescent="0.25">
      <c r="A94" s="61">
        <f>'Raw Data'!B94</f>
        <v>170</v>
      </c>
      <c r="B94" s="61">
        <f>'Raw Data'!C94</f>
        <v>193</v>
      </c>
      <c r="C94" s="61" t="str">
        <f>'Raw Data'!D94</f>
        <v>TEIYRIVSQKQMSDRRENDMSPSN</v>
      </c>
      <c r="D94" s="65">
        <f>AVERAGE('Raw Data'!K94,'Raw Data'!Q94,'Raw Data'!W94)</f>
        <v>38.934666666666665</v>
      </c>
      <c r="E94" s="65">
        <f>STDEV('Raw Data'!K94,'Raw Data'!Q94,'Raw Data'!W94)</f>
        <v>0.83153733129266849</v>
      </c>
      <c r="F94" s="65">
        <f>AVERAGE('Raw Data'!AC94,'Raw Data'!AI94,'Raw Data'!AO94)</f>
        <v>40.633333333333333</v>
      </c>
      <c r="G94" s="65">
        <f>STDEV('Raw Data'!AC94,'Raw Data'!AI94,'Raw Data'!AO94)</f>
        <v>0.30243070831735136</v>
      </c>
      <c r="H94" s="65">
        <f>AVERAGE('Raw Data'!AU94,'Raw Data'!BA94,'Raw Data'!BG94)</f>
        <v>42.781666666666666</v>
      </c>
      <c r="I94" s="65">
        <f>STDEV('Raw Data'!AU94,'Raw Data'!BA94,'Raw Data'!BG94)</f>
        <v>1.3376824486152656</v>
      </c>
      <c r="K94" s="65">
        <f>AVERAGE('Raw Data'!K196,'Raw Data'!Q196,'Raw Data'!W196)</f>
        <v>37.43033333333333</v>
      </c>
      <c r="L94" s="65">
        <f>STDEV('Raw Data'!K196,'Raw Data'!Q196,'Raw Data'!W196)</f>
        <v>0.11987632515777989</v>
      </c>
      <c r="M94" s="65">
        <f>AVERAGE('Raw Data'!AC196,'Raw Data'!AI196,'Raw Data'!AO196)</f>
        <v>38.661333333333339</v>
      </c>
      <c r="N94" s="65">
        <f>STDEV('Raw Data'!AC196,'Raw Data'!AI196,'Raw Data'!AO196)</f>
        <v>0.63017960402835449</v>
      </c>
      <c r="O94" s="65">
        <f>AVERAGE('Raw Data'!AU196,'Raw Data'!BA196,'Raw Data'!BG196)</f>
        <v>41.413000000000004</v>
      </c>
      <c r="P94" s="65">
        <f>STDEV('Raw Data'!AU196,'Raw Data'!BA196,'Raw Data'!BG196)</f>
        <v>0.58553650612066843</v>
      </c>
      <c r="R94" s="65">
        <f>AVERAGE('Raw Data'!K298,'Raw Data'!Q298,'Raw Data'!W298)</f>
        <v>38.190666666666665</v>
      </c>
      <c r="S94" s="65">
        <f>STDEV('Raw Data'!K298,'Raw Data'!Q298,'Raw Data'!W298)</f>
        <v>1.1200760390854403</v>
      </c>
      <c r="T94" s="65">
        <f>AVERAGE('Raw Data'!AC298,'Raw Data'!AI298,'Raw Data'!AO298)</f>
        <v>39.758333333333333</v>
      </c>
      <c r="U94" s="65">
        <f>STDEV('Raw Data'!AC298,'Raw Data'!AI298,'Raw Data'!AO298)</f>
        <v>0.38769747656301878</v>
      </c>
      <c r="V94" s="65">
        <f>AVERAGE('Raw Data'!AU298,'Raw Data'!BA298,'Raw Data'!BG298)</f>
        <v>42.080666666666666</v>
      </c>
      <c r="W94" s="65">
        <f>STDEV('Raw Data'!AU298,'Raw Data'!BA298,'Raw Data'!BG298)</f>
        <v>0.87393268238082111</v>
      </c>
      <c r="Y94" s="66">
        <f>D94-K94</f>
        <v>1.5043333333333351</v>
      </c>
      <c r="Z94" s="65">
        <f>SQRT((E94^2)+(L94^2))</f>
        <v>0.84013371951533222</v>
      </c>
      <c r="AA94" s="66">
        <f>F94-M94</f>
        <v>1.9719999999999942</v>
      </c>
      <c r="AB94" s="65">
        <f>SQRT((G94^2)+(N94^2))</f>
        <v>0.69899260844923716</v>
      </c>
      <c r="AC94" s="66">
        <f>H94-O94</f>
        <v>1.3686666666666625</v>
      </c>
      <c r="AD94" s="65">
        <f>SQRT((I94^2)+(P94^2))</f>
        <v>1.46022167266937</v>
      </c>
      <c r="AF94" s="66">
        <f t="shared" si="12"/>
        <v>0.74399999999999977</v>
      </c>
      <c r="AG94" s="65">
        <f t="shared" si="13"/>
        <v>1.39499988052568</v>
      </c>
      <c r="AH94" s="66">
        <f t="shared" si="14"/>
        <v>0.875</v>
      </c>
      <c r="AI94" s="65">
        <f t="shared" si="15"/>
        <v>0.49170485727381963</v>
      </c>
      <c r="AJ94" s="66">
        <f t="shared" si="16"/>
        <v>0.70100000000000051</v>
      </c>
      <c r="AK94" s="65">
        <f t="shared" si="17"/>
        <v>1.597858775570191</v>
      </c>
      <c r="AM94" s="24">
        <f t="shared" si="18"/>
        <v>-0.7603333333333353</v>
      </c>
      <c r="AN94" s="22">
        <f t="shared" si="19"/>
        <v>1.1264726657432316</v>
      </c>
      <c r="AO94" s="24">
        <f t="shared" si="20"/>
        <v>-1.0969999999999942</v>
      </c>
      <c r="AP94" s="22">
        <f t="shared" si="21"/>
        <v>0.73988895563230705</v>
      </c>
      <c r="AQ94" s="24">
        <f t="shared" si="22"/>
        <v>-0.66766666666666197</v>
      </c>
      <c r="AR94" s="22">
        <f t="shared" si="23"/>
        <v>1.0519559559854854</v>
      </c>
      <c r="AT94" s="66"/>
      <c r="AU94" s="65"/>
      <c r="AW94" s="66"/>
      <c r="AX94" s="65"/>
      <c r="AY94" s="66"/>
      <c r="AZ94" s="65"/>
      <c r="BA94" s="66"/>
      <c r="BB94" s="65"/>
      <c r="BC94" s="66"/>
      <c r="BD94" s="65"/>
      <c r="BE94" s="66"/>
      <c r="BF94" s="65"/>
    </row>
    <row r="95" spans="1:58" ht="15.75" customHeight="1" x14ac:dyDescent="0.25">
      <c r="A95" s="61">
        <f>'Raw Data'!B95</f>
        <v>170</v>
      </c>
      <c r="B95" s="61">
        <f>'Raw Data'!C95</f>
        <v>212</v>
      </c>
      <c r="C95" s="61" t="str">
        <f>'Raw Data'!D95</f>
        <v>TEIYRIVSQKQMSDRRENDMSPSNNVVPIHVPPTTENKPKVQC</v>
      </c>
      <c r="D95" s="65">
        <f>AVERAGE('Raw Data'!K95,'Raw Data'!Q95,'Raw Data'!W95)</f>
        <v>48.590666666666664</v>
      </c>
      <c r="E95" s="65">
        <f>STDEV('Raw Data'!K95,'Raw Data'!Q95,'Raw Data'!W95)</f>
        <v>0.45308093463898136</v>
      </c>
      <c r="F95" s="65">
        <f>AVERAGE('Raw Data'!AC95,'Raw Data'!AI95,'Raw Data'!AO95)</f>
        <v>49.501000000000005</v>
      </c>
      <c r="G95" s="65">
        <f>STDEV('Raw Data'!AC95,'Raw Data'!AI95,'Raw Data'!AO95)</f>
        <v>0.55598920852836553</v>
      </c>
      <c r="H95" s="65">
        <f>AVERAGE('Raw Data'!AU95,'Raw Data'!BA95,'Raw Data'!BG95)</f>
        <v>50.832000000000001</v>
      </c>
      <c r="I95" s="65">
        <f>STDEV('Raw Data'!AU95,'Raw Data'!BA95,'Raw Data'!BG95)</f>
        <v>1.2686067160471743</v>
      </c>
      <c r="K95" s="65">
        <f>AVERAGE('Raw Data'!K197,'Raw Data'!Q197,'Raw Data'!W197)</f>
        <v>47.284333333333329</v>
      </c>
      <c r="L95" s="65">
        <f>STDEV('Raw Data'!K197,'Raw Data'!Q197,'Raw Data'!W197)</f>
        <v>0.10770484359272618</v>
      </c>
      <c r="M95" s="65">
        <f>AVERAGE('Raw Data'!AC197,'Raw Data'!AI197,'Raw Data'!AO197)</f>
        <v>48.443000000000005</v>
      </c>
      <c r="N95" s="65">
        <f>STDEV('Raw Data'!AC197,'Raw Data'!AI197,'Raw Data'!AO197)</f>
        <v>0.7301842233299739</v>
      </c>
      <c r="O95" s="65">
        <f>AVERAGE('Raw Data'!AU197,'Raw Data'!BA197,'Raw Data'!BG197)</f>
        <v>49.822333333333326</v>
      </c>
      <c r="P95" s="65">
        <f>STDEV('Raw Data'!AU197,'Raw Data'!BA197,'Raw Data'!BG197)</f>
        <v>0.56898623299104067</v>
      </c>
      <c r="R95" s="65">
        <f>AVERAGE('Raw Data'!K299,'Raw Data'!Q299,'Raw Data'!W299)</f>
        <v>47.199999999999996</v>
      </c>
      <c r="S95" s="65">
        <f>STDEV('Raw Data'!K299,'Raw Data'!Q299,'Raw Data'!W299)</f>
        <v>1.3240725055675771</v>
      </c>
      <c r="T95" s="65">
        <f>AVERAGE('Raw Data'!AC299,'Raw Data'!AI299,'Raw Data'!AO299)</f>
        <v>48.437666666666665</v>
      </c>
      <c r="U95" s="65">
        <f>STDEV('Raw Data'!AC299,'Raw Data'!AI299,'Raw Data'!AO299)</f>
        <v>0.54390195194844881</v>
      </c>
      <c r="V95" s="65">
        <f>AVERAGE('Raw Data'!AU299,'Raw Data'!BA299,'Raw Data'!BG299)</f>
        <v>50.392666666666663</v>
      </c>
      <c r="W95" s="65">
        <f>STDEV('Raw Data'!AU299,'Raw Data'!BA299,'Raw Data'!BG299)</f>
        <v>0.34427072680280868</v>
      </c>
      <c r="Y95" s="66">
        <f>D95-K95</f>
        <v>1.3063333333333347</v>
      </c>
      <c r="Z95" s="65">
        <f>SQRT((E95^2)+(L95^2))</f>
        <v>0.46570663154679953</v>
      </c>
      <c r="AA95" s="66">
        <f>F95-M95</f>
        <v>1.0579999999999998</v>
      </c>
      <c r="AB95" s="65">
        <f>SQRT((G95^2)+(N95^2))</f>
        <v>0.91776522052210907</v>
      </c>
      <c r="AC95" s="66">
        <f>H95-O95</f>
        <v>1.0096666666666749</v>
      </c>
      <c r="AD95" s="65">
        <f>SQRT((I95^2)+(P95^2))</f>
        <v>1.3903626625213046</v>
      </c>
      <c r="AF95" s="66">
        <f t="shared" si="12"/>
        <v>1.390666666666668</v>
      </c>
      <c r="AG95" s="65">
        <f t="shared" si="13"/>
        <v>1.3994464381795162</v>
      </c>
      <c r="AH95" s="66">
        <f t="shared" si="14"/>
        <v>1.0633333333333397</v>
      </c>
      <c r="AI95" s="65">
        <f t="shared" si="15"/>
        <v>0.7777874602571907</v>
      </c>
      <c r="AJ95" s="66">
        <f t="shared" si="16"/>
        <v>0.43933333333333735</v>
      </c>
      <c r="AK95" s="65">
        <f t="shared" si="17"/>
        <v>1.3144905223444292</v>
      </c>
      <c r="AM95" s="24">
        <f t="shared" si="18"/>
        <v>8.4333333333333371E-2</v>
      </c>
      <c r="AN95" s="22">
        <f t="shared" si="19"/>
        <v>1.3284458337972742</v>
      </c>
      <c r="AO95" s="24">
        <f t="shared" si="20"/>
        <v>5.3333333333398514E-3</v>
      </c>
      <c r="AP95" s="22">
        <f t="shared" si="21"/>
        <v>0.91049345595305076</v>
      </c>
      <c r="AQ95" s="24">
        <f t="shared" si="22"/>
        <v>-0.57033333333333758</v>
      </c>
      <c r="AR95" s="22">
        <f t="shared" si="23"/>
        <v>0.66503207942675135</v>
      </c>
      <c r="AT95" s="66"/>
      <c r="AU95" s="65"/>
      <c r="AW95" s="66"/>
      <c r="AX95" s="65"/>
      <c r="AY95" s="66"/>
      <c r="AZ95" s="65"/>
      <c r="BA95" s="66"/>
      <c r="BB95" s="65"/>
      <c r="BC95" s="66"/>
      <c r="BD95" s="65"/>
      <c r="BE95" s="66"/>
      <c r="BF95" s="65"/>
    </row>
    <row r="96" spans="1:58" ht="15.75" customHeight="1" x14ac:dyDescent="0.25">
      <c r="A96" s="61">
        <f>'Raw Data'!B96</f>
        <v>170</v>
      </c>
      <c r="B96" s="61">
        <f>'Raw Data'!C96</f>
        <v>212</v>
      </c>
      <c r="C96" s="61" t="str">
        <f>'Raw Data'!D96</f>
        <v>TEIYRIVSQKQMSDRRENDMSPSNNVVPIHVPPTTENKPKVQC</v>
      </c>
      <c r="D96" s="65">
        <f>AVERAGE('Raw Data'!K96,'Raw Data'!Q96,'Raw Data'!W96)</f>
        <v>48.56966666666667</v>
      </c>
      <c r="E96" s="65">
        <f>STDEV('Raw Data'!K96,'Raw Data'!Q96,'Raw Data'!W96)</f>
        <v>0.55329226755245264</v>
      </c>
      <c r="F96" s="65">
        <f>AVERAGE('Raw Data'!AC96,'Raw Data'!AI96,'Raw Data'!AO96)</f>
        <v>49.540666666666674</v>
      </c>
      <c r="G96" s="65">
        <f>STDEV('Raw Data'!AC96,'Raw Data'!AI96,'Raw Data'!AO96)</f>
        <v>0.37592862797788329</v>
      </c>
      <c r="H96" s="65">
        <f>AVERAGE('Raw Data'!AU96,'Raw Data'!BA96,'Raw Data'!BG96)</f>
        <v>50.919333333333327</v>
      </c>
      <c r="I96" s="65">
        <f>STDEV('Raw Data'!AU96,'Raw Data'!BA96,'Raw Data'!BG96)</f>
        <v>1.3375807763770149</v>
      </c>
      <c r="K96" s="65">
        <f>AVERAGE('Raw Data'!K198,'Raw Data'!Q198,'Raw Data'!W198)</f>
        <v>47.332666666666661</v>
      </c>
      <c r="L96" s="65">
        <f>STDEV('Raw Data'!K198,'Raw Data'!Q198,'Raw Data'!W198)</f>
        <v>0.1761940218433454</v>
      </c>
      <c r="M96" s="65">
        <f>AVERAGE('Raw Data'!AC198,'Raw Data'!AI198,'Raw Data'!AO198)</f>
        <v>48.401333333333334</v>
      </c>
      <c r="N96" s="65">
        <f>STDEV('Raw Data'!AC198,'Raw Data'!AI198,'Raw Data'!AO198)</f>
        <v>0.7213607511733201</v>
      </c>
      <c r="O96" s="65">
        <f>AVERAGE('Raw Data'!AU198,'Raw Data'!BA198,'Raw Data'!BG198)</f>
        <v>49.92499999999999</v>
      </c>
      <c r="P96" s="65">
        <f>STDEV('Raw Data'!AU198,'Raw Data'!BA198,'Raw Data'!BG198)</f>
        <v>0.62099597422205588</v>
      </c>
      <c r="R96" s="65">
        <f>AVERAGE('Raw Data'!K300,'Raw Data'!Q300,'Raw Data'!W300)</f>
        <v>47.181000000000004</v>
      </c>
      <c r="S96" s="65">
        <f>STDEV('Raw Data'!K300,'Raw Data'!Q300,'Raw Data'!W300)</f>
        <v>1.3048785384088435</v>
      </c>
      <c r="T96" s="65">
        <f>AVERAGE('Raw Data'!AC300,'Raw Data'!AI300,'Raw Data'!AO300)</f>
        <v>48.502666666666663</v>
      </c>
      <c r="U96" s="65">
        <f>STDEV('Raw Data'!AC300,'Raw Data'!AI300,'Raw Data'!AO300)</f>
        <v>0.5066649122776643</v>
      </c>
      <c r="V96" s="65">
        <f>AVERAGE('Raw Data'!AU300,'Raw Data'!BA300,'Raw Data'!BG300)</f>
        <v>50.396999999999998</v>
      </c>
      <c r="W96" s="65">
        <f>STDEV('Raw Data'!AU300,'Raw Data'!BA300,'Raw Data'!BG300)</f>
        <v>0.34979851343308949</v>
      </c>
      <c r="Y96" s="66">
        <f>D96-K96</f>
        <v>1.237000000000009</v>
      </c>
      <c r="Z96" s="65">
        <f>SQRT((E96^2)+(L96^2))</f>
        <v>0.58066915422352872</v>
      </c>
      <c r="AA96" s="66">
        <f>F96-M96</f>
        <v>1.1393333333333402</v>
      </c>
      <c r="AB96" s="65">
        <f>SQRT((G96^2)+(N96^2))</f>
        <v>0.81343940565150297</v>
      </c>
      <c r="AC96" s="66">
        <f>H96-O96</f>
        <v>0.99433333333333707</v>
      </c>
      <c r="AD96" s="65">
        <f>SQRT((I96^2)+(P96^2))</f>
        <v>1.4747061854258761</v>
      </c>
      <c r="AF96" s="66">
        <f t="shared" si="12"/>
        <v>1.3886666666666656</v>
      </c>
      <c r="AG96" s="65">
        <f t="shared" si="13"/>
        <v>1.4173356459686373</v>
      </c>
      <c r="AH96" s="66">
        <f t="shared" si="14"/>
        <v>1.0380000000000109</v>
      </c>
      <c r="AI96" s="65">
        <f t="shared" si="15"/>
        <v>0.63089750884487339</v>
      </c>
      <c r="AJ96" s="66">
        <f t="shared" si="16"/>
        <v>0.52233333333332865</v>
      </c>
      <c r="AK96" s="65">
        <f t="shared" si="17"/>
        <v>1.3825633198278251</v>
      </c>
      <c r="AM96" s="24">
        <f t="shared" si="18"/>
        <v>0.15166666666665662</v>
      </c>
      <c r="AN96" s="22">
        <f t="shared" si="19"/>
        <v>1.3167202942665284</v>
      </c>
      <c r="AO96" s="24">
        <f t="shared" si="20"/>
        <v>-0.10133333333332928</v>
      </c>
      <c r="AP96" s="22">
        <f t="shared" si="21"/>
        <v>0.88151611821149933</v>
      </c>
      <c r="AQ96" s="24">
        <f t="shared" si="22"/>
        <v>-0.47200000000000841</v>
      </c>
      <c r="AR96" s="22">
        <f t="shared" si="23"/>
        <v>0.71273767965500434</v>
      </c>
      <c r="AT96" s="66"/>
      <c r="AU96" s="65"/>
      <c r="AW96" s="66"/>
      <c r="AX96" s="65"/>
      <c r="AY96" s="66"/>
      <c r="AZ96" s="65"/>
      <c r="BA96" s="66"/>
      <c r="BB96" s="65"/>
      <c r="BC96" s="66"/>
      <c r="BD96" s="65"/>
      <c r="BE96" s="66"/>
      <c r="BF96" s="65"/>
    </row>
    <row r="97" spans="1:58" ht="15.75" customHeight="1" x14ac:dyDescent="0.25">
      <c r="A97" s="61">
        <f>'Raw Data'!B97</f>
        <v>172</v>
      </c>
      <c r="B97" s="61">
        <f>'Raw Data'!C97</f>
        <v>183</v>
      </c>
      <c r="C97" s="61" t="str">
        <f>'Raw Data'!D97</f>
        <v>IYRIVSQKQMSD</v>
      </c>
      <c r="D97" s="65">
        <f>AVERAGE('Raw Data'!K97,'Raw Data'!Q97,'Raw Data'!W97)</f>
        <v>42.149666666666661</v>
      </c>
      <c r="E97" s="65">
        <f>STDEV('Raw Data'!K97,'Raw Data'!Q97,'Raw Data'!W97)</f>
        <v>0.91276849931038717</v>
      </c>
      <c r="F97" s="65">
        <f>AVERAGE('Raw Data'!AC97,'Raw Data'!AI97,'Raw Data'!AO97)</f>
        <v>45.532333333333334</v>
      </c>
      <c r="G97" s="65">
        <f>STDEV('Raw Data'!AC97,'Raw Data'!AI97,'Raw Data'!AO97)</f>
        <v>0.36680285349671665</v>
      </c>
      <c r="H97" s="65">
        <f>AVERAGE('Raw Data'!AU97,'Raw Data'!BA97,'Raw Data'!BG97)</f>
        <v>51.226333333333336</v>
      </c>
      <c r="I97" s="65">
        <f>STDEV('Raw Data'!AU97,'Raw Data'!BA97,'Raw Data'!BG97)</f>
        <v>1.6056055970671419</v>
      </c>
      <c r="K97" s="65">
        <f>AVERAGE('Raw Data'!K199,'Raw Data'!Q199,'Raw Data'!W199)</f>
        <v>38.941333333333326</v>
      </c>
      <c r="L97" s="65">
        <f>STDEV('Raw Data'!K199,'Raw Data'!Q199,'Raw Data'!W199)</f>
        <v>1.1869971917967332</v>
      </c>
      <c r="M97" s="65">
        <f>AVERAGE('Raw Data'!AC199,'Raw Data'!AI199,'Raw Data'!AO199)</f>
        <v>41.221000000000004</v>
      </c>
      <c r="N97" s="65">
        <f>STDEV('Raw Data'!AC199,'Raw Data'!AI199,'Raw Data'!AO199)</f>
        <v>0.51329815896805686</v>
      </c>
      <c r="O97" s="65">
        <f>AVERAGE('Raw Data'!AU199,'Raw Data'!BA199,'Raw Data'!BG199)</f>
        <v>47.897999999999996</v>
      </c>
      <c r="P97" s="65">
        <f>STDEV('Raw Data'!AU199,'Raw Data'!BA199,'Raw Data'!BG199)</f>
        <v>1.2874175701768267</v>
      </c>
      <c r="R97" s="65">
        <f>AVERAGE('Raw Data'!K301,'Raw Data'!Q301,'Raw Data'!W301)</f>
        <v>39.381999999999998</v>
      </c>
      <c r="S97" s="65">
        <f>STDEV('Raw Data'!K301,'Raw Data'!Q301,'Raw Data'!W301)</f>
        <v>1.0751702190816108</v>
      </c>
      <c r="T97" s="65">
        <f>AVERAGE('Raw Data'!AC301,'Raw Data'!AI301,'Raw Data'!AO301)</f>
        <v>43.869666666666667</v>
      </c>
      <c r="U97" s="65">
        <f>STDEV('Raw Data'!AC301,'Raw Data'!AI301,'Raw Data'!AO301)</f>
        <v>0.34885718185717968</v>
      </c>
      <c r="V97" s="65">
        <f>AVERAGE('Raw Data'!AU301,'Raw Data'!BA301,'Raw Data'!BG301)</f>
        <v>50.384333333333331</v>
      </c>
      <c r="W97" s="65">
        <f>STDEV('Raw Data'!AU301,'Raw Data'!BA301,'Raw Data'!BG301)</f>
        <v>0.84484929622586025</v>
      </c>
      <c r="Y97" s="66">
        <f>D97-K97</f>
        <v>3.2083333333333357</v>
      </c>
      <c r="Z97" s="65">
        <f>SQRT((E97^2)+(L97^2))</f>
        <v>1.497367245089416</v>
      </c>
      <c r="AA97" s="66">
        <f>F97-M97</f>
        <v>4.3113333333333301</v>
      </c>
      <c r="AB97" s="65">
        <f>SQRT((G97^2)+(N97^2))</f>
        <v>0.63088773433419232</v>
      </c>
      <c r="AC97" s="66">
        <f>H97-O97</f>
        <v>3.3283333333333402</v>
      </c>
      <c r="AD97" s="65">
        <f>SQRT((I97^2)+(P97^2))</f>
        <v>2.0580119857117785</v>
      </c>
      <c r="AF97" s="66">
        <f t="shared" si="12"/>
        <v>2.7676666666666634</v>
      </c>
      <c r="AG97" s="65">
        <f t="shared" si="13"/>
        <v>1.4103678007290634</v>
      </c>
      <c r="AH97" s="66">
        <f t="shared" si="14"/>
        <v>1.6626666666666665</v>
      </c>
      <c r="AI97" s="65">
        <f t="shared" si="15"/>
        <v>0.50620713810323448</v>
      </c>
      <c r="AJ97" s="66">
        <f t="shared" si="16"/>
        <v>0.84200000000000585</v>
      </c>
      <c r="AK97" s="65">
        <f t="shared" si="17"/>
        <v>1.8143152059845238</v>
      </c>
      <c r="AM97" s="24">
        <f t="shared" si="18"/>
        <v>-0.44066666666667231</v>
      </c>
      <c r="AN97" s="22">
        <f t="shared" si="19"/>
        <v>1.601547168625804</v>
      </c>
      <c r="AO97" s="24">
        <f t="shared" si="20"/>
        <v>-2.6486666666666636</v>
      </c>
      <c r="AP97" s="22">
        <f t="shared" si="21"/>
        <v>0.62062575948258059</v>
      </c>
      <c r="AQ97" s="24">
        <f t="shared" si="22"/>
        <v>-2.4863333333333344</v>
      </c>
      <c r="AR97" s="22">
        <f t="shared" si="23"/>
        <v>1.5398747784587341</v>
      </c>
      <c r="AT97" s="66"/>
      <c r="AU97" s="65"/>
      <c r="AW97" s="66"/>
      <c r="AX97" s="65"/>
      <c r="AY97" s="66"/>
      <c r="AZ97" s="65"/>
      <c r="BA97" s="66"/>
      <c r="BB97" s="65"/>
      <c r="BC97" s="66"/>
      <c r="BD97" s="65"/>
      <c r="BE97" s="66"/>
      <c r="BF97" s="65"/>
    </row>
    <row r="98" spans="1:58" ht="15.75" customHeight="1" x14ac:dyDescent="0.25">
      <c r="A98" s="61">
        <f>'Raw Data'!B98</f>
        <v>172</v>
      </c>
      <c r="B98" s="61">
        <f>'Raw Data'!C98</f>
        <v>212</v>
      </c>
      <c r="C98" s="61" t="str">
        <f>'Raw Data'!D98</f>
        <v>IYRIVSQKQMSDRRENDMSPSNNVVPIHVPPTTENKPKVQC</v>
      </c>
      <c r="D98" s="65">
        <f>AVERAGE('Raw Data'!K98,'Raw Data'!Q98,'Raw Data'!W98)</f>
        <v>36.42766666666666</v>
      </c>
      <c r="E98" s="65">
        <f>STDEV('Raw Data'!K98,'Raw Data'!Q98,'Raw Data'!W98)</f>
        <v>0.77232203991167847</v>
      </c>
      <c r="F98" s="65">
        <f>AVERAGE('Raw Data'!AC98,'Raw Data'!AI98,'Raw Data'!AO98)</f>
        <v>35.322666666666663</v>
      </c>
      <c r="G98" s="65">
        <f>STDEV('Raw Data'!AC98,'Raw Data'!AI98,'Raw Data'!AO98)</f>
        <v>0.43619987773190888</v>
      </c>
      <c r="H98" s="65">
        <f>AVERAGE('Raw Data'!AU98,'Raw Data'!BA98,'Raw Data'!BG98)</f>
        <v>37.967333333333336</v>
      </c>
      <c r="I98" s="65">
        <f>STDEV('Raw Data'!AU98,'Raw Data'!BA98,'Raw Data'!BG98)</f>
        <v>1.3137984371026352</v>
      </c>
      <c r="K98" s="65">
        <f>AVERAGE('Raw Data'!K200,'Raw Data'!Q200,'Raw Data'!W200)</f>
        <v>35.54633333333333</v>
      </c>
      <c r="L98" s="65">
        <f>STDEV('Raw Data'!K200,'Raw Data'!Q200,'Raw Data'!W200)</f>
        <v>0.69352529393911333</v>
      </c>
      <c r="M98" s="65">
        <f>AVERAGE('Raw Data'!AC200,'Raw Data'!AI200,'Raw Data'!AO200)</f>
        <v>36.922999999999995</v>
      </c>
      <c r="N98" s="65">
        <f>STDEV('Raw Data'!AC200,'Raw Data'!AI200,'Raw Data'!AO200)</f>
        <v>0.28235615806991021</v>
      </c>
      <c r="O98" s="65">
        <f>AVERAGE('Raw Data'!AU200,'Raw Data'!BA200,'Raw Data'!BG200)</f>
        <v>37.542999999999999</v>
      </c>
      <c r="P98" s="65">
        <f>STDEV('Raw Data'!AU200,'Raw Data'!BA200,'Raw Data'!BG200)</f>
        <v>0.99847433617494785</v>
      </c>
      <c r="R98" s="65">
        <f>AVERAGE('Raw Data'!K302,'Raw Data'!Q302,'Raw Data'!W302)</f>
        <v>34.795333333333332</v>
      </c>
      <c r="S98" s="65">
        <f>STDEV('Raw Data'!K302,'Raw Data'!Q302,'Raw Data'!W302)</f>
        <v>1.3984750027559756</v>
      </c>
      <c r="T98" s="65">
        <f>AVERAGE('Raw Data'!AC302,'Raw Data'!AI302,'Raw Data'!AO302)</f>
        <v>35.187666666666665</v>
      </c>
      <c r="U98" s="65">
        <f>STDEV('Raw Data'!AC302,'Raw Data'!AI302,'Raw Data'!AO302)</f>
        <v>0.64530328786806457</v>
      </c>
      <c r="V98" s="65">
        <f>AVERAGE('Raw Data'!AU302,'Raw Data'!BA302,'Raw Data'!BG302)</f>
        <v>37.183666666666667</v>
      </c>
      <c r="W98" s="65">
        <f>STDEV('Raw Data'!AU302,'Raw Data'!BA302,'Raw Data'!BG302)</f>
        <v>0.29635170546722744</v>
      </c>
      <c r="Y98" s="66">
        <f>D98-K98</f>
        <v>0.88133333333333042</v>
      </c>
      <c r="Z98" s="65">
        <f>SQRT((E98^2)+(L98^2))</f>
        <v>1.0380070648442956</v>
      </c>
      <c r="AA98" s="66">
        <f>F98-M98</f>
        <v>-1.6003333333333316</v>
      </c>
      <c r="AB98" s="65">
        <f>SQRT((G98^2)+(N98^2))</f>
        <v>0.51961075174916493</v>
      </c>
      <c r="AC98" s="66">
        <f>H98-O98</f>
        <v>0.42433333333333678</v>
      </c>
      <c r="AD98" s="65">
        <f>SQRT((I98^2)+(P98^2))</f>
        <v>1.6501567602301697</v>
      </c>
      <c r="AF98" s="66">
        <f t="shared" si="12"/>
        <v>1.6323333333333281</v>
      </c>
      <c r="AG98" s="65">
        <f t="shared" si="13"/>
        <v>1.5975649178254581</v>
      </c>
      <c r="AH98" s="66">
        <f t="shared" si="14"/>
        <v>0.13499999999999801</v>
      </c>
      <c r="AI98" s="65">
        <f t="shared" si="15"/>
        <v>0.77890093507882407</v>
      </c>
      <c r="AJ98" s="66">
        <f t="shared" si="16"/>
        <v>0.78366666666666873</v>
      </c>
      <c r="AK98" s="65">
        <f t="shared" si="17"/>
        <v>1.3468075833862316</v>
      </c>
      <c r="AM98" s="24">
        <f t="shared" si="18"/>
        <v>0.75099999999999767</v>
      </c>
      <c r="AN98" s="22">
        <f t="shared" si="19"/>
        <v>1.5609963698441645</v>
      </c>
      <c r="AO98" s="24">
        <f t="shared" si="20"/>
        <v>1.7353333333333296</v>
      </c>
      <c r="AP98" s="22">
        <f t="shared" si="21"/>
        <v>0.70437300724355867</v>
      </c>
      <c r="AQ98" s="24">
        <f t="shared" si="22"/>
        <v>0.35933333333333195</v>
      </c>
      <c r="AR98" s="22">
        <f t="shared" si="23"/>
        <v>1.0415254837656815</v>
      </c>
      <c r="AT98" s="66"/>
      <c r="AU98" s="65"/>
      <c r="AW98" s="66"/>
      <c r="AX98" s="65"/>
      <c r="AY98" s="66"/>
      <c r="AZ98" s="65"/>
      <c r="BA98" s="66"/>
      <c r="BB98" s="65"/>
      <c r="BC98" s="66"/>
      <c r="BD98" s="65"/>
      <c r="BE98" s="66"/>
      <c r="BF98" s="65"/>
    </row>
    <row r="99" spans="1:58" ht="15.75" customHeight="1" x14ac:dyDescent="0.25">
      <c r="A99" s="61">
        <f>'Raw Data'!B99</f>
        <v>173</v>
      </c>
      <c r="B99" s="61">
        <f>'Raw Data'!C99</f>
        <v>183</v>
      </c>
      <c r="C99" s="61" t="str">
        <f>'Raw Data'!D99</f>
        <v>YRIVSQKQMSD</v>
      </c>
      <c r="D99" s="65">
        <f>AVERAGE('Raw Data'!K99,'Raw Data'!Q99,'Raw Data'!W99)</f>
        <v>46.104999999999997</v>
      </c>
      <c r="E99" s="65">
        <f>STDEV('Raw Data'!K99,'Raw Data'!Q99,'Raw Data'!W99)</f>
        <v>1.9465487407203554</v>
      </c>
      <c r="F99" s="65">
        <f>AVERAGE('Raw Data'!AC99,'Raw Data'!AI99,'Raw Data'!AO99)</f>
        <v>51.407666666666671</v>
      </c>
      <c r="G99" s="65">
        <f>STDEV('Raw Data'!AC99,'Raw Data'!AI99,'Raw Data'!AO99)</f>
        <v>0.90366605188716198</v>
      </c>
      <c r="H99" s="65">
        <f>AVERAGE('Raw Data'!AU99,'Raw Data'!BA99,'Raw Data'!BG99)</f>
        <v>56.822666666666663</v>
      </c>
      <c r="I99" s="65">
        <f>STDEV('Raw Data'!AU99,'Raw Data'!BA99,'Raw Data'!BG99)</f>
        <v>1.5567740148567935</v>
      </c>
      <c r="K99" s="65">
        <f>AVERAGE('Raw Data'!K201,'Raw Data'!Q201,'Raw Data'!W201)</f>
        <v>44.683333333333337</v>
      </c>
      <c r="L99" s="65">
        <f>STDEV('Raw Data'!K201,'Raw Data'!Q201,'Raw Data'!W201)</f>
        <v>7.585732221304492E-2</v>
      </c>
      <c r="M99" s="65">
        <f>AVERAGE('Raw Data'!AC201,'Raw Data'!AI201,'Raw Data'!AO201)</f>
        <v>47.893999999999998</v>
      </c>
      <c r="N99" s="65">
        <f>STDEV('Raw Data'!AC201,'Raw Data'!AI201,'Raw Data'!AO201)</f>
        <v>0.44101360523231053</v>
      </c>
      <c r="O99" s="65">
        <f>AVERAGE('Raw Data'!AU201,'Raw Data'!BA201,'Raw Data'!BG201)</f>
        <v>54.009666666666668</v>
      </c>
      <c r="P99" s="65">
        <f>STDEV('Raw Data'!AU201,'Raw Data'!BA201,'Raw Data'!BG201)</f>
        <v>0.37667271381576556</v>
      </c>
      <c r="R99" s="65">
        <f>AVERAGE('Raw Data'!K303,'Raw Data'!Q303,'Raw Data'!W303)</f>
        <v>47.051333333333332</v>
      </c>
      <c r="S99" s="65">
        <f>STDEV('Raw Data'!K303,'Raw Data'!Q303,'Raw Data'!W303)</f>
        <v>0.88275723352082169</v>
      </c>
      <c r="T99" s="65">
        <f>AVERAGE('Raw Data'!AC303,'Raw Data'!AI303,'Raw Data'!AO303)</f>
        <v>51.25</v>
      </c>
      <c r="U99" s="65">
        <f>STDEV('Raw Data'!AC303,'Raw Data'!AI303,'Raw Data'!AO303)</f>
        <v>0.62695693632018912</v>
      </c>
      <c r="V99" s="65">
        <f>AVERAGE('Raw Data'!AU303,'Raw Data'!BA303,'Raw Data'!BG303)</f>
        <v>57.256333333333338</v>
      </c>
      <c r="W99" s="65">
        <f>STDEV('Raw Data'!AU303,'Raw Data'!BA303,'Raw Data'!BG303)</f>
        <v>1.158299328038022</v>
      </c>
      <c r="Y99" s="66">
        <f>D99-K99</f>
        <v>1.4216666666666598</v>
      </c>
      <c r="Z99" s="65">
        <f>SQRT((E99^2)+(L99^2))</f>
        <v>1.9480262660789087</v>
      </c>
      <c r="AA99" s="66">
        <f>F99-M99</f>
        <v>3.5136666666666727</v>
      </c>
      <c r="AB99" s="65">
        <f>SQRT((G99^2)+(N99^2))</f>
        <v>1.0055373356237605</v>
      </c>
      <c r="AC99" s="66">
        <f>H99-O99</f>
        <v>2.8129999999999953</v>
      </c>
      <c r="AD99" s="65">
        <f>SQRT((I99^2)+(P99^2))</f>
        <v>1.6016952477505431</v>
      </c>
      <c r="AF99" s="66">
        <f t="shared" si="12"/>
        <v>-0.94633333333333525</v>
      </c>
      <c r="AG99" s="65">
        <f t="shared" si="13"/>
        <v>2.1373610676096204</v>
      </c>
      <c r="AH99" s="66">
        <f t="shared" si="14"/>
        <v>0.15766666666667106</v>
      </c>
      <c r="AI99" s="65">
        <f t="shared" si="15"/>
        <v>1.0998578696055816</v>
      </c>
      <c r="AJ99" s="66">
        <f t="shared" si="16"/>
        <v>-0.43366666666667442</v>
      </c>
      <c r="AK99" s="65">
        <f t="shared" si="17"/>
        <v>1.940413014455086</v>
      </c>
      <c r="AM99" s="24">
        <f t="shared" si="18"/>
        <v>-2.367999999999995</v>
      </c>
      <c r="AN99" s="22">
        <f t="shared" si="19"/>
        <v>0.88601053417364528</v>
      </c>
      <c r="AO99" s="24">
        <f t="shared" si="20"/>
        <v>-3.3560000000000016</v>
      </c>
      <c r="AP99" s="22">
        <f t="shared" si="21"/>
        <v>0.76652984286327552</v>
      </c>
      <c r="AQ99" s="24">
        <f t="shared" si="22"/>
        <v>-3.2466666666666697</v>
      </c>
      <c r="AR99" s="22">
        <f t="shared" si="23"/>
        <v>1.2180064312911765</v>
      </c>
      <c r="AT99" s="66"/>
      <c r="AU99" s="65"/>
      <c r="AW99" s="66"/>
      <c r="AX99" s="65"/>
      <c r="AY99" s="66"/>
      <c r="AZ99" s="65"/>
      <c r="BA99" s="66"/>
      <c r="BB99" s="65"/>
      <c r="BC99" s="66"/>
      <c r="BD99" s="65"/>
      <c r="BE99" s="66"/>
      <c r="BF99" s="65"/>
    </row>
    <row r="100" spans="1:58" ht="15.75" customHeight="1" x14ac:dyDescent="0.25">
      <c r="A100" s="61">
        <f>'Raw Data'!B100</f>
        <v>173</v>
      </c>
      <c r="B100" s="61">
        <f>'Raw Data'!C100</f>
        <v>193</v>
      </c>
      <c r="C100" s="61" t="str">
        <f>'Raw Data'!D100</f>
        <v>YRIVSQKQMSDRRENDMSPSN</v>
      </c>
      <c r="D100" s="65">
        <f>AVERAGE('Raw Data'!K100,'Raw Data'!Q100,'Raw Data'!W100)</f>
        <v>45.369666666666667</v>
      </c>
      <c r="E100" s="65">
        <f>STDEV('Raw Data'!K100,'Raw Data'!Q100,'Raw Data'!W100)</f>
        <v>0.43030493064027497</v>
      </c>
      <c r="F100" s="65">
        <f>AVERAGE('Raw Data'!AC100,'Raw Data'!AI100,'Raw Data'!AO100)</f>
        <v>47.165333333333336</v>
      </c>
      <c r="G100" s="65">
        <f>STDEV('Raw Data'!AC100,'Raw Data'!AI100,'Raw Data'!AO100)</f>
        <v>0.44438309298772094</v>
      </c>
      <c r="H100" s="65">
        <f>AVERAGE('Raw Data'!AU100,'Raw Data'!BA100,'Raw Data'!BG100)</f>
        <v>49.911666666666669</v>
      </c>
      <c r="I100" s="65">
        <f>STDEV('Raw Data'!AU100,'Raw Data'!BA100,'Raw Data'!BG100)</f>
        <v>1.6417290681879702</v>
      </c>
      <c r="K100" s="65">
        <f>AVERAGE('Raw Data'!K202,'Raw Data'!Q202,'Raw Data'!W202)</f>
        <v>44.907000000000004</v>
      </c>
      <c r="L100" s="65">
        <f>STDEV('Raw Data'!K202,'Raw Data'!Q202,'Raw Data'!W202)</f>
        <v>0.35640005611671643</v>
      </c>
      <c r="M100" s="65">
        <f>AVERAGE('Raw Data'!AC202,'Raw Data'!AI202,'Raw Data'!AO202)</f>
        <v>45.540999999999997</v>
      </c>
      <c r="N100" s="65">
        <f>STDEV('Raw Data'!AC202,'Raw Data'!AI202,'Raw Data'!AO202)</f>
        <v>0.48300310558007858</v>
      </c>
      <c r="O100" s="65">
        <f>AVERAGE('Raw Data'!AU202,'Raw Data'!BA202,'Raw Data'!BG202)</f>
        <v>48.729000000000006</v>
      </c>
      <c r="P100" s="65">
        <f>STDEV('Raw Data'!AU202,'Raw Data'!BA202,'Raw Data'!BG202)</f>
        <v>0.50757166981619306</v>
      </c>
      <c r="R100" s="65">
        <f>AVERAGE('Raw Data'!K304,'Raw Data'!Q304,'Raw Data'!W304)</f>
        <v>45.483000000000004</v>
      </c>
      <c r="S100" s="65">
        <f>STDEV('Raw Data'!K304,'Raw Data'!Q304,'Raw Data'!W304)</f>
        <v>0.90219898026987533</v>
      </c>
      <c r="T100" s="65">
        <f>AVERAGE('Raw Data'!AC304,'Raw Data'!AI304,'Raw Data'!AO304)</f>
        <v>46.376999999999988</v>
      </c>
      <c r="U100" s="65">
        <f>STDEV('Raw Data'!AC304,'Raw Data'!AI304,'Raw Data'!AO304)</f>
        <v>0.50072846933243043</v>
      </c>
      <c r="V100" s="65">
        <f>AVERAGE('Raw Data'!AU304,'Raw Data'!BA304,'Raw Data'!BG304)</f>
        <v>50.258333333333333</v>
      </c>
      <c r="W100" s="65">
        <f>STDEV('Raw Data'!AU304,'Raw Data'!BA304,'Raw Data'!BG304)</f>
        <v>1.2901198910695573</v>
      </c>
      <c r="Y100" s="66">
        <f>D100-K100</f>
        <v>0.46266666666666367</v>
      </c>
      <c r="Z100" s="65">
        <f>SQRT((E100^2)+(L100^2))</f>
        <v>0.55873368730848016</v>
      </c>
      <c r="AA100" s="66">
        <f>F100-M100</f>
        <v>1.6243333333333396</v>
      </c>
      <c r="AB100" s="65">
        <f>SQRT((G100^2)+(N100^2))</f>
        <v>0.65632943963632617</v>
      </c>
      <c r="AC100" s="66">
        <f>H100-O100</f>
        <v>1.1826666666666625</v>
      </c>
      <c r="AD100" s="65">
        <f>SQRT((I100^2)+(P100^2))</f>
        <v>1.7184013888883294</v>
      </c>
      <c r="AF100" s="66">
        <f t="shared" si="12"/>
        <v>-0.11333333333333684</v>
      </c>
      <c r="AG100" s="65">
        <f t="shared" si="13"/>
        <v>0.9995625709946</v>
      </c>
      <c r="AH100" s="66">
        <f t="shared" si="14"/>
        <v>0.78833333333334821</v>
      </c>
      <c r="AI100" s="65">
        <f t="shared" si="15"/>
        <v>0.66948139132714668</v>
      </c>
      <c r="AJ100" s="66">
        <f t="shared" si="16"/>
        <v>-0.34666666666666401</v>
      </c>
      <c r="AK100" s="65">
        <f t="shared" si="17"/>
        <v>2.0879855523127229</v>
      </c>
      <c r="AM100" s="24">
        <f t="shared" si="18"/>
        <v>-0.57600000000000051</v>
      </c>
      <c r="AN100" s="22">
        <f t="shared" si="19"/>
        <v>0.97004329800272393</v>
      </c>
      <c r="AO100" s="24">
        <f t="shared" si="20"/>
        <v>-0.83599999999999142</v>
      </c>
      <c r="AP100" s="22">
        <f t="shared" si="21"/>
        <v>0.6957161777621671</v>
      </c>
      <c r="AQ100" s="24">
        <f t="shared" si="22"/>
        <v>-1.5293333333333266</v>
      </c>
      <c r="AR100" s="22">
        <f t="shared" si="23"/>
        <v>1.3863759711324071</v>
      </c>
      <c r="AT100" s="66"/>
      <c r="AU100" s="65"/>
      <c r="AW100" s="66"/>
      <c r="AX100" s="65"/>
      <c r="AY100" s="66"/>
      <c r="AZ100" s="65"/>
      <c r="BA100" s="66"/>
      <c r="BB100" s="65"/>
      <c r="BC100" s="66"/>
      <c r="BD100" s="65"/>
      <c r="BE100" s="66"/>
      <c r="BF100" s="65"/>
    </row>
    <row r="101" spans="1:58" ht="15.75" customHeight="1" x14ac:dyDescent="0.25">
      <c r="A101" s="61">
        <f>'Raw Data'!B101</f>
        <v>173</v>
      </c>
      <c r="B101" s="61">
        <f>'Raw Data'!C101</f>
        <v>211</v>
      </c>
      <c r="C101" s="61" t="str">
        <f>'Raw Data'!D101</f>
        <v>YRIVSQKQMSDRRENDMSPSNNVVPIHVPPTTENKPKVQ</v>
      </c>
      <c r="D101" s="65">
        <f>AVERAGE('Raw Data'!K101,'Raw Data'!Q101,'Raw Data'!W101)</f>
        <v>53.013333333333343</v>
      </c>
      <c r="E101" s="65">
        <f>STDEV('Raw Data'!K101,'Raw Data'!Q101,'Raw Data'!W101)</f>
        <v>1.3693233121996191</v>
      </c>
      <c r="F101" s="65">
        <f>AVERAGE('Raw Data'!AC101,'Raw Data'!AI101,'Raw Data'!AO101)</f>
        <v>53.002666666666663</v>
      </c>
      <c r="G101" s="65">
        <f>STDEV('Raw Data'!AC101,'Raw Data'!AI101,'Raw Data'!AO101)</f>
        <v>0.7165000581530564</v>
      </c>
      <c r="H101" s="65">
        <f>AVERAGE('Raw Data'!AU101,'Raw Data'!BA101,'Raw Data'!BG101)</f>
        <v>55.06</v>
      </c>
      <c r="I101" s="65">
        <f>STDEV('Raw Data'!AU101,'Raw Data'!BA101,'Raw Data'!BG101)</f>
        <v>2.3142973015582915</v>
      </c>
      <c r="K101" s="65">
        <f>AVERAGE('Raw Data'!K203,'Raw Data'!Q203,'Raw Data'!W203)</f>
        <v>52.369333333333337</v>
      </c>
      <c r="L101" s="65">
        <f>STDEV('Raw Data'!K203,'Raw Data'!Q203,'Raw Data'!W203)</f>
        <v>3.1069813860617648E-2</v>
      </c>
      <c r="M101" s="65">
        <f>AVERAGE('Raw Data'!AC203,'Raw Data'!AI203,'Raw Data'!AO203)</f>
        <v>53.410333333333334</v>
      </c>
      <c r="N101" s="65">
        <f>STDEV('Raw Data'!AC203,'Raw Data'!AI203,'Raw Data'!AO203)</f>
        <v>0.42102771088532143</v>
      </c>
      <c r="O101" s="65">
        <f>AVERAGE('Raw Data'!AU203,'Raw Data'!BA203,'Raw Data'!BG203)</f>
        <v>54.921333333333337</v>
      </c>
      <c r="P101" s="65">
        <f>STDEV('Raw Data'!AU203,'Raw Data'!BA203,'Raw Data'!BG203)</f>
        <v>1.3041803300668697</v>
      </c>
      <c r="R101" s="65">
        <f>AVERAGE('Raw Data'!K305,'Raw Data'!Q305,'Raw Data'!W305)</f>
        <v>51.100999999999999</v>
      </c>
      <c r="S101" s="65">
        <f>STDEV('Raw Data'!K305,'Raw Data'!Q305,'Raw Data'!W305)</f>
        <v>1.3899715824433261</v>
      </c>
      <c r="T101" s="65">
        <f>AVERAGE('Raw Data'!AC305,'Raw Data'!AI305,'Raw Data'!AO305)</f>
        <v>51.778999999999996</v>
      </c>
      <c r="U101" s="65">
        <f>STDEV('Raw Data'!AC305,'Raw Data'!AI305,'Raw Data'!AO305)</f>
        <v>0.40941055189137171</v>
      </c>
      <c r="V101" s="65">
        <f>AVERAGE('Raw Data'!AU305,'Raw Data'!BA305,'Raw Data'!BG305)</f>
        <v>54.201000000000001</v>
      </c>
      <c r="W101" s="65">
        <f>STDEV('Raw Data'!AU305,'Raw Data'!BA305,'Raw Data'!BG305)</f>
        <v>0.47436167636098059</v>
      </c>
      <c r="Y101" s="66">
        <f>D101-K101</f>
        <v>0.64400000000000546</v>
      </c>
      <c r="Z101" s="65">
        <f>SQRT((E101^2)+(L101^2))</f>
        <v>1.3696757523832672</v>
      </c>
      <c r="AA101" s="66">
        <f>F101-M101</f>
        <v>-0.40766666666667106</v>
      </c>
      <c r="AB101" s="65">
        <f>SQRT((G101^2)+(N101^2))</f>
        <v>0.83104552622986128</v>
      </c>
      <c r="AC101" s="66">
        <f>H101-O101</f>
        <v>0.13866666666666561</v>
      </c>
      <c r="AD101" s="65">
        <f>SQRT((I101^2)+(P101^2))</f>
        <v>2.656474794409561</v>
      </c>
      <c r="AF101" s="66">
        <f t="shared" si="12"/>
        <v>1.9123333333333434</v>
      </c>
      <c r="AG101" s="65">
        <f t="shared" si="13"/>
        <v>1.9511707596551717</v>
      </c>
      <c r="AH101" s="66">
        <f t="shared" si="14"/>
        <v>1.2236666666666665</v>
      </c>
      <c r="AI101" s="65">
        <f t="shared" si="15"/>
        <v>0.82522077853949527</v>
      </c>
      <c r="AJ101" s="66">
        <f t="shared" si="16"/>
        <v>0.85900000000000176</v>
      </c>
      <c r="AK101" s="65">
        <f t="shared" si="17"/>
        <v>2.3624121147674444</v>
      </c>
      <c r="AM101" s="24">
        <f t="shared" si="18"/>
        <v>1.268333333333338</v>
      </c>
      <c r="AN101" s="22">
        <f t="shared" si="19"/>
        <v>1.3903187883839223</v>
      </c>
      <c r="AO101" s="24">
        <f t="shared" si="20"/>
        <v>1.6313333333333375</v>
      </c>
      <c r="AP101" s="22">
        <f t="shared" si="21"/>
        <v>0.58726598176067668</v>
      </c>
      <c r="AQ101" s="24">
        <f t="shared" si="22"/>
        <v>0.72033333333333616</v>
      </c>
      <c r="AR101" s="22">
        <f t="shared" si="23"/>
        <v>1.3877699136864616</v>
      </c>
      <c r="AT101" s="66"/>
      <c r="AU101" s="65"/>
      <c r="AW101" s="66"/>
      <c r="AX101" s="65"/>
      <c r="AY101" s="66"/>
      <c r="AZ101" s="65"/>
      <c r="BA101" s="66"/>
      <c r="BB101" s="65"/>
      <c r="BC101" s="66"/>
      <c r="BD101" s="65"/>
      <c r="BE101" s="66"/>
      <c r="BF101" s="65"/>
    </row>
    <row r="102" spans="1:58" ht="15.75" customHeight="1" x14ac:dyDescent="0.25">
      <c r="A102" s="61">
        <f>'Raw Data'!B102</f>
        <v>173</v>
      </c>
      <c r="B102" s="61">
        <f>'Raw Data'!C102</f>
        <v>212</v>
      </c>
      <c r="C102" s="61" t="str">
        <f>'Raw Data'!D102</f>
        <v>YRIVSQKQMSDRRENDMSPSNNVVPIHVPPTTENKPKVQC</v>
      </c>
      <c r="D102" s="65">
        <f>AVERAGE('Raw Data'!K102,'Raw Data'!Q102,'Raw Data'!W102)</f>
        <v>53.625333333333337</v>
      </c>
      <c r="E102" s="65">
        <f>STDEV('Raw Data'!K102,'Raw Data'!Q102,'Raw Data'!W102)</f>
        <v>1.1611728266426717</v>
      </c>
      <c r="F102" s="65">
        <f>AVERAGE('Raw Data'!AC102,'Raw Data'!AI102,'Raw Data'!AO102)</f>
        <v>53.670999999999999</v>
      </c>
      <c r="G102" s="65">
        <f>STDEV('Raw Data'!AC102,'Raw Data'!AI102,'Raw Data'!AO102)</f>
        <v>0.71640561136831005</v>
      </c>
      <c r="H102" s="65">
        <f>AVERAGE('Raw Data'!AU102,'Raw Data'!BA102,'Raw Data'!BG102)</f>
        <v>55.960333333333331</v>
      </c>
      <c r="I102" s="65">
        <f>STDEV('Raw Data'!AU102,'Raw Data'!BA102,'Raw Data'!BG102)</f>
        <v>2.1326360058231537</v>
      </c>
      <c r="K102" s="65">
        <f>AVERAGE('Raw Data'!K204,'Raw Data'!Q204,'Raw Data'!W204)</f>
        <v>52.865333333333332</v>
      </c>
      <c r="L102" s="65">
        <f>STDEV('Raw Data'!K204,'Raw Data'!Q204,'Raw Data'!W204)</f>
        <v>6.4578118068996063E-2</v>
      </c>
      <c r="M102" s="65">
        <f>AVERAGE('Raw Data'!AC204,'Raw Data'!AI204,'Raw Data'!AO204)</f>
        <v>53.274999999999999</v>
      </c>
      <c r="N102" s="65">
        <f>STDEV('Raw Data'!AC204,'Raw Data'!AI204,'Raw Data'!AO204)</f>
        <v>0.54796076501881075</v>
      </c>
      <c r="O102" s="65">
        <f>AVERAGE('Raw Data'!AU204,'Raw Data'!BA204,'Raw Data'!BG204)</f>
        <v>54.816666666666663</v>
      </c>
      <c r="P102" s="65">
        <f>STDEV('Raw Data'!AU204,'Raw Data'!BA204,'Raw Data'!BG204)</f>
        <v>0.58441195515948596</v>
      </c>
      <c r="R102" s="65">
        <f>AVERAGE('Raw Data'!K306,'Raw Data'!Q306,'Raw Data'!W306)</f>
        <v>52.096333333333327</v>
      </c>
      <c r="S102" s="65">
        <f>STDEV('Raw Data'!K306,'Raw Data'!Q306,'Raw Data'!W306)</f>
        <v>1.2913258044867424</v>
      </c>
      <c r="T102" s="65">
        <f>AVERAGE('Raw Data'!AC306,'Raw Data'!AI306,'Raw Data'!AO306)</f>
        <v>53.036999999999999</v>
      </c>
      <c r="U102" s="65">
        <f>STDEV('Raw Data'!AC306,'Raw Data'!AI306,'Raw Data'!AO306)</f>
        <v>0.42634141248534746</v>
      </c>
      <c r="V102" s="65">
        <f>AVERAGE('Raw Data'!AU306,'Raw Data'!BA306,'Raw Data'!BG306)</f>
        <v>54.99666666666667</v>
      </c>
      <c r="W102" s="65">
        <f>STDEV('Raw Data'!AU306,'Raw Data'!BA306,'Raw Data'!BG306)</f>
        <v>0.51677590243096005</v>
      </c>
      <c r="Y102" s="66">
        <f>D102-K102</f>
        <v>0.76000000000000512</v>
      </c>
      <c r="Z102" s="65">
        <f>SQRT((E102^2)+(L102^2))</f>
        <v>1.1629671821107703</v>
      </c>
      <c r="AA102" s="66">
        <f>F102-M102</f>
        <v>0.3960000000000008</v>
      </c>
      <c r="AB102" s="65">
        <f>SQRT((G102^2)+(N102^2))</f>
        <v>0.90194123977119622</v>
      </c>
      <c r="AC102" s="66">
        <f>H102-O102</f>
        <v>1.1436666666666682</v>
      </c>
      <c r="AD102" s="65">
        <f>SQRT((I102^2)+(P102^2))</f>
        <v>2.2112606510012944</v>
      </c>
      <c r="AF102" s="66">
        <f t="shared" si="12"/>
        <v>1.5290000000000106</v>
      </c>
      <c r="AG102" s="65">
        <f t="shared" si="13"/>
        <v>1.7366187453401118</v>
      </c>
      <c r="AH102" s="66">
        <f t="shared" si="14"/>
        <v>0.63400000000000034</v>
      </c>
      <c r="AI102" s="65">
        <f t="shared" si="15"/>
        <v>0.83366899906377911</v>
      </c>
      <c r="AJ102" s="66">
        <f t="shared" si="16"/>
        <v>0.96366666666666134</v>
      </c>
      <c r="AK102" s="65">
        <f t="shared" si="17"/>
        <v>2.1943549545747305</v>
      </c>
      <c r="AM102" s="24">
        <f t="shared" si="18"/>
        <v>0.76900000000000546</v>
      </c>
      <c r="AN102" s="22">
        <f t="shared" si="19"/>
        <v>1.2929395448615011</v>
      </c>
      <c r="AO102" s="24">
        <f t="shared" si="20"/>
        <v>0.23799999999999955</v>
      </c>
      <c r="AP102" s="22">
        <f t="shared" si="21"/>
        <v>0.69428236330761095</v>
      </c>
      <c r="AQ102" s="24">
        <f t="shared" si="22"/>
        <v>-0.18000000000000682</v>
      </c>
      <c r="AR102" s="22">
        <f t="shared" si="23"/>
        <v>0.78012477634457056</v>
      </c>
      <c r="AT102" s="66"/>
      <c r="AU102" s="65"/>
      <c r="AW102" s="66"/>
      <c r="AX102" s="65"/>
      <c r="AY102" s="66"/>
      <c r="AZ102" s="65"/>
      <c r="BA102" s="66"/>
      <c r="BB102" s="65"/>
      <c r="BC102" s="66"/>
      <c r="BD102" s="65"/>
      <c r="BE102" s="66"/>
      <c r="BF102" s="65"/>
    </row>
    <row r="103" spans="1:58" ht="15.75" customHeight="1" x14ac:dyDescent="0.25">
      <c r="A103" s="61">
        <f>'Raw Data'!B103</f>
        <v>173</v>
      </c>
      <c r="B103" s="61">
        <f>'Raw Data'!C103</f>
        <v>212</v>
      </c>
      <c r="C103" s="61" t="str">
        <f>'Raw Data'!D103</f>
        <v>YRIVSQKQMSDRRENDMSPSNNVVPIHVPPTTENKPKVQC</v>
      </c>
      <c r="D103" s="65">
        <f>AVERAGE('Raw Data'!K103,'Raw Data'!Q103,'Raw Data'!W103)</f>
        <v>54.285666666666664</v>
      </c>
      <c r="E103" s="65">
        <f>STDEV('Raw Data'!K103,'Raw Data'!Q103,'Raw Data'!W103)</f>
        <v>1.4314430946891807</v>
      </c>
      <c r="F103" s="65">
        <f>AVERAGE('Raw Data'!AC103,'Raw Data'!AI103,'Raw Data'!AO103)</f>
        <v>54.875333333333337</v>
      </c>
      <c r="G103" s="65">
        <f>STDEV('Raw Data'!AC103,'Raw Data'!AI103,'Raw Data'!AO103)</f>
        <v>0.46440535454851395</v>
      </c>
      <c r="H103" s="65">
        <f>AVERAGE('Raw Data'!AU103,'Raw Data'!BA103,'Raw Data'!BG103)</f>
        <v>57.027333333333331</v>
      </c>
      <c r="I103" s="65">
        <f>STDEV('Raw Data'!AU103,'Raw Data'!BA103,'Raw Data'!BG103)</f>
        <v>2.4342087694635657</v>
      </c>
      <c r="K103" s="65">
        <f>AVERAGE('Raw Data'!K205,'Raw Data'!Q205,'Raw Data'!W205)</f>
        <v>52.736333333333334</v>
      </c>
      <c r="L103" s="65">
        <f>STDEV('Raw Data'!K205,'Raw Data'!Q205,'Raw Data'!W205)</f>
        <v>0.19365002797142641</v>
      </c>
      <c r="M103" s="65">
        <f>AVERAGE('Raw Data'!AC205,'Raw Data'!AI205,'Raw Data'!AO205)</f>
        <v>53.227666666666664</v>
      </c>
      <c r="N103" s="65">
        <f>STDEV('Raw Data'!AC205,'Raw Data'!AI205,'Raw Data'!AO205)</f>
        <v>0.68615182965094046</v>
      </c>
      <c r="O103" s="65">
        <f>AVERAGE('Raw Data'!AU205,'Raw Data'!BA205,'Raw Data'!BG205)</f>
        <v>54.673666666666669</v>
      </c>
      <c r="P103" s="65">
        <f>STDEV('Raw Data'!AU205,'Raw Data'!BA205,'Raw Data'!BG205)</f>
        <v>0.78912757734940064</v>
      </c>
      <c r="R103" s="65">
        <f>AVERAGE('Raw Data'!K307,'Raw Data'!Q307,'Raw Data'!W307)</f>
        <v>52.578000000000003</v>
      </c>
      <c r="S103" s="65">
        <f>STDEV('Raw Data'!K307,'Raw Data'!Q307,'Raw Data'!W307)</f>
        <v>1.1755577399685659</v>
      </c>
      <c r="T103" s="65">
        <f>AVERAGE('Raw Data'!AC307,'Raw Data'!AI307,'Raw Data'!AO307)</f>
        <v>53.769666666666673</v>
      </c>
      <c r="U103" s="65">
        <f>STDEV('Raw Data'!AC307,'Raw Data'!AI307,'Raw Data'!AO307)</f>
        <v>0.37160373159231613</v>
      </c>
      <c r="V103" s="65">
        <f>AVERAGE('Raw Data'!AU307,'Raw Data'!BA307,'Raw Data'!BG307)</f>
        <v>55.341666666666669</v>
      </c>
      <c r="W103" s="65">
        <f>STDEV('Raw Data'!AU307,'Raw Data'!BA307,'Raw Data'!BG307)</f>
        <v>0.61151969169711395</v>
      </c>
      <c r="Y103" s="66">
        <f>D103-K103</f>
        <v>1.5493333333333297</v>
      </c>
      <c r="Z103" s="65">
        <f>SQRT((E103^2)+(L103^2))</f>
        <v>1.4444824909519232</v>
      </c>
      <c r="AA103" s="66">
        <f>F103-M103</f>
        <v>1.6476666666666731</v>
      </c>
      <c r="AB103" s="65">
        <f>SQRT((G103^2)+(N103^2))</f>
        <v>0.82853887456574071</v>
      </c>
      <c r="AC103" s="66">
        <f>H103-O103</f>
        <v>2.3536666666666619</v>
      </c>
      <c r="AD103" s="65">
        <f>SQRT((I103^2)+(P103^2))</f>
        <v>2.5589245136710579</v>
      </c>
      <c r="AF103" s="66">
        <f t="shared" si="12"/>
        <v>1.7076666666666611</v>
      </c>
      <c r="AG103" s="65">
        <f t="shared" si="13"/>
        <v>1.852286514914294</v>
      </c>
      <c r="AH103" s="66">
        <f t="shared" si="14"/>
        <v>1.1056666666666644</v>
      </c>
      <c r="AI103" s="65">
        <f t="shared" si="15"/>
        <v>0.59477867031919118</v>
      </c>
      <c r="AJ103" s="66">
        <f t="shared" si="16"/>
        <v>1.6856666666666626</v>
      </c>
      <c r="AK103" s="65">
        <f t="shared" si="17"/>
        <v>2.5098463432382987</v>
      </c>
      <c r="AM103" s="24">
        <f t="shared" si="18"/>
        <v>0.15833333333333144</v>
      </c>
      <c r="AN103" s="22">
        <f t="shared" si="19"/>
        <v>1.191400996026668</v>
      </c>
      <c r="AO103" s="24">
        <f t="shared" si="20"/>
        <v>-0.5420000000000087</v>
      </c>
      <c r="AP103" s="22">
        <f t="shared" si="21"/>
        <v>0.78031638882357668</v>
      </c>
      <c r="AQ103" s="24">
        <f t="shared" si="22"/>
        <v>-0.66799999999999926</v>
      </c>
      <c r="AR103" s="22">
        <f t="shared" si="23"/>
        <v>0.99833795213177567</v>
      </c>
      <c r="AT103" s="66"/>
      <c r="AU103" s="65"/>
      <c r="AW103" s="66"/>
      <c r="AX103" s="65"/>
      <c r="AY103" s="66"/>
      <c r="AZ103" s="65"/>
      <c r="BA103" s="66"/>
      <c r="BB103" s="65"/>
      <c r="BC103" s="66"/>
      <c r="BD103" s="65"/>
      <c r="BE103" s="66"/>
      <c r="BF103" s="65"/>
    </row>
    <row r="104" spans="1:58" ht="15.75" customHeight="1" x14ac:dyDescent="0.25">
      <c r="A104" s="61">
        <f>'Raw Data'!B104</f>
        <v>184</v>
      </c>
      <c r="B104" s="61">
        <f>'Raw Data'!C104</f>
        <v>212</v>
      </c>
      <c r="C104" s="61" t="str">
        <f>'Raw Data'!D104</f>
        <v>RRENDMSPSNNVVPIHVPPTTENKPKVQC</v>
      </c>
      <c r="D104" s="65">
        <f>AVERAGE('Raw Data'!K104,'Raw Data'!Q104,'Raw Data'!W104)</f>
        <v>61.366999999999997</v>
      </c>
      <c r="E104" s="65">
        <f>STDEV('Raw Data'!K104,'Raw Data'!Q104,'Raw Data'!W104)</f>
        <v>2.8562249561265278</v>
      </c>
      <c r="F104" s="65">
        <f>AVERAGE('Raw Data'!AC104,'Raw Data'!AI104,'Raw Data'!AO104)</f>
        <v>62.590333333333341</v>
      </c>
      <c r="G104" s="65">
        <f>STDEV('Raw Data'!AC104,'Raw Data'!AI104,'Raw Data'!AO104)</f>
        <v>0.49966221923748727</v>
      </c>
      <c r="H104" s="65">
        <f>AVERAGE('Raw Data'!AU104,'Raw Data'!BA104,'Raw Data'!BG104)</f>
        <v>64.022000000000006</v>
      </c>
      <c r="I104" s="65">
        <f>STDEV('Raw Data'!AU104,'Raw Data'!BA104,'Raw Data'!BG104)</f>
        <v>2.2166091220600941</v>
      </c>
      <c r="K104" s="65">
        <f>AVERAGE('Raw Data'!K206,'Raw Data'!Q206,'Raw Data'!W206)</f>
        <v>62.485000000000007</v>
      </c>
      <c r="L104" s="65">
        <f>STDEV('Raw Data'!K206,'Raw Data'!Q206,'Raw Data'!W206)</f>
        <v>0.25957850450297343</v>
      </c>
      <c r="M104" s="65">
        <f>AVERAGE('Raw Data'!AC206,'Raw Data'!AI206,'Raw Data'!AO206)</f>
        <v>62.791333333333341</v>
      </c>
      <c r="N104" s="65">
        <f>STDEV('Raw Data'!AC206,'Raw Data'!AI206,'Raw Data'!AO206)</f>
        <v>0.29909418806345073</v>
      </c>
      <c r="O104" s="65">
        <f>AVERAGE('Raw Data'!AU206,'Raw Data'!BA206,'Raw Data'!BG206)</f>
        <v>63.071333333333335</v>
      </c>
      <c r="P104" s="65">
        <f>STDEV('Raw Data'!AU206,'Raw Data'!BA206,'Raw Data'!BG206)</f>
        <v>0.48771029652174974</v>
      </c>
      <c r="R104" s="65">
        <f>AVERAGE('Raw Data'!K308,'Raw Data'!Q308,'Raw Data'!W308)</f>
        <v>61.173000000000002</v>
      </c>
      <c r="S104" s="65">
        <f>STDEV('Raw Data'!K308,'Raw Data'!Q308,'Raw Data'!W308)</f>
        <v>1.0944386689074901</v>
      </c>
      <c r="T104" s="65">
        <f>AVERAGE('Raw Data'!AC308,'Raw Data'!AI308,'Raw Data'!AO308)</f>
        <v>60.875333333333323</v>
      </c>
      <c r="U104" s="65">
        <f>STDEV('Raw Data'!AC308,'Raw Data'!AI308,'Raw Data'!AO308)</f>
        <v>0.39644209329148283</v>
      </c>
      <c r="V104" s="65">
        <f>AVERAGE('Raw Data'!AU308,'Raw Data'!BA308,'Raw Data'!BG308)</f>
        <v>61.962333333333333</v>
      </c>
      <c r="W104" s="65">
        <f>STDEV('Raw Data'!AU308,'Raw Data'!BA308,'Raw Data'!BG308)</f>
        <v>0.45754161923625469</v>
      </c>
      <c r="Y104" s="66">
        <f>D104-K104</f>
        <v>-1.1180000000000092</v>
      </c>
      <c r="Z104" s="65">
        <f>SQRT((E104^2)+(L104^2))</f>
        <v>2.8679961645720495</v>
      </c>
      <c r="AA104" s="66">
        <f>F104-M104</f>
        <v>-0.20100000000000051</v>
      </c>
      <c r="AB104" s="65">
        <f>SQRT((G104^2)+(N104^2))</f>
        <v>0.58233982060877965</v>
      </c>
      <c r="AC104" s="66">
        <f>H104-O104</f>
        <v>0.95066666666667032</v>
      </c>
      <c r="AD104" s="65">
        <f>SQRT((I104^2)+(P104^2))</f>
        <v>2.2696293383134951</v>
      </c>
      <c r="AF104" s="66">
        <f t="shared" si="12"/>
        <v>0.19399999999999551</v>
      </c>
      <c r="AG104" s="65">
        <f t="shared" si="13"/>
        <v>3.0587280035988789</v>
      </c>
      <c r="AH104" s="66">
        <f t="shared" si="14"/>
        <v>1.7150000000000176</v>
      </c>
      <c r="AI104" s="65">
        <f t="shared" si="15"/>
        <v>0.63783122114448398</v>
      </c>
      <c r="AJ104" s="66">
        <f t="shared" si="16"/>
        <v>2.0596666666666721</v>
      </c>
      <c r="AK104" s="65">
        <f t="shared" si="17"/>
        <v>2.2633383161457226</v>
      </c>
      <c r="AM104" s="24">
        <f t="shared" si="18"/>
        <v>1.3120000000000047</v>
      </c>
      <c r="AN104" s="22">
        <f t="shared" si="19"/>
        <v>1.124800871265665</v>
      </c>
      <c r="AO104" s="24">
        <f t="shared" si="20"/>
        <v>1.9160000000000181</v>
      </c>
      <c r="AP104" s="22">
        <f t="shared" si="21"/>
        <v>0.49661218940604712</v>
      </c>
      <c r="AQ104" s="24">
        <f t="shared" si="22"/>
        <v>1.1090000000000018</v>
      </c>
      <c r="AR104" s="22">
        <f t="shared" si="23"/>
        <v>0.66873437676454683</v>
      </c>
      <c r="AT104" s="66"/>
      <c r="AU104" s="65"/>
      <c r="AW104" s="66"/>
      <c r="AX104" s="65"/>
      <c r="AY104" s="66"/>
      <c r="AZ104" s="65"/>
      <c r="BA104" s="66"/>
      <c r="BB104" s="65"/>
      <c r="BC104" s="66"/>
      <c r="BD104" s="65"/>
      <c r="BE104" s="66"/>
      <c r="BF104" s="65"/>
    </row>
    <row r="105" spans="1:58" ht="15.75" customHeight="1" x14ac:dyDescent="0.25">
      <c r="A105" s="61"/>
      <c r="B105" s="61"/>
      <c r="C105" s="61"/>
      <c r="R105" s="65"/>
      <c r="S105" s="65"/>
      <c r="T105" s="65"/>
      <c r="U105" s="65"/>
      <c r="V105" s="65"/>
      <c r="W105" s="65"/>
      <c r="Y105" s="66"/>
      <c r="Z105" s="65"/>
      <c r="AA105" s="66"/>
      <c r="AB105" s="65"/>
      <c r="AC105" s="66"/>
      <c r="AD105" s="65"/>
      <c r="AF105" s="66"/>
      <c r="AG105" s="65"/>
      <c r="AH105" s="66"/>
      <c r="AI105" s="65"/>
      <c r="AJ105" s="66"/>
      <c r="AK105" s="65"/>
      <c r="AM105" s="24"/>
      <c r="AN105" s="22"/>
      <c r="AO105" s="24"/>
      <c r="AP105" s="22"/>
      <c r="AQ105" s="24"/>
      <c r="AR105" s="22"/>
      <c r="AT105" s="66"/>
      <c r="AU105" s="65"/>
      <c r="AW105" s="66"/>
      <c r="AX105" s="65"/>
      <c r="AY105" s="66"/>
      <c r="AZ105" s="65"/>
      <c r="BA105" s="66"/>
      <c r="BB105" s="65"/>
      <c r="BC105" s="66"/>
      <c r="BD105" s="65"/>
      <c r="BE105" s="66"/>
      <c r="BF105" s="65"/>
    </row>
    <row r="106" spans="1:58" ht="15.75" customHeight="1" x14ac:dyDescent="0.25">
      <c r="A106" s="61"/>
      <c r="B106" s="61"/>
      <c r="C106" s="61"/>
      <c r="D106" s="65"/>
      <c r="E106" s="65"/>
      <c r="F106" s="65"/>
      <c r="G106" s="65"/>
      <c r="H106" s="65"/>
      <c r="I106" s="65"/>
      <c r="K106" s="65"/>
      <c r="L106" s="65"/>
      <c r="M106" s="65"/>
      <c r="N106" s="65"/>
      <c r="O106" s="65"/>
      <c r="P106" s="65"/>
      <c r="R106" s="65"/>
      <c r="S106" s="65"/>
      <c r="T106" s="65"/>
      <c r="U106" s="65"/>
      <c r="V106" s="65"/>
      <c r="W106" s="65"/>
      <c r="Y106" s="66"/>
      <c r="Z106" s="65"/>
      <c r="AA106" s="66"/>
      <c r="AB106" s="65"/>
      <c r="AC106" s="66"/>
      <c r="AD106" s="65"/>
      <c r="AF106" s="66"/>
      <c r="AG106" s="65"/>
      <c r="AH106" s="66"/>
      <c r="AI106" s="65"/>
      <c r="AJ106" s="66"/>
      <c r="AK106" s="65"/>
      <c r="AM106" s="24"/>
      <c r="AN106" s="22"/>
      <c r="AO106" s="24"/>
      <c r="AP106" s="22"/>
      <c r="AQ106" s="24"/>
      <c r="AR106" s="22"/>
      <c r="AT106" s="66"/>
      <c r="AU106" s="65"/>
      <c r="AW106" s="66"/>
      <c r="AX106" s="65"/>
      <c r="AY106" s="66"/>
      <c r="AZ106" s="65"/>
      <c r="BA106" s="66"/>
      <c r="BB106" s="65"/>
      <c r="BC106" s="66"/>
      <c r="BD106" s="65"/>
      <c r="BE106" s="66"/>
      <c r="BF106" s="65"/>
    </row>
    <row r="107" spans="1:58" ht="15.75" customHeight="1" x14ac:dyDescent="0.25">
      <c r="A107" s="61"/>
      <c r="B107" s="61"/>
      <c r="C107" s="61"/>
      <c r="D107" s="65"/>
      <c r="E107" s="65"/>
      <c r="F107" s="65"/>
      <c r="G107" s="65"/>
      <c r="H107" s="65"/>
      <c r="I107" s="65"/>
      <c r="K107" s="65"/>
      <c r="L107" s="65"/>
      <c r="M107" s="65"/>
      <c r="N107" s="65"/>
      <c r="O107" s="65"/>
      <c r="P107" s="65"/>
      <c r="R107" s="65"/>
      <c r="S107" s="65"/>
      <c r="T107" s="65"/>
      <c r="U107" s="65"/>
      <c r="V107" s="65"/>
      <c r="W107" s="65"/>
      <c r="Y107" s="66"/>
      <c r="Z107" s="65"/>
      <c r="AA107" s="66"/>
      <c r="AB107" s="65"/>
      <c r="AC107" s="66"/>
      <c r="AD107" s="65"/>
      <c r="AF107" s="66"/>
      <c r="AG107" s="65"/>
      <c r="AH107" s="66"/>
      <c r="AI107" s="65"/>
      <c r="AJ107" s="66"/>
      <c r="AK107" s="65"/>
      <c r="AM107" s="24"/>
      <c r="AN107" s="22"/>
      <c r="AO107" s="24"/>
      <c r="AP107" s="22"/>
      <c r="AQ107" s="24"/>
      <c r="AR107" s="22"/>
      <c r="AT107" s="66"/>
      <c r="AU107" s="65"/>
      <c r="AW107" s="66"/>
      <c r="AX107" s="65"/>
      <c r="AY107" s="66"/>
      <c r="AZ107" s="65"/>
      <c r="BA107" s="66"/>
      <c r="BB107" s="65"/>
      <c r="BC107" s="66"/>
      <c r="BD107" s="65"/>
      <c r="BE107" s="66"/>
      <c r="BF107" s="65"/>
    </row>
    <row r="108" spans="1:58" ht="15.75" customHeight="1" x14ac:dyDescent="0.25">
      <c r="A108" s="61"/>
      <c r="B108" s="61"/>
      <c r="C108" s="61"/>
      <c r="D108" s="65"/>
      <c r="E108" s="65"/>
      <c r="F108" s="65"/>
      <c r="G108" s="65"/>
      <c r="H108" s="65"/>
      <c r="I108" s="65"/>
      <c r="K108" s="65"/>
      <c r="L108" s="65"/>
      <c r="M108" s="65"/>
      <c r="N108" s="65"/>
      <c r="O108" s="65"/>
      <c r="P108" s="65"/>
      <c r="R108" s="65"/>
      <c r="S108" s="65"/>
      <c r="T108" s="65"/>
      <c r="U108" s="65"/>
      <c r="V108" s="65"/>
      <c r="W108" s="65"/>
      <c r="Y108" s="66"/>
      <c r="Z108" s="65"/>
      <c r="AA108" s="66"/>
      <c r="AB108" s="65"/>
      <c r="AC108" s="66"/>
      <c r="AD108" s="65"/>
      <c r="AF108" s="66"/>
      <c r="AG108" s="65"/>
      <c r="AH108" s="66"/>
      <c r="AI108" s="65"/>
      <c r="AJ108" s="66"/>
      <c r="AK108" s="65"/>
      <c r="AM108" s="24"/>
      <c r="AN108" s="22"/>
      <c r="AO108" s="24"/>
      <c r="AP108" s="22"/>
      <c r="AQ108" s="24"/>
      <c r="AR108" s="22"/>
      <c r="AT108" s="66"/>
      <c r="AU108" s="65"/>
      <c r="AW108" s="66"/>
      <c r="AX108" s="65"/>
      <c r="AY108" s="66"/>
      <c r="AZ108" s="65"/>
      <c r="BA108" s="66"/>
      <c r="BB108" s="65"/>
      <c r="BC108" s="66"/>
      <c r="BD108" s="65"/>
      <c r="BE108" s="66"/>
      <c r="BF108" s="65"/>
    </row>
    <row r="109" spans="1:58" ht="15.75" customHeight="1" x14ac:dyDescent="0.25">
      <c r="A109" s="61"/>
      <c r="B109" s="61"/>
      <c r="C109" s="61"/>
      <c r="D109" s="65"/>
      <c r="E109" s="65"/>
      <c r="F109" s="65"/>
      <c r="G109" s="65"/>
      <c r="H109" s="65"/>
      <c r="I109" s="65"/>
      <c r="K109" s="65"/>
      <c r="L109" s="65"/>
      <c r="M109" s="65"/>
      <c r="N109" s="65"/>
      <c r="O109" s="65"/>
      <c r="P109" s="65"/>
      <c r="R109" s="65"/>
      <c r="S109" s="65"/>
      <c r="T109" s="65"/>
      <c r="U109" s="65"/>
      <c r="V109" s="65"/>
      <c r="W109" s="65"/>
      <c r="Y109" s="66"/>
      <c r="Z109" s="65"/>
      <c r="AA109" s="66"/>
      <c r="AB109" s="65"/>
      <c r="AC109" s="66"/>
      <c r="AD109" s="65"/>
      <c r="AF109" s="66"/>
      <c r="AG109" s="65"/>
      <c r="AH109" s="66"/>
      <c r="AI109" s="65"/>
      <c r="AJ109" s="66"/>
      <c r="AK109" s="65"/>
      <c r="AM109" s="24"/>
      <c r="AN109" s="22"/>
      <c r="AO109" s="24"/>
      <c r="AP109" s="22"/>
      <c r="AQ109" s="24"/>
      <c r="AR109" s="22"/>
      <c r="AT109" s="66"/>
      <c r="AU109" s="65"/>
      <c r="AW109" s="66"/>
      <c r="AX109" s="65"/>
      <c r="AY109" s="66"/>
      <c r="AZ109" s="65"/>
      <c r="BA109" s="66"/>
      <c r="BB109" s="65"/>
      <c r="BC109" s="66"/>
      <c r="BD109" s="65"/>
      <c r="BE109" s="66"/>
      <c r="BF109" s="65"/>
    </row>
    <row r="110" spans="1:58" ht="15.75" customHeight="1" x14ac:dyDescent="0.25">
      <c r="A110" s="61"/>
      <c r="B110" s="61"/>
      <c r="C110" s="61"/>
      <c r="D110" s="65"/>
      <c r="E110" s="65"/>
      <c r="F110" s="65"/>
      <c r="G110" s="65"/>
      <c r="H110" s="65"/>
      <c r="I110" s="65"/>
      <c r="K110" s="65"/>
      <c r="L110" s="65"/>
      <c r="M110" s="65"/>
      <c r="N110" s="65"/>
      <c r="O110" s="65"/>
      <c r="P110" s="65"/>
      <c r="R110" s="65"/>
      <c r="S110" s="65"/>
      <c r="T110" s="65"/>
      <c r="U110" s="65"/>
      <c r="V110" s="65"/>
      <c r="W110" s="65"/>
      <c r="Y110" s="66"/>
      <c r="Z110" s="65"/>
      <c r="AA110" s="66"/>
      <c r="AB110" s="65"/>
      <c r="AC110" s="66"/>
      <c r="AD110" s="65"/>
      <c r="AF110" s="66"/>
      <c r="AG110" s="65"/>
      <c r="AH110" s="66"/>
      <c r="AI110" s="65"/>
      <c r="AJ110" s="66"/>
      <c r="AK110" s="65"/>
      <c r="AM110" s="24"/>
      <c r="AN110" s="22"/>
      <c r="AO110" s="24"/>
      <c r="AP110" s="22"/>
      <c r="AQ110" s="24"/>
      <c r="AR110" s="22"/>
      <c r="AT110" s="66"/>
      <c r="AU110" s="65"/>
      <c r="AW110" s="66"/>
      <c r="AX110" s="65"/>
      <c r="AY110" s="66"/>
      <c r="AZ110" s="65"/>
      <c r="BA110" s="66"/>
      <c r="BB110" s="65"/>
      <c r="BC110" s="66"/>
      <c r="BD110" s="65"/>
      <c r="BE110" s="66"/>
      <c r="BF110" s="65"/>
    </row>
    <row r="111" spans="1:58" s="64" customFormat="1" ht="15.75" customHeight="1" x14ac:dyDescent="0.25">
      <c r="A111" s="63"/>
      <c r="B111" s="63"/>
      <c r="C111" s="63"/>
      <c r="D111" s="22"/>
      <c r="E111" s="22"/>
      <c r="F111" s="22"/>
      <c r="G111" s="22"/>
      <c r="H111" s="22"/>
      <c r="I111" s="22"/>
      <c r="J111" s="35"/>
      <c r="K111" s="65"/>
      <c r="L111" s="65"/>
      <c r="M111" s="65"/>
      <c r="N111" s="65"/>
      <c r="O111" s="65"/>
      <c r="P111" s="65"/>
      <c r="Q111" s="35"/>
      <c r="R111" s="65"/>
      <c r="S111" s="65"/>
      <c r="T111" s="65"/>
      <c r="U111" s="65"/>
      <c r="V111" s="65"/>
      <c r="W111" s="65"/>
      <c r="X111" s="35"/>
      <c r="Y111" s="24"/>
      <c r="Z111" s="22"/>
      <c r="AA111" s="24"/>
      <c r="AB111" s="22"/>
      <c r="AC111" s="24"/>
      <c r="AD111" s="22"/>
      <c r="AE111" s="35"/>
      <c r="AF111" s="24"/>
      <c r="AG111" s="22"/>
      <c r="AH111" s="24"/>
      <c r="AI111" s="22"/>
      <c r="AJ111" s="24"/>
      <c r="AK111" s="22"/>
      <c r="AL111" s="35"/>
      <c r="AM111" s="24"/>
      <c r="AN111" s="22"/>
      <c r="AO111" s="24"/>
      <c r="AP111" s="22"/>
      <c r="AQ111" s="24"/>
      <c r="AR111" s="22"/>
      <c r="AT111" s="24"/>
      <c r="AU111" s="22"/>
      <c r="AW111" s="24"/>
      <c r="AX111" s="22"/>
      <c r="AY111" s="24"/>
      <c r="AZ111" s="22"/>
      <c r="BA111" s="24"/>
      <c r="BB111" s="22"/>
      <c r="BC111" s="24"/>
      <c r="BD111" s="22"/>
      <c r="BE111" s="24"/>
      <c r="BF111" s="22"/>
    </row>
    <row r="112" spans="1:58" ht="15.75" customHeight="1" x14ac:dyDescent="0.25">
      <c r="A112" s="61"/>
      <c r="B112" s="61"/>
      <c r="C112" s="61"/>
      <c r="D112" s="65"/>
      <c r="E112" s="65"/>
      <c r="F112" s="65"/>
      <c r="G112" s="65"/>
      <c r="H112" s="65"/>
      <c r="I112" s="65"/>
      <c r="K112" s="65"/>
      <c r="L112" s="65"/>
      <c r="M112" s="65"/>
      <c r="N112" s="65"/>
      <c r="O112" s="65"/>
      <c r="P112" s="65"/>
      <c r="R112" s="65"/>
      <c r="S112" s="65"/>
      <c r="T112" s="65"/>
      <c r="U112" s="65"/>
      <c r="V112" s="65"/>
      <c r="W112" s="65"/>
      <c r="Y112" s="66"/>
      <c r="Z112" s="65"/>
      <c r="AA112" s="66"/>
      <c r="AB112" s="65"/>
      <c r="AC112" s="66"/>
      <c r="AD112" s="65"/>
      <c r="AF112" s="66"/>
      <c r="AG112" s="65"/>
      <c r="AH112" s="66"/>
      <c r="AI112" s="65"/>
      <c r="AJ112" s="66"/>
      <c r="AK112" s="65"/>
      <c r="AM112" s="24"/>
      <c r="AN112" s="22"/>
      <c r="AO112" s="24"/>
      <c r="AP112" s="22"/>
      <c r="AQ112" s="24"/>
      <c r="AR112" s="22"/>
      <c r="AT112" s="66"/>
      <c r="AU112" s="65"/>
      <c r="AW112" s="66"/>
      <c r="AX112" s="65"/>
      <c r="AY112" s="66"/>
      <c r="AZ112" s="65"/>
      <c r="BA112" s="66"/>
      <c r="BB112" s="65"/>
      <c r="BC112" s="66"/>
      <c r="BD112" s="65"/>
      <c r="BE112" s="66"/>
      <c r="BF112" s="65"/>
    </row>
    <row r="113" spans="1:58" ht="15.75" customHeight="1" x14ac:dyDescent="0.25">
      <c r="A113" s="61"/>
      <c r="B113" s="61"/>
      <c r="C113" s="61"/>
      <c r="D113" s="65"/>
      <c r="E113" s="65"/>
      <c r="F113" s="65"/>
      <c r="G113" s="65"/>
      <c r="H113" s="65"/>
      <c r="I113" s="65"/>
      <c r="K113" s="65"/>
      <c r="L113" s="65"/>
      <c r="M113" s="65"/>
      <c r="N113" s="65"/>
      <c r="O113" s="65"/>
      <c r="P113" s="65"/>
      <c r="R113" s="65"/>
      <c r="S113" s="65"/>
      <c r="T113" s="65"/>
      <c r="U113" s="65"/>
      <c r="V113" s="65"/>
      <c r="W113" s="65"/>
      <c r="Y113" s="66"/>
      <c r="Z113" s="65"/>
      <c r="AA113" s="66"/>
      <c r="AB113" s="65"/>
      <c r="AC113" s="66"/>
      <c r="AD113" s="65"/>
      <c r="AF113" s="66"/>
      <c r="AG113" s="65"/>
      <c r="AH113" s="66"/>
      <c r="AI113" s="65"/>
      <c r="AJ113" s="66"/>
      <c r="AK113" s="65"/>
      <c r="AM113" s="24"/>
      <c r="AN113" s="22"/>
      <c r="AO113" s="24"/>
      <c r="AP113" s="22"/>
      <c r="AQ113" s="24"/>
      <c r="AR113" s="22"/>
      <c r="AT113" s="66"/>
      <c r="AU113" s="65"/>
      <c r="AW113" s="66"/>
      <c r="AX113" s="65"/>
      <c r="AY113" s="66"/>
      <c r="AZ113" s="65"/>
      <c r="BA113" s="66"/>
      <c r="BB113" s="65"/>
      <c r="BC113" s="66"/>
      <c r="BD113" s="65"/>
      <c r="BE113" s="66"/>
      <c r="BF113" s="65"/>
    </row>
    <row r="114" spans="1:58" ht="15.75" customHeight="1" x14ac:dyDescent="0.25">
      <c r="A114" s="61"/>
      <c r="B114" s="61"/>
      <c r="C114" s="61"/>
      <c r="D114" s="65"/>
      <c r="E114" s="65"/>
      <c r="F114" s="65"/>
      <c r="G114" s="65"/>
      <c r="H114" s="65"/>
      <c r="I114" s="65"/>
      <c r="K114" s="65"/>
      <c r="L114" s="65"/>
      <c r="M114" s="65"/>
      <c r="N114" s="65"/>
      <c r="O114" s="65"/>
      <c r="P114" s="65"/>
      <c r="R114" s="65"/>
      <c r="S114" s="65"/>
      <c r="T114" s="65"/>
      <c r="U114" s="65"/>
      <c r="V114" s="65"/>
      <c r="W114" s="65"/>
      <c r="Y114" s="66"/>
      <c r="Z114" s="65"/>
      <c r="AA114" s="66"/>
      <c r="AB114" s="65"/>
      <c r="AC114" s="66"/>
      <c r="AD114" s="65"/>
      <c r="AF114" s="66"/>
      <c r="AG114" s="65"/>
      <c r="AH114" s="66"/>
      <c r="AI114" s="65"/>
      <c r="AJ114" s="66"/>
      <c r="AK114" s="65"/>
      <c r="AM114" s="24"/>
      <c r="AN114" s="22"/>
      <c r="AO114" s="24"/>
      <c r="AP114" s="22"/>
      <c r="AQ114" s="24"/>
      <c r="AR114" s="22"/>
      <c r="AT114" s="66"/>
      <c r="AU114" s="65"/>
      <c r="AW114" s="66"/>
      <c r="AX114" s="65"/>
      <c r="AY114" s="66"/>
      <c r="AZ114" s="65"/>
      <c r="BA114" s="66"/>
      <c r="BB114" s="65"/>
      <c r="BC114" s="66"/>
      <c r="BD114" s="65"/>
      <c r="BE114" s="66"/>
      <c r="BF114" s="65"/>
    </row>
    <row r="115" spans="1:58" ht="15.75" customHeight="1" x14ac:dyDescent="0.25">
      <c r="A115" s="61"/>
      <c r="B115" s="61"/>
      <c r="C115" s="61"/>
      <c r="D115" s="65"/>
      <c r="E115" s="65"/>
      <c r="F115" s="65"/>
      <c r="G115" s="65"/>
      <c r="H115" s="65"/>
      <c r="I115" s="65"/>
      <c r="K115" s="65"/>
      <c r="L115" s="65"/>
      <c r="M115" s="65"/>
      <c r="N115" s="65"/>
      <c r="O115" s="65"/>
      <c r="P115" s="65"/>
      <c r="R115" s="65"/>
      <c r="S115" s="65"/>
      <c r="T115" s="65"/>
      <c r="U115" s="65"/>
      <c r="V115" s="65"/>
      <c r="W115" s="65"/>
      <c r="Y115" s="66"/>
      <c r="Z115" s="65"/>
      <c r="AA115" s="66"/>
      <c r="AB115" s="65"/>
      <c r="AC115" s="66"/>
      <c r="AD115" s="65"/>
      <c r="AF115" s="66"/>
      <c r="AG115" s="65"/>
      <c r="AH115" s="66"/>
      <c r="AI115" s="65"/>
      <c r="AJ115" s="66"/>
      <c r="AK115" s="65"/>
      <c r="AM115" s="24"/>
      <c r="AN115" s="22"/>
      <c r="AO115" s="24"/>
      <c r="AP115" s="22"/>
      <c r="AQ115" s="24"/>
      <c r="AR115" s="22"/>
      <c r="AT115" s="66"/>
      <c r="AU115" s="65"/>
      <c r="AW115" s="66"/>
      <c r="AX115" s="65"/>
      <c r="AY115" s="66"/>
      <c r="AZ115" s="65"/>
      <c r="BA115" s="66"/>
      <c r="BB115" s="65"/>
      <c r="BC115" s="66"/>
      <c r="BD115" s="65"/>
      <c r="BE115" s="66"/>
      <c r="BF115" s="65"/>
    </row>
    <row r="116" spans="1:58" ht="15.75" customHeight="1" x14ac:dyDescent="0.25">
      <c r="A116" s="61"/>
      <c r="B116" s="61"/>
      <c r="C116" s="61"/>
      <c r="D116" s="65"/>
      <c r="E116" s="65"/>
      <c r="F116" s="65"/>
      <c r="G116" s="65"/>
      <c r="H116" s="65"/>
      <c r="I116" s="65"/>
      <c r="K116" s="65"/>
      <c r="L116" s="65"/>
      <c r="M116" s="65"/>
      <c r="N116" s="65"/>
      <c r="O116" s="65"/>
      <c r="P116" s="65"/>
      <c r="R116" s="65"/>
      <c r="S116" s="65"/>
      <c r="T116" s="65"/>
      <c r="U116" s="65"/>
      <c r="V116" s="65"/>
      <c r="W116" s="65"/>
      <c r="Y116" s="66"/>
      <c r="Z116" s="65"/>
      <c r="AA116" s="66"/>
      <c r="AB116" s="65"/>
      <c r="AC116" s="66"/>
      <c r="AD116" s="65"/>
      <c r="AF116" s="66"/>
      <c r="AG116" s="65"/>
      <c r="AH116" s="66"/>
      <c r="AI116" s="65"/>
      <c r="AJ116" s="66"/>
      <c r="AK116" s="65"/>
      <c r="AM116" s="24"/>
      <c r="AN116" s="22"/>
      <c r="AO116" s="24"/>
      <c r="AP116" s="22"/>
      <c r="AQ116" s="24"/>
      <c r="AR116" s="22"/>
      <c r="AT116" s="66"/>
      <c r="AU116" s="65"/>
      <c r="AW116" s="66"/>
      <c r="AX116" s="65"/>
      <c r="AY116" s="66"/>
      <c r="AZ116" s="65"/>
      <c r="BA116" s="66"/>
      <c r="BB116" s="65"/>
      <c r="BC116" s="66"/>
      <c r="BD116" s="65"/>
      <c r="BE116" s="66"/>
      <c r="BF116" s="65"/>
    </row>
    <row r="117" spans="1:58" ht="15.75" customHeight="1" x14ac:dyDescent="0.25">
      <c r="A117" s="61"/>
      <c r="B117" s="61"/>
      <c r="C117" s="61"/>
      <c r="D117" s="65"/>
      <c r="E117" s="65"/>
      <c r="F117" s="65"/>
      <c r="G117" s="65"/>
      <c r="H117" s="65"/>
      <c r="I117" s="65"/>
      <c r="K117" s="65"/>
      <c r="L117" s="65"/>
      <c r="M117" s="65"/>
      <c r="N117" s="65"/>
      <c r="O117" s="65"/>
      <c r="P117" s="65"/>
      <c r="R117" s="65"/>
      <c r="S117" s="65"/>
      <c r="T117" s="65"/>
      <c r="U117" s="65"/>
      <c r="V117" s="65"/>
      <c r="W117" s="65"/>
      <c r="Y117" s="66"/>
      <c r="Z117" s="65"/>
      <c r="AA117" s="66"/>
      <c r="AB117" s="65"/>
      <c r="AC117" s="66"/>
      <c r="AD117" s="65"/>
      <c r="AF117" s="66"/>
      <c r="AG117" s="65"/>
      <c r="AH117" s="66"/>
      <c r="AI117" s="65"/>
      <c r="AJ117" s="66"/>
      <c r="AK117" s="65"/>
      <c r="AM117" s="24"/>
      <c r="AN117" s="22"/>
      <c r="AO117" s="24"/>
      <c r="AP117" s="22"/>
      <c r="AQ117" s="24"/>
      <c r="AR117" s="22"/>
      <c r="AT117" s="66"/>
      <c r="AU117" s="65"/>
      <c r="AW117" s="66"/>
      <c r="AX117" s="65"/>
      <c r="AY117" s="66"/>
      <c r="AZ117" s="65"/>
      <c r="BA117" s="66"/>
      <c r="BB117" s="65"/>
      <c r="BC117" s="66"/>
      <c r="BD117" s="65"/>
      <c r="BE117" s="66"/>
      <c r="BF117" s="65"/>
    </row>
    <row r="118" spans="1:58" ht="15.75" customHeight="1" x14ac:dyDescent="0.25">
      <c r="A118" s="61"/>
      <c r="B118" s="61"/>
      <c r="C118" s="61"/>
      <c r="D118" s="65"/>
      <c r="E118" s="65"/>
      <c r="F118" s="65"/>
      <c r="G118" s="65"/>
      <c r="H118" s="65"/>
      <c r="I118" s="65"/>
      <c r="K118" s="65"/>
      <c r="L118" s="65"/>
      <c r="M118" s="65"/>
      <c r="N118" s="65"/>
      <c r="O118" s="65"/>
      <c r="P118" s="65"/>
      <c r="R118" s="65"/>
      <c r="S118" s="65"/>
      <c r="T118" s="65"/>
      <c r="U118" s="65"/>
      <c r="V118" s="65"/>
      <c r="W118" s="65"/>
      <c r="Y118" s="66"/>
      <c r="Z118" s="65"/>
      <c r="AA118" s="66"/>
      <c r="AB118" s="65"/>
      <c r="AC118" s="66"/>
      <c r="AD118" s="65"/>
      <c r="AF118" s="66"/>
      <c r="AG118" s="65"/>
      <c r="AH118" s="66"/>
      <c r="AI118" s="65"/>
      <c r="AJ118" s="66"/>
      <c r="AK118" s="65"/>
      <c r="AM118" s="24"/>
      <c r="AN118" s="22"/>
      <c r="AO118" s="24"/>
      <c r="AP118" s="22"/>
      <c r="AQ118" s="24"/>
      <c r="AR118" s="22"/>
      <c r="AT118" s="66"/>
      <c r="AU118" s="65"/>
      <c r="AW118" s="66"/>
      <c r="AX118" s="65"/>
      <c r="AY118" s="66"/>
      <c r="AZ118" s="65"/>
      <c r="BA118" s="66"/>
      <c r="BB118" s="65"/>
      <c r="BC118" s="66"/>
      <c r="BD118" s="65"/>
      <c r="BE118" s="66"/>
      <c r="BF118" s="65"/>
    </row>
    <row r="119" spans="1:58" ht="15.75" customHeight="1" x14ac:dyDescent="0.25">
      <c r="A119" s="61"/>
      <c r="B119" s="61"/>
      <c r="C119" s="61"/>
      <c r="D119" s="65"/>
      <c r="E119" s="65"/>
      <c r="F119" s="65"/>
      <c r="G119" s="65"/>
      <c r="H119" s="65"/>
      <c r="I119" s="65"/>
      <c r="K119" s="65"/>
      <c r="L119" s="65"/>
      <c r="M119" s="65"/>
      <c r="N119" s="65"/>
      <c r="O119" s="65"/>
      <c r="P119" s="65"/>
      <c r="R119" s="65"/>
      <c r="S119" s="65"/>
      <c r="T119" s="65"/>
      <c r="U119" s="65"/>
      <c r="V119" s="65"/>
      <c r="W119" s="65"/>
      <c r="Y119" s="66"/>
      <c r="Z119" s="65"/>
      <c r="AA119" s="66"/>
      <c r="AB119" s="65"/>
      <c r="AC119" s="66"/>
      <c r="AD119" s="65"/>
      <c r="AF119" s="66"/>
      <c r="AG119" s="65"/>
      <c r="AH119" s="66"/>
      <c r="AI119" s="65"/>
      <c r="AJ119" s="66"/>
      <c r="AK119" s="65"/>
      <c r="AM119" s="24"/>
      <c r="AN119" s="22"/>
      <c r="AO119" s="24"/>
      <c r="AP119" s="22"/>
      <c r="AQ119" s="24"/>
      <c r="AR119" s="22"/>
      <c r="AT119" s="66"/>
      <c r="AU119" s="65"/>
      <c r="AW119" s="66"/>
      <c r="AX119" s="65"/>
      <c r="AY119" s="66"/>
      <c r="AZ119" s="65"/>
      <c r="BA119" s="66"/>
      <c r="BB119" s="65"/>
      <c r="BC119" s="66"/>
      <c r="BD119" s="65"/>
      <c r="BE119" s="66"/>
      <c r="BF119" s="65"/>
    </row>
    <row r="120" spans="1:58" ht="15.75" customHeight="1" x14ac:dyDescent="0.25">
      <c r="A120" s="61"/>
      <c r="B120" s="61"/>
      <c r="C120" s="61"/>
      <c r="D120" s="65"/>
      <c r="E120" s="65"/>
      <c r="F120" s="65"/>
      <c r="G120" s="65"/>
      <c r="H120" s="65"/>
      <c r="I120" s="65"/>
      <c r="K120" s="65"/>
      <c r="L120" s="65"/>
      <c r="M120" s="65"/>
      <c r="N120" s="65"/>
      <c r="O120" s="65"/>
      <c r="P120" s="65"/>
      <c r="R120" s="65"/>
      <c r="S120" s="65"/>
      <c r="T120" s="65"/>
      <c r="U120" s="65"/>
      <c r="V120" s="65"/>
      <c r="W120" s="65"/>
      <c r="Y120" s="66"/>
      <c r="Z120" s="65"/>
      <c r="AA120" s="66"/>
      <c r="AB120" s="65"/>
      <c r="AC120" s="66"/>
      <c r="AD120" s="65"/>
      <c r="AF120" s="66"/>
      <c r="AG120" s="65"/>
      <c r="AH120" s="66"/>
      <c r="AI120" s="65"/>
      <c r="AJ120" s="66"/>
      <c r="AK120" s="65"/>
      <c r="AM120" s="24"/>
      <c r="AN120" s="22"/>
      <c r="AO120" s="24"/>
      <c r="AP120" s="22"/>
      <c r="AQ120" s="24"/>
      <c r="AR120" s="22"/>
      <c r="AT120" s="66"/>
      <c r="AU120" s="65"/>
      <c r="AW120" s="66"/>
      <c r="AX120" s="65"/>
      <c r="AY120" s="66"/>
      <c r="AZ120" s="65"/>
      <c r="BA120" s="66"/>
      <c r="BB120" s="65"/>
      <c r="BC120" s="66"/>
      <c r="BD120" s="65"/>
      <c r="BE120" s="66"/>
      <c r="BF120" s="65"/>
    </row>
    <row r="121" spans="1:58" ht="15.75" customHeight="1" x14ac:dyDescent="0.25">
      <c r="A121" s="61"/>
      <c r="B121" s="61"/>
      <c r="C121" s="61"/>
      <c r="D121" s="65"/>
      <c r="E121" s="65"/>
      <c r="F121" s="65"/>
      <c r="G121" s="65"/>
      <c r="H121" s="65"/>
      <c r="I121" s="65"/>
      <c r="K121" s="65"/>
      <c r="L121" s="65"/>
      <c r="M121" s="65"/>
      <c r="N121" s="65"/>
      <c r="O121" s="65"/>
      <c r="P121" s="65"/>
      <c r="R121" s="65"/>
      <c r="S121" s="65"/>
      <c r="T121" s="65"/>
      <c r="U121" s="65"/>
      <c r="V121" s="65"/>
      <c r="W121" s="65"/>
      <c r="Y121" s="66"/>
      <c r="Z121" s="65"/>
      <c r="AA121" s="66"/>
      <c r="AB121" s="65"/>
      <c r="AC121" s="66"/>
      <c r="AD121" s="65"/>
      <c r="AF121" s="66"/>
      <c r="AG121" s="65"/>
      <c r="AH121" s="66"/>
      <c r="AI121" s="65"/>
      <c r="AJ121" s="66"/>
      <c r="AK121" s="65"/>
      <c r="AM121" s="24"/>
      <c r="AN121" s="22"/>
      <c r="AO121" s="24"/>
      <c r="AP121" s="22"/>
      <c r="AQ121" s="24"/>
      <c r="AR121" s="22"/>
      <c r="AT121" s="66"/>
      <c r="AU121" s="65"/>
      <c r="AW121" s="66"/>
      <c r="AX121" s="65"/>
      <c r="AY121" s="66"/>
      <c r="AZ121" s="65"/>
      <c r="BA121" s="66"/>
      <c r="BB121" s="65"/>
      <c r="BC121" s="66"/>
      <c r="BD121" s="65"/>
      <c r="BE121" s="66"/>
      <c r="BF121" s="65"/>
    </row>
    <row r="122" spans="1:58" ht="15.75" customHeight="1" x14ac:dyDescent="0.25">
      <c r="A122" s="61"/>
      <c r="B122" s="61"/>
      <c r="C122" s="61"/>
      <c r="D122" s="65"/>
      <c r="E122" s="65"/>
      <c r="F122" s="65"/>
      <c r="G122" s="65"/>
      <c r="H122" s="65"/>
      <c r="I122" s="65"/>
      <c r="K122" s="65"/>
      <c r="L122" s="65"/>
      <c r="M122" s="65"/>
      <c r="N122" s="65"/>
      <c r="O122" s="65"/>
      <c r="P122" s="65"/>
      <c r="R122" s="65"/>
      <c r="S122" s="65"/>
      <c r="T122" s="65"/>
      <c r="U122" s="65"/>
      <c r="V122" s="65"/>
      <c r="W122" s="65"/>
      <c r="Y122" s="66"/>
      <c r="Z122" s="65"/>
      <c r="AA122" s="66"/>
      <c r="AB122" s="65"/>
      <c r="AC122" s="66"/>
      <c r="AD122" s="65"/>
      <c r="AF122" s="66"/>
      <c r="AG122" s="65"/>
      <c r="AH122" s="66"/>
      <c r="AI122" s="65"/>
      <c r="AJ122" s="66"/>
      <c r="AK122" s="65"/>
      <c r="AM122" s="24"/>
      <c r="AN122" s="22"/>
      <c r="AO122" s="24"/>
      <c r="AP122" s="22"/>
      <c r="AQ122" s="24"/>
      <c r="AR122" s="22"/>
      <c r="AT122" s="66"/>
      <c r="AU122" s="65"/>
      <c r="AW122" s="66"/>
      <c r="AX122" s="65"/>
      <c r="AY122" s="66"/>
      <c r="AZ122" s="65"/>
      <c r="BA122" s="66"/>
      <c r="BB122" s="65"/>
      <c r="BC122" s="66"/>
      <c r="BD122" s="65"/>
      <c r="BE122" s="66"/>
      <c r="BF122" s="65"/>
    </row>
    <row r="123" spans="1:58" ht="15.75" customHeight="1" x14ac:dyDescent="0.25">
      <c r="A123" s="61"/>
      <c r="B123" s="61"/>
      <c r="C123" s="61"/>
      <c r="D123" s="65"/>
      <c r="E123" s="65"/>
      <c r="F123" s="65"/>
      <c r="G123" s="65"/>
      <c r="H123" s="65"/>
      <c r="I123" s="65"/>
      <c r="K123" s="65"/>
      <c r="L123" s="65"/>
      <c r="M123" s="65"/>
      <c r="N123" s="65"/>
      <c r="O123" s="65"/>
      <c r="P123" s="65"/>
      <c r="R123" s="65"/>
      <c r="S123" s="65"/>
      <c r="T123" s="65"/>
      <c r="U123" s="65"/>
      <c r="V123" s="65"/>
      <c r="W123" s="65"/>
      <c r="Y123" s="66"/>
      <c r="Z123" s="65"/>
      <c r="AA123" s="66"/>
      <c r="AB123" s="65"/>
      <c r="AC123" s="66"/>
      <c r="AD123" s="65"/>
      <c r="AF123" s="66"/>
      <c r="AG123" s="65"/>
      <c r="AH123" s="66"/>
      <c r="AI123" s="65"/>
      <c r="AJ123" s="66"/>
      <c r="AK123" s="65"/>
      <c r="AM123" s="24"/>
      <c r="AN123" s="22"/>
      <c r="AO123" s="24"/>
      <c r="AP123" s="22"/>
      <c r="AQ123" s="24"/>
      <c r="AR123" s="22"/>
      <c r="AT123" s="66"/>
      <c r="AU123" s="65"/>
      <c r="AW123" s="66"/>
      <c r="AX123" s="65"/>
      <c r="AY123" s="66"/>
      <c r="AZ123" s="65"/>
      <c r="BA123" s="66"/>
      <c r="BB123" s="65"/>
      <c r="BC123" s="66"/>
      <c r="BD123" s="65"/>
      <c r="BE123" s="66"/>
      <c r="BF123" s="65"/>
    </row>
    <row r="124" spans="1:58" ht="15.75" customHeight="1" x14ac:dyDescent="0.25">
      <c r="A124" s="61"/>
      <c r="B124" s="61"/>
      <c r="C124" s="61"/>
      <c r="D124" s="65"/>
      <c r="E124" s="65"/>
      <c r="F124" s="65"/>
      <c r="G124" s="65"/>
      <c r="H124" s="65"/>
      <c r="I124" s="65"/>
      <c r="K124" s="65"/>
      <c r="L124" s="65"/>
      <c r="M124" s="65"/>
      <c r="N124" s="65"/>
      <c r="O124" s="65"/>
      <c r="P124" s="65"/>
      <c r="R124" s="65"/>
      <c r="S124" s="65"/>
      <c r="T124" s="65"/>
      <c r="U124" s="65"/>
      <c r="V124" s="65"/>
      <c r="W124" s="65"/>
      <c r="Y124" s="66"/>
      <c r="Z124" s="65"/>
      <c r="AA124" s="66"/>
      <c r="AB124" s="65"/>
      <c r="AC124" s="66"/>
      <c r="AD124" s="65"/>
      <c r="AF124" s="66"/>
      <c r="AG124" s="65"/>
      <c r="AH124" s="66"/>
      <c r="AI124" s="65"/>
      <c r="AJ124" s="66"/>
      <c r="AK124" s="65"/>
      <c r="AM124" s="24"/>
      <c r="AN124" s="22"/>
      <c r="AO124" s="24"/>
      <c r="AP124" s="22"/>
      <c r="AQ124" s="24"/>
      <c r="AR124" s="22"/>
      <c r="AT124" s="66"/>
      <c r="AU124" s="65"/>
      <c r="AW124" s="66"/>
      <c r="AX124" s="65"/>
      <c r="AY124" s="66"/>
      <c r="AZ124" s="65"/>
      <c r="BA124" s="66"/>
      <c r="BB124" s="65"/>
      <c r="BC124" s="66"/>
      <c r="BD124" s="65"/>
      <c r="BE124" s="66"/>
      <c r="BF124" s="65"/>
    </row>
    <row r="125" spans="1:58" ht="15.75" customHeight="1" x14ac:dyDescent="0.25">
      <c r="A125" s="61"/>
      <c r="B125" s="61"/>
      <c r="C125" s="61"/>
      <c r="D125" s="65"/>
      <c r="E125" s="65"/>
      <c r="F125" s="65"/>
      <c r="G125" s="65"/>
      <c r="H125" s="65"/>
      <c r="I125" s="65"/>
      <c r="K125" s="65"/>
      <c r="L125" s="65"/>
      <c r="M125" s="65"/>
      <c r="N125" s="65"/>
      <c r="O125" s="65"/>
      <c r="P125" s="65"/>
      <c r="R125" s="65"/>
      <c r="S125" s="65"/>
      <c r="T125" s="65"/>
      <c r="U125" s="65"/>
      <c r="V125" s="65"/>
      <c r="W125" s="65"/>
      <c r="Y125" s="66"/>
      <c r="Z125" s="65"/>
      <c r="AA125" s="66"/>
      <c r="AB125" s="65"/>
      <c r="AC125" s="66"/>
      <c r="AD125" s="65"/>
      <c r="AF125" s="66"/>
      <c r="AG125" s="65"/>
      <c r="AH125" s="66"/>
      <c r="AI125" s="65"/>
      <c r="AJ125" s="66"/>
      <c r="AK125" s="65"/>
      <c r="AM125" s="24"/>
      <c r="AN125" s="22"/>
      <c r="AO125" s="24"/>
      <c r="AP125" s="22"/>
      <c r="AQ125" s="24"/>
      <c r="AR125" s="22"/>
      <c r="AT125" s="66"/>
      <c r="AU125" s="65"/>
      <c r="AW125" s="66"/>
      <c r="AX125" s="65"/>
      <c r="AY125" s="66"/>
      <c r="AZ125" s="65"/>
      <c r="BA125" s="66"/>
      <c r="BB125" s="65"/>
      <c r="BC125" s="66"/>
      <c r="BD125" s="65"/>
      <c r="BE125" s="66"/>
      <c r="BF125" s="65"/>
    </row>
    <row r="126" spans="1:58" ht="15.75" customHeight="1" x14ac:dyDescent="0.25">
      <c r="A126" s="61"/>
      <c r="B126" s="61"/>
      <c r="C126" s="61"/>
      <c r="D126" s="65"/>
      <c r="E126" s="65"/>
      <c r="F126" s="65"/>
      <c r="G126" s="65"/>
      <c r="H126" s="65"/>
      <c r="I126" s="65"/>
      <c r="K126" s="65"/>
      <c r="L126" s="65"/>
      <c r="M126" s="65"/>
      <c r="N126" s="65"/>
      <c r="O126" s="65"/>
      <c r="P126" s="65"/>
      <c r="R126" s="65"/>
      <c r="S126" s="65"/>
      <c r="T126" s="65"/>
      <c r="U126" s="65"/>
      <c r="V126" s="65"/>
      <c r="W126" s="65"/>
      <c r="Y126" s="66"/>
      <c r="Z126" s="65"/>
      <c r="AA126" s="66"/>
      <c r="AB126" s="65"/>
      <c r="AC126" s="66"/>
      <c r="AD126" s="65"/>
      <c r="AF126" s="66"/>
      <c r="AG126" s="65"/>
      <c r="AH126" s="66"/>
      <c r="AI126" s="65"/>
      <c r="AJ126" s="66"/>
      <c r="AK126" s="65"/>
      <c r="AM126" s="24"/>
      <c r="AN126" s="22"/>
      <c r="AO126" s="24"/>
      <c r="AP126" s="22"/>
      <c r="AQ126" s="24"/>
      <c r="AR126" s="22"/>
      <c r="AT126" s="66"/>
      <c r="AU126" s="65"/>
      <c r="AW126" s="66"/>
      <c r="AX126" s="65"/>
      <c r="AY126" s="66"/>
      <c r="AZ126" s="65"/>
      <c r="BA126" s="66"/>
      <c r="BB126" s="65"/>
      <c r="BC126" s="66"/>
      <c r="BD126" s="65"/>
      <c r="BE126" s="66"/>
      <c r="BF126" s="65"/>
    </row>
    <row r="127" spans="1:58" ht="15.75" customHeight="1" x14ac:dyDescent="0.25">
      <c r="A127" s="61"/>
      <c r="B127" s="61"/>
      <c r="C127" s="61"/>
      <c r="D127" s="65"/>
      <c r="E127" s="65"/>
      <c r="F127" s="65"/>
      <c r="G127" s="65"/>
      <c r="H127" s="65"/>
      <c r="I127" s="65"/>
      <c r="K127" s="65"/>
      <c r="L127" s="65"/>
      <c r="M127" s="65"/>
      <c r="N127" s="65"/>
      <c r="O127" s="65"/>
      <c r="P127" s="65"/>
      <c r="R127" s="65"/>
      <c r="S127" s="65"/>
      <c r="T127" s="65"/>
      <c r="U127" s="65"/>
      <c r="V127" s="65"/>
      <c r="W127" s="65"/>
      <c r="Y127" s="66"/>
      <c r="Z127" s="65"/>
      <c r="AA127" s="66"/>
      <c r="AB127" s="65"/>
      <c r="AC127" s="66"/>
      <c r="AD127" s="65"/>
      <c r="AF127" s="66"/>
      <c r="AG127" s="65"/>
      <c r="AH127" s="66"/>
      <c r="AI127" s="65"/>
      <c r="AJ127" s="66"/>
      <c r="AK127" s="65"/>
      <c r="AM127" s="24"/>
      <c r="AN127" s="22"/>
      <c r="AO127" s="24"/>
      <c r="AP127" s="22"/>
      <c r="AQ127" s="24"/>
      <c r="AR127" s="22"/>
      <c r="AT127" s="66"/>
      <c r="AU127" s="65"/>
      <c r="AW127" s="66"/>
      <c r="AX127" s="65"/>
      <c r="AY127" s="66"/>
      <c r="AZ127" s="65"/>
      <c r="BA127" s="66"/>
      <c r="BB127" s="65"/>
      <c r="BC127" s="66"/>
      <c r="BD127" s="65"/>
      <c r="BE127" s="66"/>
      <c r="BF127" s="65"/>
    </row>
    <row r="128" spans="1:58" ht="15.75" customHeight="1" x14ac:dyDescent="0.25">
      <c r="A128" s="61"/>
      <c r="B128" s="61"/>
      <c r="C128" s="61"/>
      <c r="D128" s="65"/>
      <c r="E128" s="65"/>
      <c r="F128" s="65"/>
      <c r="G128" s="65"/>
      <c r="H128" s="65"/>
      <c r="I128" s="65"/>
      <c r="K128" s="65"/>
      <c r="L128" s="65"/>
      <c r="M128" s="65"/>
      <c r="N128" s="65"/>
      <c r="O128" s="65"/>
      <c r="P128" s="65"/>
      <c r="R128" s="65"/>
      <c r="S128" s="65"/>
      <c r="T128" s="65"/>
      <c r="U128" s="65"/>
      <c r="V128" s="65"/>
      <c r="W128" s="65"/>
      <c r="Y128" s="66"/>
      <c r="Z128" s="65"/>
      <c r="AA128" s="66"/>
      <c r="AB128" s="65"/>
      <c r="AC128" s="66"/>
      <c r="AD128" s="65"/>
      <c r="AF128" s="66"/>
      <c r="AG128" s="65"/>
      <c r="AH128" s="66"/>
      <c r="AI128" s="65"/>
      <c r="AJ128" s="66"/>
      <c r="AK128" s="65"/>
      <c r="AM128" s="24"/>
      <c r="AN128" s="22"/>
      <c r="AO128" s="24"/>
      <c r="AP128" s="22"/>
      <c r="AQ128" s="24"/>
      <c r="AR128" s="22"/>
      <c r="AT128" s="66"/>
      <c r="AU128" s="65"/>
      <c r="AW128" s="66"/>
      <c r="AX128" s="65"/>
      <c r="AY128" s="66"/>
      <c r="AZ128" s="65"/>
      <c r="BA128" s="66"/>
      <c r="BB128" s="65"/>
      <c r="BC128" s="66"/>
      <c r="BD128" s="65"/>
      <c r="BE128" s="66"/>
      <c r="BF128" s="65"/>
    </row>
    <row r="129" spans="1:58" ht="15.75" customHeight="1" x14ac:dyDescent="0.25">
      <c r="A129" s="61"/>
      <c r="B129" s="61"/>
      <c r="C129" s="61"/>
      <c r="D129" s="65"/>
      <c r="E129" s="65"/>
      <c r="F129" s="65"/>
      <c r="G129" s="65"/>
      <c r="H129" s="65"/>
      <c r="I129" s="65"/>
      <c r="K129" s="65"/>
      <c r="L129" s="65"/>
      <c r="M129" s="65"/>
      <c r="N129" s="65"/>
      <c r="O129" s="65"/>
      <c r="P129" s="65"/>
      <c r="R129" s="65"/>
      <c r="S129" s="65"/>
      <c r="T129" s="65"/>
      <c r="U129" s="65"/>
      <c r="V129" s="65"/>
      <c r="W129" s="65"/>
      <c r="Y129" s="66"/>
      <c r="Z129" s="65"/>
      <c r="AA129" s="66"/>
      <c r="AB129" s="65"/>
      <c r="AC129" s="66"/>
      <c r="AD129" s="65"/>
      <c r="AF129" s="66"/>
      <c r="AG129" s="65"/>
      <c r="AH129" s="66"/>
      <c r="AI129" s="65"/>
      <c r="AJ129" s="66"/>
      <c r="AK129" s="65"/>
      <c r="AM129" s="24"/>
      <c r="AN129" s="22"/>
      <c r="AO129" s="24"/>
      <c r="AP129" s="22"/>
      <c r="AQ129" s="24"/>
      <c r="AR129" s="22"/>
      <c r="AT129" s="66"/>
      <c r="AU129" s="65"/>
      <c r="AW129" s="66"/>
      <c r="AX129" s="65"/>
      <c r="AY129" s="66"/>
      <c r="AZ129" s="65"/>
      <c r="BA129" s="66"/>
      <c r="BB129" s="65"/>
      <c r="BC129" s="66"/>
      <c r="BD129" s="65"/>
      <c r="BE129" s="66"/>
      <c r="BF129" s="65"/>
    </row>
    <row r="130" spans="1:58" ht="15.75" customHeight="1" x14ac:dyDescent="0.25">
      <c r="A130" s="61"/>
      <c r="B130" s="61"/>
      <c r="C130" s="61"/>
      <c r="D130" s="65"/>
      <c r="E130" s="65"/>
      <c r="F130" s="65"/>
      <c r="G130" s="65"/>
      <c r="H130" s="65"/>
      <c r="I130" s="65"/>
      <c r="K130" s="65"/>
      <c r="L130" s="65"/>
      <c r="M130" s="65"/>
      <c r="N130" s="65"/>
      <c r="O130" s="65"/>
      <c r="P130" s="65"/>
      <c r="R130" s="65"/>
      <c r="S130" s="65"/>
      <c r="T130" s="65"/>
      <c r="U130" s="65"/>
      <c r="V130" s="65"/>
      <c r="W130" s="65"/>
      <c r="Y130" s="66"/>
      <c r="Z130" s="65"/>
      <c r="AA130" s="66"/>
      <c r="AB130" s="65"/>
      <c r="AC130" s="66"/>
      <c r="AD130" s="65"/>
      <c r="AF130" s="66"/>
      <c r="AG130" s="65"/>
      <c r="AH130" s="66"/>
      <c r="AI130" s="65"/>
      <c r="AJ130" s="66"/>
      <c r="AK130" s="65"/>
      <c r="AM130" s="24"/>
      <c r="AN130" s="22"/>
      <c r="AO130" s="24"/>
      <c r="AP130" s="22"/>
      <c r="AQ130" s="24"/>
      <c r="AR130" s="22"/>
      <c r="AT130" s="66"/>
      <c r="AU130" s="65"/>
      <c r="AW130" s="66"/>
      <c r="AX130" s="65"/>
      <c r="AY130" s="66"/>
      <c r="AZ130" s="65"/>
      <c r="BA130" s="66"/>
      <c r="BB130" s="65"/>
      <c r="BC130" s="66"/>
      <c r="BD130" s="65"/>
      <c r="BE130" s="66"/>
      <c r="BF130" s="65"/>
    </row>
    <row r="131" spans="1:58" ht="15.75" customHeight="1" x14ac:dyDescent="0.25">
      <c r="A131" s="61"/>
      <c r="B131" s="61"/>
      <c r="C131" s="61"/>
      <c r="D131" s="65"/>
      <c r="E131" s="65"/>
      <c r="F131" s="65"/>
      <c r="G131" s="65"/>
      <c r="H131" s="65"/>
      <c r="I131" s="65"/>
      <c r="K131" s="65"/>
      <c r="L131" s="65"/>
      <c r="M131" s="65"/>
      <c r="N131" s="65"/>
      <c r="O131" s="65"/>
      <c r="P131" s="65"/>
      <c r="R131" s="65"/>
      <c r="S131" s="65"/>
      <c r="T131" s="65"/>
      <c r="U131" s="65"/>
      <c r="V131" s="65"/>
      <c r="W131" s="65"/>
      <c r="Y131" s="66"/>
      <c r="Z131" s="65"/>
      <c r="AA131" s="66"/>
      <c r="AB131" s="65"/>
      <c r="AC131" s="66"/>
      <c r="AD131" s="65"/>
      <c r="AF131" s="66"/>
      <c r="AG131" s="65"/>
      <c r="AH131" s="66"/>
      <c r="AI131" s="65"/>
      <c r="AJ131" s="66"/>
      <c r="AK131" s="65"/>
      <c r="AM131" s="24"/>
      <c r="AN131" s="22"/>
      <c r="AO131" s="24"/>
      <c r="AP131" s="22"/>
      <c r="AQ131" s="24"/>
      <c r="AR131" s="22"/>
      <c r="AT131" s="66"/>
      <c r="AU131" s="65"/>
      <c r="AW131" s="66"/>
      <c r="AX131" s="65"/>
      <c r="AY131" s="66"/>
      <c r="AZ131" s="65"/>
      <c r="BA131" s="66"/>
      <c r="BB131" s="65"/>
      <c r="BC131" s="66"/>
      <c r="BD131" s="65"/>
      <c r="BE131" s="66"/>
      <c r="BF131" s="65"/>
    </row>
    <row r="132" spans="1:58" ht="15.75" customHeight="1" x14ac:dyDescent="0.25">
      <c r="A132" s="61"/>
      <c r="B132" s="61"/>
      <c r="C132" s="61"/>
      <c r="D132" s="65"/>
      <c r="E132" s="65"/>
      <c r="F132" s="65"/>
      <c r="G132" s="65"/>
      <c r="H132" s="65"/>
      <c r="I132" s="65"/>
      <c r="K132" s="65"/>
      <c r="L132" s="65"/>
      <c r="M132" s="65"/>
      <c r="N132" s="65"/>
      <c r="O132" s="65"/>
      <c r="P132" s="65"/>
      <c r="R132" s="65"/>
      <c r="S132" s="65"/>
      <c r="T132" s="65"/>
      <c r="U132" s="65"/>
      <c r="V132" s="65"/>
      <c r="W132" s="65"/>
      <c r="Y132" s="66"/>
      <c r="Z132" s="65"/>
      <c r="AA132" s="66"/>
      <c r="AB132" s="65"/>
      <c r="AC132" s="66"/>
      <c r="AD132" s="65"/>
      <c r="AF132" s="66"/>
      <c r="AG132" s="65"/>
      <c r="AH132" s="66"/>
      <c r="AI132" s="65"/>
      <c r="AJ132" s="66"/>
      <c r="AK132" s="65"/>
      <c r="AM132" s="24"/>
      <c r="AN132" s="22"/>
      <c r="AO132" s="24"/>
      <c r="AP132" s="22"/>
      <c r="AQ132" s="24"/>
      <c r="AR132" s="22"/>
      <c r="AT132" s="66"/>
      <c r="AU132" s="65"/>
      <c r="AW132" s="66"/>
      <c r="AX132" s="65"/>
      <c r="AY132" s="66"/>
      <c r="AZ132" s="65"/>
      <c r="BA132" s="66"/>
      <c r="BB132" s="65"/>
      <c r="BC132" s="66"/>
      <c r="BD132" s="65"/>
      <c r="BE132" s="66"/>
      <c r="BF132" s="65"/>
    </row>
    <row r="133" spans="1:58" ht="15.75" customHeight="1" x14ac:dyDescent="0.25">
      <c r="A133" s="61"/>
      <c r="B133" s="61"/>
      <c r="C133" s="61"/>
      <c r="D133" s="65"/>
      <c r="E133" s="65"/>
      <c r="F133" s="65"/>
      <c r="G133" s="65"/>
      <c r="H133" s="65"/>
      <c r="I133" s="65"/>
      <c r="K133" s="65"/>
      <c r="L133" s="65"/>
      <c r="M133" s="65"/>
      <c r="N133" s="65"/>
      <c r="O133" s="65"/>
      <c r="P133" s="65"/>
      <c r="R133" s="65"/>
      <c r="S133" s="65"/>
      <c r="T133" s="65"/>
      <c r="U133" s="65"/>
      <c r="V133" s="65"/>
      <c r="W133" s="65"/>
      <c r="Y133" s="66"/>
      <c r="Z133" s="65"/>
      <c r="AA133" s="66"/>
      <c r="AB133" s="65"/>
      <c r="AC133" s="66"/>
      <c r="AD133" s="65"/>
      <c r="AF133" s="66"/>
      <c r="AG133" s="65"/>
      <c r="AH133" s="66"/>
      <c r="AI133" s="65"/>
      <c r="AJ133" s="66"/>
      <c r="AK133" s="65"/>
      <c r="AM133" s="24"/>
      <c r="AN133" s="22"/>
      <c r="AO133" s="24"/>
      <c r="AP133" s="22"/>
      <c r="AQ133" s="24"/>
      <c r="AR133" s="22"/>
      <c r="AT133" s="66"/>
      <c r="AU133" s="65"/>
      <c r="AW133" s="66"/>
      <c r="AX133" s="65"/>
      <c r="AY133" s="66"/>
      <c r="AZ133" s="65"/>
      <c r="BA133" s="66"/>
      <c r="BB133" s="65"/>
      <c r="BC133" s="66"/>
      <c r="BD133" s="65"/>
      <c r="BE133" s="66"/>
      <c r="BF133" s="65"/>
    </row>
    <row r="134" spans="1:58" ht="15.75" customHeight="1" x14ac:dyDescent="0.25">
      <c r="A134" s="61"/>
      <c r="B134" s="61"/>
      <c r="C134" s="61"/>
      <c r="D134" s="65"/>
      <c r="E134" s="65"/>
      <c r="F134" s="65"/>
      <c r="G134" s="65"/>
      <c r="H134" s="65"/>
      <c r="I134" s="65"/>
      <c r="K134" s="65"/>
      <c r="L134" s="65"/>
      <c r="M134" s="65"/>
      <c r="N134" s="65"/>
      <c r="O134" s="65"/>
      <c r="P134" s="65"/>
      <c r="R134" s="65"/>
      <c r="S134" s="65"/>
      <c r="T134" s="65"/>
      <c r="U134" s="65"/>
      <c r="V134" s="65"/>
      <c r="W134" s="65"/>
      <c r="Y134" s="66"/>
      <c r="Z134" s="65"/>
      <c r="AA134" s="66"/>
      <c r="AB134" s="65"/>
      <c r="AC134" s="66"/>
      <c r="AD134" s="65"/>
      <c r="AF134" s="66"/>
      <c r="AG134" s="65"/>
      <c r="AH134" s="66"/>
      <c r="AI134" s="65"/>
      <c r="AJ134" s="66"/>
      <c r="AK134" s="65"/>
      <c r="AM134" s="24"/>
      <c r="AN134" s="22"/>
      <c r="AO134" s="24"/>
      <c r="AP134" s="22"/>
      <c r="AQ134" s="24"/>
      <c r="AR134" s="22"/>
      <c r="AT134" s="66"/>
      <c r="AU134" s="65"/>
      <c r="AW134" s="66"/>
      <c r="AX134" s="65"/>
      <c r="AY134" s="66"/>
      <c r="AZ134" s="65"/>
      <c r="BA134" s="66"/>
      <c r="BB134" s="65"/>
      <c r="BC134" s="66"/>
      <c r="BD134" s="65"/>
      <c r="BE134" s="66"/>
      <c r="BF134" s="65"/>
    </row>
    <row r="135" spans="1:58" ht="15.75" customHeight="1" x14ac:dyDescent="0.25">
      <c r="A135" s="61"/>
      <c r="B135" s="61"/>
      <c r="C135" s="61"/>
      <c r="D135" s="65"/>
      <c r="E135" s="65"/>
      <c r="F135" s="65"/>
      <c r="G135" s="65"/>
      <c r="H135" s="65"/>
      <c r="I135" s="65"/>
      <c r="K135" s="65"/>
      <c r="L135" s="65"/>
      <c r="M135" s="65"/>
      <c r="N135" s="65"/>
      <c r="O135" s="65"/>
      <c r="P135" s="65"/>
      <c r="R135" s="65"/>
      <c r="S135" s="65"/>
      <c r="T135" s="65"/>
      <c r="U135" s="65"/>
      <c r="V135" s="65"/>
      <c r="W135" s="65"/>
      <c r="Y135" s="66"/>
      <c r="Z135" s="65"/>
      <c r="AA135" s="66"/>
      <c r="AB135" s="65"/>
      <c r="AC135" s="66"/>
      <c r="AD135" s="65"/>
      <c r="AF135" s="66"/>
      <c r="AG135" s="65"/>
      <c r="AH135" s="66"/>
      <c r="AI135" s="65"/>
      <c r="AJ135" s="66"/>
      <c r="AK135" s="65"/>
      <c r="AM135" s="24"/>
      <c r="AN135" s="22"/>
      <c r="AO135" s="24"/>
      <c r="AP135" s="22"/>
      <c r="AQ135" s="24"/>
      <c r="AR135" s="22"/>
      <c r="AS135" s="66"/>
      <c r="AT135" s="66"/>
    </row>
    <row r="136" spans="1:58" ht="15.75" customHeight="1" x14ac:dyDescent="0.25">
      <c r="A136" s="61"/>
      <c r="B136" s="61"/>
      <c r="C136" s="61"/>
      <c r="D136" s="65"/>
      <c r="E136" s="65"/>
      <c r="F136" s="65"/>
      <c r="G136" s="65"/>
      <c r="H136" s="65"/>
      <c r="I136" s="65"/>
      <c r="K136" s="65"/>
      <c r="L136" s="65"/>
      <c r="M136" s="65"/>
      <c r="N136" s="65"/>
      <c r="O136" s="65"/>
      <c r="P136" s="65"/>
      <c r="R136" s="65"/>
      <c r="S136" s="65"/>
      <c r="T136" s="65"/>
      <c r="U136" s="65"/>
      <c r="V136" s="65"/>
      <c r="W136" s="65"/>
      <c r="Y136" s="66"/>
      <c r="Z136" s="65"/>
      <c r="AA136" s="66"/>
      <c r="AB136" s="65"/>
      <c r="AC136" s="66"/>
      <c r="AD136" s="65"/>
      <c r="AF136" s="66"/>
      <c r="AG136" s="65"/>
      <c r="AH136" s="66"/>
      <c r="AI136" s="65"/>
      <c r="AJ136" s="66"/>
      <c r="AK136" s="65"/>
      <c r="AM136" s="24"/>
      <c r="AN136" s="22"/>
      <c r="AO136" s="24"/>
      <c r="AP136" s="22"/>
      <c r="AQ136" s="24"/>
      <c r="AR136" s="22"/>
    </row>
    <row r="137" spans="1:58" ht="15.75" customHeight="1" x14ac:dyDescent="0.25">
      <c r="A137" s="61"/>
      <c r="B137" s="61"/>
      <c r="C137" s="61"/>
      <c r="D137" s="65"/>
      <c r="E137" s="65"/>
      <c r="F137" s="65"/>
      <c r="G137" s="65"/>
      <c r="H137" s="65"/>
      <c r="I137" s="65"/>
      <c r="K137" s="65"/>
      <c r="L137" s="65"/>
      <c r="M137" s="65"/>
      <c r="N137" s="65"/>
      <c r="O137" s="65"/>
      <c r="P137" s="65"/>
      <c r="R137" s="65"/>
      <c r="S137" s="65"/>
      <c r="T137" s="65"/>
      <c r="U137" s="65"/>
      <c r="V137" s="65"/>
      <c r="W137" s="65"/>
      <c r="Y137" s="66"/>
      <c r="Z137" s="65"/>
      <c r="AA137" s="66"/>
      <c r="AB137" s="65"/>
      <c r="AC137" s="66"/>
      <c r="AD137" s="65"/>
      <c r="AF137" s="66"/>
      <c r="AG137" s="65"/>
      <c r="AH137" s="66"/>
      <c r="AI137" s="65"/>
      <c r="AJ137" s="66"/>
      <c r="AK137" s="65"/>
      <c r="AM137" s="24"/>
      <c r="AN137" s="22"/>
      <c r="AO137" s="24"/>
      <c r="AP137" s="22"/>
      <c r="AQ137" s="24"/>
      <c r="AR137" s="22"/>
    </row>
    <row r="138" spans="1:58" ht="15.75" customHeight="1" x14ac:dyDescent="0.25">
      <c r="A138" s="61"/>
      <c r="B138" s="61"/>
      <c r="C138" s="61"/>
      <c r="D138" s="65"/>
      <c r="E138" s="65"/>
      <c r="F138" s="65"/>
      <c r="G138" s="65"/>
      <c r="H138" s="65"/>
      <c r="I138" s="65"/>
      <c r="K138" s="65"/>
      <c r="L138" s="65"/>
      <c r="M138" s="65"/>
      <c r="N138" s="65"/>
      <c r="O138" s="65"/>
      <c r="P138" s="65"/>
      <c r="R138" s="65"/>
      <c r="S138" s="65"/>
      <c r="T138" s="65"/>
      <c r="U138" s="65"/>
      <c r="V138" s="65"/>
      <c r="W138" s="65"/>
      <c r="Y138" s="66"/>
      <c r="Z138" s="65"/>
      <c r="AA138" s="66"/>
      <c r="AB138" s="65"/>
      <c r="AC138" s="66"/>
      <c r="AD138" s="65"/>
      <c r="AF138" s="66"/>
      <c r="AG138" s="65"/>
      <c r="AH138" s="66"/>
      <c r="AI138" s="65"/>
      <c r="AJ138" s="66"/>
      <c r="AK138" s="65"/>
      <c r="AM138" s="24"/>
      <c r="AN138" s="22"/>
      <c r="AO138" s="24"/>
      <c r="AP138" s="22"/>
      <c r="AQ138" s="24"/>
      <c r="AR138" s="22"/>
    </row>
    <row r="139" spans="1:58" ht="15.75" customHeight="1" x14ac:dyDescent="0.25">
      <c r="A139" s="61"/>
      <c r="B139" s="61"/>
      <c r="C139" s="61"/>
      <c r="D139" s="65"/>
      <c r="E139" s="65"/>
      <c r="F139" s="65"/>
      <c r="G139" s="65"/>
      <c r="H139" s="65"/>
      <c r="I139" s="65"/>
      <c r="K139" s="65"/>
      <c r="L139" s="65"/>
      <c r="M139" s="65"/>
      <c r="N139" s="65"/>
      <c r="O139" s="65"/>
      <c r="P139" s="65"/>
      <c r="R139" s="65"/>
      <c r="S139" s="65"/>
      <c r="T139" s="65"/>
      <c r="U139" s="65"/>
      <c r="V139" s="65"/>
      <c r="W139" s="65"/>
      <c r="Y139" s="66"/>
      <c r="Z139" s="65"/>
      <c r="AA139" s="66"/>
      <c r="AB139" s="65"/>
      <c r="AC139" s="66"/>
      <c r="AD139" s="65"/>
      <c r="AF139" s="66"/>
      <c r="AG139" s="65"/>
      <c r="AH139" s="66"/>
      <c r="AI139" s="65"/>
      <c r="AJ139" s="66"/>
      <c r="AK139" s="65"/>
      <c r="AM139" s="24"/>
      <c r="AN139" s="22"/>
      <c r="AO139" s="24"/>
      <c r="AP139" s="22"/>
      <c r="AQ139" s="24"/>
      <c r="AR139" s="22"/>
    </row>
    <row r="140" spans="1:58" ht="15.75" customHeight="1" x14ac:dyDescent="0.25">
      <c r="A140" s="61"/>
      <c r="B140" s="61"/>
      <c r="C140" s="61"/>
      <c r="D140" s="65"/>
      <c r="E140" s="65"/>
      <c r="F140" s="65"/>
      <c r="G140" s="65"/>
      <c r="H140" s="65"/>
      <c r="I140" s="65"/>
      <c r="K140" s="65"/>
      <c r="L140" s="65"/>
      <c r="M140" s="65"/>
      <c r="N140" s="65"/>
      <c r="O140" s="65"/>
      <c r="P140" s="65"/>
      <c r="R140" s="65"/>
      <c r="S140" s="65"/>
      <c r="T140" s="65"/>
      <c r="U140" s="65"/>
      <c r="V140" s="65"/>
      <c r="W140" s="65"/>
      <c r="Y140" s="66"/>
      <c r="Z140" s="65"/>
      <c r="AA140" s="66"/>
      <c r="AB140" s="65"/>
      <c r="AC140" s="66"/>
      <c r="AD140" s="65"/>
      <c r="AF140" s="66"/>
      <c r="AG140" s="65"/>
      <c r="AH140" s="66"/>
      <c r="AI140" s="65"/>
      <c r="AJ140" s="66"/>
      <c r="AK140" s="65"/>
      <c r="AM140" s="24"/>
      <c r="AN140" s="22"/>
      <c r="AO140" s="24"/>
      <c r="AP140" s="22"/>
      <c r="AQ140" s="24"/>
      <c r="AR140" s="22"/>
    </row>
    <row r="141" spans="1:58" ht="15.75" customHeight="1" x14ac:dyDescent="0.25">
      <c r="A141" s="61"/>
      <c r="B141" s="61"/>
      <c r="C141" s="61"/>
      <c r="D141" s="65"/>
      <c r="E141" s="65"/>
      <c r="F141" s="65"/>
      <c r="G141" s="65"/>
      <c r="H141" s="65"/>
      <c r="I141" s="65"/>
      <c r="K141" s="65"/>
      <c r="L141" s="65"/>
      <c r="M141" s="65"/>
      <c r="N141" s="65"/>
      <c r="O141" s="65"/>
      <c r="P141" s="65"/>
      <c r="R141" s="65"/>
      <c r="S141" s="65"/>
      <c r="T141" s="65"/>
      <c r="U141" s="65"/>
      <c r="V141" s="65"/>
      <c r="W141" s="65"/>
      <c r="Y141" s="66"/>
      <c r="Z141" s="65"/>
      <c r="AA141" s="66"/>
      <c r="AB141" s="65"/>
      <c r="AC141" s="66"/>
      <c r="AD141" s="65"/>
      <c r="AF141" s="66"/>
      <c r="AG141" s="65"/>
      <c r="AH141" s="66"/>
      <c r="AI141" s="65"/>
      <c r="AJ141" s="66"/>
      <c r="AK141" s="65"/>
      <c r="AM141" s="24"/>
      <c r="AN141" s="22"/>
      <c r="AO141" s="24"/>
      <c r="AP141" s="22"/>
      <c r="AQ141" s="24"/>
      <c r="AR141" s="22"/>
    </row>
    <row r="142" spans="1:58" ht="15.75" customHeight="1" x14ac:dyDescent="0.25">
      <c r="A142" s="61"/>
      <c r="B142" s="61"/>
      <c r="C142" s="61"/>
      <c r="D142" s="65"/>
      <c r="E142" s="65"/>
      <c r="F142" s="65"/>
      <c r="G142" s="65"/>
      <c r="H142" s="65"/>
      <c r="I142" s="65"/>
      <c r="K142" s="65"/>
      <c r="L142" s="65"/>
      <c r="M142" s="65"/>
      <c r="N142" s="65"/>
      <c r="O142" s="65"/>
      <c r="P142" s="65"/>
      <c r="R142" s="65"/>
      <c r="S142" s="65"/>
      <c r="T142" s="65"/>
      <c r="U142" s="65"/>
      <c r="V142" s="65"/>
      <c r="W142" s="65"/>
      <c r="Y142" s="66"/>
      <c r="Z142" s="65"/>
      <c r="AA142" s="66"/>
      <c r="AB142" s="65"/>
      <c r="AC142" s="66"/>
      <c r="AD142" s="65"/>
      <c r="AF142" s="66"/>
      <c r="AG142" s="65"/>
      <c r="AH142" s="66"/>
      <c r="AI142" s="65"/>
      <c r="AJ142" s="66"/>
      <c r="AK142" s="65"/>
      <c r="AM142" s="24"/>
      <c r="AN142" s="22"/>
      <c r="AO142" s="24"/>
      <c r="AP142" s="22"/>
      <c r="AQ142" s="24"/>
      <c r="AR142" s="22"/>
    </row>
    <row r="143" spans="1:58" ht="15.75" customHeight="1" x14ac:dyDescent="0.25">
      <c r="A143" s="61"/>
      <c r="B143" s="61"/>
      <c r="C143" s="61"/>
      <c r="D143" s="65"/>
      <c r="E143" s="65"/>
      <c r="F143" s="65"/>
      <c r="G143" s="65"/>
      <c r="H143" s="65"/>
      <c r="I143" s="65"/>
      <c r="K143" s="65"/>
      <c r="L143" s="65"/>
      <c r="M143" s="65"/>
      <c r="N143" s="65"/>
      <c r="O143" s="65"/>
      <c r="P143" s="65"/>
      <c r="R143" s="65"/>
      <c r="S143" s="65"/>
      <c r="T143" s="65"/>
      <c r="U143" s="65"/>
      <c r="V143" s="65"/>
      <c r="W143" s="65"/>
      <c r="Y143" s="66"/>
      <c r="Z143" s="65"/>
      <c r="AA143" s="66"/>
      <c r="AB143" s="65"/>
      <c r="AC143" s="66"/>
      <c r="AD143" s="65"/>
      <c r="AF143" s="66"/>
      <c r="AG143" s="65"/>
      <c r="AH143" s="66"/>
      <c r="AI143" s="65"/>
      <c r="AJ143" s="66"/>
      <c r="AK143" s="65"/>
      <c r="AM143" s="24"/>
      <c r="AN143" s="22"/>
      <c r="AO143" s="24"/>
      <c r="AP143" s="22"/>
      <c r="AQ143" s="24"/>
      <c r="AR143" s="22"/>
    </row>
    <row r="144" spans="1:58" ht="15.75" customHeight="1" x14ac:dyDescent="0.25">
      <c r="A144" s="61"/>
      <c r="B144" s="61"/>
      <c r="C144" s="61"/>
      <c r="D144" s="65"/>
      <c r="E144" s="65"/>
      <c r="F144" s="65"/>
      <c r="G144" s="65"/>
      <c r="H144" s="65"/>
      <c r="I144" s="65"/>
      <c r="K144" s="65"/>
      <c r="L144" s="65"/>
      <c r="M144" s="65"/>
      <c r="N144" s="65"/>
      <c r="O144" s="65"/>
      <c r="P144" s="65"/>
      <c r="R144" s="65"/>
      <c r="S144" s="65"/>
      <c r="T144" s="65"/>
      <c r="U144" s="65"/>
      <c r="V144" s="65"/>
      <c r="W144" s="65"/>
      <c r="Y144" s="66"/>
      <c r="Z144" s="65"/>
      <c r="AA144" s="66"/>
      <c r="AB144" s="65"/>
      <c r="AC144" s="66"/>
      <c r="AD144" s="65"/>
      <c r="AF144" s="66"/>
      <c r="AG144" s="65"/>
      <c r="AH144" s="66"/>
      <c r="AI144" s="65"/>
      <c r="AJ144" s="66"/>
      <c r="AK144" s="65"/>
      <c r="AM144" s="24"/>
      <c r="AN144" s="22"/>
      <c r="AO144" s="24"/>
      <c r="AP144" s="22"/>
      <c r="AQ144" s="24"/>
      <c r="AR144" s="22"/>
    </row>
    <row r="145" spans="1:44" ht="15.75" customHeight="1" x14ac:dyDescent="0.25">
      <c r="A145" s="61"/>
      <c r="B145" s="61"/>
      <c r="C145" s="61"/>
      <c r="D145" s="65"/>
      <c r="E145" s="65"/>
      <c r="F145" s="65"/>
      <c r="G145" s="65"/>
      <c r="H145" s="65"/>
      <c r="I145" s="65"/>
      <c r="K145" s="65"/>
      <c r="L145" s="65"/>
      <c r="M145" s="65"/>
      <c r="N145" s="65"/>
      <c r="O145" s="65"/>
      <c r="P145" s="65"/>
      <c r="R145" s="65"/>
      <c r="S145" s="65"/>
      <c r="T145" s="65"/>
      <c r="U145" s="65"/>
      <c r="V145" s="65"/>
      <c r="W145" s="65"/>
      <c r="Y145" s="66"/>
      <c r="Z145" s="65"/>
      <c r="AA145" s="66"/>
      <c r="AB145" s="65"/>
      <c r="AC145" s="66"/>
      <c r="AD145" s="65"/>
      <c r="AF145" s="66"/>
      <c r="AG145" s="65"/>
      <c r="AH145" s="66"/>
      <c r="AI145" s="65"/>
      <c r="AJ145" s="66"/>
      <c r="AK145" s="65"/>
      <c r="AM145" s="24"/>
      <c r="AN145" s="22"/>
      <c r="AO145" s="24"/>
      <c r="AP145" s="22"/>
      <c r="AQ145" s="24"/>
      <c r="AR145" s="22"/>
    </row>
    <row r="146" spans="1:44" ht="15.75" customHeight="1" x14ac:dyDescent="0.25">
      <c r="A146" s="61"/>
      <c r="B146" s="61"/>
      <c r="C146" s="61"/>
      <c r="D146" s="65"/>
      <c r="E146" s="65"/>
      <c r="F146" s="65"/>
      <c r="G146" s="65"/>
      <c r="H146" s="65"/>
      <c r="I146" s="65"/>
      <c r="K146" s="65"/>
      <c r="L146" s="65"/>
      <c r="M146" s="65"/>
      <c r="N146" s="65"/>
      <c r="O146" s="65"/>
      <c r="P146" s="65"/>
      <c r="R146" s="65"/>
      <c r="S146" s="65"/>
      <c r="T146" s="65"/>
      <c r="U146" s="65"/>
      <c r="V146" s="65"/>
      <c r="W146" s="65"/>
      <c r="Y146" s="66"/>
      <c r="Z146" s="65"/>
      <c r="AA146" s="66"/>
      <c r="AB146" s="65"/>
      <c r="AC146" s="66"/>
      <c r="AD146" s="65"/>
      <c r="AF146" s="66"/>
      <c r="AG146" s="65"/>
      <c r="AH146" s="66"/>
      <c r="AI146" s="65"/>
      <c r="AJ146" s="66"/>
      <c r="AK146" s="65"/>
      <c r="AM146" s="24"/>
      <c r="AN146" s="22"/>
      <c r="AO146" s="24"/>
      <c r="AP146" s="22"/>
      <c r="AQ146" s="24"/>
      <c r="AR146" s="22"/>
    </row>
    <row r="147" spans="1:44" ht="15.75" customHeight="1" x14ac:dyDescent="0.25">
      <c r="A147" s="61"/>
      <c r="B147" s="61"/>
      <c r="C147" s="61"/>
      <c r="D147" s="65"/>
      <c r="E147" s="65"/>
      <c r="F147" s="65"/>
      <c r="G147" s="65"/>
      <c r="H147" s="65"/>
      <c r="I147" s="65"/>
      <c r="K147" s="65"/>
      <c r="L147" s="65"/>
      <c r="M147" s="65"/>
      <c r="N147" s="65"/>
      <c r="O147" s="65"/>
      <c r="P147" s="65"/>
      <c r="R147" s="65"/>
      <c r="S147" s="65"/>
      <c r="T147" s="65"/>
      <c r="U147" s="65"/>
      <c r="V147" s="65"/>
      <c r="W147" s="65"/>
      <c r="Y147" s="66"/>
      <c r="Z147" s="65"/>
      <c r="AA147" s="66"/>
      <c r="AB147" s="65"/>
      <c r="AC147" s="66"/>
      <c r="AD147" s="65"/>
      <c r="AF147" s="66"/>
      <c r="AG147" s="65"/>
      <c r="AH147" s="66"/>
      <c r="AI147" s="65"/>
      <c r="AJ147" s="66"/>
      <c r="AK147" s="65"/>
      <c r="AM147" s="24"/>
      <c r="AN147" s="22"/>
      <c r="AO147" s="24"/>
      <c r="AP147" s="22"/>
      <c r="AQ147" s="24"/>
      <c r="AR147" s="22"/>
    </row>
    <row r="148" spans="1:44" ht="15.75" customHeight="1" x14ac:dyDescent="0.25">
      <c r="A148" s="61"/>
      <c r="B148" s="61"/>
      <c r="C148" s="61"/>
      <c r="D148" s="65"/>
      <c r="E148" s="65"/>
      <c r="F148" s="65"/>
      <c r="G148" s="65"/>
      <c r="H148" s="65"/>
      <c r="I148" s="65"/>
      <c r="K148" s="65"/>
      <c r="L148" s="65"/>
      <c r="M148" s="65"/>
      <c r="N148" s="65"/>
      <c r="O148" s="65"/>
      <c r="P148" s="65"/>
      <c r="R148" s="65"/>
      <c r="S148" s="65"/>
      <c r="T148" s="65"/>
      <c r="U148" s="65"/>
      <c r="V148" s="65"/>
      <c r="W148" s="65"/>
      <c r="Y148" s="66"/>
      <c r="Z148" s="65"/>
      <c r="AA148" s="66"/>
      <c r="AB148" s="65"/>
      <c r="AC148" s="66"/>
      <c r="AD148" s="65"/>
      <c r="AF148" s="66"/>
      <c r="AG148" s="65"/>
      <c r="AH148" s="66"/>
      <c r="AI148" s="65"/>
      <c r="AJ148" s="66"/>
      <c r="AK148" s="65"/>
      <c r="AM148" s="24"/>
      <c r="AN148" s="22"/>
      <c r="AO148" s="24"/>
      <c r="AP148" s="22"/>
      <c r="AQ148" s="24"/>
      <c r="AR148" s="22"/>
    </row>
    <row r="149" spans="1:44" ht="15.75" customHeight="1" x14ac:dyDescent="0.25">
      <c r="A149" s="61"/>
      <c r="B149" s="61"/>
      <c r="C149" s="61"/>
      <c r="D149" s="65"/>
      <c r="E149" s="65"/>
      <c r="F149" s="65"/>
      <c r="G149" s="65"/>
      <c r="H149" s="65"/>
      <c r="I149" s="65"/>
      <c r="K149" s="65"/>
      <c r="L149" s="65"/>
      <c r="M149" s="65"/>
      <c r="N149" s="65"/>
      <c r="O149" s="65"/>
      <c r="P149" s="65"/>
      <c r="R149" s="65"/>
      <c r="S149" s="65"/>
      <c r="T149" s="65"/>
      <c r="U149" s="65"/>
      <c r="V149" s="65"/>
      <c r="W149" s="65"/>
      <c r="Y149" s="66"/>
      <c r="Z149" s="65"/>
      <c r="AA149" s="66"/>
      <c r="AB149" s="65"/>
      <c r="AC149" s="66"/>
      <c r="AD149" s="65"/>
      <c r="AF149" s="66"/>
      <c r="AG149" s="65"/>
      <c r="AH149" s="66"/>
      <c r="AI149" s="65"/>
      <c r="AJ149" s="66"/>
      <c r="AK149" s="65"/>
      <c r="AM149" s="24"/>
      <c r="AN149" s="22"/>
      <c r="AO149" s="24"/>
      <c r="AP149" s="22"/>
      <c r="AQ149" s="24"/>
      <c r="AR149" s="22"/>
    </row>
    <row r="150" spans="1:44" ht="15.75" customHeight="1" x14ac:dyDescent="0.25">
      <c r="A150" s="61"/>
      <c r="B150" s="61"/>
      <c r="C150" s="61"/>
      <c r="D150" s="65"/>
      <c r="E150" s="65"/>
      <c r="F150" s="65"/>
      <c r="G150" s="65"/>
      <c r="H150" s="65"/>
      <c r="I150" s="65"/>
      <c r="K150" s="65"/>
      <c r="L150" s="65"/>
      <c r="M150" s="65"/>
      <c r="N150" s="65"/>
      <c r="O150" s="65"/>
      <c r="P150" s="65"/>
      <c r="R150" s="65"/>
      <c r="S150" s="65"/>
      <c r="T150" s="65"/>
      <c r="U150" s="65"/>
      <c r="V150" s="65"/>
      <c r="W150" s="65"/>
      <c r="Y150" s="66"/>
      <c r="Z150" s="65"/>
      <c r="AA150" s="66"/>
      <c r="AB150" s="65"/>
      <c r="AC150" s="66"/>
      <c r="AD150" s="65"/>
      <c r="AF150" s="66"/>
      <c r="AG150" s="65"/>
      <c r="AH150" s="66"/>
      <c r="AI150" s="65"/>
      <c r="AJ150" s="66"/>
      <c r="AK150" s="65"/>
      <c r="AM150" s="24"/>
      <c r="AN150" s="22"/>
      <c r="AO150" s="24"/>
      <c r="AP150" s="22"/>
      <c r="AQ150" s="24"/>
      <c r="AR150" s="22"/>
    </row>
    <row r="151" spans="1:44" ht="15.75" customHeight="1" x14ac:dyDescent="0.25">
      <c r="A151" s="61"/>
      <c r="B151" s="61"/>
      <c r="C151" s="61"/>
      <c r="D151" s="65"/>
      <c r="E151" s="65"/>
      <c r="F151" s="65"/>
      <c r="G151" s="65"/>
      <c r="H151" s="65"/>
      <c r="I151" s="65"/>
      <c r="K151" s="65"/>
      <c r="L151" s="65"/>
      <c r="M151" s="65"/>
      <c r="N151" s="65"/>
      <c r="O151" s="65"/>
      <c r="P151" s="65"/>
      <c r="R151" s="65"/>
      <c r="S151" s="65"/>
      <c r="T151" s="65"/>
      <c r="U151" s="65"/>
      <c r="V151" s="65"/>
      <c r="W151" s="65"/>
      <c r="Y151" s="66"/>
      <c r="Z151" s="65"/>
      <c r="AA151" s="66"/>
      <c r="AB151" s="65"/>
      <c r="AC151" s="66"/>
      <c r="AD151" s="65"/>
      <c r="AF151" s="66"/>
      <c r="AG151" s="65"/>
      <c r="AH151" s="66"/>
      <c r="AI151" s="65"/>
      <c r="AJ151" s="66"/>
      <c r="AK151" s="65"/>
      <c r="AM151" s="24"/>
      <c r="AN151" s="22"/>
      <c r="AO151" s="24"/>
      <c r="AP151" s="22"/>
      <c r="AQ151" s="24"/>
      <c r="AR151" s="22"/>
    </row>
    <row r="152" spans="1:44" ht="15.75" customHeight="1" x14ac:dyDescent="0.25">
      <c r="A152" s="61"/>
      <c r="B152" s="61"/>
      <c r="C152" s="61"/>
      <c r="D152" s="65"/>
      <c r="E152" s="65"/>
      <c r="F152" s="65"/>
      <c r="G152" s="65"/>
      <c r="H152" s="65"/>
      <c r="I152" s="65"/>
      <c r="K152" s="65"/>
      <c r="L152" s="65"/>
      <c r="M152" s="65"/>
      <c r="N152" s="65"/>
      <c r="O152" s="65"/>
      <c r="P152" s="65"/>
      <c r="R152" s="65"/>
      <c r="S152" s="65"/>
      <c r="T152" s="65"/>
      <c r="U152" s="65"/>
      <c r="V152" s="65"/>
      <c r="W152" s="65"/>
      <c r="Y152" s="66"/>
      <c r="Z152" s="65"/>
      <c r="AA152" s="66"/>
      <c r="AB152" s="65"/>
      <c r="AC152" s="66"/>
      <c r="AD152" s="65"/>
      <c r="AF152" s="66"/>
      <c r="AG152" s="65"/>
      <c r="AH152" s="66"/>
      <c r="AI152" s="65"/>
      <c r="AJ152" s="66"/>
      <c r="AK152" s="65"/>
      <c r="AM152" s="24"/>
      <c r="AN152" s="22"/>
      <c r="AO152" s="24"/>
      <c r="AP152" s="22"/>
      <c r="AQ152" s="24"/>
      <c r="AR152" s="22"/>
    </row>
    <row r="153" spans="1:44" ht="15.75" customHeight="1" x14ac:dyDescent="0.25">
      <c r="A153" s="61"/>
      <c r="B153" s="61"/>
      <c r="C153" s="61"/>
      <c r="D153" s="65"/>
      <c r="E153" s="65"/>
      <c r="F153" s="65"/>
      <c r="G153" s="65"/>
      <c r="H153" s="65"/>
      <c r="I153" s="65"/>
      <c r="K153" s="65"/>
      <c r="L153" s="65"/>
      <c r="M153" s="65"/>
      <c r="N153" s="65"/>
      <c r="O153" s="65"/>
      <c r="P153" s="65"/>
      <c r="R153" s="65"/>
      <c r="S153" s="65"/>
      <c r="T153" s="65"/>
      <c r="U153" s="65"/>
      <c r="V153" s="65"/>
      <c r="W153" s="65"/>
      <c r="Y153" s="66"/>
      <c r="Z153" s="65"/>
      <c r="AA153" s="66"/>
      <c r="AB153" s="65"/>
      <c r="AC153" s="66"/>
      <c r="AD153" s="65"/>
      <c r="AF153" s="66"/>
      <c r="AG153" s="65"/>
      <c r="AH153" s="66"/>
      <c r="AI153" s="65"/>
      <c r="AJ153" s="66"/>
      <c r="AK153" s="65"/>
      <c r="AM153" s="24"/>
      <c r="AN153" s="22"/>
      <c r="AO153" s="24"/>
      <c r="AP153" s="22"/>
      <c r="AQ153" s="24"/>
      <c r="AR153" s="22"/>
    </row>
    <row r="154" spans="1:44" ht="15.75" customHeight="1" x14ac:dyDescent="0.25">
      <c r="A154" s="61"/>
      <c r="B154" s="61"/>
      <c r="C154" s="61"/>
      <c r="D154" s="65"/>
      <c r="E154" s="65"/>
      <c r="F154" s="65"/>
      <c r="G154" s="65"/>
      <c r="H154" s="65"/>
      <c r="I154" s="65"/>
      <c r="K154" s="65"/>
      <c r="L154" s="65"/>
      <c r="M154" s="65"/>
      <c r="N154" s="65"/>
      <c r="O154" s="65"/>
      <c r="P154" s="65"/>
      <c r="R154" s="65"/>
      <c r="S154" s="65"/>
      <c r="T154" s="65"/>
      <c r="U154" s="65"/>
      <c r="V154" s="65"/>
      <c r="W154" s="65"/>
      <c r="Y154" s="66"/>
      <c r="Z154" s="65"/>
      <c r="AA154" s="66"/>
      <c r="AB154" s="65"/>
      <c r="AC154" s="66"/>
      <c r="AD154" s="65"/>
      <c r="AF154" s="66"/>
      <c r="AG154" s="65"/>
      <c r="AH154" s="66"/>
      <c r="AI154" s="65"/>
      <c r="AJ154" s="66"/>
      <c r="AK154" s="65"/>
      <c r="AM154" s="24"/>
      <c r="AN154" s="22"/>
      <c r="AO154" s="24"/>
      <c r="AP154" s="22"/>
      <c r="AQ154" s="24"/>
      <c r="AR154" s="22"/>
    </row>
    <row r="155" spans="1:44" ht="15.75" customHeight="1" x14ac:dyDescent="0.25">
      <c r="A155" s="61"/>
      <c r="B155" s="61"/>
      <c r="C155" s="61"/>
      <c r="D155" s="65"/>
      <c r="E155" s="65"/>
      <c r="F155" s="65"/>
      <c r="G155" s="65"/>
      <c r="H155" s="65"/>
      <c r="I155" s="65"/>
      <c r="K155" s="65"/>
      <c r="L155" s="65"/>
      <c r="M155" s="65"/>
      <c r="N155" s="65"/>
      <c r="O155" s="65"/>
      <c r="P155" s="65"/>
      <c r="R155" s="65"/>
      <c r="S155" s="65"/>
      <c r="T155" s="65"/>
      <c r="U155" s="65"/>
      <c r="V155" s="65"/>
      <c r="W155" s="65"/>
      <c r="Y155" s="66"/>
      <c r="Z155" s="65"/>
      <c r="AA155" s="66"/>
      <c r="AB155" s="65"/>
      <c r="AC155" s="66"/>
      <c r="AD155" s="65"/>
      <c r="AF155" s="66"/>
      <c r="AG155" s="65"/>
      <c r="AH155" s="66"/>
      <c r="AI155" s="65"/>
      <c r="AJ155" s="66"/>
      <c r="AK155" s="65"/>
      <c r="AM155" s="24"/>
      <c r="AN155" s="22"/>
      <c r="AO155" s="24"/>
      <c r="AP155" s="22"/>
      <c r="AQ155" s="24"/>
      <c r="AR155" s="22"/>
    </row>
    <row r="156" spans="1:44" ht="15.75" customHeight="1" x14ac:dyDescent="0.25">
      <c r="A156" s="61"/>
      <c r="B156" s="61"/>
      <c r="C156" s="61"/>
      <c r="D156" s="65"/>
      <c r="E156" s="65"/>
      <c r="F156" s="65"/>
      <c r="G156" s="65"/>
      <c r="H156" s="65"/>
      <c r="I156" s="65"/>
      <c r="K156" s="65"/>
      <c r="L156" s="65"/>
      <c r="M156" s="65"/>
      <c r="N156" s="65"/>
      <c r="O156" s="65"/>
      <c r="P156" s="65"/>
      <c r="R156" s="65"/>
      <c r="S156" s="65"/>
      <c r="T156" s="65"/>
      <c r="U156" s="65"/>
      <c r="V156" s="65"/>
      <c r="W156" s="65"/>
      <c r="Y156" s="66"/>
      <c r="Z156" s="65"/>
      <c r="AA156" s="66"/>
      <c r="AB156" s="65"/>
      <c r="AC156" s="66"/>
      <c r="AD156" s="65"/>
      <c r="AF156" s="66"/>
      <c r="AG156" s="65"/>
      <c r="AH156" s="66"/>
      <c r="AI156" s="65"/>
      <c r="AJ156" s="66"/>
      <c r="AK156" s="65"/>
      <c r="AM156" s="24"/>
      <c r="AN156" s="22"/>
      <c r="AO156" s="24"/>
      <c r="AP156" s="22"/>
      <c r="AQ156" s="24"/>
      <c r="AR156" s="22"/>
    </row>
    <row r="157" spans="1:44" ht="15.75" customHeight="1" x14ac:dyDescent="0.25">
      <c r="A157" s="61"/>
      <c r="B157" s="61"/>
      <c r="C157" s="61"/>
      <c r="D157" s="65"/>
      <c r="E157" s="65"/>
      <c r="F157" s="65"/>
      <c r="G157" s="65"/>
      <c r="H157" s="65"/>
      <c r="I157" s="65"/>
      <c r="K157" s="65"/>
      <c r="L157" s="65"/>
      <c r="M157" s="65"/>
      <c r="N157" s="65"/>
      <c r="O157" s="65"/>
      <c r="P157" s="65"/>
      <c r="R157" s="65"/>
      <c r="S157" s="65"/>
      <c r="T157" s="65"/>
      <c r="U157" s="65"/>
      <c r="V157" s="65"/>
      <c r="W157" s="65"/>
      <c r="Y157" s="66"/>
      <c r="Z157" s="65"/>
      <c r="AA157" s="66"/>
      <c r="AB157" s="65"/>
      <c r="AC157" s="66"/>
      <c r="AD157" s="65"/>
      <c r="AF157" s="66"/>
      <c r="AG157" s="65"/>
      <c r="AH157" s="66"/>
      <c r="AI157" s="65"/>
      <c r="AJ157" s="66"/>
      <c r="AK157" s="65"/>
      <c r="AM157" s="24"/>
      <c r="AN157" s="22"/>
      <c r="AO157" s="24"/>
      <c r="AP157" s="22"/>
      <c r="AQ157" s="24"/>
      <c r="AR157" s="22"/>
    </row>
    <row r="158" spans="1:44" ht="15.75" customHeight="1" x14ac:dyDescent="0.25">
      <c r="A158" s="61"/>
      <c r="B158" s="61"/>
      <c r="C158" s="61"/>
      <c r="D158" s="65"/>
      <c r="E158" s="65"/>
      <c r="F158" s="65"/>
      <c r="G158" s="65"/>
      <c r="H158" s="65"/>
      <c r="I158" s="65"/>
      <c r="K158" s="65"/>
      <c r="L158" s="65"/>
      <c r="M158" s="65"/>
      <c r="N158" s="65"/>
      <c r="O158" s="65"/>
      <c r="P158" s="65"/>
      <c r="R158" s="65"/>
      <c r="S158" s="65"/>
      <c r="T158" s="65"/>
      <c r="U158" s="65"/>
      <c r="V158" s="65"/>
      <c r="W158" s="65"/>
      <c r="Y158" s="66"/>
      <c r="Z158" s="65"/>
      <c r="AA158" s="66"/>
      <c r="AB158" s="65"/>
      <c r="AC158" s="66"/>
      <c r="AD158" s="65"/>
      <c r="AF158" s="66"/>
      <c r="AG158" s="65"/>
      <c r="AH158" s="66"/>
      <c r="AI158" s="65"/>
      <c r="AJ158" s="66"/>
      <c r="AK158" s="65"/>
      <c r="AM158" s="24"/>
      <c r="AN158" s="22"/>
      <c r="AO158" s="24"/>
      <c r="AP158" s="22"/>
      <c r="AQ158" s="24"/>
      <c r="AR158" s="22"/>
    </row>
    <row r="159" spans="1:44" ht="15.75" customHeight="1" x14ac:dyDescent="0.25">
      <c r="A159" s="61"/>
      <c r="B159" s="61"/>
      <c r="C159" s="61"/>
      <c r="D159" s="65"/>
      <c r="E159" s="65"/>
      <c r="F159" s="65"/>
      <c r="G159" s="65"/>
      <c r="H159" s="65"/>
      <c r="I159" s="65"/>
      <c r="K159" s="65"/>
      <c r="L159" s="65"/>
      <c r="M159" s="65"/>
      <c r="N159" s="65"/>
      <c r="O159" s="65"/>
      <c r="P159" s="65"/>
      <c r="R159" s="65"/>
      <c r="S159" s="65"/>
      <c r="T159" s="65"/>
      <c r="U159" s="65"/>
      <c r="V159" s="65"/>
      <c r="W159" s="65"/>
      <c r="Y159" s="66"/>
      <c r="Z159" s="65"/>
      <c r="AA159" s="66"/>
      <c r="AB159" s="65"/>
      <c r="AC159" s="66"/>
      <c r="AD159" s="65"/>
      <c r="AF159" s="66"/>
      <c r="AG159" s="65"/>
      <c r="AH159" s="66"/>
      <c r="AI159" s="65"/>
      <c r="AJ159" s="66"/>
      <c r="AK159" s="65"/>
      <c r="AM159" s="24"/>
      <c r="AN159" s="22"/>
      <c r="AO159" s="24"/>
      <c r="AP159" s="22"/>
      <c r="AQ159" s="24"/>
      <c r="AR159" s="22"/>
    </row>
    <row r="160" spans="1:44" ht="15.75" customHeight="1" x14ac:dyDescent="0.25">
      <c r="A160" s="61"/>
      <c r="B160" s="61"/>
      <c r="C160" s="61"/>
      <c r="D160" s="65"/>
      <c r="E160" s="65"/>
      <c r="F160" s="65"/>
      <c r="G160" s="65"/>
      <c r="H160" s="65"/>
      <c r="I160" s="65"/>
      <c r="K160" s="65"/>
      <c r="L160" s="65"/>
      <c r="M160" s="65"/>
      <c r="N160" s="65"/>
      <c r="O160" s="65"/>
      <c r="P160" s="65"/>
      <c r="R160" s="65"/>
      <c r="S160" s="65"/>
      <c r="T160" s="65"/>
      <c r="U160" s="65"/>
      <c r="V160" s="65"/>
      <c r="W160" s="65"/>
      <c r="Y160" s="66"/>
      <c r="Z160" s="65"/>
      <c r="AA160" s="66"/>
      <c r="AB160" s="65"/>
      <c r="AC160" s="66"/>
      <c r="AD160" s="65"/>
      <c r="AF160" s="66"/>
      <c r="AG160" s="65"/>
      <c r="AH160" s="66"/>
      <c r="AI160" s="65"/>
      <c r="AJ160" s="66"/>
      <c r="AK160" s="65"/>
      <c r="AM160" s="24"/>
      <c r="AN160" s="22"/>
      <c r="AO160" s="24"/>
      <c r="AP160" s="22"/>
      <c r="AQ160" s="24"/>
      <c r="AR160" s="22"/>
    </row>
    <row r="161" spans="1:44" ht="15.75" customHeight="1" x14ac:dyDescent="0.25">
      <c r="A161" s="61"/>
      <c r="B161" s="61"/>
      <c r="C161" s="61"/>
      <c r="D161" s="65"/>
      <c r="E161" s="65"/>
      <c r="F161" s="65"/>
      <c r="G161" s="65"/>
      <c r="H161" s="65"/>
      <c r="I161" s="65"/>
      <c r="K161" s="65"/>
      <c r="L161" s="65"/>
      <c r="M161" s="65"/>
      <c r="N161" s="65"/>
      <c r="O161" s="65"/>
      <c r="P161" s="65"/>
      <c r="R161" s="65"/>
      <c r="S161" s="65"/>
      <c r="T161" s="65"/>
      <c r="U161" s="65"/>
      <c r="V161" s="65"/>
      <c r="W161" s="65"/>
      <c r="Y161" s="66"/>
      <c r="Z161" s="65"/>
      <c r="AA161" s="66"/>
      <c r="AB161" s="65"/>
      <c r="AC161" s="66"/>
      <c r="AD161" s="65"/>
      <c r="AF161" s="66"/>
      <c r="AG161" s="65"/>
      <c r="AH161" s="66"/>
      <c r="AI161" s="65"/>
      <c r="AJ161" s="66"/>
      <c r="AK161" s="65"/>
      <c r="AM161" s="24"/>
      <c r="AN161" s="22"/>
      <c r="AO161" s="24"/>
      <c r="AP161" s="22"/>
      <c r="AQ161" s="24"/>
      <c r="AR161" s="22"/>
    </row>
    <row r="162" spans="1:44" ht="15.75" customHeight="1" x14ac:dyDescent="0.25">
      <c r="A162" s="61"/>
      <c r="B162" s="61"/>
      <c r="C162" s="61"/>
      <c r="D162" s="65"/>
      <c r="E162" s="65"/>
      <c r="F162" s="65"/>
      <c r="G162" s="65"/>
      <c r="H162" s="65"/>
      <c r="I162" s="65"/>
      <c r="K162" s="65"/>
      <c r="L162" s="65"/>
      <c r="M162" s="65"/>
      <c r="N162" s="65"/>
      <c r="O162" s="65"/>
      <c r="P162" s="65"/>
      <c r="R162" s="65"/>
      <c r="S162" s="65"/>
      <c r="T162" s="65"/>
      <c r="U162" s="65"/>
      <c r="V162" s="65"/>
      <c r="W162" s="65"/>
      <c r="Y162" s="66"/>
      <c r="Z162" s="65"/>
      <c r="AA162" s="66"/>
      <c r="AB162" s="65"/>
      <c r="AC162" s="66"/>
      <c r="AD162" s="65"/>
      <c r="AF162" s="66"/>
      <c r="AG162" s="65"/>
      <c r="AH162" s="66"/>
      <c r="AI162" s="65"/>
      <c r="AJ162" s="66"/>
      <c r="AK162" s="65"/>
      <c r="AM162" s="24"/>
      <c r="AN162" s="22"/>
      <c r="AO162" s="24"/>
      <c r="AP162" s="22"/>
      <c r="AQ162" s="24"/>
      <c r="AR162" s="22"/>
    </row>
    <row r="163" spans="1:44" ht="15.75" customHeight="1" x14ac:dyDescent="0.25">
      <c r="A163" s="61"/>
      <c r="B163" s="61"/>
      <c r="C163" s="61"/>
      <c r="D163" s="65"/>
      <c r="E163" s="65"/>
      <c r="F163" s="65"/>
      <c r="G163" s="65"/>
      <c r="H163" s="65"/>
      <c r="I163" s="65"/>
      <c r="K163" s="65"/>
      <c r="L163" s="65"/>
      <c r="M163" s="65"/>
      <c r="N163" s="65"/>
      <c r="O163" s="65"/>
      <c r="P163" s="65"/>
      <c r="R163" s="65"/>
      <c r="S163" s="65"/>
      <c r="T163" s="65"/>
      <c r="U163" s="65"/>
      <c r="V163" s="65"/>
      <c r="W163" s="65"/>
      <c r="Y163" s="66"/>
      <c r="Z163" s="65"/>
      <c r="AA163" s="66"/>
      <c r="AB163" s="65"/>
      <c r="AC163" s="66"/>
      <c r="AD163" s="65"/>
      <c r="AF163" s="66"/>
      <c r="AG163" s="65"/>
      <c r="AH163" s="66"/>
      <c r="AI163" s="65"/>
      <c r="AJ163" s="66"/>
      <c r="AK163" s="65"/>
      <c r="AM163" s="24"/>
      <c r="AN163" s="22"/>
      <c r="AO163" s="24"/>
      <c r="AP163" s="22"/>
      <c r="AQ163" s="24"/>
      <c r="AR163" s="22"/>
    </row>
    <row r="164" spans="1:44" ht="15.75" customHeight="1" x14ac:dyDescent="0.25">
      <c r="A164" s="61"/>
      <c r="B164" s="61"/>
      <c r="C164" s="61"/>
      <c r="D164" s="65"/>
      <c r="E164" s="65"/>
      <c r="F164" s="65"/>
      <c r="G164" s="65"/>
      <c r="H164" s="65"/>
      <c r="I164" s="65"/>
      <c r="K164" s="65"/>
      <c r="L164" s="65"/>
      <c r="M164" s="65"/>
      <c r="N164" s="65"/>
      <c r="O164" s="65"/>
      <c r="P164" s="65"/>
      <c r="R164" s="65"/>
      <c r="S164" s="65"/>
      <c r="T164" s="65"/>
      <c r="U164" s="65"/>
      <c r="V164" s="65"/>
      <c r="W164" s="65"/>
      <c r="Y164" s="66"/>
      <c r="Z164" s="65"/>
      <c r="AA164" s="66"/>
      <c r="AB164" s="65"/>
      <c r="AC164" s="66"/>
      <c r="AD164" s="65"/>
      <c r="AF164" s="66"/>
      <c r="AG164" s="65"/>
      <c r="AH164" s="66"/>
      <c r="AI164" s="65"/>
      <c r="AJ164" s="66"/>
      <c r="AK164" s="65"/>
      <c r="AM164" s="24"/>
      <c r="AN164" s="22"/>
      <c r="AO164" s="24"/>
      <c r="AP164" s="22"/>
      <c r="AQ164" s="24"/>
      <c r="AR164" s="22"/>
    </row>
    <row r="165" spans="1:44" ht="15.75" customHeight="1" x14ac:dyDescent="0.25">
      <c r="A165" s="61"/>
      <c r="B165" s="61"/>
      <c r="C165" s="61"/>
      <c r="D165" s="65"/>
      <c r="E165" s="65"/>
      <c r="F165" s="65"/>
      <c r="G165" s="65"/>
      <c r="H165" s="65"/>
      <c r="I165" s="65"/>
      <c r="K165" s="65"/>
      <c r="L165" s="65"/>
      <c r="M165" s="65"/>
      <c r="N165" s="65"/>
      <c r="O165" s="65"/>
      <c r="P165" s="65"/>
      <c r="R165" s="65"/>
      <c r="S165" s="65"/>
      <c r="T165" s="65"/>
      <c r="U165" s="65"/>
      <c r="V165" s="65"/>
      <c r="W165" s="65"/>
      <c r="Y165" s="66"/>
      <c r="Z165" s="65"/>
      <c r="AA165" s="66"/>
      <c r="AB165" s="65"/>
      <c r="AC165" s="66"/>
      <c r="AD165" s="65"/>
      <c r="AF165" s="66"/>
      <c r="AG165" s="65"/>
      <c r="AH165" s="66"/>
      <c r="AI165" s="65"/>
      <c r="AJ165" s="66"/>
      <c r="AK165" s="65"/>
      <c r="AM165" s="24"/>
      <c r="AN165" s="22"/>
      <c r="AO165" s="24"/>
      <c r="AP165" s="22"/>
      <c r="AQ165" s="24"/>
      <c r="AR165" s="22"/>
    </row>
    <row r="166" spans="1:44" ht="15.75" customHeight="1" x14ac:dyDescent="0.25">
      <c r="A166" s="61"/>
      <c r="B166" s="61"/>
      <c r="C166" s="61"/>
      <c r="D166" s="65"/>
      <c r="E166" s="65"/>
      <c r="F166" s="65"/>
      <c r="G166" s="65"/>
      <c r="H166" s="65"/>
      <c r="I166" s="65"/>
      <c r="K166" s="65"/>
      <c r="L166" s="65"/>
      <c r="M166" s="65"/>
      <c r="N166" s="65"/>
      <c r="O166" s="65"/>
      <c r="P166" s="65"/>
      <c r="R166" s="65"/>
      <c r="S166" s="65"/>
      <c r="T166" s="65"/>
      <c r="U166" s="65"/>
      <c r="V166" s="65"/>
      <c r="W166" s="65"/>
      <c r="Y166" s="66"/>
      <c r="Z166" s="65"/>
      <c r="AA166" s="66"/>
      <c r="AB166" s="65"/>
      <c r="AC166" s="66"/>
      <c r="AD166" s="65"/>
      <c r="AF166" s="66"/>
      <c r="AG166" s="65"/>
      <c r="AH166" s="66"/>
      <c r="AI166" s="65"/>
      <c r="AJ166" s="66"/>
      <c r="AK166" s="65"/>
      <c r="AM166" s="24"/>
      <c r="AN166" s="22"/>
      <c r="AO166" s="24"/>
      <c r="AP166" s="22"/>
      <c r="AQ166" s="24"/>
      <c r="AR166" s="22"/>
    </row>
    <row r="167" spans="1:44" ht="15.75" customHeight="1" x14ac:dyDescent="0.25">
      <c r="A167" s="61"/>
      <c r="B167" s="61"/>
      <c r="C167" s="61"/>
      <c r="D167" s="65"/>
      <c r="E167" s="65"/>
      <c r="F167" s="65"/>
      <c r="G167" s="65"/>
      <c r="H167" s="65"/>
      <c r="I167" s="65"/>
      <c r="K167" s="65"/>
      <c r="L167" s="65"/>
      <c r="M167" s="65"/>
      <c r="N167" s="65"/>
      <c r="O167" s="65"/>
      <c r="P167" s="65"/>
      <c r="R167" s="65"/>
      <c r="S167" s="65"/>
      <c r="T167" s="65"/>
      <c r="U167" s="65"/>
      <c r="V167" s="65"/>
      <c r="W167" s="65"/>
      <c r="Y167" s="66"/>
      <c r="Z167" s="65"/>
      <c r="AA167" s="66"/>
      <c r="AB167" s="65"/>
      <c r="AC167" s="66"/>
      <c r="AD167" s="65"/>
      <c r="AF167" s="66"/>
      <c r="AG167" s="65"/>
      <c r="AH167" s="66"/>
      <c r="AI167" s="65"/>
      <c r="AJ167" s="66"/>
      <c r="AK167" s="65"/>
      <c r="AM167" s="24"/>
      <c r="AN167" s="22"/>
      <c r="AO167" s="24"/>
      <c r="AP167" s="22"/>
      <c r="AQ167" s="24"/>
      <c r="AR167" s="22"/>
    </row>
    <row r="168" spans="1:44" ht="15.75" customHeight="1" x14ac:dyDescent="0.25">
      <c r="A168" s="61"/>
      <c r="B168" s="61"/>
      <c r="C168" s="61"/>
      <c r="D168" s="65"/>
      <c r="E168" s="65"/>
      <c r="F168" s="65"/>
      <c r="G168" s="65"/>
      <c r="H168" s="65"/>
      <c r="I168" s="65"/>
      <c r="K168" s="65"/>
      <c r="L168" s="65"/>
      <c r="M168" s="65"/>
      <c r="N168" s="65"/>
      <c r="O168" s="65"/>
      <c r="P168" s="65"/>
      <c r="R168" s="65"/>
      <c r="S168" s="65"/>
      <c r="T168" s="65"/>
      <c r="U168" s="65"/>
      <c r="V168" s="65"/>
      <c r="W168" s="65"/>
      <c r="Y168" s="66"/>
      <c r="Z168" s="65"/>
      <c r="AA168" s="66"/>
      <c r="AB168" s="65"/>
      <c r="AC168" s="66"/>
      <c r="AD168" s="65"/>
      <c r="AF168" s="66"/>
      <c r="AG168" s="65"/>
      <c r="AH168" s="66"/>
      <c r="AI168" s="65"/>
      <c r="AJ168" s="66"/>
      <c r="AK168" s="65"/>
      <c r="AM168" s="24"/>
      <c r="AN168" s="22"/>
      <c r="AO168" s="24"/>
      <c r="AP168" s="22"/>
      <c r="AQ168" s="24"/>
      <c r="AR168" s="22"/>
    </row>
    <row r="169" spans="1:44" ht="15.75" customHeight="1" x14ac:dyDescent="0.25">
      <c r="A169" s="61"/>
      <c r="B169" s="61"/>
      <c r="C169" s="61"/>
      <c r="D169" s="65"/>
      <c r="E169" s="65"/>
      <c r="F169" s="65"/>
      <c r="G169" s="65"/>
      <c r="H169" s="65"/>
      <c r="I169" s="65"/>
      <c r="K169" s="65"/>
      <c r="L169" s="65"/>
      <c r="M169" s="65"/>
      <c r="N169" s="65"/>
      <c r="O169" s="65"/>
      <c r="P169" s="65"/>
      <c r="R169" s="65"/>
      <c r="S169" s="65"/>
      <c r="T169" s="65"/>
      <c r="U169" s="65"/>
      <c r="V169" s="65"/>
      <c r="W169" s="65"/>
      <c r="Y169" s="66"/>
      <c r="Z169" s="65"/>
      <c r="AA169" s="66"/>
      <c r="AB169" s="65"/>
      <c r="AC169" s="66"/>
      <c r="AD169" s="65"/>
      <c r="AF169" s="66"/>
      <c r="AG169" s="65"/>
      <c r="AH169" s="66"/>
      <c r="AI169" s="65"/>
      <c r="AJ169" s="66"/>
      <c r="AK169" s="65"/>
      <c r="AM169" s="24"/>
      <c r="AN169" s="22"/>
      <c r="AO169" s="24"/>
      <c r="AP169" s="22"/>
      <c r="AQ169" s="24"/>
      <c r="AR169" s="22"/>
    </row>
    <row r="170" spans="1:44" ht="15.75" customHeight="1" x14ac:dyDescent="0.25">
      <c r="A170" s="61"/>
      <c r="B170" s="61"/>
      <c r="C170" s="61"/>
      <c r="D170" s="65"/>
      <c r="E170" s="65"/>
      <c r="F170" s="65"/>
      <c r="G170" s="65"/>
      <c r="H170" s="65"/>
      <c r="I170" s="65"/>
      <c r="K170" s="65"/>
      <c r="L170" s="65"/>
      <c r="M170" s="65"/>
      <c r="N170" s="65"/>
      <c r="O170" s="65"/>
      <c r="P170" s="65"/>
      <c r="R170" s="65"/>
      <c r="S170" s="65"/>
      <c r="T170" s="65"/>
      <c r="U170" s="65"/>
      <c r="V170" s="65"/>
      <c r="W170" s="65"/>
      <c r="Y170" s="66"/>
      <c r="Z170" s="65"/>
      <c r="AA170" s="66"/>
      <c r="AB170" s="65"/>
      <c r="AC170" s="66"/>
      <c r="AD170" s="65"/>
      <c r="AF170" s="66"/>
      <c r="AG170" s="65"/>
      <c r="AH170" s="66"/>
      <c r="AI170" s="65"/>
      <c r="AJ170" s="66"/>
      <c r="AK170" s="65"/>
      <c r="AM170" s="24"/>
      <c r="AN170" s="22"/>
      <c r="AO170" s="24"/>
      <c r="AP170" s="22"/>
      <c r="AQ170" s="24"/>
      <c r="AR170" s="22"/>
    </row>
    <row r="171" spans="1:44" ht="15.75" customHeight="1" x14ac:dyDescent="0.25">
      <c r="A171" s="61"/>
      <c r="B171" s="61"/>
      <c r="C171" s="61"/>
      <c r="D171" s="65"/>
      <c r="E171" s="65"/>
      <c r="F171" s="65"/>
      <c r="G171" s="65"/>
      <c r="H171" s="65"/>
      <c r="I171" s="65"/>
      <c r="K171" s="65"/>
      <c r="L171" s="65"/>
      <c r="M171" s="65"/>
      <c r="N171" s="65"/>
      <c r="O171" s="65"/>
      <c r="P171" s="65"/>
      <c r="R171" s="65"/>
      <c r="S171" s="65"/>
      <c r="T171" s="65"/>
      <c r="U171" s="65"/>
      <c r="V171" s="65"/>
      <c r="W171" s="65"/>
      <c r="Y171" s="66"/>
      <c r="Z171" s="65"/>
      <c r="AA171" s="66"/>
      <c r="AB171" s="65"/>
      <c r="AC171" s="66"/>
      <c r="AD171" s="65"/>
      <c r="AF171" s="66"/>
      <c r="AG171" s="65"/>
      <c r="AH171" s="66"/>
      <c r="AI171" s="65"/>
      <c r="AJ171" s="66"/>
      <c r="AK171" s="65"/>
      <c r="AM171" s="24"/>
      <c r="AN171" s="22"/>
      <c r="AO171" s="24"/>
      <c r="AP171" s="22"/>
      <c r="AQ171" s="24"/>
      <c r="AR171" s="22"/>
    </row>
    <row r="172" spans="1:44" ht="15.75" customHeight="1" x14ac:dyDescent="0.25">
      <c r="A172" s="61"/>
      <c r="B172" s="61"/>
      <c r="C172" s="61"/>
      <c r="D172" s="65"/>
      <c r="E172" s="65"/>
      <c r="F172" s="65"/>
      <c r="G172" s="65"/>
      <c r="H172" s="65"/>
      <c r="I172" s="65"/>
      <c r="K172" s="65"/>
      <c r="L172" s="65"/>
      <c r="M172" s="65"/>
      <c r="N172" s="65"/>
      <c r="O172" s="65"/>
      <c r="P172" s="65"/>
      <c r="R172" s="65"/>
      <c r="S172" s="65"/>
      <c r="T172" s="65"/>
      <c r="U172" s="65"/>
      <c r="V172" s="65"/>
      <c r="W172" s="65"/>
      <c r="Y172" s="66"/>
      <c r="Z172" s="65"/>
      <c r="AA172" s="66"/>
      <c r="AB172" s="65"/>
      <c r="AC172" s="66"/>
      <c r="AD172" s="65"/>
      <c r="AF172" s="66"/>
      <c r="AG172" s="65"/>
      <c r="AH172" s="66"/>
      <c r="AI172" s="65"/>
      <c r="AJ172" s="66"/>
      <c r="AK172" s="65"/>
      <c r="AM172" s="24"/>
      <c r="AN172" s="22"/>
      <c r="AO172" s="24"/>
      <c r="AP172" s="22"/>
      <c r="AQ172" s="24"/>
      <c r="AR172" s="22"/>
    </row>
    <row r="173" spans="1:44" ht="15.75" customHeight="1" x14ac:dyDescent="0.25">
      <c r="A173" s="61"/>
      <c r="B173" s="61"/>
      <c r="C173" s="61"/>
      <c r="D173" s="65"/>
      <c r="E173" s="65"/>
      <c r="F173" s="65"/>
      <c r="G173" s="65"/>
      <c r="H173" s="65"/>
      <c r="I173" s="65"/>
      <c r="K173" s="65"/>
      <c r="L173" s="65"/>
      <c r="M173" s="65"/>
      <c r="N173" s="65"/>
      <c r="O173" s="65"/>
      <c r="P173" s="65"/>
      <c r="R173" s="65"/>
      <c r="S173" s="65"/>
      <c r="T173" s="65"/>
      <c r="U173" s="65"/>
      <c r="V173" s="65"/>
      <c r="W173" s="65"/>
      <c r="Y173" s="66"/>
      <c r="Z173" s="65"/>
      <c r="AA173" s="66"/>
      <c r="AB173" s="65"/>
      <c r="AC173" s="66"/>
      <c r="AD173" s="65"/>
      <c r="AF173" s="66"/>
      <c r="AG173" s="65"/>
      <c r="AH173" s="66"/>
      <c r="AI173" s="65"/>
      <c r="AJ173" s="66"/>
      <c r="AK173" s="65"/>
      <c r="AM173" s="24"/>
      <c r="AN173" s="22"/>
      <c r="AO173" s="24"/>
      <c r="AP173" s="22"/>
      <c r="AQ173" s="24"/>
      <c r="AR173" s="22"/>
    </row>
    <row r="174" spans="1:44" ht="15.75" customHeight="1" x14ac:dyDescent="0.25">
      <c r="A174" s="61"/>
      <c r="B174" s="61"/>
      <c r="C174" s="61"/>
      <c r="D174" s="65"/>
      <c r="E174" s="65"/>
      <c r="F174" s="65"/>
      <c r="G174" s="65"/>
      <c r="H174" s="65"/>
      <c r="I174" s="65"/>
      <c r="K174" s="65"/>
      <c r="L174" s="65"/>
      <c r="M174" s="65"/>
      <c r="N174" s="65"/>
      <c r="O174" s="65"/>
      <c r="P174" s="65"/>
      <c r="R174" s="65"/>
      <c r="S174" s="65"/>
      <c r="T174" s="65"/>
      <c r="U174" s="65"/>
      <c r="V174" s="65"/>
      <c r="W174" s="65"/>
      <c r="Y174" s="66"/>
      <c r="Z174" s="65"/>
      <c r="AA174" s="66"/>
      <c r="AB174" s="65"/>
      <c r="AC174" s="66"/>
      <c r="AD174" s="65"/>
      <c r="AF174" s="66"/>
      <c r="AG174" s="65"/>
      <c r="AH174" s="66"/>
      <c r="AI174" s="65"/>
      <c r="AJ174" s="66"/>
      <c r="AK174" s="65"/>
      <c r="AM174" s="24"/>
      <c r="AN174" s="22"/>
      <c r="AO174" s="24"/>
      <c r="AP174" s="22"/>
      <c r="AQ174" s="24"/>
      <c r="AR174" s="22"/>
    </row>
    <row r="175" spans="1:44" ht="15.75" customHeight="1" x14ac:dyDescent="0.25">
      <c r="A175" s="61"/>
      <c r="B175" s="61"/>
      <c r="C175" s="61"/>
      <c r="D175" s="65"/>
      <c r="E175" s="65"/>
      <c r="F175" s="65"/>
      <c r="G175" s="65"/>
      <c r="H175" s="65"/>
      <c r="I175" s="65"/>
      <c r="K175" s="65"/>
      <c r="L175" s="65"/>
      <c r="M175" s="65"/>
      <c r="N175" s="65"/>
      <c r="O175" s="65"/>
      <c r="P175" s="65"/>
      <c r="R175" s="65"/>
      <c r="S175" s="65"/>
      <c r="T175" s="65"/>
      <c r="U175" s="65"/>
      <c r="V175" s="65"/>
      <c r="W175" s="65"/>
      <c r="Y175" s="66"/>
      <c r="Z175" s="65"/>
      <c r="AA175" s="66"/>
      <c r="AB175" s="65"/>
      <c r="AC175" s="66"/>
      <c r="AD175" s="65"/>
      <c r="AF175" s="66"/>
      <c r="AG175" s="65"/>
      <c r="AH175" s="66"/>
      <c r="AI175" s="65"/>
      <c r="AJ175" s="66"/>
      <c r="AK175" s="65"/>
      <c r="AM175" s="24"/>
      <c r="AN175" s="22"/>
      <c r="AO175" s="24"/>
      <c r="AP175" s="22"/>
      <c r="AQ175" s="24"/>
      <c r="AR175" s="22"/>
    </row>
    <row r="176" spans="1:44" ht="15.75" customHeight="1" x14ac:dyDescent="0.25">
      <c r="A176" s="61"/>
      <c r="B176" s="61"/>
      <c r="C176" s="61"/>
      <c r="D176" s="65"/>
      <c r="E176" s="65"/>
      <c r="F176" s="65"/>
      <c r="G176" s="65"/>
      <c r="H176" s="65"/>
      <c r="I176" s="65"/>
      <c r="K176" s="65"/>
      <c r="L176" s="65"/>
      <c r="M176" s="65"/>
      <c r="N176" s="65"/>
      <c r="O176" s="65"/>
      <c r="P176" s="65"/>
      <c r="R176" s="65"/>
      <c r="S176" s="65"/>
      <c r="T176" s="65"/>
      <c r="U176" s="65"/>
      <c r="V176" s="65"/>
      <c r="W176" s="65"/>
      <c r="Y176" s="66"/>
      <c r="Z176" s="65"/>
      <c r="AA176" s="66"/>
      <c r="AB176" s="65"/>
      <c r="AC176" s="66"/>
      <c r="AD176" s="65"/>
      <c r="AF176" s="66"/>
      <c r="AG176" s="65"/>
      <c r="AH176" s="66"/>
      <c r="AI176" s="65"/>
      <c r="AJ176" s="66"/>
      <c r="AK176" s="65"/>
      <c r="AM176" s="24"/>
      <c r="AN176" s="22"/>
      <c r="AO176" s="24"/>
      <c r="AP176" s="22"/>
      <c r="AQ176" s="24"/>
      <c r="AR176" s="22"/>
    </row>
    <row r="177" spans="1:44" ht="15.75" customHeight="1" x14ac:dyDescent="0.25">
      <c r="A177" s="61"/>
      <c r="B177" s="61"/>
      <c r="C177" s="61"/>
      <c r="D177" s="65"/>
      <c r="E177" s="65"/>
      <c r="F177" s="65"/>
      <c r="G177" s="65"/>
      <c r="H177" s="65"/>
      <c r="I177" s="65"/>
      <c r="K177" s="65"/>
      <c r="L177" s="65"/>
      <c r="M177" s="65"/>
      <c r="N177" s="65"/>
      <c r="O177" s="65"/>
      <c r="P177" s="65"/>
      <c r="R177" s="65"/>
      <c r="S177" s="65"/>
      <c r="T177" s="65"/>
      <c r="U177" s="65"/>
      <c r="V177" s="65"/>
      <c r="W177" s="65"/>
      <c r="Y177" s="66"/>
      <c r="Z177" s="65"/>
      <c r="AA177" s="66"/>
      <c r="AB177" s="65"/>
      <c r="AC177" s="66"/>
      <c r="AD177" s="65"/>
      <c r="AF177" s="66"/>
      <c r="AG177" s="65"/>
      <c r="AH177" s="66"/>
      <c r="AI177" s="65"/>
      <c r="AJ177" s="66"/>
      <c r="AK177" s="65"/>
      <c r="AM177" s="24"/>
      <c r="AN177" s="22"/>
      <c r="AO177" s="24"/>
      <c r="AP177" s="22"/>
      <c r="AQ177" s="24"/>
      <c r="AR177" s="22"/>
    </row>
    <row r="178" spans="1:44" ht="15.75" customHeight="1" x14ac:dyDescent="0.25">
      <c r="A178" s="61"/>
      <c r="B178" s="61"/>
      <c r="C178" s="61"/>
      <c r="D178" s="65"/>
      <c r="E178" s="65"/>
      <c r="F178" s="65"/>
      <c r="G178" s="65"/>
      <c r="H178" s="65"/>
      <c r="I178" s="65"/>
      <c r="K178" s="65"/>
      <c r="L178" s="65"/>
      <c r="M178" s="65"/>
      <c r="N178" s="65"/>
      <c r="O178" s="65"/>
      <c r="P178" s="65"/>
      <c r="R178" s="65"/>
      <c r="S178" s="65"/>
      <c r="T178" s="65"/>
      <c r="U178" s="65"/>
      <c r="V178" s="65"/>
      <c r="W178" s="65"/>
      <c r="Y178" s="66"/>
      <c r="Z178" s="65"/>
      <c r="AA178" s="66"/>
      <c r="AB178" s="65"/>
      <c r="AC178" s="66"/>
      <c r="AD178" s="65"/>
      <c r="AF178" s="66"/>
      <c r="AG178" s="65"/>
      <c r="AH178" s="66"/>
      <c r="AI178" s="65"/>
      <c r="AJ178" s="66"/>
      <c r="AK178" s="65"/>
      <c r="AM178" s="24"/>
      <c r="AN178" s="22"/>
      <c r="AO178" s="24"/>
      <c r="AP178" s="22"/>
      <c r="AQ178" s="24"/>
      <c r="AR178" s="22"/>
    </row>
    <row r="179" spans="1:44" ht="15.75" customHeight="1" x14ac:dyDescent="0.25">
      <c r="A179" s="61"/>
      <c r="B179" s="61"/>
      <c r="C179" s="61"/>
      <c r="D179" s="65"/>
      <c r="E179" s="65"/>
      <c r="F179" s="65"/>
      <c r="G179" s="65"/>
      <c r="H179" s="65"/>
      <c r="I179" s="65"/>
      <c r="K179" s="65"/>
      <c r="L179" s="65"/>
      <c r="M179" s="65"/>
      <c r="N179" s="65"/>
      <c r="O179" s="65"/>
      <c r="P179" s="65"/>
      <c r="R179" s="65"/>
      <c r="S179" s="65"/>
      <c r="T179" s="65"/>
      <c r="U179" s="65"/>
      <c r="V179" s="65"/>
      <c r="W179" s="65"/>
      <c r="Y179" s="66"/>
      <c r="Z179" s="65"/>
      <c r="AA179" s="66"/>
      <c r="AB179" s="65"/>
      <c r="AC179" s="66"/>
      <c r="AD179" s="65"/>
      <c r="AF179" s="66"/>
      <c r="AG179" s="65"/>
      <c r="AH179" s="66"/>
      <c r="AI179" s="65"/>
      <c r="AJ179" s="66"/>
      <c r="AK179" s="65"/>
      <c r="AM179" s="24"/>
      <c r="AN179" s="22"/>
      <c r="AO179" s="24"/>
      <c r="AP179" s="22"/>
      <c r="AQ179" s="24"/>
      <c r="AR179" s="22"/>
    </row>
    <row r="180" spans="1:44" ht="15.75" customHeight="1" x14ac:dyDescent="0.25">
      <c r="A180" s="61"/>
      <c r="B180" s="61"/>
      <c r="C180" s="61"/>
      <c r="D180" s="65"/>
      <c r="E180" s="65"/>
      <c r="F180" s="65"/>
      <c r="G180" s="65"/>
      <c r="H180" s="65"/>
      <c r="I180" s="65"/>
      <c r="K180" s="65"/>
      <c r="L180" s="65"/>
      <c r="M180" s="65"/>
      <c r="N180" s="65"/>
      <c r="O180" s="65"/>
      <c r="P180" s="65"/>
      <c r="R180" s="65"/>
      <c r="S180" s="65"/>
      <c r="T180" s="65"/>
      <c r="U180" s="65"/>
      <c r="V180" s="65"/>
      <c r="W180" s="65"/>
      <c r="Y180" s="66"/>
      <c r="Z180" s="65"/>
      <c r="AA180" s="66"/>
      <c r="AB180" s="65"/>
      <c r="AC180" s="66"/>
      <c r="AD180" s="65"/>
      <c r="AF180" s="66"/>
      <c r="AG180" s="65"/>
      <c r="AH180" s="66"/>
      <c r="AI180" s="65"/>
      <c r="AJ180" s="66"/>
      <c r="AK180" s="65"/>
      <c r="AM180" s="24"/>
      <c r="AN180" s="22"/>
      <c r="AO180" s="24"/>
      <c r="AP180" s="22"/>
      <c r="AQ180" s="24"/>
      <c r="AR180" s="22"/>
    </row>
    <row r="181" spans="1:44" ht="15.75" customHeight="1" x14ac:dyDescent="0.25">
      <c r="A181" s="61"/>
      <c r="B181" s="61"/>
      <c r="C181" s="61"/>
      <c r="D181" s="65"/>
      <c r="E181" s="65"/>
      <c r="F181" s="65"/>
      <c r="G181" s="65"/>
      <c r="H181" s="65"/>
      <c r="I181" s="65"/>
      <c r="K181" s="65"/>
      <c r="L181" s="65"/>
      <c r="M181" s="65"/>
      <c r="N181" s="65"/>
      <c r="O181" s="65"/>
      <c r="P181" s="65"/>
      <c r="R181" s="65"/>
      <c r="S181" s="65"/>
      <c r="T181" s="65"/>
      <c r="U181" s="65"/>
      <c r="V181" s="65"/>
      <c r="W181" s="65"/>
      <c r="Y181" s="66"/>
      <c r="Z181" s="65"/>
      <c r="AA181" s="66"/>
      <c r="AB181" s="65"/>
      <c r="AC181" s="66"/>
      <c r="AD181" s="65"/>
      <c r="AF181" s="66"/>
      <c r="AG181" s="65"/>
      <c r="AH181" s="66"/>
      <c r="AI181" s="65"/>
      <c r="AJ181" s="66"/>
      <c r="AK181" s="65"/>
      <c r="AM181" s="24"/>
      <c r="AN181" s="22"/>
      <c r="AO181" s="24"/>
      <c r="AP181" s="22"/>
      <c r="AQ181" s="24"/>
      <c r="AR181" s="22"/>
    </row>
    <row r="182" spans="1:44" ht="15.75" customHeight="1" x14ac:dyDescent="0.25">
      <c r="A182" s="61"/>
      <c r="B182" s="61"/>
      <c r="C182" s="61"/>
      <c r="D182" s="65"/>
      <c r="E182" s="65"/>
      <c r="F182" s="65"/>
      <c r="G182" s="65"/>
      <c r="H182" s="65"/>
      <c r="I182" s="65"/>
      <c r="K182" s="65"/>
      <c r="L182" s="65"/>
      <c r="M182" s="65"/>
      <c r="N182" s="65"/>
      <c r="O182" s="65"/>
      <c r="P182" s="65"/>
      <c r="R182" s="65"/>
      <c r="S182" s="65"/>
      <c r="T182" s="65"/>
      <c r="U182" s="65"/>
      <c r="V182" s="65"/>
      <c r="W182" s="65"/>
      <c r="Y182" s="66"/>
      <c r="Z182" s="65"/>
      <c r="AA182" s="66"/>
      <c r="AB182" s="65"/>
      <c r="AC182" s="66"/>
      <c r="AD182" s="65"/>
      <c r="AF182" s="66"/>
      <c r="AG182" s="65"/>
      <c r="AH182" s="66"/>
      <c r="AI182" s="65"/>
      <c r="AJ182" s="66"/>
      <c r="AK182" s="65"/>
      <c r="AM182" s="24"/>
      <c r="AN182" s="22"/>
      <c r="AO182" s="24"/>
      <c r="AP182" s="22"/>
      <c r="AQ182" s="24"/>
      <c r="AR182" s="22"/>
    </row>
    <row r="183" spans="1:44" ht="15.75" customHeight="1" x14ac:dyDescent="0.25">
      <c r="A183" s="61"/>
      <c r="B183" s="61"/>
      <c r="C183" s="61"/>
      <c r="D183" s="65"/>
      <c r="E183" s="65"/>
      <c r="F183" s="65"/>
      <c r="G183" s="65"/>
      <c r="H183" s="65"/>
      <c r="I183" s="65"/>
      <c r="K183" s="65"/>
      <c r="L183" s="65"/>
      <c r="M183" s="65"/>
      <c r="N183" s="65"/>
      <c r="O183" s="65"/>
      <c r="P183" s="65"/>
      <c r="R183" s="65"/>
      <c r="S183" s="65"/>
      <c r="T183" s="65"/>
      <c r="U183" s="65"/>
      <c r="V183" s="65"/>
      <c r="W183" s="65"/>
      <c r="Y183" s="66"/>
      <c r="Z183" s="65"/>
      <c r="AA183" s="66"/>
      <c r="AB183" s="65"/>
      <c r="AC183" s="66"/>
      <c r="AD183" s="65"/>
      <c r="AF183" s="66"/>
      <c r="AG183" s="65"/>
      <c r="AH183" s="66"/>
      <c r="AI183" s="65"/>
      <c r="AJ183" s="66"/>
      <c r="AK183" s="65"/>
      <c r="AM183" s="24"/>
      <c r="AN183" s="22"/>
      <c r="AO183" s="24"/>
      <c r="AP183" s="22"/>
      <c r="AQ183" s="24"/>
      <c r="AR183" s="22"/>
    </row>
    <row r="184" spans="1:44" ht="15.75" customHeight="1" x14ac:dyDescent="0.25">
      <c r="A184" s="61"/>
      <c r="B184" s="61"/>
      <c r="C184" s="61"/>
      <c r="D184" s="65"/>
      <c r="E184" s="65"/>
      <c r="F184" s="65"/>
      <c r="G184" s="65"/>
      <c r="H184" s="65"/>
      <c r="I184" s="65"/>
      <c r="K184" s="65"/>
      <c r="L184" s="65"/>
      <c r="M184" s="65"/>
      <c r="N184" s="65"/>
      <c r="O184" s="65"/>
      <c r="P184" s="65"/>
      <c r="R184" s="65"/>
      <c r="S184" s="65"/>
      <c r="T184" s="65"/>
      <c r="U184" s="65"/>
      <c r="V184" s="65"/>
      <c r="W184" s="65"/>
      <c r="Y184" s="66"/>
      <c r="Z184" s="65"/>
      <c r="AA184" s="66"/>
      <c r="AB184" s="65"/>
      <c r="AC184" s="66"/>
      <c r="AD184" s="65"/>
      <c r="AF184" s="66"/>
      <c r="AG184" s="65"/>
      <c r="AH184" s="66"/>
      <c r="AI184" s="65"/>
      <c r="AJ184" s="66"/>
      <c r="AK184" s="65"/>
      <c r="AM184" s="24"/>
      <c r="AN184" s="22"/>
      <c r="AO184" s="24"/>
      <c r="AP184" s="22"/>
      <c r="AQ184" s="24"/>
      <c r="AR184" s="22"/>
    </row>
    <row r="185" spans="1:44" ht="15.75" customHeight="1" x14ac:dyDescent="0.25">
      <c r="A185" s="61"/>
      <c r="B185" s="61"/>
      <c r="C185" s="61"/>
      <c r="D185" s="65"/>
      <c r="E185" s="65"/>
      <c r="F185" s="65"/>
      <c r="G185" s="65"/>
      <c r="H185" s="65"/>
      <c r="I185" s="65"/>
      <c r="K185" s="65"/>
      <c r="L185" s="65"/>
      <c r="M185" s="65"/>
      <c r="N185" s="65"/>
      <c r="O185" s="65"/>
      <c r="P185" s="65"/>
      <c r="R185" s="65"/>
      <c r="S185" s="65"/>
      <c r="T185" s="65"/>
      <c r="U185" s="65"/>
      <c r="V185" s="65"/>
      <c r="W185" s="65"/>
      <c r="Y185" s="66"/>
      <c r="Z185" s="65"/>
      <c r="AA185" s="66"/>
      <c r="AB185" s="65"/>
      <c r="AC185" s="66"/>
      <c r="AD185" s="65"/>
      <c r="AF185" s="66"/>
      <c r="AG185" s="65"/>
      <c r="AH185" s="66"/>
      <c r="AI185" s="65"/>
      <c r="AJ185" s="66"/>
      <c r="AK185" s="65"/>
      <c r="AM185" s="24"/>
      <c r="AN185" s="22"/>
      <c r="AO185" s="24"/>
      <c r="AP185" s="22"/>
      <c r="AQ185" s="24"/>
      <c r="AR185" s="22"/>
    </row>
    <row r="186" spans="1:44" ht="15.75" customHeight="1" x14ac:dyDescent="0.25">
      <c r="A186" s="61"/>
      <c r="B186" s="61"/>
      <c r="C186" s="61"/>
      <c r="D186" s="65"/>
      <c r="E186" s="65"/>
      <c r="F186" s="65"/>
      <c r="G186" s="65"/>
      <c r="H186" s="65"/>
      <c r="I186" s="65"/>
      <c r="K186" s="65"/>
      <c r="L186" s="65"/>
      <c r="M186" s="65"/>
      <c r="N186" s="65"/>
      <c r="O186" s="65"/>
      <c r="P186" s="65"/>
      <c r="R186" s="65"/>
      <c r="S186" s="65"/>
      <c r="T186" s="65"/>
      <c r="U186" s="65"/>
      <c r="V186" s="65"/>
      <c r="W186" s="65"/>
      <c r="Y186" s="66"/>
      <c r="Z186" s="65"/>
      <c r="AA186" s="66"/>
      <c r="AB186" s="65"/>
      <c r="AC186" s="66"/>
      <c r="AD186" s="65"/>
      <c r="AF186" s="66"/>
      <c r="AG186" s="65"/>
      <c r="AH186" s="66"/>
      <c r="AI186" s="65"/>
      <c r="AJ186" s="66"/>
      <c r="AK186" s="65"/>
      <c r="AM186" s="24"/>
      <c r="AN186" s="22"/>
      <c r="AO186" s="24"/>
      <c r="AP186" s="22"/>
      <c r="AQ186" s="24"/>
      <c r="AR186" s="22"/>
    </row>
    <row r="187" spans="1:44" ht="15.75" customHeight="1" x14ac:dyDescent="0.25">
      <c r="A187" s="61"/>
      <c r="B187" s="61"/>
      <c r="C187" s="61"/>
      <c r="D187" s="65"/>
      <c r="E187" s="65"/>
      <c r="F187" s="65"/>
      <c r="G187" s="65"/>
      <c r="H187" s="65"/>
      <c r="I187" s="65"/>
      <c r="K187" s="65"/>
      <c r="L187" s="65"/>
      <c r="M187" s="65"/>
      <c r="N187" s="65"/>
      <c r="O187" s="65"/>
      <c r="P187" s="65"/>
      <c r="R187" s="65"/>
      <c r="S187" s="65"/>
      <c r="T187" s="65"/>
      <c r="U187" s="65"/>
      <c r="V187" s="65"/>
      <c r="W187" s="65"/>
      <c r="Y187" s="66"/>
      <c r="Z187" s="65"/>
      <c r="AA187" s="66"/>
      <c r="AB187" s="65"/>
      <c r="AC187" s="66"/>
      <c r="AD187" s="65"/>
      <c r="AF187" s="66"/>
      <c r="AG187" s="65"/>
      <c r="AH187" s="66"/>
      <c r="AI187" s="65"/>
      <c r="AJ187" s="66"/>
      <c r="AK187" s="65"/>
      <c r="AM187" s="24"/>
      <c r="AN187" s="22"/>
      <c r="AO187" s="24"/>
      <c r="AP187" s="22"/>
      <c r="AQ187" s="24"/>
      <c r="AR187" s="22"/>
    </row>
    <row r="188" spans="1:44" ht="15.75" customHeight="1" x14ac:dyDescent="0.25">
      <c r="A188" s="61"/>
      <c r="B188" s="61"/>
      <c r="C188" s="61"/>
      <c r="D188" s="65"/>
      <c r="E188" s="65"/>
      <c r="F188" s="65"/>
      <c r="G188" s="65"/>
      <c r="H188" s="65"/>
      <c r="I188" s="65"/>
      <c r="K188" s="65"/>
      <c r="L188" s="65"/>
      <c r="M188" s="65"/>
      <c r="N188" s="65"/>
      <c r="O188" s="65"/>
      <c r="P188" s="65"/>
      <c r="R188" s="65"/>
      <c r="S188" s="65"/>
      <c r="T188" s="65"/>
      <c r="U188" s="65"/>
      <c r="V188" s="65"/>
      <c r="W188" s="65"/>
      <c r="Y188" s="66"/>
      <c r="Z188" s="65"/>
      <c r="AA188" s="66"/>
      <c r="AB188" s="65"/>
      <c r="AC188" s="66"/>
      <c r="AD188" s="65"/>
      <c r="AF188" s="66"/>
      <c r="AG188" s="65"/>
      <c r="AH188" s="66"/>
      <c r="AI188" s="65"/>
      <c r="AJ188" s="66"/>
      <c r="AK188" s="65"/>
      <c r="AM188" s="24"/>
      <c r="AN188" s="22"/>
      <c r="AO188" s="24"/>
      <c r="AP188" s="22"/>
      <c r="AQ188" s="24"/>
      <c r="AR188" s="22"/>
    </row>
    <row r="189" spans="1:44" ht="15.75" customHeight="1" x14ac:dyDescent="0.25">
      <c r="A189" s="61"/>
      <c r="B189" s="61"/>
      <c r="C189" s="61"/>
      <c r="D189" s="65"/>
      <c r="E189" s="65"/>
      <c r="F189" s="65"/>
      <c r="G189" s="65"/>
      <c r="H189" s="65"/>
      <c r="I189" s="65"/>
      <c r="K189" s="65"/>
      <c r="L189" s="65"/>
      <c r="M189" s="65"/>
      <c r="N189" s="65"/>
      <c r="O189" s="65"/>
      <c r="P189" s="65"/>
      <c r="R189" s="65"/>
      <c r="S189" s="65"/>
      <c r="T189" s="65"/>
      <c r="U189" s="65"/>
      <c r="V189" s="65"/>
      <c r="W189" s="65"/>
      <c r="Y189" s="66"/>
      <c r="Z189" s="65"/>
      <c r="AA189" s="66"/>
      <c r="AB189" s="65"/>
      <c r="AC189" s="66"/>
      <c r="AD189" s="65"/>
      <c r="AF189" s="66"/>
      <c r="AG189" s="65"/>
      <c r="AH189" s="66"/>
      <c r="AI189" s="65"/>
      <c r="AJ189" s="66"/>
      <c r="AK189" s="65"/>
      <c r="AM189" s="24"/>
      <c r="AN189" s="22"/>
      <c r="AO189" s="24"/>
      <c r="AP189" s="22"/>
      <c r="AQ189" s="24"/>
      <c r="AR189" s="22"/>
    </row>
    <row r="190" spans="1:44" ht="15.75" customHeight="1" x14ac:dyDescent="0.25">
      <c r="A190" s="61"/>
      <c r="B190" s="61"/>
      <c r="C190" s="61"/>
      <c r="D190" s="65"/>
      <c r="E190" s="65"/>
      <c r="F190" s="65"/>
      <c r="G190" s="65"/>
      <c r="H190" s="65"/>
      <c r="I190" s="65"/>
      <c r="K190" s="65"/>
      <c r="L190" s="65"/>
      <c r="M190" s="65"/>
      <c r="N190" s="65"/>
      <c r="O190" s="65"/>
      <c r="P190" s="65"/>
      <c r="R190" s="65"/>
      <c r="S190" s="65"/>
      <c r="T190" s="65"/>
      <c r="U190" s="65"/>
      <c r="V190" s="65"/>
      <c r="W190" s="65"/>
      <c r="Y190" s="66"/>
      <c r="Z190" s="65"/>
      <c r="AA190" s="66"/>
      <c r="AB190" s="65"/>
      <c r="AC190" s="66"/>
      <c r="AD190" s="65"/>
      <c r="AF190" s="66"/>
      <c r="AG190" s="65"/>
      <c r="AH190" s="66"/>
      <c r="AI190" s="65"/>
      <c r="AJ190" s="66"/>
      <c r="AK190" s="65"/>
      <c r="AM190" s="24"/>
      <c r="AN190" s="22"/>
      <c r="AO190" s="24"/>
      <c r="AP190" s="22"/>
      <c r="AQ190" s="24"/>
      <c r="AR190" s="22"/>
    </row>
    <row r="191" spans="1:44" ht="15.75" customHeight="1" x14ac:dyDescent="0.25">
      <c r="A191" s="61"/>
      <c r="B191" s="61"/>
      <c r="C191" s="61"/>
      <c r="D191" s="65"/>
      <c r="E191" s="65"/>
      <c r="F191" s="65"/>
      <c r="G191" s="65"/>
      <c r="H191" s="65"/>
      <c r="I191" s="65"/>
      <c r="K191" s="65"/>
      <c r="L191" s="65"/>
      <c r="M191" s="65"/>
      <c r="N191" s="65"/>
      <c r="O191" s="65"/>
      <c r="P191" s="65"/>
      <c r="R191" s="65"/>
      <c r="S191" s="65"/>
      <c r="T191" s="65"/>
      <c r="U191" s="65"/>
      <c r="V191" s="65"/>
      <c r="W191" s="65"/>
      <c r="Y191" s="66"/>
      <c r="Z191" s="65"/>
      <c r="AA191" s="66"/>
      <c r="AB191" s="65"/>
      <c r="AC191" s="66"/>
      <c r="AD191" s="65"/>
      <c r="AF191" s="66"/>
      <c r="AG191" s="65"/>
      <c r="AH191" s="66"/>
      <c r="AI191" s="65"/>
      <c r="AJ191" s="66"/>
      <c r="AK191" s="65"/>
      <c r="AM191" s="24"/>
      <c r="AN191" s="22"/>
      <c r="AO191" s="24"/>
      <c r="AP191" s="22"/>
      <c r="AQ191" s="24"/>
      <c r="AR191" s="22"/>
    </row>
    <row r="192" spans="1:44" ht="15.75" customHeight="1" x14ac:dyDescent="0.25">
      <c r="A192" s="61"/>
      <c r="B192" s="61"/>
      <c r="C192" s="61"/>
      <c r="D192" s="65"/>
      <c r="E192" s="65"/>
      <c r="F192" s="65"/>
      <c r="G192" s="65"/>
      <c r="H192" s="65"/>
      <c r="I192" s="65"/>
      <c r="K192" s="65"/>
      <c r="L192" s="65"/>
      <c r="M192" s="65"/>
      <c r="N192" s="65"/>
      <c r="O192" s="65"/>
      <c r="P192" s="65"/>
      <c r="R192" s="65"/>
      <c r="S192" s="65"/>
      <c r="T192" s="65"/>
      <c r="U192" s="65"/>
      <c r="V192" s="65"/>
      <c r="W192" s="65"/>
      <c r="Y192" s="66"/>
      <c r="Z192" s="65"/>
      <c r="AA192" s="66"/>
      <c r="AB192" s="65"/>
      <c r="AC192" s="66"/>
      <c r="AD192" s="65"/>
      <c r="AF192" s="66"/>
      <c r="AG192" s="65"/>
      <c r="AH192" s="66"/>
      <c r="AI192" s="65"/>
      <c r="AJ192" s="66"/>
      <c r="AK192" s="65"/>
      <c r="AM192" s="24"/>
      <c r="AN192" s="22"/>
      <c r="AO192" s="24"/>
      <c r="AP192" s="22"/>
      <c r="AQ192" s="24"/>
      <c r="AR192" s="22"/>
    </row>
    <row r="193" spans="1:44" ht="15.75" customHeight="1" x14ac:dyDescent="0.25">
      <c r="A193" s="61"/>
      <c r="B193" s="61"/>
      <c r="C193" s="61"/>
      <c r="D193" s="65"/>
      <c r="E193" s="65"/>
      <c r="F193" s="65"/>
      <c r="G193" s="65"/>
      <c r="H193" s="65"/>
      <c r="I193" s="65"/>
      <c r="K193" s="65"/>
      <c r="L193" s="65"/>
      <c r="M193" s="65"/>
      <c r="N193" s="65"/>
      <c r="O193" s="65"/>
      <c r="P193" s="65"/>
      <c r="R193" s="65"/>
      <c r="S193" s="65"/>
      <c r="T193" s="65"/>
      <c r="U193" s="65"/>
      <c r="V193" s="65"/>
      <c r="W193" s="65"/>
      <c r="Y193" s="66"/>
      <c r="Z193" s="65"/>
      <c r="AA193" s="66"/>
      <c r="AB193" s="65"/>
      <c r="AC193" s="66"/>
      <c r="AD193" s="65"/>
      <c r="AF193" s="66"/>
      <c r="AG193" s="65"/>
      <c r="AH193" s="66"/>
      <c r="AI193" s="65"/>
      <c r="AJ193" s="66"/>
      <c r="AK193" s="65"/>
      <c r="AM193" s="24"/>
      <c r="AN193" s="22"/>
      <c r="AO193" s="24"/>
      <c r="AP193" s="22"/>
      <c r="AQ193" s="24"/>
      <c r="AR193" s="22"/>
    </row>
    <row r="194" spans="1:44" ht="15.75" customHeight="1" x14ac:dyDescent="0.25">
      <c r="A194" s="61"/>
      <c r="B194" s="61"/>
      <c r="C194" s="61"/>
      <c r="D194" s="65"/>
      <c r="E194" s="65"/>
      <c r="F194" s="65"/>
      <c r="G194" s="65"/>
      <c r="H194" s="65"/>
      <c r="I194" s="65"/>
      <c r="K194" s="65"/>
      <c r="L194" s="65"/>
      <c r="M194" s="65"/>
      <c r="N194" s="65"/>
      <c r="O194" s="65"/>
      <c r="P194" s="65"/>
      <c r="R194" s="65"/>
      <c r="S194" s="65"/>
      <c r="T194" s="65"/>
      <c r="U194" s="65"/>
      <c r="V194" s="65"/>
      <c r="W194" s="65"/>
      <c r="Y194" s="66"/>
      <c r="Z194" s="65"/>
      <c r="AA194" s="66"/>
      <c r="AB194" s="65"/>
      <c r="AC194" s="66"/>
      <c r="AD194" s="65"/>
      <c r="AF194" s="66"/>
      <c r="AG194" s="65"/>
      <c r="AH194" s="66"/>
      <c r="AI194" s="65"/>
      <c r="AJ194" s="66"/>
      <c r="AK194" s="65"/>
      <c r="AM194" s="24"/>
      <c r="AN194" s="22"/>
      <c r="AO194" s="24"/>
      <c r="AP194" s="22"/>
      <c r="AQ194" s="24"/>
      <c r="AR194" s="22"/>
    </row>
    <row r="195" spans="1:44" ht="15.75" customHeight="1" x14ac:dyDescent="0.25">
      <c r="A195" s="61"/>
      <c r="B195" s="61"/>
      <c r="C195" s="61"/>
      <c r="D195" s="65"/>
      <c r="E195" s="65"/>
      <c r="F195" s="65"/>
      <c r="G195" s="65"/>
      <c r="H195" s="65"/>
      <c r="I195" s="65"/>
      <c r="K195" s="65"/>
      <c r="L195" s="65"/>
      <c r="M195" s="65"/>
      <c r="N195" s="65"/>
      <c r="O195" s="65"/>
      <c r="P195" s="65"/>
      <c r="R195" s="65"/>
      <c r="S195" s="65"/>
      <c r="T195" s="65"/>
      <c r="U195" s="65"/>
      <c r="V195" s="65"/>
      <c r="W195" s="65"/>
      <c r="Y195" s="66"/>
      <c r="Z195" s="65"/>
      <c r="AA195" s="66"/>
      <c r="AB195" s="65"/>
      <c r="AC195" s="66"/>
      <c r="AD195" s="65"/>
      <c r="AF195" s="66"/>
      <c r="AG195" s="65"/>
      <c r="AH195" s="66"/>
      <c r="AI195" s="65"/>
      <c r="AJ195" s="66"/>
      <c r="AK195" s="65"/>
      <c r="AM195" s="24"/>
      <c r="AN195" s="22"/>
      <c r="AO195" s="24"/>
      <c r="AP195" s="22"/>
      <c r="AQ195" s="24"/>
      <c r="AR195" s="22"/>
    </row>
    <row r="196" spans="1:44" ht="15.75" customHeight="1" x14ac:dyDescent="0.25">
      <c r="A196" s="61"/>
      <c r="B196" s="61"/>
      <c r="C196" s="61"/>
      <c r="D196" s="65"/>
      <c r="E196" s="65"/>
      <c r="F196" s="65"/>
      <c r="G196" s="65"/>
      <c r="H196" s="65"/>
      <c r="I196" s="65"/>
      <c r="K196" s="65"/>
      <c r="L196" s="65"/>
      <c r="M196" s="65"/>
      <c r="N196" s="65"/>
      <c r="O196" s="65"/>
      <c r="P196" s="65"/>
      <c r="R196" s="65"/>
      <c r="S196" s="65"/>
      <c r="T196" s="65"/>
      <c r="U196" s="65"/>
      <c r="V196" s="65"/>
      <c r="W196" s="65"/>
      <c r="Y196" s="66"/>
      <c r="Z196" s="65"/>
      <c r="AA196" s="66"/>
      <c r="AB196" s="65"/>
      <c r="AC196" s="66"/>
      <c r="AD196" s="65"/>
      <c r="AF196" s="66"/>
      <c r="AG196" s="65"/>
      <c r="AH196" s="66"/>
      <c r="AI196" s="65"/>
      <c r="AJ196" s="66"/>
      <c r="AK196" s="65"/>
      <c r="AM196" s="24"/>
      <c r="AN196" s="22"/>
      <c r="AO196" s="24"/>
      <c r="AP196" s="22"/>
      <c r="AQ196" s="24"/>
      <c r="AR196" s="22"/>
    </row>
    <row r="197" spans="1:44" ht="15.75" customHeight="1" x14ac:dyDescent="0.25">
      <c r="A197" s="61"/>
      <c r="B197" s="61"/>
      <c r="C197" s="61"/>
      <c r="D197" s="65"/>
      <c r="E197" s="65"/>
      <c r="F197" s="65"/>
      <c r="G197" s="65"/>
      <c r="H197" s="65"/>
      <c r="I197" s="65"/>
      <c r="K197" s="65"/>
      <c r="L197" s="65"/>
      <c r="M197" s="65"/>
      <c r="N197" s="65"/>
      <c r="O197" s="65"/>
      <c r="P197" s="65"/>
      <c r="R197" s="65"/>
      <c r="S197" s="65"/>
      <c r="T197" s="65"/>
      <c r="U197" s="65"/>
      <c r="V197" s="65"/>
      <c r="W197" s="65"/>
      <c r="Y197" s="66"/>
      <c r="Z197" s="65"/>
      <c r="AA197" s="66"/>
      <c r="AB197" s="65"/>
      <c r="AC197" s="66"/>
      <c r="AD197" s="65"/>
      <c r="AF197" s="66"/>
      <c r="AG197" s="65"/>
      <c r="AH197" s="66"/>
      <c r="AI197" s="65"/>
      <c r="AJ197" s="66"/>
      <c r="AK197" s="65"/>
      <c r="AM197" s="24"/>
      <c r="AN197" s="22"/>
      <c r="AO197" s="24"/>
      <c r="AP197" s="22"/>
      <c r="AQ197" s="24"/>
      <c r="AR197" s="22"/>
    </row>
    <row r="198" spans="1:44" ht="15.75" customHeight="1" x14ac:dyDescent="0.25">
      <c r="A198" s="61"/>
      <c r="B198" s="61"/>
      <c r="C198" s="61"/>
      <c r="D198" s="65"/>
      <c r="E198" s="65"/>
      <c r="F198" s="65"/>
      <c r="G198" s="65"/>
      <c r="H198" s="65"/>
      <c r="I198" s="65"/>
      <c r="K198" s="65"/>
      <c r="L198" s="65"/>
      <c r="M198" s="65"/>
      <c r="N198" s="65"/>
      <c r="O198" s="65"/>
      <c r="P198" s="65"/>
      <c r="R198" s="65"/>
      <c r="S198" s="65"/>
      <c r="T198" s="65"/>
      <c r="U198" s="65"/>
      <c r="V198" s="65"/>
      <c r="W198" s="65"/>
      <c r="Y198" s="66"/>
      <c r="Z198" s="65"/>
      <c r="AA198" s="66"/>
      <c r="AB198" s="65"/>
      <c r="AC198" s="66"/>
      <c r="AD198" s="65"/>
      <c r="AF198" s="66"/>
      <c r="AG198" s="65"/>
      <c r="AH198" s="66"/>
      <c r="AI198" s="65"/>
      <c r="AJ198" s="66"/>
      <c r="AK198" s="65"/>
      <c r="AM198" s="24"/>
      <c r="AN198" s="22"/>
      <c r="AO198" s="24"/>
      <c r="AP198" s="22"/>
      <c r="AQ198" s="24"/>
      <c r="AR198" s="22"/>
    </row>
    <row r="199" spans="1:44" ht="15.75" customHeight="1" x14ac:dyDescent="0.25">
      <c r="A199" s="61"/>
      <c r="B199" s="61"/>
      <c r="C199" s="61"/>
      <c r="D199" s="65"/>
      <c r="E199" s="65"/>
      <c r="F199" s="65"/>
      <c r="G199" s="65"/>
      <c r="H199" s="65"/>
      <c r="I199" s="65"/>
      <c r="K199" s="65"/>
      <c r="L199" s="65"/>
      <c r="M199" s="65"/>
      <c r="N199" s="65"/>
      <c r="O199" s="65"/>
      <c r="P199" s="65"/>
      <c r="R199" s="65"/>
      <c r="S199" s="65"/>
      <c r="T199" s="65"/>
      <c r="U199" s="65"/>
      <c r="V199" s="65"/>
      <c r="W199" s="65"/>
      <c r="Y199" s="66"/>
      <c r="Z199" s="65"/>
      <c r="AA199" s="66"/>
      <c r="AB199" s="65"/>
      <c r="AC199" s="66"/>
      <c r="AD199" s="65"/>
      <c r="AF199" s="66"/>
      <c r="AG199" s="65"/>
      <c r="AH199" s="66"/>
      <c r="AI199" s="65"/>
      <c r="AJ199" s="66"/>
      <c r="AK199" s="65"/>
      <c r="AM199" s="24"/>
      <c r="AN199" s="22"/>
      <c r="AO199" s="24"/>
      <c r="AP199" s="22"/>
      <c r="AQ199" s="24"/>
      <c r="AR199" s="22"/>
    </row>
    <row r="200" spans="1:44" ht="15.75" customHeight="1" x14ac:dyDescent="0.25">
      <c r="A200" s="61"/>
      <c r="B200" s="61"/>
      <c r="C200" s="61"/>
      <c r="D200" s="65"/>
      <c r="E200" s="65"/>
      <c r="F200" s="65"/>
      <c r="G200" s="65"/>
      <c r="H200" s="65"/>
      <c r="I200" s="65"/>
      <c r="K200" s="65"/>
      <c r="L200" s="65"/>
      <c r="M200" s="65"/>
      <c r="N200" s="65"/>
      <c r="O200" s="65"/>
      <c r="P200" s="65"/>
      <c r="R200" s="65"/>
      <c r="S200" s="65"/>
      <c r="T200" s="65"/>
      <c r="U200" s="65"/>
      <c r="V200" s="65"/>
      <c r="W200" s="65"/>
      <c r="Y200" s="66"/>
      <c r="Z200" s="65"/>
      <c r="AA200" s="66"/>
      <c r="AB200" s="65"/>
      <c r="AC200" s="66"/>
      <c r="AD200" s="65"/>
      <c r="AF200" s="66"/>
      <c r="AG200" s="65"/>
      <c r="AH200" s="66"/>
      <c r="AI200" s="65"/>
      <c r="AJ200" s="66"/>
      <c r="AK200" s="65"/>
      <c r="AM200" s="24"/>
      <c r="AN200" s="22"/>
      <c r="AO200" s="24"/>
      <c r="AP200" s="22"/>
      <c r="AQ200" s="24"/>
      <c r="AR200" s="22"/>
    </row>
    <row r="201" spans="1:44" ht="15.75" customHeight="1" x14ac:dyDescent="0.25">
      <c r="A201" s="61"/>
      <c r="B201" s="61"/>
      <c r="C201" s="61"/>
      <c r="D201" s="65"/>
      <c r="E201" s="65"/>
      <c r="F201" s="65"/>
      <c r="G201" s="65"/>
      <c r="H201" s="65"/>
      <c r="I201" s="65"/>
      <c r="K201" s="65"/>
      <c r="L201" s="65"/>
      <c r="M201" s="65"/>
      <c r="N201" s="65"/>
      <c r="O201" s="65"/>
      <c r="P201" s="65"/>
      <c r="R201" s="65"/>
      <c r="S201" s="65"/>
      <c r="T201" s="65"/>
      <c r="U201" s="65"/>
      <c r="V201" s="65"/>
      <c r="W201" s="65"/>
      <c r="Y201" s="66"/>
      <c r="Z201" s="65"/>
      <c r="AA201" s="66"/>
      <c r="AB201" s="65"/>
      <c r="AC201" s="66"/>
      <c r="AD201" s="65"/>
      <c r="AF201" s="66"/>
      <c r="AG201" s="65"/>
      <c r="AH201" s="66"/>
      <c r="AI201" s="65"/>
      <c r="AJ201" s="66"/>
      <c r="AK201" s="65"/>
      <c r="AM201" s="24"/>
      <c r="AN201" s="22"/>
      <c r="AO201" s="24"/>
      <c r="AP201" s="22"/>
      <c r="AQ201" s="24"/>
      <c r="AR201" s="22"/>
    </row>
    <row r="202" spans="1:44" ht="15.75" customHeight="1" x14ac:dyDescent="0.25">
      <c r="A202" s="61"/>
      <c r="B202" s="61"/>
      <c r="C202" s="61"/>
      <c r="D202" s="65"/>
      <c r="E202" s="65"/>
      <c r="F202" s="65"/>
      <c r="G202" s="65"/>
      <c r="H202" s="65"/>
      <c r="I202" s="65"/>
      <c r="K202" s="65"/>
      <c r="L202" s="65"/>
      <c r="M202" s="65"/>
      <c r="N202" s="65"/>
      <c r="O202" s="65"/>
      <c r="P202" s="65"/>
      <c r="R202" s="65"/>
      <c r="S202" s="65"/>
      <c r="T202" s="65"/>
      <c r="U202" s="65"/>
      <c r="V202" s="65"/>
      <c r="W202" s="65"/>
      <c r="Y202" s="66"/>
      <c r="Z202" s="65"/>
      <c r="AA202" s="66"/>
      <c r="AB202" s="65"/>
      <c r="AC202" s="66"/>
      <c r="AD202" s="65"/>
      <c r="AF202" s="66"/>
      <c r="AG202" s="65"/>
      <c r="AH202" s="66"/>
      <c r="AI202" s="65"/>
      <c r="AJ202" s="66"/>
      <c r="AK202" s="65"/>
      <c r="AM202" s="24"/>
      <c r="AN202" s="22"/>
      <c r="AO202" s="24"/>
      <c r="AP202" s="22"/>
      <c r="AQ202" s="24"/>
      <c r="AR202" s="22"/>
    </row>
    <row r="203" spans="1:44" ht="15.75" customHeight="1" x14ac:dyDescent="0.25">
      <c r="A203" s="61"/>
      <c r="B203" s="61"/>
      <c r="C203" s="61"/>
      <c r="D203" s="65"/>
      <c r="E203" s="65"/>
      <c r="F203" s="65"/>
      <c r="G203" s="65"/>
      <c r="H203" s="65"/>
      <c r="I203" s="65"/>
      <c r="K203" s="65"/>
      <c r="L203" s="65"/>
      <c r="M203" s="65"/>
      <c r="N203" s="65"/>
      <c r="O203" s="65"/>
      <c r="P203" s="65"/>
      <c r="R203" s="65"/>
      <c r="S203" s="65"/>
      <c r="T203" s="65"/>
      <c r="U203" s="65"/>
      <c r="V203" s="65"/>
      <c r="W203" s="65"/>
      <c r="Y203" s="66"/>
      <c r="Z203" s="65"/>
      <c r="AA203" s="66"/>
      <c r="AB203" s="65"/>
      <c r="AC203" s="66"/>
      <c r="AD203" s="65"/>
      <c r="AF203" s="66"/>
      <c r="AG203" s="65"/>
      <c r="AH203" s="66"/>
      <c r="AI203" s="65"/>
      <c r="AJ203" s="66"/>
      <c r="AK203" s="65"/>
      <c r="AM203" s="24"/>
      <c r="AN203" s="22"/>
      <c r="AO203" s="24"/>
      <c r="AP203" s="22"/>
      <c r="AQ203" s="24"/>
      <c r="AR203" s="22"/>
    </row>
    <row r="204" spans="1:44" ht="15.75" customHeight="1" x14ac:dyDescent="0.25">
      <c r="A204" s="61"/>
      <c r="B204" s="61"/>
      <c r="C204" s="61"/>
      <c r="D204" s="65"/>
      <c r="E204" s="65"/>
      <c r="F204" s="65"/>
      <c r="G204" s="65"/>
      <c r="H204" s="65"/>
      <c r="I204" s="65"/>
      <c r="K204" s="65"/>
      <c r="L204" s="65"/>
      <c r="M204" s="65"/>
      <c r="N204" s="65"/>
      <c r="O204" s="65"/>
      <c r="P204" s="65"/>
      <c r="R204" s="65"/>
      <c r="S204" s="65"/>
      <c r="T204" s="65"/>
      <c r="U204" s="65"/>
      <c r="V204" s="65"/>
      <c r="W204" s="65"/>
      <c r="Y204" s="66"/>
      <c r="Z204" s="65"/>
      <c r="AA204" s="66"/>
      <c r="AB204" s="65"/>
      <c r="AC204" s="66"/>
      <c r="AD204" s="65"/>
      <c r="AF204" s="66"/>
      <c r="AG204" s="65"/>
      <c r="AH204" s="66"/>
      <c r="AI204" s="65"/>
      <c r="AJ204" s="66"/>
      <c r="AK204" s="65"/>
      <c r="AM204" s="24"/>
      <c r="AN204" s="22"/>
      <c r="AO204" s="24"/>
      <c r="AP204" s="22"/>
      <c r="AQ204" s="24"/>
      <c r="AR204" s="22"/>
    </row>
    <row r="205" spans="1:44" ht="15.75" customHeight="1" x14ac:dyDescent="0.25">
      <c r="A205" s="61"/>
      <c r="B205" s="61"/>
      <c r="C205" s="61"/>
      <c r="D205" s="65"/>
      <c r="E205" s="65"/>
      <c r="F205" s="65"/>
      <c r="G205" s="65"/>
      <c r="H205" s="65"/>
      <c r="I205" s="65"/>
      <c r="K205" s="65"/>
      <c r="L205" s="65"/>
      <c r="M205" s="65"/>
      <c r="N205" s="65"/>
      <c r="O205" s="65"/>
      <c r="P205" s="65"/>
      <c r="R205" s="65"/>
      <c r="S205" s="65"/>
      <c r="T205" s="65"/>
      <c r="U205" s="65"/>
      <c r="V205" s="65"/>
      <c r="W205" s="65"/>
      <c r="Y205" s="66"/>
      <c r="Z205" s="65"/>
      <c r="AA205" s="66"/>
      <c r="AB205" s="65"/>
      <c r="AC205" s="66"/>
      <c r="AD205" s="65"/>
      <c r="AF205" s="66"/>
      <c r="AG205" s="65"/>
      <c r="AH205" s="66"/>
      <c r="AI205" s="65"/>
      <c r="AJ205" s="66"/>
      <c r="AK205" s="65"/>
      <c r="AM205" s="24"/>
      <c r="AN205" s="22"/>
      <c r="AO205" s="24"/>
      <c r="AP205" s="22"/>
      <c r="AQ205" s="24"/>
      <c r="AR205" s="22"/>
    </row>
    <row r="206" spans="1:44" ht="15.75" customHeight="1" x14ac:dyDescent="0.25">
      <c r="A206" s="61"/>
      <c r="B206" s="61"/>
      <c r="C206" s="61"/>
      <c r="D206" s="65"/>
      <c r="E206" s="65"/>
      <c r="F206" s="65"/>
      <c r="G206" s="65"/>
      <c r="H206" s="65"/>
      <c r="I206" s="65"/>
      <c r="K206" s="65"/>
      <c r="L206" s="65"/>
      <c r="M206" s="65"/>
      <c r="N206" s="65"/>
      <c r="O206" s="65"/>
      <c r="P206" s="65"/>
      <c r="R206" s="65"/>
      <c r="S206" s="65"/>
      <c r="T206" s="65"/>
      <c r="U206" s="65"/>
      <c r="V206" s="65"/>
      <c r="W206" s="65"/>
      <c r="Y206" s="66"/>
      <c r="Z206" s="65"/>
      <c r="AA206" s="66"/>
      <c r="AB206" s="65"/>
      <c r="AC206" s="66"/>
      <c r="AD206" s="65"/>
      <c r="AF206" s="66"/>
      <c r="AG206" s="65"/>
      <c r="AH206" s="66"/>
      <c r="AI206" s="65"/>
      <c r="AJ206" s="66"/>
      <c r="AK206" s="65"/>
      <c r="AM206" s="24"/>
      <c r="AN206" s="22"/>
      <c r="AO206" s="24"/>
      <c r="AP206" s="22"/>
      <c r="AQ206" s="24"/>
      <c r="AR206" s="22"/>
    </row>
    <row r="207" spans="1:44" ht="15.75" customHeight="1" x14ac:dyDescent="0.25">
      <c r="A207" s="61"/>
      <c r="B207" s="61"/>
      <c r="C207" s="61"/>
      <c r="D207" s="65"/>
      <c r="E207" s="65"/>
      <c r="F207" s="65"/>
      <c r="G207" s="65"/>
      <c r="H207" s="65"/>
      <c r="I207" s="65"/>
      <c r="K207" s="65"/>
      <c r="L207" s="65"/>
      <c r="M207" s="65"/>
      <c r="N207" s="65"/>
      <c r="O207" s="65"/>
      <c r="P207" s="65"/>
      <c r="R207" s="65"/>
      <c r="S207" s="65"/>
      <c r="T207" s="65"/>
      <c r="U207" s="65"/>
      <c r="V207" s="65"/>
      <c r="W207" s="65"/>
      <c r="Y207" s="66"/>
      <c r="Z207" s="65"/>
      <c r="AA207" s="66"/>
      <c r="AB207" s="65"/>
      <c r="AC207" s="66"/>
      <c r="AD207" s="65"/>
      <c r="AF207" s="66"/>
      <c r="AG207" s="65"/>
      <c r="AH207" s="66"/>
      <c r="AI207" s="65"/>
      <c r="AJ207" s="66"/>
      <c r="AK207" s="65"/>
      <c r="AM207" s="24"/>
      <c r="AN207" s="22"/>
      <c r="AO207" s="24"/>
      <c r="AP207" s="22"/>
      <c r="AQ207" s="24"/>
      <c r="AR207" s="22"/>
    </row>
    <row r="208" spans="1:44" ht="15.75" customHeight="1" x14ac:dyDescent="0.25">
      <c r="A208" s="61"/>
      <c r="B208" s="61"/>
      <c r="C208" s="61"/>
      <c r="D208" s="65"/>
      <c r="E208" s="65"/>
      <c r="F208" s="65"/>
      <c r="G208" s="65"/>
      <c r="H208" s="65"/>
      <c r="I208" s="65"/>
      <c r="K208" s="65"/>
      <c r="L208" s="65"/>
      <c r="M208" s="65"/>
      <c r="N208" s="65"/>
      <c r="O208" s="65"/>
      <c r="P208" s="65"/>
      <c r="R208" s="65"/>
      <c r="S208" s="65"/>
      <c r="T208" s="65"/>
      <c r="U208" s="65"/>
      <c r="V208" s="65"/>
      <c r="W208" s="65"/>
      <c r="Y208" s="66"/>
      <c r="Z208" s="65"/>
      <c r="AA208" s="66"/>
      <c r="AB208" s="65"/>
      <c r="AC208" s="66"/>
      <c r="AD208" s="65"/>
      <c r="AF208" s="66"/>
      <c r="AG208" s="65"/>
      <c r="AH208" s="66"/>
      <c r="AI208" s="65"/>
      <c r="AJ208" s="66"/>
      <c r="AK208" s="65"/>
      <c r="AM208" s="24"/>
      <c r="AN208" s="22"/>
      <c r="AO208" s="24"/>
      <c r="AP208" s="22"/>
      <c r="AQ208" s="24"/>
      <c r="AR208" s="22"/>
    </row>
    <row r="209" spans="1:44" ht="15.75" customHeight="1" x14ac:dyDescent="0.25">
      <c r="A209" s="61"/>
      <c r="B209" s="61"/>
      <c r="C209" s="61"/>
      <c r="D209" s="65"/>
      <c r="E209" s="65"/>
      <c r="F209" s="65"/>
      <c r="G209" s="65"/>
      <c r="H209" s="65"/>
      <c r="I209" s="65"/>
      <c r="K209" s="65"/>
      <c r="L209" s="65"/>
      <c r="M209" s="65"/>
      <c r="N209" s="65"/>
      <c r="O209" s="65"/>
      <c r="P209" s="65"/>
      <c r="R209" s="65"/>
      <c r="S209" s="65"/>
      <c r="T209" s="65"/>
      <c r="U209" s="65"/>
      <c r="V209" s="65"/>
      <c r="W209" s="65"/>
      <c r="Y209" s="66"/>
      <c r="Z209" s="65"/>
      <c r="AA209" s="66"/>
      <c r="AB209" s="65"/>
      <c r="AC209" s="66"/>
      <c r="AD209" s="65"/>
      <c r="AF209" s="66"/>
      <c r="AG209" s="65"/>
      <c r="AH209" s="66"/>
      <c r="AI209" s="65"/>
      <c r="AJ209" s="66"/>
      <c r="AK209" s="65"/>
      <c r="AM209" s="24"/>
      <c r="AN209" s="22"/>
      <c r="AO209" s="24"/>
      <c r="AP209" s="22"/>
      <c r="AQ209" s="24"/>
      <c r="AR209" s="22"/>
    </row>
    <row r="210" spans="1:44" ht="15.75" customHeight="1" x14ac:dyDescent="0.25">
      <c r="A210" s="61"/>
      <c r="B210" s="61"/>
      <c r="C210" s="61"/>
      <c r="D210" s="65"/>
      <c r="E210" s="65"/>
      <c r="F210" s="65"/>
      <c r="G210" s="65"/>
      <c r="H210" s="65"/>
      <c r="I210" s="65"/>
      <c r="K210" s="65"/>
      <c r="L210" s="65"/>
      <c r="M210" s="65"/>
      <c r="N210" s="65"/>
      <c r="O210" s="65"/>
      <c r="P210" s="65"/>
      <c r="R210" s="65"/>
      <c r="S210" s="65"/>
      <c r="T210" s="65"/>
      <c r="U210" s="65"/>
      <c r="V210" s="65"/>
      <c r="W210" s="65"/>
      <c r="Y210" s="66"/>
      <c r="Z210" s="65"/>
      <c r="AA210" s="66"/>
      <c r="AB210" s="65"/>
      <c r="AC210" s="66"/>
      <c r="AD210" s="65"/>
      <c r="AF210" s="66"/>
      <c r="AG210" s="65"/>
      <c r="AH210" s="66"/>
      <c r="AI210" s="65"/>
      <c r="AJ210" s="66"/>
      <c r="AK210" s="65"/>
      <c r="AM210" s="24"/>
      <c r="AN210" s="22"/>
      <c r="AO210" s="24"/>
      <c r="AP210" s="22"/>
      <c r="AQ210" s="24"/>
      <c r="AR210" s="22"/>
    </row>
    <row r="211" spans="1:44" ht="15.75" customHeight="1" x14ac:dyDescent="0.25">
      <c r="A211" s="61"/>
      <c r="B211" s="61"/>
      <c r="C211" s="61"/>
      <c r="D211" s="65"/>
      <c r="E211" s="65"/>
      <c r="F211" s="65"/>
      <c r="G211" s="65"/>
      <c r="H211" s="65"/>
      <c r="I211" s="65"/>
      <c r="K211" s="65"/>
      <c r="L211" s="65"/>
      <c r="M211" s="65"/>
      <c r="N211" s="65"/>
      <c r="O211" s="65"/>
      <c r="P211" s="65"/>
      <c r="R211" s="65"/>
      <c r="S211" s="65"/>
      <c r="T211" s="65"/>
      <c r="U211" s="65"/>
      <c r="V211" s="65"/>
      <c r="W211" s="65"/>
      <c r="Y211" s="66"/>
      <c r="Z211" s="65"/>
      <c r="AA211" s="66"/>
      <c r="AB211" s="65"/>
      <c r="AC211" s="66"/>
      <c r="AD211" s="65"/>
      <c r="AF211" s="66"/>
      <c r="AG211" s="65"/>
      <c r="AH211" s="66"/>
      <c r="AI211" s="65"/>
      <c r="AJ211" s="66"/>
      <c r="AK211" s="65"/>
      <c r="AM211" s="24"/>
      <c r="AN211" s="22"/>
      <c r="AO211" s="24"/>
      <c r="AP211" s="22"/>
      <c r="AQ211" s="24"/>
      <c r="AR211" s="22"/>
    </row>
    <row r="212" spans="1:44" ht="15.75" customHeight="1" x14ac:dyDescent="0.25">
      <c r="A212" s="61"/>
      <c r="B212" s="61"/>
      <c r="C212" s="61"/>
      <c r="D212" s="65"/>
      <c r="E212" s="65"/>
      <c r="F212" s="65"/>
      <c r="G212" s="65"/>
      <c r="H212" s="65"/>
      <c r="I212" s="65"/>
      <c r="K212" s="65"/>
      <c r="L212" s="65"/>
      <c r="M212" s="65"/>
      <c r="N212" s="65"/>
      <c r="O212" s="65"/>
      <c r="P212" s="65"/>
      <c r="R212" s="65"/>
      <c r="S212" s="65"/>
      <c r="T212" s="65"/>
      <c r="U212" s="65"/>
      <c r="V212" s="65"/>
      <c r="W212" s="65"/>
      <c r="Y212" s="66"/>
      <c r="Z212" s="65"/>
      <c r="AA212" s="66"/>
      <c r="AB212" s="65"/>
      <c r="AC212" s="66"/>
      <c r="AD212" s="65"/>
      <c r="AF212" s="66"/>
      <c r="AG212" s="65"/>
      <c r="AH212" s="66"/>
      <c r="AI212" s="65"/>
      <c r="AJ212" s="66"/>
      <c r="AK212" s="65"/>
      <c r="AM212" s="24"/>
      <c r="AN212" s="22"/>
      <c r="AO212" s="24"/>
      <c r="AP212" s="22"/>
      <c r="AQ212" s="24"/>
      <c r="AR212" s="22"/>
    </row>
    <row r="213" spans="1:44" ht="15.75" customHeight="1" x14ac:dyDescent="0.25">
      <c r="A213" s="61"/>
      <c r="B213" s="61"/>
      <c r="C213" s="61"/>
      <c r="D213" s="65"/>
      <c r="E213" s="65"/>
      <c r="F213" s="65"/>
      <c r="G213" s="65"/>
      <c r="H213" s="65"/>
      <c r="I213" s="65"/>
      <c r="K213" s="65"/>
      <c r="L213" s="65"/>
      <c r="M213" s="65"/>
      <c r="N213" s="65"/>
      <c r="O213" s="65"/>
      <c r="P213" s="65"/>
      <c r="R213" s="65"/>
      <c r="S213" s="65"/>
      <c r="T213" s="65"/>
      <c r="U213" s="65"/>
      <c r="V213" s="65"/>
      <c r="W213" s="65"/>
      <c r="Y213" s="66"/>
      <c r="Z213" s="65"/>
      <c r="AA213" s="66"/>
      <c r="AB213" s="65"/>
      <c r="AC213" s="66"/>
      <c r="AD213" s="65"/>
      <c r="AF213" s="66"/>
      <c r="AG213" s="65"/>
      <c r="AH213" s="66"/>
      <c r="AI213" s="65"/>
      <c r="AJ213" s="66"/>
      <c r="AK213" s="65"/>
      <c r="AM213" s="24"/>
      <c r="AN213" s="22"/>
      <c r="AO213" s="24"/>
      <c r="AP213" s="22"/>
      <c r="AQ213" s="24"/>
      <c r="AR213" s="22"/>
    </row>
    <row r="214" spans="1:44" ht="15.75" customHeight="1" x14ac:dyDescent="0.25">
      <c r="A214" s="61"/>
      <c r="B214" s="61"/>
      <c r="C214" s="61"/>
      <c r="D214" s="65"/>
      <c r="E214" s="65"/>
      <c r="F214" s="65"/>
      <c r="G214" s="65"/>
      <c r="H214" s="65"/>
      <c r="I214" s="65"/>
      <c r="K214" s="65"/>
      <c r="L214" s="65"/>
      <c r="M214" s="65"/>
      <c r="N214" s="65"/>
      <c r="O214" s="65"/>
      <c r="P214" s="65"/>
      <c r="R214" s="65"/>
      <c r="S214" s="65"/>
      <c r="T214" s="65"/>
      <c r="U214" s="65"/>
      <c r="V214" s="65"/>
      <c r="W214" s="65"/>
      <c r="Y214" s="66"/>
      <c r="Z214" s="65"/>
      <c r="AA214" s="66"/>
      <c r="AB214" s="65"/>
      <c r="AC214" s="66"/>
      <c r="AD214" s="65"/>
      <c r="AF214" s="66"/>
      <c r="AG214" s="65"/>
      <c r="AH214" s="66"/>
      <c r="AI214" s="65"/>
      <c r="AJ214" s="66"/>
      <c r="AK214" s="65"/>
      <c r="AM214" s="24"/>
      <c r="AN214" s="22"/>
      <c r="AO214" s="24"/>
      <c r="AP214" s="22"/>
      <c r="AQ214" s="24"/>
      <c r="AR214" s="22"/>
    </row>
    <row r="215" spans="1:44" ht="15.75" customHeight="1" x14ac:dyDescent="0.25">
      <c r="A215" s="61"/>
      <c r="B215" s="61"/>
      <c r="C215" s="61"/>
      <c r="D215" s="65"/>
      <c r="E215" s="65"/>
      <c r="F215" s="65"/>
      <c r="G215" s="65"/>
      <c r="H215" s="65"/>
      <c r="I215" s="65"/>
      <c r="K215" s="65"/>
      <c r="L215" s="65"/>
      <c r="M215" s="65"/>
      <c r="N215" s="65"/>
      <c r="O215" s="65"/>
      <c r="P215" s="65"/>
      <c r="R215" s="65"/>
      <c r="S215" s="65"/>
      <c r="T215" s="65"/>
      <c r="U215" s="65"/>
      <c r="V215" s="65"/>
      <c r="W215" s="65"/>
      <c r="Y215" s="66"/>
      <c r="Z215" s="65"/>
      <c r="AA215" s="66"/>
      <c r="AB215" s="65"/>
      <c r="AC215" s="66"/>
      <c r="AD215" s="65"/>
      <c r="AF215" s="66"/>
      <c r="AG215" s="65"/>
      <c r="AH215" s="66"/>
      <c r="AI215" s="65"/>
      <c r="AJ215" s="66"/>
      <c r="AK215" s="65"/>
      <c r="AM215" s="24"/>
      <c r="AN215" s="22"/>
      <c r="AO215" s="24"/>
      <c r="AP215" s="22"/>
      <c r="AQ215" s="24"/>
      <c r="AR215" s="22"/>
    </row>
    <row r="216" spans="1:44" ht="15.75" customHeight="1" x14ac:dyDescent="0.25">
      <c r="A216" s="61"/>
      <c r="B216" s="61"/>
      <c r="C216" s="61"/>
      <c r="D216" s="65"/>
      <c r="E216" s="65"/>
      <c r="F216" s="65"/>
      <c r="G216" s="65"/>
      <c r="H216" s="65"/>
      <c r="I216" s="65"/>
      <c r="K216" s="65"/>
      <c r="L216" s="65"/>
      <c r="M216" s="65"/>
      <c r="N216" s="65"/>
      <c r="O216" s="65"/>
      <c r="P216" s="65"/>
      <c r="R216" s="65"/>
      <c r="S216" s="65"/>
      <c r="T216" s="65"/>
      <c r="U216" s="65"/>
      <c r="V216" s="65"/>
      <c r="W216" s="65"/>
      <c r="Y216" s="66"/>
      <c r="Z216" s="65"/>
      <c r="AA216" s="66"/>
      <c r="AB216" s="65"/>
      <c r="AC216" s="66"/>
      <c r="AD216" s="65"/>
      <c r="AF216" s="66"/>
      <c r="AG216" s="65"/>
      <c r="AH216" s="66"/>
      <c r="AI216" s="65"/>
      <c r="AJ216" s="66"/>
      <c r="AK216" s="65"/>
      <c r="AM216" s="24"/>
      <c r="AN216" s="22"/>
      <c r="AO216" s="24"/>
      <c r="AP216" s="22"/>
      <c r="AQ216" s="24"/>
      <c r="AR216" s="22"/>
    </row>
    <row r="217" spans="1:44" ht="15.75" customHeight="1" x14ac:dyDescent="0.25">
      <c r="A217" s="61"/>
      <c r="B217" s="61"/>
      <c r="C217" s="61"/>
      <c r="D217" s="65"/>
      <c r="E217" s="65"/>
      <c r="F217" s="65"/>
      <c r="G217" s="65"/>
      <c r="H217" s="65"/>
      <c r="I217" s="65"/>
      <c r="K217" s="65"/>
      <c r="L217" s="65"/>
      <c r="M217" s="65"/>
      <c r="N217" s="65"/>
      <c r="O217" s="65"/>
      <c r="P217" s="65"/>
      <c r="R217" s="65"/>
      <c r="S217" s="65"/>
      <c r="T217" s="65"/>
      <c r="U217" s="65"/>
      <c r="V217" s="65"/>
      <c r="W217" s="65"/>
      <c r="Y217" s="66"/>
      <c r="Z217" s="65"/>
      <c r="AA217" s="66"/>
      <c r="AB217" s="65"/>
      <c r="AC217" s="66"/>
      <c r="AD217" s="65"/>
      <c r="AF217" s="66"/>
      <c r="AG217" s="65"/>
      <c r="AH217" s="66"/>
      <c r="AI217" s="65"/>
      <c r="AJ217" s="66"/>
      <c r="AK217" s="65"/>
      <c r="AM217" s="24"/>
      <c r="AN217" s="22"/>
      <c r="AO217" s="24"/>
      <c r="AP217" s="22"/>
      <c r="AQ217" s="24"/>
      <c r="AR217" s="22"/>
    </row>
    <row r="218" spans="1:44" ht="15.75" customHeight="1" x14ac:dyDescent="0.25">
      <c r="A218" s="61"/>
      <c r="B218" s="61"/>
      <c r="C218" s="61"/>
      <c r="D218" s="65"/>
      <c r="E218" s="65"/>
      <c r="F218" s="65"/>
      <c r="G218" s="65"/>
      <c r="H218" s="65"/>
      <c r="I218" s="65"/>
      <c r="K218" s="65"/>
      <c r="L218" s="65"/>
      <c r="M218" s="65"/>
      <c r="N218" s="65"/>
      <c r="O218" s="65"/>
      <c r="P218" s="65"/>
      <c r="R218" s="65"/>
      <c r="S218" s="65"/>
      <c r="T218" s="65"/>
      <c r="U218" s="65"/>
      <c r="V218" s="65"/>
      <c r="W218" s="65"/>
      <c r="Y218" s="66"/>
      <c r="Z218" s="65"/>
      <c r="AA218" s="66"/>
      <c r="AB218" s="65"/>
      <c r="AC218" s="66"/>
      <c r="AD218" s="65"/>
      <c r="AF218" s="66"/>
      <c r="AG218" s="65"/>
      <c r="AH218" s="66"/>
      <c r="AI218" s="65"/>
      <c r="AJ218" s="66"/>
      <c r="AK218" s="65"/>
      <c r="AM218" s="24"/>
      <c r="AN218" s="22"/>
      <c r="AO218" s="24"/>
      <c r="AP218" s="22"/>
      <c r="AQ218" s="24"/>
      <c r="AR218" s="22"/>
    </row>
    <row r="219" spans="1:44" ht="15.75" customHeight="1" x14ac:dyDescent="0.25">
      <c r="A219" s="61"/>
      <c r="B219" s="61"/>
      <c r="C219" s="61"/>
      <c r="R219" s="65"/>
      <c r="S219" s="65"/>
      <c r="T219" s="65"/>
      <c r="U219" s="65"/>
      <c r="V219" s="65"/>
      <c r="W219" s="65"/>
      <c r="Z219" s="65"/>
      <c r="AA219" s="65"/>
      <c r="AB219" s="66"/>
      <c r="AC219" s="65"/>
      <c r="AD219" s="66"/>
      <c r="AM219" s="24"/>
      <c r="AN219" s="22"/>
      <c r="AO219" s="24"/>
      <c r="AP219" s="22"/>
      <c r="AQ219" s="24"/>
      <c r="AR219" s="22"/>
    </row>
    <row r="220" spans="1:44" ht="15.75" customHeight="1" x14ac:dyDescent="0.25">
      <c r="A220" s="61"/>
      <c r="B220" s="61"/>
      <c r="C220" s="61"/>
      <c r="D220" s="65"/>
      <c r="E220" s="65"/>
      <c r="F220" s="65"/>
      <c r="G220" s="65"/>
      <c r="H220" s="65"/>
      <c r="I220" s="65"/>
      <c r="K220" s="65"/>
      <c r="L220" s="65"/>
      <c r="M220" s="65"/>
      <c r="N220" s="65"/>
      <c r="O220" s="65"/>
      <c r="P220" s="65"/>
      <c r="R220" s="65"/>
      <c r="S220" s="65"/>
      <c r="T220" s="65"/>
      <c r="U220" s="65"/>
      <c r="V220" s="65"/>
      <c r="W220" s="65"/>
      <c r="Z220" s="65"/>
      <c r="AA220" s="65"/>
      <c r="AB220" s="66"/>
      <c r="AC220" s="65"/>
      <c r="AD220" s="66"/>
    </row>
    <row r="221" spans="1:44" ht="15.75" customHeight="1" x14ac:dyDescent="0.25">
      <c r="A221" s="61"/>
      <c r="B221" s="61"/>
      <c r="C221" s="61"/>
      <c r="D221" s="65"/>
      <c r="E221" s="65"/>
      <c r="F221" s="65"/>
      <c r="G221" s="65"/>
      <c r="H221" s="65"/>
      <c r="I221" s="65"/>
      <c r="K221" s="65"/>
      <c r="L221" s="65"/>
      <c r="M221" s="65"/>
      <c r="N221" s="65"/>
      <c r="O221" s="65"/>
      <c r="P221" s="65"/>
      <c r="R221" s="65"/>
      <c r="S221" s="65"/>
      <c r="T221" s="65"/>
      <c r="U221" s="65"/>
      <c r="V221" s="65"/>
      <c r="W221" s="65"/>
      <c r="Z221" s="65"/>
      <c r="AA221" s="65"/>
      <c r="AB221" s="66"/>
      <c r="AC221" s="65"/>
      <c r="AD221" s="66"/>
    </row>
    <row r="222" spans="1:44" ht="15.75" customHeight="1" x14ac:dyDescent="0.25">
      <c r="A222" s="61"/>
      <c r="B222" s="61"/>
      <c r="C222" s="61"/>
      <c r="D222" s="65"/>
      <c r="E222" s="65"/>
      <c r="F222" s="65"/>
      <c r="G222" s="65"/>
      <c r="H222" s="65"/>
      <c r="I222" s="65"/>
      <c r="K222" s="65"/>
      <c r="L222" s="65"/>
      <c r="M222" s="65"/>
      <c r="N222" s="65"/>
      <c r="O222" s="65"/>
      <c r="P222" s="65"/>
      <c r="R222" s="65"/>
      <c r="S222" s="65"/>
      <c r="T222" s="65"/>
      <c r="U222" s="65"/>
      <c r="V222" s="65"/>
      <c r="W222" s="65"/>
      <c r="Z222" s="65"/>
      <c r="AA222" s="65"/>
      <c r="AB222" s="66"/>
      <c r="AC222" s="65"/>
      <c r="AD222" s="66"/>
    </row>
    <row r="223" spans="1:44" ht="15.75" customHeight="1" x14ac:dyDescent="0.25">
      <c r="A223" s="61"/>
      <c r="B223" s="61"/>
      <c r="C223" s="61"/>
      <c r="D223" s="65"/>
      <c r="E223" s="65"/>
      <c r="F223" s="65"/>
      <c r="G223" s="65"/>
      <c r="H223" s="65"/>
      <c r="I223" s="65"/>
      <c r="K223" s="65"/>
      <c r="L223" s="65"/>
      <c r="M223" s="65"/>
      <c r="N223" s="65"/>
      <c r="O223" s="65"/>
      <c r="P223" s="65"/>
      <c r="R223" s="65"/>
      <c r="S223" s="65"/>
      <c r="T223" s="65"/>
      <c r="U223" s="65"/>
      <c r="V223" s="65"/>
      <c r="W223" s="65"/>
      <c r="Z223" s="65"/>
      <c r="AA223" s="65"/>
      <c r="AB223" s="66"/>
      <c r="AC223" s="65"/>
      <c r="AD223" s="66"/>
    </row>
    <row r="224" spans="1:44" ht="15.75" customHeight="1" x14ac:dyDescent="0.25">
      <c r="A224" s="61"/>
      <c r="B224" s="61"/>
      <c r="C224" s="61"/>
      <c r="D224" s="65"/>
      <c r="E224" s="65"/>
      <c r="F224" s="65"/>
      <c r="G224" s="65"/>
      <c r="H224" s="65"/>
      <c r="I224" s="65"/>
      <c r="K224" s="65"/>
      <c r="L224" s="65"/>
      <c r="M224" s="65"/>
      <c r="N224" s="65"/>
      <c r="O224" s="65"/>
      <c r="P224" s="65"/>
      <c r="R224" s="65"/>
      <c r="S224" s="65"/>
      <c r="T224" s="65"/>
      <c r="U224" s="65"/>
      <c r="V224" s="65"/>
      <c r="W224" s="65"/>
      <c r="Z224" s="65"/>
      <c r="AA224" s="65"/>
      <c r="AB224" s="66"/>
      <c r="AC224" s="65"/>
      <c r="AD224" s="66"/>
    </row>
    <row r="225" spans="1:30" ht="15.75" customHeight="1" x14ac:dyDescent="0.25">
      <c r="A225" s="61"/>
      <c r="B225" s="61"/>
      <c r="C225" s="61"/>
      <c r="D225" s="65"/>
      <c r="E225" s="65"/>
      <c r="F225" s="65"/>
      <c r="G225" s="65"/>
      <c r="H225" s="65"/>
      <c r="I225" s="65"/>
      <c r="K225" s="65"/>
      <c r="L225" s="65"/>
      <c r="M225" s="65"/>
      <c r="N225" s="65"/>
      <c r="O225" s="65"/>
      <c r="P225" s="65"/>
      <c r="R225" s="65"/>
      <c r="S225" s="65"/>
      <c r="T225" s="65"/>
      <c r="U225" s="65"/>
      <c r="V225" s="65"/>
      <c r="W225" s="65"/>
      <c r="Z225" s="65"/>
      <c r="AA225" s="65"/>
      <c r="AB225" s="66"/>
      <c r="AC225" s="65"/>
      <c r="AD225" s="66"/>
    </row>
    <row r="226" spans="1:30" ht="15.75" customHeight="1" x14ac:dyDescent="0.25">
      <c r="A226" s="61"/>
      <c r="B226" s="61"/>
      <c r="C226" s="61"/>
      <c r="D226" s="65"/>
      <c r="E226" s="65"/>
      <c r="F226" s="65"/>
      <c r="G226" s="65"/>
      <c r="H226" s="65"/>
      <c r="I226" s="65"/>
      <c r="K226" s="65"/>
      <c r="L226" s="65"/>
      <c r="M226" s="65"/>
      <c r="N226" s="65"/>
      <c r="O226" s="65"/>
      <c r="P226" s="65"/>
      <c r="R226" s="65"/>
      <c r="S226" s="65"/>
      <c r="T226" s="65"/>
      <c r="U226" s="65"/>
      <c r="V226" s="65"/>
      <c r="W226" s="65"/>
      <c r="Z226" s="65"/>
      <c r="AA226" s="65"/>
      <c r="AB226" s="66"/>
      <c r="AC226" s="65"/>
      <c r="AD226" s="66"/>
    </row>
    <row r="227" spans="1:30" ht="15.75" customHeight="1" x14ac:dyDescent="0.25">
      <c r="A227" s="61"/>
      <c r="B227" s="61"/>
      <c r="C227" s="61"/>
      <c r="D227" s="65"/>
      <c r="E227" s="65"/>
      <c r="F227" s="65"/>
      <c r="G227" s="65"/>
      <c r="H227" s="65"/>
      <c r="I227" s="65"/>
      <c r="K227" s="65"/>
      <c r="L227" s="65"/>
      <c r="M227" s="65"/>
      <c r="N227" s="65"/>
      <c r="O227" s="65"/>
      <c r="P227" s="65"/>
      <c r="R227" s="65"/>
      <c r="S227" s="65"/>
      <c r="T227" s="65"/>
      <c r="U227" s="65"/>
      <c r="V227" s="65"/>
      <c r="W227" s="65"/>
      <c r="Z227" s="65"/>
      <c r="AA227" s="65"/>
      <c r="AB227" s="66"/>
      <c r="AC227" s="65"/>
      <c r="AD227" s="66"/>
    </row>
    <row r="228" spans="1:30" ht="15.75" customHeight="1" x14ac:dyDescent="0.25">
      <c r="D228" s="65"/>
      <c r="E228" s="65"/>
      <c r="F228" s="65"/>
      <c r="G228" s="65"/>
      <c r="H228" s="65"/>
      <c r="I228" s="65"/>
      <c r="K228" s="65"/>
      <c r="L228" s="65"/>
      <c r="M228" s="65"/>
      <c r="N228" s="65"/>
      <c r="O228" s="65"/>
      <c r="P228" s="65"/>
      <c r="R228" s="65"/>
      <c r="S228" s="65"/>
      <c r="T228" s="65"/>
      <c r="U228" s="65"/>
      <c r="V228" s="65"/>
      <c r="W228" s="65"/>
      <c r="Z228" s="65"/>
      <c r="AA228" s="65"/>
      <c r="AB228" s="66"/>
      <c r="AC228" s="65"/>
      <c r="AD228" s="66"/>
    </row>
    <row r="229" spans="1:30" ht="15.75" customHeight="1" x14ac:dyDescent="0.25">
      <c r="D229" s="65"/>
      <c r="E229" s="65"/>
      <c r="F229" s="65"/>
      <c r="G229" s="65"/>
      <c r="H229" s="65"/>
      <c r="I229" s="65"/>
      <c r="K229" s="65"/>
      <c r="L229" s="65"/>
      <c r="M229" s="65"/>
      <c r="N229" s="65"/>
      <c r="O229" s="65"/>
      <c r="P229" s="65"/>
      <c r="R229" s="65"/>
      <c r="S229" s="65"/>
      <c r="T229" s="65"/>
      <c r="U229" s="65"/>
      <c r="V229" s="65"/>
      <c r="W229" s="65"/>
      <c r="Z229" s="65"/>
      <c r="AA229" s="65"/>
      <c r="AB229" s="66"/>
      <c r="AC229" s="65"/>
      <c r="AD229" s="66"/>
    </row>
    <row r="230" spans="1:30" ht="15.75" customHeight="1" x14ac:dyDescent="0.25">
      <c r="D230" s="65"/>
      <c r="E230" s="65"/>
      <c r="F230" s="65"/>
      <c r="G230" s="65"/>
      <c r="H230" s="65"/>
      <c r="I230" s="65"/>
      <c r="K230" s="65"/>
      <c r="L230" s="65"/>
      <c r="M230" s="65"/>
      <c r="N230" s="65"/>
      <c r="O230" s="65"/>
      <c r="P230" s="65"/>
      <c r="R230" s="65"/>
      <c r="S230" s="65"/>
      <c r="T230" s="65"/>
      <c r="U230" s="65"/>
      <c r="V230" s="65"/>
      <c r="W230" s="65"/>
      <c r="Z230" s="65"/>
      <c r="AA230" s="65"/>
      <c r="AB230" s="66"/>
      <c r="AC230" s="65"/>
      <c r="AD230" s="66"/>
    </row>
    <row r="231" spans="1:30" ht="15.75" customHeight="1" x14ac:dyDescent="0.25">
      <c r="D231" s="65"/>
      <c r="E231" s="65"/>
      <c r="F231" s="65"/>
      <c r="G231" s="65"/>
      <c r="H231" s="65"/>
      <c r="I231" s="65"/>
      <c r="K231" s="65"/>
      <c r="L231" s="65"/>
      <c r="M231" s="65"/>
      <c r="N231" s="65"/>
      <c r="O231" s="65"/>
      <c r="P231" s="65"/>
      <c r="R231" s="65"/>
      <c r="S231" s="65"/>
      <c r="T231" s="65"/>
      <c r="U231" s="65"/>
      <c r="V231" s="65"/>
      <c r="W231" s="65"/>
      <c r="Z231" s="65"/>
      <c r="AA231" s="65"/>
      <c r="AB231" s="66"/>
      <c r="AC231" s="65"/>
      <c r="AD231" s="66"/>
    </row>
    <row r="232" spans="1:30" ht="15.75" customHeight="1" x14ac:dyDescent="0.25">
      <c r="D232" s="65"/>
      <c r="E232" s="65"/>
      <c r="F232" s="65"/>
      <c r="G232" s="65"/>
      <c r="H232" s="65"/>
      <c r="I232" s="65"/>
      <c r="K232" s="65"/>
      <c r="L232" s="65"/>
      <c r="M232" s="65"/>
      <c r="N232" s="65"/>
      <c r="O232" s="65"/>
      <c r="P232" s="65"/>
      <c r="R232" s="65"/>
      <c r="S232" s="65"/>
      <c r="T232" s="65"/>
      <c r="U232" s="65"/>
      <c r="V232" s="65"/>
      <c r="W232" s="65"/>
      <c r="Z232" s="65"/>
      <c r="AA232" s="65"/>
      <c r="AB232" s="66"/>
      <c r="AC232" s="65"/>
      <c r="AD232" s="66"/>
    </row>
    <row r="233" spans="1:30" ht="15.75" customHeight="1" x14ac:dyDescent="0.25">
      <c r="D233" s="65"/>
      <c r="E233" s="65"/>
      <c r="F233" s="65"/>
      <c r="G233" s="65"/>
      <c r="H233" s="65"/>
      <c r="I233" s="65"/>
      <c r="K233" s="65"/>
      <c r="L233" s="65"/>
      <c r="M233" s="65"/>
      <c r="N233" s="65"/>
      <c r="O233" s="65"/>
      <c r="P233" s="65"/>
      <c r="R233" s="65"/>
      <c r="S233" s="65"/>
      <c r="T233" s="65"/>
      <c r="U233" s="65"/>
      <c r="V233" s="65"/>
      <c r="W233" s="65"/>
      <c r="Z233" s="65"/>
      <c r="AA233" s="65"/>
      <c r="AB233" s="66"/>
      <c r="AC233" s="65"/>
      <c r="AD233" s="66"/>
    </row>
    <row r="234" spans="1:30" ht="15.75" customHeight="1" x14ac:dyDescent="0.25">
      <c r="D234" s="65"/>
      <c r="E234" s="65"/>
      <c r="F234" s="65"/>
      <c r="G234" s="65"/>
      <c r="H234" s="65"/>
      <c r="I234" s="65"/>
      <c r="K234" s="65"/>
      <c r="L234" s="65"/>
      <c r="M234" s="65"/>
      <c r="N234" s="65"/>
      <c r="O234" s="65"/>
      <c r="P234" s="65"/>
      <c r="R234" s="65"/>
      <c r="S234" s="65"/>
      <c r="T234" s="65"/>
      <c r="U234" s="65"/>
      <c r="V234" s="65"/>
      <c r="W234" s="65"/>
      <c r="Z234" s="65"/>
      <c r="AA234" s="65"/>
      <c r="AB234" s="66"/>
      <c r="AC234" s="65"/>
      <c r="AD234" s="66"/>
    </row>
    <row r="235" spans="1:30" ht="15.75" customHeight="1" x14ac:dyDescent="0.25">
      <c r="D235" s="65"/>
      <c r="E235" s="65"/>
      <c r="F235" s="65"/>
      <c r="G235" s="65"/>
      <c r="H235" s="65"/>
      <c r="I235" s="65"/>
      <c r="K235" s="65"/>
      <c r="L235" s="65"/>
      <c r="M235" s="65"/>
      <c r="N235" s="65"/>
      <c r="O235" s="65"/>
      <c r="P235" s="65"/>
      <c r="R235" s="65"/>
      <c r="S235" s="65"/>
      <c r="T235" s="65"/>
      <c r="U235" s="65"/>
      <c r="V235" s="65"/>
      <c r="W235" s="65"/>
      <c r="Z235" s="65"/>
      <c r="AA235" s="65"/>
      <c r="AB235" s="66"/>
      <c r="AC235" s="65"/>
      <c r="AD235" s="66"/>
    </row>
    <row r="236" spans="1:30" ht="15.75" customHeight="1" x14ac:dyDescent="0.25">
      <c r="D236" s="65"/>
      <c r="E236" s="65"/>
      <c r="F236" s="65"/>
      <c r="G236" s="65"/>
      <c r="H236" s="65"/>
      <c r="I236" s="65"/>
      <c r="K236" s="65"/>
      <c r="L236" s="65"/>
      <c r="M236" s="65"/>
      <c r="N236" s="65"/>
      <c r="O236" s="65"/>
      <c r="P236" s="65"/>
      <c r="R236" s="65"/>
      <c r="S236" s="65"/>
      <c r="T236" s="65"/>
      <c r="U236" s="65"/>
      <c r="V236" s="65"/>
      <c r="W236" s="65"/>
      <c r="Z236" s="65"/>
      <c r="AA236" s="65"/>
      <c r="AB236" s="66"/>
      <c r="AC236" s="65"/>
      <c r="AD236" s="66"/>
    </row>
    <row r="237" spans="1:30" ht="15.75" customHeight="1" x14ac:dyDescent="0.25">
      <c r="D237" s="65"/>
      <c r="E237" s="65"/>
      <c r="F237" s="65"/>
      <c r="G237" s="65"/>
      <c r="H237" s="65"/>
      <c r="I237" s="65"/>
      <c r="K237" s="65"/>
      <c r="L237" s="65"/>
      <c r="M237" s="65"/>
      <c r="N237" s="65"/>
      <c r="O237" s="65"/>
      <c r="P237" s="65"/>
      <c r="R237" s="65"/>
      <c r="S237" s="65"/>
      <c r="T237" s="65"/>
      <c r="U237" s="65"/>
      <c r="V237" s="65"/>
      <c r="W237" s="65"/>
      <c r="Z237" s="65"/>
      <c r="AA237" s="65"/>
      <c r="AB237" s="66"/>
      <c r="AC237" s="65"/>
      <c r="AD237" s="66"/>
    </row>
    <row r="238" spans="1:30" ht="15.75" customHeight="1" x14ac:dyDescent="0.25">
      <c r="D238" s="65"/>
      <c r="E238" s="65"/>
      <c r="F238" s="65"/>
      <c r="G238" s="65"/>
      <c r="H238" s="65"/>
      <c r="I238" s="65"/>
      <c r="K238" s="65"/>
      <c r="L238" s="65"/>
      <c r="M238" s="65"/>
      <c r="N238" s="65"/>
      <c r="O238" s="65"/>
      <c r="P238" s="65"/>
      <c r="R238" s="65"/>
      <c r="S238" s="65"/>
      <c r="T238" s="65"/>
      <c r="U238" s="65"/>
      <c r="V238" s="65"/>
      <c r="W238" s="65"/>
      <c r="Z238" s="65"/>
      <c r="AA238" s="65"/>
      <c r="AB238" s="66"/>
      <c r="AC238" s="65"/>
      <c r="AD238" s="66"/>
    </row>
    <row r="239" spans="1:30" ht="15.75" customHeight="1" x14ac:dyDescent="0.25">
      <c r="D239" s="65"/>
      <c r="E239" s="65"/>
      <c r="F239" s="65"/>
      <c r="G239" s="65"/>
      <c r="H239" s="65"/>
      <c r="I239" s="65"/>
      <c r="K239" s="65"/>
      <c r="L239" s="65"/>
      <c r="M239" s="65"/>
      <c r="N239" s="65"/>
      <c r="O239" s="65"/>
      <c r="P239" s="65"/>
      <c r="R239" s="65"/>
      <c r="S239" s="65"/>
      <c r="T239" s="65"/>
      <c r="U239" s="65"/>
      <c r="V239" s="65"/>
      <c r="W239" s="65"/>
      <c r="Z239" s="65"/>
      <c r="AA239" s="65"/>
      <c r="AB239" s="66"/>
      <c r="AC239" s="65"/>
      <c r="AD239" s="66"/>
    </row>
    <row r="240" spans="1:30" ht="15.75" customHeight="1" x14ac:dyDescent="0.25">
      <c r="D240" s="65"/>
      <c r="E240" s="65"/>
      <c r="F240" s="65"/>
      <c r="G240" s="65"/>
      <c r="H240" s="65"/>
      <c r="I240" s="65"/>
      <c r="K240" s="65"/>
      <c r="L240" s="65"/>
      <c r="M240" s="65"/>
      <c r="N240" s="65"/>
      <c r="O240" s="65"/>
      <c r="P240" s="65"/>
      <c r="R240" s="65"/>
      <c r="S240" s="65"/>
      <c r="T240" s="65"/>
      <c r="U240" s="65"/>
      <c r="V240" s="65"/>
      <c r="W240" s="65"/>
      <c r="Z240" s="65"/>
      <c r="AA240" s="65"/>
      <c r="AB240" s="66"/>
      <c r="AC240" s="65"/>
      <c r="AD240" s="66"/>
    </row>
    <row r="241" spans="4:30" ht="15.75" customHeight="1" x14ac:dyDescent="0.25">
      <c r="D241" s="65"/>
      <c r="E241" s="65"/>
      <c r="F241" s="65"/>
      <c r="G241" s="65"/>
      <c r="H241" s="65"/>
      <c r="I241" s="65"/>
      <c r="K241" s="65"/>
      <c r="L241" s="65"/>
      <c r="M241" s="65"/>
      <c r="N241" s="65"/>
      <c r="O241" s="65"/>
      <c r="P241" s="65"/>
      <c r="R241" s="65"/>
      <c r="S241" s="65"/>
      <c r="T241" s="65"/>
      <c r="U241" s="65"/>
      <c r="V241" s="65"/>
      <c r="W241" s="65"/>
      <c r="Z241" s="65"/>
      <c r="AA241" s="65"/>
      <c r="AB241" s="66"/>
      <c r="AC241" s="65"/>
      <c r="AD241" s="66"/>
    </row>
    <row r="242" spans="4:30" ht="15.75" customHeight="1" x14ac:dyDescent="0.25">
      <c r="D242" s="65"/>
      <c r="E242" s="65"/>
      <c r="F242" s="65"/>
      <c r="G242" s="65"/>
      <c r="H242" s="65"/>
      <c r="I242" s="65"/>
      <c r="K242" s="65"/>
      <c r="L242" s="65"/>
      <c r="M242" s="65"/>
      <c r="N242" s="65"/>
      <c r="O242" s="65"/>
      <c r="P242" s="65"/>
      <c r="R242" s="65"/>
      <c r="S242" s="65"/>
      <c r="T242" s="65"/>
      <c r="U242" s="65"/>
      <c r="V242" s="65"/>
      <c r="W242" s="65"/>
      <c r="Z242" s="65"/>
      <c r="AA242" s="65"/>
      <c r="AB242" s="66"/>
      <c r="AC242" s="65"/>
      <c r="AD242" s="66"/>
    </row>
    <row r="243" spans="4:30" ht="15.75" customHeight="1" x14ac:dyDescent="0.25">
      <c r="D243" s="65"/>
      <c r="E243" s="65"/>
      <c r="F243" s="65"/>
      <c r="G243" s="65"/>
      <c r="H243" s="65"/>
      <c r="I243" s="65"/>
      <c r="K243" s="65"/>
      <c r="L243" s="65"/>
      <c r="M243" s="65"/>
      <c r="N243" s="65"/>
      <c r="O243" s="65"/>
      <c r="P243" s="65"/>
      <c r="R243" s="65"/>
      <c r="S243" s="65"/>
      <c r="T243" s="65"/>
      <c r="U243" s="65"/>
      <c r="V243" s="65"/>
      <c r="W243" s="65"/>
      <c r="Z243" s="65"/>
      <c r="AA243" s="65"/>
      <c r="AB243" s="66"/>
      <c r="AC243" s="65"/>
      <c r="AD243" s="66"/>
    </row>
    <row r="244" spans="4:30" ht="15.75" customHeight="1" x14ac:dyDescent="0.25">
      <c r="D244" s="65"/>
      <c r="E244" s="65"/>
      <c r="F244" s="65"/>
      <c r="G244" s="65"/>
      <c r="H244" s="65"/>
      <c r="I244" s="65"/>
      <c r="K244" s="65"/>
      <c r="L244" s="65"/>
      <c r="M244" s="65"/>
      <c r="N244" s="65"/>
      <c r="O244" s="65"/>
      <c r="P244" s="65"/>
      <c r="R244" s="65"/>
      <c r="S244" s="65"/>
      <c r="T244" s="65"/>
      <c r="U244" s="65"/>
      <c r="V244" s="65"/>
      <c r="W244" s="65"/>
      <c r="Z244" s="65"/>
      <c r="AA244" s="65"/>
      <c r="AB244" s="66"/>
      <c r="AC244" s="65"/>
      <c r="AD244" s="66"/>
    </row>
    <row r="245" spans="4:30" ht="15.75" customHeight="1" x14ac:dyDescent="0.25">
      <c r="D245" s="65"/>
      <c r="E245" s="65"/>
      <c r="F245" s="65"/>
      <c r="G245" s="65"/>
      <c r="H245" s="65"/>
      <c r="I245" s="65"/>
      <c r="K245" s="65"/>
      <c r="L245" s="65"/>
      <c r="M245" s="65"/>
      <c r="N245" s="65"/>
      <c r="O245" s="65"/>
      <c r="P245" s="65"/>
      <c r="R245" s="65"/>
      <c r="S245" s="65"/>
      <c r="T245" s="65"/>
      <c r="U245" s="65"/>
      <c r="V245" s="65"/>
      <c r="W245" s="65"/>
      <c r="Z245" s="65"/>
      <c r="AA245" s="65"/>
      <c r="AB245" s="66"/>
      <c r="AC245" s="65"/>
      <c r="AD245" s="66"/>
    </row>
    <row r="246" spans="4:30" ht="15.75" customHeight="1" x14ac:dyDescent="0.25">
      <c r="D246" s="65"/>
      <c r="E246" s="65"/>
      <c r="F246" s="65"/>
      <c r="G246" s="65"/>
      <c r="H246" s="65"/>
      <c r="I246" s="65"/>
      <c r="K246" s="65"/>
      <c r="L246" s="65"/>
      <c r="M246" s="65"/>
      <c r="N246" s="65"/>
      <c r="O246" s="65"/>
      <c r="P246" s="65"/>
      <c r="R246" s="65"/>
      <c r="S246" s="65"/>
      <c r="T246" s="65"/>
      <c r="U246" s="65"/>
      <c r="V246" s="65"/>
      <c r="W246" s="65"/>
      <c r="Z246" s="65"/>
      <c r="AA246" s="65"/>
      <c r="AB246" s="66"/>
      <c r="AC246" s="65"/>
      <c r="AD246" s="66"/>
    </row>
    <row r="247" spans="4:30" ht="15.75" customHeight="1" x14ac:dyDescent="0.25">
      <c r="D247" s="65"/>
      <c r="E247" s="65"/>
      <c r="F247" s="65"/>
      <c r="G247" s="65"/>
      <c r="H247" s="65"/>
      <c r="I247" s="65"/>
      <c r="K247" s="65"/>
      <c r="L247" s="65"/>
      <c r="M247" s="65"/>
      <c r="N247" s="65"/>
      <c r="O247" s="65"/>
      <c r="P247" s="65"/>
      <c r="R247" s="65"/>
      <c r="S247" s="65"/>
      <c r="T247" s="65"/>
      <c r="U247" s="65"/>
      <c r="V247" s="65"/>
      <c r="W247" s="65"/>
      <c r="Z247" s="65"/>
      <c r="AA247" s="65"/>
      <c r="AB247" s="66"/>
      <c r="AC247" s="65"/>
      <c r="AD247" s="66"/>
    </row>
    <row r="248" spans="4:30" ht="15.75" customHeight="1" x14ac:dyDescent="0.25">
      <c r="D248" s="65"/>
      <c r="E248" s="65"/>
      <c r="F248" s="65"/>
      <c r="G248" s="65"/>
      <c r="H248" s="65"/>
      <c r="I248" s="65"/>
      <c r="K248" s="65"/>
      <c r="L248" s="65"/>
      <c r="M248" s="65"/>
      <c r="N248" s="65"/>
      <c r="O248" s="65"/>
      <c r="P248" s="65"/>
      <c r="R248" s="65"/>
      <c r="S248" s="65"/>
      <c r="T248" s="65"/>
      <c r="U248" s="65"/>
      <c r="V248" s="65"/>
      <c r="W248" s="65"/>
      <c r="Z248" s="65"/>
      <c r="AA248" s="65"/>
      <c r="AB248" s="66"/>
      <c r="AC248" s="65"/>
      <c r="AD248" s="66"/>
    </row>
    <row r="249" spans="4:30" ht="15.75" customHeight="1" x14ac:dyDescent="0.25">
      <c r="D249" s="65"/>
      <c r="E249" s="65"/>
      <c r="F249" s="65"/>
      <c r="G249" s="65"/>
      <c r="H249" s="65"/>
      <c r="I249" s="65"/>
      <c r="K249" s="65"/>
      <c r="L249" s="65"/>
      <c r="M249" s="65"/>
      <c r="N249" s="65"/>
      <c r="O249" s="65"/>
      <c r="P249" s="65"/>
      <c r="R249" s="65"/>
      <c r="S249" s="65"/>
      <c r="T249" s="65"/>
      <c r="U249" s="65"/>
      <c r="V249" s="65"/>
      <c r="W249" s="65"/>
      <c r="Z249" s="65"/>
      <c r="AA249" s="65"/>
      <c r="AB249" s="66"/>
      <c r="AC249" s="65"/>
      <c r="AD249" s="66"/>
    </row>
    <row r="250" spans="4:30" ht="15.75" customHeight="1" x14ac:dyDescent="0.25">
      <c r="D250" s="65"/>
      <c r="E250" s="65"/>
      <c r="F250" s="65"/>
      <c r="G250" s="65"/>
      <c r="H250" s="65"/>
      <c r="I250" s="65"/>
      <c r="K250" s="65"/>
      <c r="L250" s="65"/>
      <c r="M250" s="65"/>
      <c r="N250" s="65"/>
      <c r="O250" s="65"/>
      <c r="P250" s="65"/>
      <c r="R250" s="65"/>
      <c r="S250" s="65"/>
      <c r="T250" s="65"/>
      <c r="U250" s="65"/>
      <c r="V250" s="65"/>
      <c r="W250" s="65"/>
      <c r="Z250" s="65"/>
      <c r="AA250" s="65"/>
      <c r="AB250" s="66"/>
      <c r="AC250" s="65"/>
      <c r="AD250" s="66"/>
    </row>
    <row r="251" spans="4:30" ht="15.75" customHeight="1" x14ac:dyDescent="0.25">
      <c r="D251" s="65"/>
      <c r="E251" s="65"/>
      <c r="F251" s="65"/>
      <c r="G251" s="65"/>
      <c r="H251" s="65"/>
      <c r="I251" s="65"/>
      <c r="K251" s="65"/>
      <c r="L251" s="65"/>
      <c r="M251" s="65"/>
      <c r="N251" s="65"/>
      <c r="O251" s="65"/>
      <c r="P251" s="65"/>
      <c r="R251" s="65"/>
      <c r="S251" s="65"/>
      <c r="T251" s="65"/>
      <c r="U251" s="65"/>
      <c r="V251" s="65"/>
      <c r="W251" s="65"/>
      <c r="Z251" s="65"/>
      <c r="AA251" s="65"/>
      <c r="AB251" s="66"/>
      <c r="AC251" s="65"/>
      <c r="AD251" s="66"/>
    </row>
    <row r="252" spans="4:30" ht="15.75" customHeight="1" x14ac:dyDescent="0.2"/>
    <row r="253" spans="4:30" ht="15.75" customHeight="1" x14ac:dyDescent="0.2"/>
    <row r="254" spans="4:30" ht="15.75" customHeight="1" x14ac:dyDescent="0.2"/>
    <row r="255" spans="4:30" ht="15.75" customHeight="1" x14ac:dyDescent="0.2"/>
    <row r="256" spans="4:3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1:I1"/>
    <mergeCell ref="K1:P1"/>
    <mergeCell ref="R1:W1"/>
    <mergeCell ref="AW1:BF1"/>
    <mergeCell ref="Y1:AD1"/>
    <mergeCell ref="AF1:AK1"/>
    <mergeCell ref="AT1:AU1"/>
    <mergeCell ref="AM1:AR1"/>
  </mergeCells>
  <conditionalFormatting sqref="D220:D251 F220:F251 H220:H251 K220:K251 M220:M251 O220:O251 D3:D104 D106:D218 F3:F104 F106:F218 H3:H104 H106:H218 K3:K104 K106:K218 M3:M104 M106:M218 O3:O104 O106:O218 R3:R251 T3:T251 V3:V251">
    <cfRule type="colorScale" priority="64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X3:X5 AS135:AT135 AC219:AC251 E220:E251 G220:G251 I220:I251 L220:L251 N220:N251 P220:P251 E3:E104 E106:E218 G3:G104 G106:G218 I3:I104 I106:I218 L3:L104 L106:L218 N3:N104 N106:N218 P3:P104 P106:P218 S3:S251 U3:U251 W3:W251">
    <cfRule type="cellIs" dxfId="93" priority="65" operator="notBetween">
      <formula>4</formula>
      <formula>-4</formula>
    </cfRule>
  </conditionalFormatting>
  <conditionalFormatting sqref="AB219:AB251 AD219:AD251">
    <cfRule type="cellIs" dxfId="92" priority="66" operator="greaterThanOrEqual">
      <formula>5</formula>
    </cfRule>
  </conditionalFormatting>
  <conditionalFormatting sqref="AB219:AB251 AD219:AD251">
    <cfRule type="cellIs" dxfId="91" priority="67" operator="lessThanOrEqual">
      <formula>-5</formula>
    </cfRule>
  </conditionalFormatting>
  <conditionalFormatting sqref="Y3:Y218">
    <cfRule type="cellIs" dxfId="90" priority="88" operator="greaterThanOrEqual">
      <formula>5</formula>
    </cfRule>
  </conditionalFormatting>
  <conditionalFormatting sqref="Y3:Y218">
    <cfRule type="cellIs" dxfId="89" priority="89" operator="lessThanOrEqual">
      <formula>-5</formula>
    </cfRule>
  </conditionalFormatting>
  <conditionalFormatting sqref="AA3:AA218">
    <cfRule type="cellIs" dxfId="88" priority="90" operator="greaterThanOrEqual">
      <formula>5</formula>
    </cfRule>
  </conditionalFormatting>
  <conditionalFormatting sqref="AA3:AA218">
    <cfRule type="cellIs" dxfId="87" priority="91" operator="lessThanOrEqual">
      <formula>-5</formula>
    </cfRule>
  </conditionalFormatting>
  <conditionalFormatting sqref="AC3:AC218">
    <cfRule type="cellIs" dxfId="86" priority="92" operator="greaterThanOrEqual">
      <formula>5</formula>
    </cfRule>
  </conditionalFormatting>
  <conditionalFormatting sqref="AC3:AC218">
    <cfRule type="cellIs" dxfId="85" priority="93" operator="lessThanOrEqual">
      <formula>-5</formula>
    </cfRule>
  </conditionalFormatting>
  <conditionalFormatting sqref="AF105:AF218">
    <cfRule type="cellIs" dxfId="84" priority="100" operator="greaterThanOrEqual">
      <formula>5</formula>
    </cfRule>
  </conditionalFormatting>
  <conditionalFormatting sqref="AF105:AF218">
    <cfRule type="cellIs" dxfId="83" priority="101" operator="lessThanOrEqual">
      <formula>-5</formula>
    </cfRule>
  </conditionalFormatting>
  <conditionalFormatting sqref="AH105:AH218">
    <cfRule type="cellIs" dxfId="82" priority="102" operator="greaterThanOrEqual">
      <formula>5</formula>
    </cfRule>
  </conditionalFormatting>
  <conditionalFormatting sqref="AH105:AH218">
    <cfRule type="cellIs" dxfId="81" priority="103" operator="lessThanOrEqual">
      <formula>-5</formula>
    </cfRule>
  </conditionalFormatting>
  <conditionalFormatting sqref="AJ105:AJ218">
    <cfRule type="cellIs" dxfId="80" priority="104" operator="greaterThanOrEqual">
      <formula>5</formula>
    </cfRule>
  </conditionalFormatting>
  <conditionalFormatting sqref="AJ105:AJ218">
    <cfRule type="cellIs" dxfId="79" priority="105" operator="lessThanOrEqual">
      <formula>-5</formula>
    </cfRule>
  </conditionalFormatting>
  <conditionalFormatting sqref="AM3:AM219">
    <cfRule type="cellIs" dxfId="78" priority="110" operator="greaterThanOrEqual">
      <formula>5</formula>
    </cfRule>
  </conditionalFormatting>
  <conditionalFormatting sqref="AM3:AM219">
    <cfRule type="cellIs" dxfId="77" priority="111" operator="lessThanOrEqual">
      <formula>-5</formula>
    </cfRule>
  </conditionalFormatting>
  <conditionalFormatting sqref="AO105:AO219">
    <cfRule type="cellIs" dxfId="76" priority="112" operator="greaterThanOrEqual">
      <formula>5</formula>
    </cfRule>
  </conditionalFormatting>
  <conditionalFormatting sqref="AO105:AO219">
    <cfRule type="cellIs" dxfId="75" priority="113" operator="lessThanOrEqual">
      <formula>-5</formula>
    </cfRule>
  </conditionalFormatting>
  <conditionalFormatting sqref="AQ105:AQ219">
    <cfRule type="cellIs" dxfId="74" priority="114" operator="greaterThanOrEqual">
      <formula>5</formula>
    </cfRule>
  </conditionalFormatting>
  <conditionalFormatting sqref="AQ105:AQ219">
    <cfRule type="cellIs" dxfId="73" priority="115" operator="lessThanOrEqual">
      <formula>-5</formula>
    </cfRule>
  </conditionalFormatting>
  <conditionalFormatting sqref="Z3:Z218">
    <cfRule type="cellIs" dxfId="72" priority="118" operator="notBetween">
      <formula>4</formula>
      <formula>-4</formula>
    </cfRule>
  </conditionalFormatting>
  <conditionalFormatting sqref="AB3:AB218">
    <cfRule type="cellIs" dxfId="71" priority="119" operator="notBetween">
      <formula>4</formula>
      <formula>-4</formula>
    </cfRule>
  </conditionalFormatting>
  <conditionalFormatting sqref="AD3:AD218">
    <cfRule type="cellIs" dxfId="70" priority="120" operator="notBetween">
      <formula>4</formula>
      <formula>-4</formula>
    </cfRule>
  </conditionalFormatting>
  <conditionalFormatting sqref="AG105:AG218">
    <cfRule type="cellIs" dxfId="69" priority="124" operator="notBetween">
      <formula>4</formula>
      <formula>-4</formula>
    </cfRule>
  </conditionalFormatting>
  <conditionalFormatting sqref="AI105:AI218">
    <cfRule type="cellIs" dxfId="68" priority="125" operator="notBetween">
      <formula>4</formula>
      <formula>-4</formula>
    </cfRule>
  </conditionalFormatting>
  <conditionalFormatting sqref="AK105:AK218">
    <cfRule type="cellIs" dxfId="67" priority="126" operator="notBetween">
      <formula>4</formula>
      <formula>-4</formula>
    </cfRule>
  </conditionalFormatting>
  <conditionalFormatting sqref="AL3:AL146">
    <cfRule type="cellIs" dxfId="66" priority="128" operator="notBetween">
      <formula>4</formula>
      <formula>-4</formula>
    </cfRule>
  </conditionalFormatting>
  <conditionalFormatting sqref="AN3:AN219">
    <cfRule type="cellIs" dxfId="65" priority="129" operator="notBetween">
      <formula>4</formula>
      <formula>-4</formula>
    </cfRule>
  </conditionalFormatting>
  <conditionalFormatting sqref="AP105:AP219">
    <cfRule type="cellIs" dxfId="64" priority="130" operator="notBetween">
      <formula>4</formula>
      <formula>-4</formula>
    </cfRule>
  </conditionalFormatting>
  <conditionalFormatting sqref="AR105:AR219">
    <cfRule type="cellIs" dxfId="63" priority="131" operator="notBetween">
      <formula>4</formula>
      <formula>-4</formula>
    </cfRule>
  </conditionalFormatting>
  <conditionalFormatting sqref="AT3:AT134">
    <cfRule type="cellIs" dxfId="62" priority="50" operator="greaterThanOrEqual">
      <formula>5</formula>
    </cfRule>
  </conditionalFormatting>
  <conditionalFormatting sqref="AT3:AT134">
    <cfRule type="cellIs" dxfId="61" priority="51" operator="lessThanOrEqual">
      <formula>-5</formula>
    </cfRule>
  </conditionalFormatting>
  <conditionalFormatting sqref="AU3:AU134">
    <cfRule type="cellIs" dxfId="60" priority="60" operator="notBetween">
      <formula>4</formula>
      <formula>-4</formula>
    </cfRule>
  </conditionalFormatting>
  <conditionalFormatting sqref="BF3:BF134">
    <cfRule type="cellIs" dxfId="59" priority="19" operator="notBetween">
      <formula>4</formula>
      <formula>-4</formula>
    </cfRule>
  </conditionalFormatting>
  <conditionalFormatting sqref="AW3:AW134">
    <cfRule type="cellIs" dxfId="58" priority="20" operator="greaterThanOrEqual">
      <formula>5</formula>
    </cfRule>
  </conditionalFormatting>
  <conditionalFormatting sqref="AW3:AW134">
    <cfRule type="cellIs" dxfId="57" priority="21" operator="lessThanOrEqual">
      <formula>-5</formula>
    </cfRule>
  </conditionalFormatting>
  <conditionalFormatting sqref="AY3:AY134">
    <cfRule type="cellIs" dxfId="56" priority="22" operator="greaterThanOrEqual">
      <formula>5</formula>
    </cfRule>
  </conditionalFormatting>
  <conditionalFormatting sqref="AY3:AY134">
    <cfRule type="cellIs" dxfId="55" priority="23" operator="lessThanOrEqual">
      <formula>-5</formula>
    </cfRule>
  </conditionalFormatting>
  <conditionalFormatting sqref="BA3:BA134">
    <cfRule type="cellIs" dxfId="54" priority="24" operator="greaterThanOrEqual">
      <formula>5</formula>
    </cfRule>
  </conditionalFormatting>
  <conditionalFormatting sqref="BA3:BA134">
    <cfRule type="cellIs" dxfId="53" priority="25" operator="lessThanOrEqual">
      <formula>-5</formula>
    </cfRule>
  </conditionalFormatting>
  <conditionalFormatting sqref="BC3:BC134">
    <cfRule type="cellIs" dxfId="52" priority="26" operator="greaterThanOrEqual">
      <formula>5</formula>
    </cfRule>
  </conditionalFormatting>
  <conditionalFormatting sqref="BC3:BC134">
    <cfRule type="cellIs" dxfId="51" priority="27" operator="lessThanOrEqual">
      <formula>-5</formula>
    </cfRule>
  </conditionalFormatting>
  <conditionalFormatting sqref="BE3:BE134">
    <cfRule type="cellIs" dxfId="50" priority="28" operator="greaterThanOrEqual">
      <formula>5</formula>
    </cfRule>
  </conditionalFormatting>
  <conditionalFormatting sqref="BE3:BE134">
    <cfRule type="cellIs" dxfId="49" priority="29" operator="lessThanOrEqual">
      <formula>-5</formula>
    </cfRule>
  </conditionalFormatting>
  <conditionalFormatting sqref="AX3:AX134">
    <cfRule type="cellIs" dxfId="48" priority="30" operator="notBetween">
      <formula>4</formula>
      <formula>-4</formula>
    </cfRule>
  </conditionalFormatting>
  <conditionalFormatting sqref="AZ3:AZ134">
    <cfRule type="cellIs" dxfId="47" priority="31" operator="notBetween">
      <formula>4</formula>
      <formula>-4</formula>
    </cfRule>
  </conditionalFormatting>
  <conditionalFormatting sqref="BB3:BB134">
    <cfRule type="cellIs" dxfId="46" priority="32" operator="notBetween">
      <formula>4</formula>
      <formula>-4</formula>
    </cfRule>
  </conditionalFormatting>
  <conditionalFormatting sqref="BD3:BD134">
    <cfRule type="cellIs" dxfId="45" priority="33" operator="notBetween">
      <formula>4</formula>
      <formula>-4</formula>
    </cfRule>
  </conditionalFormatting>
  <conditionalFormatting sqref="AF3:AF104">
    <cfRule type="cellIs" dxfId="44" priority="13" operator="greaterThanOrEqual">
      <formula>5</formula>
    </cfRule>
  </conditionalFormatting>
  <conditionalFormatting sqref="AF3:AF104">
    <cfRule type="cellIs" dxfId="43" priority="14" operator="lessThanOrEqual">
      <formula>-5</formula>
    </cfRule>
  </conditionalFormatting>
  <conditionalFormatting sqref="AG3:AG104">
    <cfRule type="cellIs" dxfId="42" priority="15" operator="notBetween">
      <formula>4</formula>
      <formula>-4</formula>
    </cfRule>
  </conditionalFormatting>
  <conditionalFormatting sqref="AH3:AH104">
    <cfRule type="cellIs" dxfId="41" priority="10" operator="greaterThanOrEqual">
      <formula>5</formula>
    </cfRule>
  </conditionalFormatting>
  <conditionalFormatting sqref="AH3:AH104">
    <cfRule type="cellIs" dxfId="40" priority="11" operator="lessThanOrEqual">
      <formula>-5</formula>
    </cfRule>
  </conditionalFormatting>
  <conditionalFormatting sqref="AI3:AI104">
    <cfRule type="cellIs" dxfId="39" priority="12" operator="notBetween">
      <formula>4</formula>
      <formula>-4</formula>
    </cfRule>
  </conditionalFormatting>
  <conditionalFormatting sqref="AJ3:AJ104">
    <cfRule type="cellIs" dxfId="38" priority="7" operator="greaterThanOrEqual">
      <formula>5</formula>
    </cfRule>
  </conditionalFormatting>
  <conditionalFormatting sqref="AJ3:AJ104">
    <cfRule type="cellIs" dxfId="37" priority="8" operator="lessThanOrEqual">
      <formula>-5</formula>
    </cfRule>
  </conditionalFormatting>
  <conditionalFormatting sqref="AK3:AK104">
    <cfRule type="cellIs" dxfId="36" priority="9" operator="notBetween">
      <formula>4</formula>
      <formula>-4</formula>
    </cfRule>
  </conditionalFormatting>
  <conditionalFormatting sqref="AO3:AO104">
    <cfRule type="cellIs" dxfId="35" priority="4" operator="greaterThanOrEqual">
      <formula>5</formula>
    </cfRule>
  </conditionalFormatting>
  <conditionalFormatting sqref="AO3:AO104">
    <cfRule type="cellIs" dxfId="34" priority="5" operator="lessThanOrEqual">
      <formula>-5</formula>
    </cfRule>
  </conditionalFormatting>
  <conditionalFormatting sqref="AP3:AP104">
    <cfRule type="cellIs" dxfId="33" priority="6" operator="notBetween">
      <formula>4</formula>
      <formula>-4</formula>
    </cfRule>
  </conditionalFormatting>
  <conditionalFormatting sqref="AQ3:AQ104">
    <cfRule type="cellIs" dxfId="32" priority="1" operator="greaterThanOrEqual">
      <formula>5</formula>
    </cfRule>
  </conditionalFormatting>
  <conditionalFormatting sqref="AQ3:AQ104">
    <cfRule type="cellIs" dxfId="31" priority="2" operator="lessThanOrEqual">
      <formula>-5</formula>
    </cfRule>
  </conditionalFormatting>
  <conditionalFormatting sqref="AR3:AR104">
    <cfRule type="cellIs" dxfId="30" priority="3" operator="notBetween">
      <formula>4</formula>
      <formula>-4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000"/>
  <sheetViews>
    <sheetView tabSelected="1" zoomScale="55" zoomScaleNormal="55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S99" sqref="F99:S99"/>
    </sheetView>
  </sheetViews>
  <sheetFormatPr defaultColWidth="12.625" defaultRowHeight="15" customHeight="1" x14ac:dyDescent="0.2"/>
  <cols>
    <col min="1" max="2" width="7.625" customWidth="1"/>
    <col min="3" max="3" width="35" bestFit="1" customWidth="1"/>
    <col min="4" max="24" width="7.625" customWidth="1"/>
    <col min="25" max="25" width="7.625" style="52" customWidth="1"/>
    <col min="26" max="39" width="7.625" customWidth="1"/>
    <col min="40" max="40" width="12.625" customWidth="1"/>
    <col min="41" max="46" width="7.625" customWidth="1"/>
    <col min="47" max="47" width="7.625" style="52" customWidth="1"/>
    <col min="48" max="68" width="7.625" customWidth="1"/>
    <col min="69" max="69" width="7.625" style="52" customWidth="1"/>
    <col min="70" max="77" width="7.625" style="23" customWidth="1"/>
    <col min="78" max="136" width="12.625" style="23"/>
  </cols>
  <sheetData>
    <row r="1" spans="1:136" ht="18.75" customHeight="1" x14ac:dyDescent="0.4">
      <c r="A1" s="14"/>
      <c r="B1" s="14"/>
      <c r="C1" s="14"/>
      <c r="D1" s="51" t="s">
        <v>105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71"/>
      <c r="Z1" s="51" t="s">
        <v>101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71"/>
      <c r="AV1" s="51" t="s">
        <v>99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71"/>
      <c r="BR1" s="37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Z1" s="37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</row>
    <row r="2" spans="1:136" ht="18.75" customHeight="1" x14ac:dyDescent="0.3">
      <c r="A2" s="14"/>
      <c r="B2" s="14"/>
      <c r="C2" s="14"/>
      <c r="D2" s="48" t="s">
        <v>13</v>
      </c>
      <c r="E2" s="44"/>
      <c r="F2" s="44"/>
      <c r="G2" s="44"/>
      <c r="H2" s="44"/>
      <c r="I2" s="44"/>
      <c r="J2" s="15"/>
      <c r="K2" s="48" t="s">
        <v>23</v>
      </c>
      <c r="L2" s="44"/>
      <c r="M2" s="44"/>
      <c r="N2" s="44"/>
      <c r="O2" s="44"/>
      <c r="P2" s="44"/>
      <c r="Q2" s="14"/>
      <c r="R2" s="44"/>
      <c r="S2" s="44"/>
      <c r="T2" s="44"/>
      <c r="U2" s="1"/>
      <c r="V2" s="44"/>
      <c r="W2" s="44"/>
      <c r="X2" s="44"/>
      <c r="Y2" s="72"/>
      <c r="Z2" s="48" t="s">
        <v>26</v>
      </c>
      <c r="AA2" s="44"/>
      <c r="AB2" s="44"/>
      <c r="AC2" s="44"/>
      <c r="AD2" s="44"/>
      <c r="AE2" s="44"/>
      <c r="AF2" s="15"/>
      <c r="AG2" s="48" t="s">
        <v>23</v>
      </c>
      <c r="AH2" s="44"/>
      <c r="AI2" s="44"/>
      <c r="AJ2" s="44"/>
      <c r="AK2" s="44"/>
      <c r="AL2" s="44"/>
      <c r="AM2" s="14"/>
      <c r="AN2" s="49" t="s">
        <v>24</v>
      </c>
      <c r="AO2" s="44"/>
      <c r="AP2" s="44"/>
      <c r="AQ2" s="1"/>
      <c r="AR2" s="50" t="s">
        <v>25</v>
      </c>
      <c r="AS2" s="44"/>
      <c r="AT2" s="44"/>
      <c r="AU2" s="72"/>
      <c r="AV2" s="48" t="s">
        <v>26</v>
      </c>
      <c r="AW2" s="44"/>
      <c r="AX2" s="44"/>
      <c r="AY2" s="44"/>
      <c r="AZ2" s="44"/>
      <c r="BA2" s="44"/>
      <c r="BB2" s="15"/>
      <c r="BC2" s="48" t="s">
        <v>23</v>
      </c>
      <c r="BD2" s="44"/>
      <c r="BE2" s="44"/>
      <c r="BF2" s="44"/>
      <c r="BG2" s="44"/>
      <c r="BH2" s="44"/>
      <c r="BI2" s="14"/>
      <c r="BJ2" s="49" t="s">
        <v>24</v>
      </c>
      <c r="BK2" s="44"/>
      <c r="BL2" s="44"/>
      <c r="BM2" s="1"/>
      <c r="BN2" s="50" t="s">
        <v>25</v>
      </c>
      <c r="BO2" s="44"/>
      <c r="BP2" s="44"/>
      <c r="BQ2" s="72"/>
      <c r="BR2" s="37"/>
      <c r="BS2" s="37"/>
      <c r="BT2" s="39"/>
      <c r="BU2" s="39"/>
      <c r="BV2" s="39"/>
      <c r="BW2" s="39"/>
      <c r="BX2" s="39"/>
      <c r="BY2" s="39"/>
      <c r="BZ2" s="39"/>
      <c r="CA2" s="39"/>
      <c r="CE2" s="40"/>
      <c r="CF2" s="40"/>
      <c r="CG2" s="40"/>
      <c r="CH2" s="40"/>
      <c r="CI2" s="40"/>
      <c r="CJ2" s="40"/>
      <c r="CK2" s="40"/>
      <c r="CL2" s="40"/>
      <c r="CO2" s="40"/>
      <c r="CP2" s="40"/>
      <c r="CQ2" s="40"/>
      <c r="CR2" s="40"/>
      <c r="CZ2" s="37"/>
      <c r="DA2" s="37"/>
      <c r="DB2" s="39"/>
      <c r="DC2" s="39"/>
      <c r="DD2" s="39"/>
      <c r="DE2" s="39"/>
      <c r="DF2" s="39"/>
      <c r="DG2" s="39"/>
      <c r="DH2" s="39"/>
      <c r="DI2" s="39"/>
      <c r="DM2" s="40"/>
      <c r="DN2" s="40"/>
      <c r="DO2" s="40"/>
      <c r="DP2" s="40"/>
      <c r="DQ2" s="40"/>
      <c r="DR2" s="40"/>
      <c r="DS2" s="40"/>
      <c r="DT2" s="40"/>
      <c r="DW2" s="40"/>
      <c r="DX2" s="40"/>
      <c r="DY2" s="40"/>
      <c r="DZ2" s="40"/>
    </row>
    <row r="3" spans="1:136" ht="18.75" customHeight="1" x14ac:dyDescent="0.3">
      <c r="A3" s="16" t="str">
        <f>'Raw Data'!B2</f>
        <v>Start</v>
      </c>
      <c r="B3" s="16" t="str">
        <f>'Raw Data'!C2</f>
        <v>End</v>
      </c>
      <c r="C3" s="16" t="str">
        <f>'Raw Data'!D2</f>
        <v>Sequence</v>
      </c>
      <c r="D3" s="12">
        <v>3</v>
      </c>
      <c r="E3" s="12" t="s">
        <v>18</v>
      </c>
      <c r="F3" s="12">
        <v>30</v>
      </c>
      <c r="G3" s="12" t="s">
        <v>18</v>
      </c>
      <c r="H3" s="12">
        <v>300</v>
      </c>
      <c r="I3" s="12" t="s">
        <v>18</v>
      </c>
      <c r="J3" s="17"/>
      <c r="K3" s="12">
        <v>3</v>
      </c>
      <c r="L3" s="12" t="s">
        <v>18</v>
      </c>
      <c r="M3" s="12">
        <v>30</v>
      </c>
      <c r="N3" s="12" t="s">
        <v>18</v>
      </c>
      <c r="O3" s="12">
        <v>300</v>
      </c>
      <c r="P3" s="12" t="s">
        <v>18</v>
      </c>
      <c r="Q3" s="13"/>
      <c r="R3" s="13">
        <v>3</v>
      </c>
      <c r="S3" s="13">
        <v>30</v>
      </c>
      <c r="T3" s="13">
        <v>300</v>
      </c>
      <c r="U3" s="12"/>
      <c r="V3" s="13">
        <v>3</v>
      </c>
      <c r="W3" s="13">
        <v>30</v>
      </c>
      <c r="X3" s="13">
        <v>300</v>
      </c>
      <c r="Y3" s="73"/>
      <c r="Z3" s="12">
        <v>3</v>
      </c>
      <c r="AA3" s="12" t="s">
        <v>18</v>
      </c>
      <c r="AB3" s="12">
        <v>30</v>
      </c>
      <c r="AC3" s="12" t="s">
        <v>18</v>
      </c>
      <c r="AD3" s="12">
        <v>300</v>
      </c>
      <c r="AE3" s="12" t="s">
        <v>18</v>
      </c>
      <c r="AF3" s="12"/>
      <c r="AG3" s="12">
        <v>3</v>
      </c>
      <c r="AH3" s="12" t="s">
        <v>18</v>
      </c>
      <c r="AI3" s="12">
        <v>30</v>
      </c>
      <c r="AJ3" s="12" t="s">
        <v>18</v>
      </c>
      <c r="AK3" s="12">
        <v>300</v>
      </c>
      <c r="AL3" s="12" t="s">
        <v>18</v>
      </c>
      <c r="AM3" s="13"/>
      <c r="AN3" s="13">
        <v>3</v>
      </c>
      <c r="AO3" s="13">
        <v>30</v>
      </c>
      <c r="AP3" s="13">
        <v>300</v>
      </c>
      <c r="AQ3" s="12"/>
      <c r="AR3" s="13">
        <v>3</v>
      </c>
      <c r="AS3" s="13">
        <v>30</v>
      </c>
      <c r="AT3" s="13">
        <v>300</v>
      </c>
      <c r="AU3" s="73"/>
      <c r="AV3" s="12">
        <v>3</v>
      </c>
      <c r="AW3" s="12" t="s">
        <v>18</v>
      </c>
      <c r="AX3" s="12">
        <v>30</v>
      </c>
      <c r="AY3" s="12" t="s">
        <v>18</v>
      </c>
      <c r="AZ3" s="12">
        <v>300</v>
      </c>
      <c r="BA3" s="12" t="s">
        <v>18</v>
      </c>
      <c r="BB3" s="17"/>
      <c r="BC3" s="12">
        <v>3</v>
      </c>
      <c r="BD3" s="12" t="s">
        <v>18</v>
      </c>
      <c r="BE3" s="12">
        <v>30</v>
      </c>
      <c r="BF3" s="12" t="s">
        <v>18</v>
      </c>
      <c r="BG3" s="12">
        <v>300</v>
      </c>
      <c r="BH3" s="12" t="s">
        <v>18</v>
      </c>
      <c r="BI3" s="13"/>
      <c r="BJ3" s="13">
        <v>3</v>
      </c>
      <c r="BK3" s="13">
        <v>30</v>
      </c>
      <c r="BL3" s="13">
        <v>300</v>
      </c>
      <c r="BM3" s="12"/>
      <c r="BN3" s="13">
        <v>3</v>
      </c>
      <c r="BO3" s="13">
        <v>30</v>
      </c>
      <c r="BP3" s="13">
        <v>300</v>
      </c>
      <c r="BQ3" s="73"/>
    </row>
    <row r="4" spans="1:136" ht="18.75" customHeight="1" x14ac:dyDescent="0.25">
      <c r="A4" s="2">
        <f>'Raw Data'!B3</f>
        <v>-2</v>
      </c>
      <c r="B4" s="2">
        <f>'Raw Data'!C3</f>
        <v>7</v>
      </c>
      <c r="C4" s="2" t="str">
        <f>'Raw Data'!D3</f>
        <v>GSHMGTRDDE</v>
      </c>
      <c r="D4" s="8">
        <f>'%D'!Y3</f>
        <v>-0.32933333333333081</v>
      </c>
      <c r="E4" s="8">
        <f>'%D'!Z3</f>
        <v>0.94541490010118379</v>
      </c>
      <c r="F4" s="8">
        <f>'%D'!AA3</f>
        <v>-0.33433333333333337</v>
      </c>
      <c r="G4" s="8">
        <f>'%D'!AB3</f>
        <v>1.4941711191604978</v>
      </c>
      <c r="H4" s="8">
        <f>'%D'!AC3</f>
        <v>-0.44066666666666521</v>
      </c>
      <c r="I4" s="8">
        <f>'%D'!AD3</f>
        <v>1.4384683984479227</v>
      </c>
      <c r="K4" s="8">
        <f>'# D'!Y3</f>
        <v>-2.6333333333333098E-2</v>
      </c>
      <c r="L4" s="8">
        <f>'# D'!Z3</f>
        <v>7.5811168922087932E-2</v>
      </c>
      <c r="M4" s="8">
        <f>'# D'!AA3</f>
        <v>-2.6666666666666394E-2</v>
      </c>
      <c r="N4" s="8">
        <f>'# D'!AB3</f>
        <v>0.11912318554057104</v>
      </c>
      <c r="O4" s="8">
        <f>'# D'!AC3</f>
        <v>-3.5333333333333439E-2</v>
      </c>
      <c r="P4" s="8">
        <f>'# D'!AD3</f>
        <v>0.11507968253924465</v>
      </c>
      <c r="R4" s="4">
        <f>'T-TEST'!P3</f>
        <v>0.58935687818960869</v>
      </c>
      <c r="S4" s="4">
        <f>'T-TEST'!Q3</f>
        <v>0.72655067482258517</v>
      </c>
      <c r="T4" s="4">
        <f>'T-TEST'!R3</f>
        <v>0.64499072411981462</v>
      </c>
      <c r="V4" s="1" t="str">
        <f>IF(AND(ABS(D4)&gt;10,ABS(K4)&gt;=0.45,ABS(R4)&lt;=0.01),"B", IF(AND(ABS(D4)&gt;4.5, ABS(D4)&lt;10,ABS(K4)&gt;=0.45,ABS(R4)&lt;=0.01),"S","N"))</f>
        <v>N</v>
      </c>
      <c r="W4" s="1" t="str">
        <f>IF(AND(ABS(F4)&gt;10,ABS(M4)&gt;=0.45,ABS(S4)&lt;=0.01),"B", IF(AND(ABS(F4)&gt;4.5, ABS(F4)&lt;10,ABS(M4)&gt;=0.45,ABS(S4)&lt;=0.01),"S","N"))</f>
        <v>N</v>
      </c>
      <c r="X4" s="1" t="str">
        <f>IF(AND(ABS(H4)&gt;10,ABS(O4)&gt;=0.45,ABS(T4)&lt;=0.01),"B", IF(AND(ABS(H4)&gt;4.5, ABS(H4)&lt;10,ABS(O4)&gt;=0.45,ABS(T4)&lt;=0.01),"S","N"))</f>
        <v>N</v>
      </c>
      <c r="Y4" s="74"/>
      <c r="Z4" s="8">
        <f>'%D'!AF3</f>
        <v>-0.91899999999999693</v>
      </c>
      <c r="AA4" s="8">
        <f>'%D'!AG3</f>
        <v>0.90846904185007982</v>
      </c>
      <c r="AB4" s="8">
        <f>'%D'!AH3</f>
        <v>-1.4593333333333263</v>
      </c>
      <c r="AC4" s="8">
        <f>'%D'!AI3</f>
        <v>1.3966199673974788</v>
      </c>
      <c r="AD4" s="8">
        <f>'%D'!AJ3</f>
        <v>-1.489333333333331</v>
      </c>
      <c r="AE4" s="8">
        <f>'%D'!AK3</f>
        <v>0.89054515139136214</v>
      </c>
      <c r="AF4" s="8"/>
      <c r="AG4" s="8">
        <f>'# D'!AF3</f>
        <v>-7.3999999999999844E-2</v>
      </c>
      <c r="AH4" s="8">
        <f>'# D'!AG3</f>
        <v>7.2558022758800994E-2</v>
      </c>
      <c r="AI4" s="8">
        <f>'# D'!AH3</f>
        <v>-0.11699999999999999</v>
      </c>
      <c r="AJ4" s="8">
        <f>'# D'!AI3</f>
        <v>0.11154670172921592</v>
      </c>
      <c r="AK4" s="8">
        <f>'# D'!AJ3</f>
        <v>-0.11900000000000022</v>
      </c>
      <c r="AL4" s="8">
        <f>'# D'!AK3</f>
        <v>7.1505244562899042E-2</v>
      </c>
      <c r="AN4" s="4">
        <f>'T-TEST'!T3</f>
        <v>0.17133680219338052</v>
      </c>
      <c r="AO4" s="4">
        <f>'T-TEST'!U3</f>
        <v>0.20151295505664252</v>
      </c>
      <c r="AP4" s="4">
        <f>'T-TEST'!V3</f>
        <v>8.3739233528267079E-2</v>
      </c>
      <c r="AR4" s="1" t="str">
        <f>IF(AND(ABS(Z4)&gt;10,ABS(AG4)&gt;=0.45,ABS(AN4)&lt;=0.01),"B", IF(AND(ABS(Z4)&gt;4.5, ABS(Z4)&lt;10,ABS(AG4)&gt;=0.45,ABS(AN4)&lt;=0.01),"S","N"))</f>
        <v>N</v>
      </c>
      <c r="AS4" s="1" t="str">
        <f>IF(AND(ABS(AB4)&gt;10,ABS(AI4)&gt;=0.45,ABS(AO4)&lt;=0.01),"B", IF(AND(ABS(AB4)&gt;4.5, ABS(AB4)&lt;10,ABS(AI4)&gt;=0.45,ABS(AO4)&lt;=0.01),"S","N"))</f>
        <v>N</v>
      </c>
      <c r="AT4" s="1" t="str">
        <f>IF(AND(ABS(AD4)&gt;10,ABS(AK4)&gt;=0.45,ABS(AP4)&lt;=0.01),"B", IF(AND(ABS(AD4)&gt;4.5, ABS(AD4)&lt;10,ABS(AK4)&gt;=0.45,ABS(AP4)&lt;=0.01),"S","N"))</f>
        <v>N</v>
      </c>
      <c r="AU4" s="74"/>
      <c r="AV4" s="8">
        <f>'%D'!AM3</f>
        <v>-0.58966666666666612</v>
      </c>
      <c r="AW4" s="8">
        <f>'%D'!AN3</f>
        <v>1.1526713900038184</v>
      </c>
      <c r="AX4" s="8">
        <f>'%D'!AO3</f>
        <v>-1.1249999999999929</v>
      </c>
      <c r="AY4" s="8">
        <f>'%D'!AP3</f>
        <v>0.6537435786810184</v>
      </c>
      <c r="AZ4" s="8">
        <f>'%D'!AQ3</f>
        <v>-1.0486666666666657</v>
      </c>
      <c r="BA4" s="8">
        <f>'%D'!AR3</f>
        <v>1.6518938626114359</v>
      </c>
      <c r="BC4" s="8">
        <f>'# D'!AM3</f>
        <v>-4.7666666666666746E-2</v>
      </c>
      <c r="BD4" s="8">
        <f>'# D'!AN3</f>
        <v>9.2191828994403494E-2</v>
      </c>
      <c r="BE4" s="8">
        <f>'# D'!AO3</f>
        <v>-9.0333333333333599E-2</v>
      </c>
      <c r="BF4" s="8">
        <f>'# D'!AP3</f>
        <v>5.1964731629570868E-2</v>
      </c>
      <c r="BG4" s="8">
        <f>'# D'!AQ3</f>
        <v>-8.3666666666666778E-2</v>
      </c>
      <c r="BH4" s="8">
        <f>'# D'!AR3</f>
        <v>0.13219051907505827</v>
      </c>
      <c r="BJ4" s="4">
        <f>'T-TEST'!X3</f>
        <v>0.42127372986451128</v>
      </c>
      <c r="BK4" s="4">
        <f>'T-TEST'!Y3</f>
        <v>6.1885158332890759E-2</v>
      </c>
      <c r="BL4" s="4">
        <f>'T-TEST'!Z3</f>
        <v>0.34669156007582896</v>
      </c>
      <c r="BN4" s="1" t="str">
        <f>IF(AND(ABS(AV4)&gt;10,ABS(BC4)&gt;=0.45,ABS(BJ4)&lt;=0.01),"B", IF(AND(ABS(AV4)&gt;4.5, ABS(AV4)&lt;10,ABS(BC4)&gt;=0.45,ABS(BJ4)&lt;=0.01),"S","N"))</f>
        <v>N</v>
      </c>
      <c r="BO4" s="1" t="str">
        <f>IF(AND(ABS(AX4)&gt;10,ABS(BE4)&gt;=0.45,ABS(BK4)&lt;=0.01),"B", IF(AND(ABS(AX4)&gt;4.5, ABS(AX4)&lt;10,ABS(BE4)&gt;=0.45,ABS(BK4)&lt;=0.01),"S","N"))</f>
        <v>N</v>
      </c>
      <c r="BP4" s="1" t="str">
        <f>IF(AND(ABS(AZ4)&gt;10,ABS(BG4)&gt;=0.45,ABS(BL4)&lt;=0.01),"B", IF(AND(ABS(AZ4)&gt;4.5, ABS(AZ4)&lt;10,ABS(BG4)&gt;=0.45,ABS(BL4)&lt;=0.01),"S","N"))</f>
        <v>N</v>
      </c>
      <c r="BQ4" s="74"/>
      <c r="BT4" s="41"/>
      <c r="BU4" s="41"/>
      <c r="BV4" s="41"/>
      <c r="BW4" s="41"/>
      <c r="BX4" s="41"/>
      <c r="BY4" s="41"/>
      <c r="BZ4" s="41"/>
      <c r="CA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T4" s="37"/>
      <c r="CU4" s="37"/>
      <c r="CV4" s="37"/>
      <c r="CW4" s="37"/>
      <c r="CX4" s="37"/>
      <c r="DB4" s="41"/>
      <c r="DC4" s="41"/>
      <c r="DD4" s="41"/>
      <c r="DE4" s="41"/>
      <c r="DF4" s="41"/>
      <c r="DG4" s="41"/>
      <c r="DH4" s="41"/>
      <c r="DI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EB4" s="37"/>
      <c r="EC4" s="37"/>
      <c r="ED4" s="37"/>
      <c r="EE4" s="37"/>
      <c r="EF4" s="37"/>
    </row>
    <row r="5" spans="1:136" ht="18.75" customHeight="1" x14ac:dyDescent="0.25">
      <c r="A5" s="2">
        <f>'Raw Data'!B4</f>
        <v>-2</v>
      </c>
      <c r="B5" s="2">
        <f>'Raw Data'!C4</f>
        <v>8</v>
      </c>
      <c r="C5" s="2" t="str">
        <f>'Raw Data'!D4</f>
        <v>GSHMGTRDDEY</v>
      </c>
      <c r="D5" s="8">
        <f>'%D'!Y4</f>
        <v>-1.5476666666666681</v>
      </c>
      <c r="E5" s="8">
        <f>'%D'!Z4</f>
        <v>0.73525483110732914</v>
      </c>
      <c r="F5" s="8">
        <f>'%D'!AA4</f>
        <v>2.7333333333331211E-2</v>
      </c>
      <c r="G5" s="8">
        <f>'%D'!AB4</f>
        <v>0.69661802063014844</v>
      </c>
      <c r="H5" s="8">
        <f>'%D'!AC4</f>
        <v>-0.11366666666667058</v>
      </c>
      <c r="I5" s="8">
        <f>'%D'!AD4</f>
        <v>1.2529019647735142</v>
      </c>
      <c r="K5" s="8">
        <f>'# D'!Y4</f>
        <v>-0.13933333333333353</v>
      </c>
      <c r="L5" s="8">
        <f>'# D'!Z4</f>
        <v>6.6402811185471103E-2</v>
      </c>
      <c r="M5" s="8">
        <f>'# D'!AA4</f>
        <v>2.3333333333335204E-3</v>
      </c>
      <c r="N5" s="8">
        <f>'# D'!AB4</f>
        <v>6.2814541840776436E-2</v>
      </c>
      <c r="O5" s="8">
        <f>'# D'!AC4</f>
        <v>-1.0333333333333528E-2</v>
      </c>
      <c r="P5" s="8">
        <f>'# D'!AD4</f>
        <v>0.11316654393709608</v>
      </c>
      <c r="R5" s="4">
        <f>'T-TEST'!P4</f>
        <v>4.1433187204955688E-2</v>
      </c>
      <c r="S5" s="4">
        <f>'T-TEST'!Q4</f>
        <v>0.95226127019533768</v>
      </c>
      <c r="T5" s="4">
        <f>'T-TEST'!R4</f>
        <v>0.88228795575775665</v>
      </c>
      <c r="V5" s="1" t="str">
        <f t="shared" ref="V5:V68" si="0">IF(AND(ABS(D5)&gt;10,ABS(K5)&gt;=0.45,ABS(R5)&lt;=0.01),"B", IF(AND(ABS(D5)&gt;4.5, ABS(D5)&lt;10,ABS(K5)&gt;=0.45,ABS(R5)&lt;=0.01),"S","N"))</f>
        <v>N</v>
      </c>
      <c r="W5" s="1" t="str">
        <f t="shared" ref="W5:W68" si="1">IF(AND(ABS(F5)&gt;10,ABS(M5)&gt;=0.45,ABS(S5)&lt;=0.01),"B", IF(AND(ABS(F5)&gt;4.5, ABS(F5)&lt;10,ABS(M5)&gt;=0.45,ABS(S5)&lt;=0.01),"S","N"))</f>
        <v>N</v>
      </c>
      <c r="X5" s="1" t="str">
        <f t="shared" ref="X5:X68" si="2">IF(AND(ABS(H5)&gt;10,ABS(O5)&gt;=0.45,ABS(T5)&lt;=0.01),"B", IF(AND(ABS(H5)&gt;4.5, ABS(H5)&lt;10,ABS(O5)&gt;=0.45,ABS(T5)&lt;=0.01),"S","N"))</f>
        <v>N</v>
      </c>
      <c r="Y5" s="74"/>
      <c r="Z5" s="8">
        <f>'%D'!AF4</f>
        <v>-0.55066666666666819</v>
      </c>
      <c r="AA5" s="8">
        <f>'%D'!AG4</f>
        <v>0.71864015102599632</v>
      </c>
      <c r="AB5" s="8">
        <f>'%D'!AH4</f>
        <v>0.32699999999999818</v>
      </c>
      <c r="AC5" s="8">
        <f>'%D'!AI4</f>
        <v>0.91206724898258817</v>
      </c>
      <c r="AD5" s="8">
        <f>'%D'!AJ4</f>
        <v>-0.60533333333333417</v>
      </c>
      <c r="AE5" s="8">
        <f>'%D'!AK4</f>
        <v>1.4923502716632364</v>
      </c>
      <c r="AF5" s="8"/>
      <c r="AG5" s="8">
        <f>'# D'!AF4</f>
        <v>-4.9666666666666526E-2</v>
      </c>
      <c r="AH5" s="8">
        <f>'# D'!AG4</f>
        <v>6.4802263334958657E-2</v>
      </c>
      <c r="AI5" s="8">
        <f>'# D'!AH4</f>
        <v>2.9333333333333211E-2</v>
      </c>
      <c r="AJ5" s="8">
        <f>'# D'!AI4</f>
        <v>8.1851491535992499E-2</v>
      </c>
      <c r="AK5" s="8">
        <f>'# D'!AJ4</f>
        <v>-5.4333333333333123E-2</v>
      </c>
      <c r="AL5" s="8">
        <f>'# D'!AK4</f>
        <v>0.13420755070660775</v>
      </c>
      <c r="AN5" s="4">
        <f>'T-TEST'!T4</f>
        <v>0.2911044417966222</v>
      </c>
      <c r="AO5" s="4">
        <f>'T-TEST'!U4</f>
        <v>0.56935358314897211</v>
      </c>
      <c r="AP5" s="4">
        <f>'T-TEST'!V4</f>
        <v>0.5226028832839269</v>
      </c>
      <c r="AR5" s="1" t="str">
        <f>IF(AND(ABS(Z5)&gt;10,ABS(AG5)&gt;=0.45,ABS(AN5)&lt;=0.01),"B", IF(AND(ABS(Z5)&gt;4.5, ABS(Z5)&lt;10,ABS(AG5)&gt;=0.45,ABS(AN5)&lt;=0.01),"S","N"))</f>
        <v>N</v>
      </c>
      <c r="AS5" s="1" t="str">
        <f>IF(AND(ABS(AB5)&gt;10,ABS(AI5)&gt;=0.45,ABS(AO5)&lt;=0.01),"B", IF(AND(ABS(AB5)&gt;4.5, ABS(AB5)&lt;10,ABS(AI5)&gt;=0.45,ABS(AO5)&lt;=0.01),"S","N"))</f>
        <v>N</v>
      </c>
      <c r="AT5" s="1" t="str">
        <f>IF(AND(ABS(AD5)&gt;10,ABS(AK5)&gt;=0.45,ABS(AP5)&lt;=0.01),"B", IF(AND(ABS(AD5)&gt;4.5, ABS(AD5)&lt;10,ABS(AK5)&gt;=0.45,ABS(AP5)&lt;=0.01),"S","N"))</f>
        <v>N</v>
      </c>
      <c r="AU5" s="74"/>
      <c r="AV5" s="8">
        <f>'%D'!AM4</f>
        <v>0.99699999999999989</v>
      </c>
      <c r="AW5" s="8">
        <f>'%D'!AN4</f>
        <v>0.39147754299150594</v>
      </c>
      <c r="AX5" s="8">
        <f>'%D'!AO4</f>
        <v>0.29966666666666697</v>
      </c>
      <c r="AY5" s="8">
        <f>'%D'!AP4</f>
        <v>0.7961674865671593</v>
      </c>
      <c r="AZ5" s="8">
        <f>'%D'!AQ4</f>
        <v>-0.49166666666666359</v>
      </c>
      <c r="BA5" s="8">
        <f>'%D'!AR4</f>
        <v>1.3828834609852958</v>
      </c>
      <c r="BC5" s="8">
        <f>'# D'!AM4</f>
        <v>8.9666666666667005E-2</v>
      </c>
      <c r="BD5" s="8">
        <f>'# D'!AN4</f>
        <v>3.4966650778515566E-2</v>
      </c>
      <c r="BE5" s="8">
        <f>'# D'!AO4</f>
        <v>2.6999999999999691E-2</v>
      </c>
      <c r="BF5" s="8">
        <f>'# D'!AP4</f>
        <v>7.1460945044595117E-2</v>
      </c>
      <c r="BG5" s="8">
        <f>'# D'!AQ4</f>
        <v>-4.3999999999999595E-2</v>
      </c>
      <c r="BH5" s="8">
        <f>'# D'!AR4</f>
        <v>0.12431277756798234</v>
      </c>
      <c r="BJ5" s="4">
        <f>'T-TEST'!X4</f>
        <v>1.2087209763041267E-2</v>
      </c>
      <c r="BK5" s="4">
        <f>'T-TEST'!Y4</f>
        <v>0.55816444627399897</v>
      </c>
      <c r="BL5" s="4">
        <f>'T-TEST'!Z4</f>
        <v>0.57650694352733445</v>
      </c>
      <c r="BN5" s="1" t="str">
        <f>IF(AND(ABS(AV5)&gt;10,ABS(BC5)&gt;=0.45,ABS(BJ5)&lt;=0.01),"B", IF(AND(ABS(AV5)&gt;4.5, ABS(AV5)&lt;10,ABS(BC5)&gt;=0.45,ABS(BJ5)&lt;=0.01),"S","N"))</f>
        <v>N</v>
      </c>
      <c r="BO5" s="1" t="str">
        <f>IF(AND(ABS(AX5)&gt;10,ABS(BE5)&gt;=0.45,ABS(BK5)&lt;=0.01),"B", IF(AND(ABS(AX5)&gt;4.5, ABS(AX5)&lt;10,ABS(BE5)&gt;=0.45,ABS(BK5)&lt;=0.01),"S","N"))</f>
        <v>N</v>
      </c>
      <c r="BP5" s="1" t="str">
        <f>IF(AND(ABS(AZ5)&gt;10,ABS(BG5)&gt;=0.45,ABS(BL5)&lt;=0.01),"B", IF(AND(ABS(AZ5)&gt;4.5, ABS(AZ5)&lt;10,ABS(BG5)&gt;=0.45,ABS(BL5)&lt;=0.01),"S","N"))</f>
        <v>N</v>
      </c>
      <c r="BQ5" s="74"/>
      <c r="BT5" s="41"/>
      <c r="BU5" s="41"/>
      <c r="BV5" s="41"/>
      <c r="BW5" s="41"/>
      <c r="BX5" s="41"/>
      <c r="BY5" s="41"/>
      <c r="BZ5" s="41"/>
      <c r="CA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T5" s="37"/>
      <c r="CU5" s="37"/>
      <c r="CV5" s="37"/>
      <c r="CW5" s="37"/>
      <c r="CX5" s="37"/>
      <c r="DB5" s="41"/>
      <c r="DC5" s="41"/>
      <c r="DD5" s="41"/>
      <c r="DE5" s="41"/>
      <c r="DF5" s="41"/>
      <c r="DG5" s="41"/>
      <c r="DH5" s="41"/>
      <c r="DI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EB5" s="37"/>
      <c r="EC5" s="37"/>
      <c r="ED5" s="37"/>
      <c r="EE5" s="37"/>
      <c r="EF5" s="37"/>
    </row>
    <row r="6" spans="1:136" ht="18.75" customHeight="1" x14ac:dyDescent="0.25">
      <c r="A6" s="2">
        <f>'Raw Data'!B5</f>
        <v>-2</v>
      </c>
      <c r="B6" s="2">
        <f>'Raw Data'!C5</f>
        <v>9</v>
      </c>
      <c r="C6" s="2" t="str">
        <f>'Raw Data'!D5</f>
        <v>GSHMGTRDDEYD</v>
      </c>
      <c r="D6" s="8">
        <f>'%D'!Y5</f>
        <v>-1.9379999999999988</v>
      </c>
      <c r="E6" s="8">
        <f>'%D'!Z5</f>
        <v>0.6233487520374662</v>
      </c>
      <c r="F6" s="8">
        <f>'%D'!AA5</f>
        <v>-0.11633333333332985</v>
      </c>
      <c r="G6" s="8">
        <f>'%D'!AB5</f>
        <v>0.78172991926026891</v>
      </c>
      <c r="H6" s="8">
        <f>'%D'!AC5</f>
        <v>-0.91400000000000148</v>
      </c>
      <c r="I6" s="8">
        <f>'%D'!AD5</f>
        <v>1.3818678180877744</v>
      </c>
      <c r="J6" s="1"/>
      <c r="K6" s="8">
        <f>'# D'!Y5</f>
        <v>-0.19399999999999995</v>
      </c>
      <c r="L6" s="8">
        <f>'# D'!Z5</f>
        <v>6.2201286160335906E-2</v>
      </c>
      <c r="M6" s="8">
        <f>'# D'!AA5</f>
        <v>-1.1333333333333417E-2</v>
      </c>
      <c r="N6" s="8">
        <f>'# D'!AB5</f>
        <v>7.8085423308920626E-2</v>
      </c>
      <c r="O6" s="8">
        <f>'# D'!AC5</f>
        <v>-9.1333333333333933E-2</v>
      </c>
      <c r="P6" s="8">
        <f>'# D'!AD5</f>
        <v>0.13817139115364419</v>
      </c>
      <c r="Q6" s="1"/>
      <c r="R6" s="4">
        <f>'T-TEST'!P5</f>
        <v>2.4262623524710203E-2</v>
      </c>
      <c r="S6" s="4">
        <f>'T-TEST'!Q5</f>
        <v>0.82274660865259119</v>
      </c>
      <c r="T6" s="4">
        <f>'T-TEST'!R5</f>
        <v>0.33692333172736966</v>
      </c>
      <c r="U6" s="1"/>
      <c r="V6" s="1" t="str">
        <f t="shared" si="0"/>
        <v>N</v>
      </c>
      <c r="W6" s="1" t="str">
        <f t="shared" si="1"/>
        <v>N</v>
      </c>
      <c r="X6" s="1" t="str">
        <f t="shared" si="2"/>
        <v>N</v>
      </c>
      <c r="Y6" s="74"/>
      <c r="Z6" s="8">
        <f>'%D'!AF5</f>
        <v>8.3333333333328596E-3</v>
      </c>
      <c r="AA6" s="8">
        <f>'%D'!AG5</f>
        <v>0.68977774198167208</v>
      </c>
      <c r="AB6" s="8">
        <f>'%D'!AH5</f>
        <v>0.59666666666666401</v>
      </c>
      <c r="AC6" s="8">
        <f>'%D'!AI5</f>
        <v>1.0041686445347053</v>
      </c>
      <c r="AD6" s="8">
        <f>'%D'!AJ5</f>
        <v>-1.190333333333335</v>
      </c>
      <c r="AE6" s="8">
        <f>'%D'!AK5</f>
        <v>1.454351172631057</v>
      </c>
      <c r="AF6" s="8"/>
      <c r="AG6" s="8">
        <f>'# D'!AF5</f>
        <v>3.3333333333285253E-4</v>
      </c>
      <c r="AH6" s="8">
        <f>'# D'!AG5</f>
        <v>6.8828288757845302E-2</v>
      </c>
      <c r="AI6" s="8">
        <f>'# D'!AH5</f>
        <v>5.9666666666666757E-2</v>
      </c>
      <c r="AJ6" s="8">
        <f>'# D'!AI5</f>
        <v>0.10060980734169656</v>
      </c>
      <c r="AK6" s="8">
        <f>'# D'!AJ5</f>
        <v>-0.11866666666666736</v>
      </c>
      <c r="AL6" s="8">
        <f>'# D'!AK5</f>
        <v>0.14538454755119842</v>
      </c>
      <c r="AM6" s="1"/>
      <c r="AN6" s="4">
        <f>'T-TEST'!T5</f>
        <v>0.99381268681984702</v>
      </c>
      <c r="AO6" s="4">
        <f>'T-TEST'!U5</f>
        <v>0.36339473742725314</v>
      </c>
      <c r="AP6" s="4">
        <f>'T-TEST'!V5</f>
        <v>0.24364810613807475</v>
      </c>
      <c r="AQ6" s="1"/>
      <c r="AR6" s="1" t="str">
        <f>IF(AND(ABS(Z6)&gt;10,ABS(AG6)&gt;=0.45,ABS(AN6)&lt;=0.01),"B", IF(AND(ABS(Z6)&gt;4.5, ABS(Z6)&lt;10,ABS(AG6)&gt;=0.45,ABS(AN6)&lt;=0.01),"S","N"))</f>
        <v>N</v>
      </c>
      <c r="AS6" s="1" t="str">
        <f>IF(AND(ABS(AB6)&gt;10,ABS(AI6)&gt;=0.45,ABS(AO6)&lt;=0.01),"B", IF(AND(ABS(AB6)&gt;4.5, ABS(AB6)&lt;10,ABS(AI6)&gt;=0.45,ABS(AO6)&lt;=0.01),"S","N"))</f>
        <v>N</v>
      </c>
      <c r="AT6" s="1" t="str">
        <f>IF(AND(ABS(AD6)&gt;10,ABS(AK6)&gt;=0.45,ABS(AP6)&lt;=0.01),"B", IF(AND(ABS(AD6)&gt;4.5, ABS(AD6)&lt;10,ABS(AK6)&gt;=0.45,ABS(AP6)&lt;=0.01),"S","N"))</f>
        <v>N</v>
      </c>
      <c r="AU6" s="74"/>
      <c r="AV6" s="8">
        <f>'%D'!AM5</f>
        <v>1.9463333333333317</v>
      </c>
      <c r="AW6" s="8">
        <f>'%D'!AN5</f>
        <v>0.37206495848619547</v>
      </c>
      <c r="AX6" s="8">
        <f>'%D'!AO5</f>
        <v>0.71299999999999386</v>
      </c>
      <c r="AY6" s="8">
        <f>'%D'!AP5</f>
        <v>0.68152158195222812</v>
      </c>
      <c r="AZ6" s="8">
        <f>'%D'!AQ5</f>
        <v>-0.27633333333333354</v>
      </c>
      <c r="BA6" s="8">
        <f>'%D'!AR5</f>
        <v>0.98529555633491672</v>
      </c>
      <c r="BB6" s="1"/>
      <c r="BC6" s="8">
        <f>'# D'!AM5</f>
        <v>0.1943333333333328</v>
      </c>
      <c r="BD6" s="8">
        <f>'# D'!AN5</f>
        <v>3.7152837486971832E-2</v>
      </c>
      <c r="BE6" s="8">
        <f>'# D'!AO5</f>
        <v>7.1000000000000174E-2</v>
      </c>
      <c r="BF6" s="8">
        <f>'# D'!AP5</f>
        <v>6.8636724863588683E-2</v>
      </c>
      <c r="BG6" s="8">
        <f>'# D'!AQ5</f>
        <v>-2.7333333333333432E-2</v>
      </c>
      <c r="BH6" s="8">
        <f>'# D'!AR5</f>
        <v>9.8220839608167188E-2</v>
      </c>
      <c r="BI6" s="1"/>
      <c r="BJ6" s="4">
        <f>'T-TEST'!X5</f>
        <v>3.3991556777423298E-3</v>
      </c>
      <c r="BK6" s="4">
        <f>'T-TEST'!Y5</f>
        <v>0.19773496361953702</v>
      </c>
      <c r="BL6" s="4">
        <f>'T-TEST'!Z5</f>
        <v>0.65606001065440944</v>
      </c>
      <c r="BM6" s="1"/>
      <c r="BN6" s="1" t="str">
        <f>IF(AND(ABS(AV6)&gt;10,ABS(BC6)&gt;=0.45,ABS(BJ6)&lt;=0.01),"B", IF(AND(ABS(AV6)&gt;4.5, ABS(AV6)&lt;10,ABS(BC6)&gt;=0.45,ABS(BJ6)&lt;=0.01),"S","N"))</f>
        <v>N</v>
      </c>
      <c r="BO6" s="1" t="str">
        <f>IF(AND(ABS(AX6)&gt;10,ABS(BE6)&gt;=0.45,ABS(BK6)&lt;=0.01),"B", IF(AND(ABS(AX6)&gt;4.5, ABS(AX6)&lt;10,ABS(BE6)&gt;=0.45,ABS(BK6)&lt;=0.01),"S","N"))</f>
        <v>N</v>
      </c>
      <c r="BP6" s="1" t="str">
        <f>IF(AND(ABS(AZ6)&gt;10,ABS(BG6)&gt;=0.45,ABS(BL6)&lt;=0.01),"B", IF(AND(ABS(AZ6)&gt;4.5, ABS(AZ6)&lt;10,ABS(BG6)&gt;=0.45,ABS(BL6)&lt;=0.01),"S","N"))</f>
        <v>N</v>
      </c>
      <c r="BQ6" s="74"/>
      <c r="BT6" s="41"/>
      <c r="BU6" s="41"/>
      <c r="BV6" s="41"/>
      <c r="BW6" s="41"/>
      <c r="BX6" s="41"/>
      <c r="BY6" s="41"/>
      <c r="BZ6" s="41"/>
      <c r="CA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T6" s="37"/>
      <c r="CU6" s="37"/>
      <c r="CV6" s="37"/>
      <c r="CW6" s="37"/>
      <c r="CX6" s="37"/>
      <c r="DB6" s="41"/>
      <c r="DC6" s="41"/>
      <c r="DD6" s="41"/>
      <c r="DE6" s="41"/>
      <c r="DF6" s="41"/>
      <c r="DG6" s="41"/>
      <c r="DH6" s="41"/>
      <c r="DI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EB6" s="37"/>
      <c r="EC6" s="37"/>
      <c r="ED6" s="37"/>
      <c r="EE6" s="37"/>
      <c r="EF6" s="37"/>
    </row>
    <row r="7" spans="1:136" ht="18.75" customHeight="1" x14ac:dyDescent="0.25">
      <c r="A7" s="2">
        <f>'Raw Data'!B6</f>
        <v>-2</v>
      </c>
      <c r="B7" s="2">
        <f>'Raw Data'!C6</f>
        <v>11</v>
      </c>
      <c r="C7" s="2" t="str">
        <f>'Raw Data'!D6</f>
        <v>GSHMGTRDDEYDYL</v>
      </c>
      <c r="D7" s="8">
        <f>'%D'!Y6</f>
        <v>2.4596666666666671</v>
      </c>
      <c r="E7" s="8">
        <f>'%D'!Z6</f>
        <v>0.26625802022349288</v>
      </c>
      <c r="F7" s="8">
        <f>'%D'!AA6</f>
        <v>2.7803333333333349</v>
      </c>
      <c r="G7" s="8">
        <f>'%D'!AB6</f>
        <v>1.0550164295719129</v>
      </c>
      <c r="H7" s="8">
        <f>'%D'!AC6</f>
        <v>-8.3666666666669443E-2</v>
      </c>
      <c r="I7" s="8">
        <f>'%D'!AD6</f>
        <v>0.42409354314034686</v>
      </c>
      <c r="J7" s="1"/>
      <c r="K7" s="8">
        <f>'# D'!Y6</f>
        <v>0.29466666666666641</v>
      </c>
      <c r="L7" s="8">
        <f>'# D'!Z6</f>
        <v>3.2052041016655049E-2</v>
      </c>
      <c r="M7" s="8">
        <f>'# D'!AA6</f>
        <v>0.33333333333333348</v>
      </c>
      <c r="N7" s="8">
        <f>'# D'!AB6</f>
        <v>0.12661885062396255</v>
      </c>
      <c r="O7" s="8">
        <f>'# D'!AC6</f>
        <v>-1.0000000000000231E-2</v>
      </c>
      <c r="P7" s="8">
        <f>'# D'!AD6</f>
        <v>5.0537115073973217E-2</v>
      </c>
      <c r="Q7" s="1"/>
      <c r="R7" s="4">
        <f>'T-TEST'!P6</f>
        <v>9.2472269593528379E-4</v>
      </c>
      <c r="S7" s="4">
        <f>'T-TEST'!Q6</f>
        <v>1.2875817333619569E-2</v>
      </c>
      <c r="T7" s="4">
        <f>'T-TEST'!R6</f>
        <v>0.75191321628357743</v>
      </c>
      <c r="U7" s="1"/>
      <c r="V7" s="1" t="str">
        <f t="shared" si="0"/>
        <v>N</v>
      </c>
      <c r="W7" s="1" t="str">
        <f t="shared" si="1"/>
        <v>N</v>
      </c>
      <c r="X7" s="1" t="str">
        <f t="shared" si="2"/>
        <v>N</v>
      </c>
      <c r="Y7" s="74"/>
      <c r="Z7" s="8">
        <f>'%D'!AF6</f>
        <v>2.0926666666666662</v>
      </c>
      <c r="AA7" s="8">
        <f>'%D'!AG6</f>
        <v>0.4620404022738</v>
      </c>
      <c r="AB7" s="8">
        <f>'%D'!AH6</f>
        <v>2.4263333333333357</v>
      </c>
      <c r="AC7" s="8">
        <f>'%D'!AI6</f>
        <v>0.62729312658968817</v>
      </c>
      <c r="AD7" s="8">
        <f>'%D'!AJ6</f>
        <v>1.1486666666666672</v>
      </c>
      <c r="AE7" s="8">
        <f>'%D'!AK6</f>
        <v>0.37211378188219113</v>
      </c>
      <c r="AF7" s="8"/>
      <c r="AG7" s="8">
        <f>'# D'!AF6</f>
        <v>0.25066666666666615</v>
      </c>
      <c r="AH7" s="8">
        <f>'# D'!AG6</f>
        <v>5.5202656940887766E-2</v>
      </c>
      <c r="AI7" s="8">
        <f>'# D'!AH6</f>
        <v>0.29100000000000037</v>
      </c>
      <c r="AJ7" s="8">
        <f>'# D'!AI6</f>
        <v>7.5345869163478449E-2</v>
      </c>
      <c r="AK7" s="8">
        <f>'# D'!AJ6</f>
        <v>0.13766666666666616</v>
      </c>
      <c r="AL7" s="8">
        <f>'# D'!AK6</f>
        <v>4.4377171308380342E-2</v>
      </c>
      <c r="AM7" s="1"/>
      <c r="AN7" s="4">
        <f>'T-TEST'!T6</f>
        <v>1.1571379383029812E-2</v>
      </c>
      <c r="AO7" s="4">
        <f>'T-TEST'!U6</f>
        <v>1.8177257768037126E-2</v>
      </c>
      <c r="AP7" s="4">
        <f>'T-TEST'!V6</f>
        <v>2.3109633951927454E-2</v>
      </c>
      <c r="AQ7" s="1"/>
      <c r="AR7" s="1" t="str">
        <f>IF(AND(ABS(Z7)&gt;10,ABS(AG7)&gt;=0.45,ABS(AN7)&lt;=0.01),"B", IF(AND(ABS(Z7)&gt;4.5, ABS(Z7)&lt;10,ABS(AG7)&gt;=0.45,ABS(AN7)&lt;=0.01),"S","N"))</f>
        <v>N</v>
      </c>
      <c r="AS7" s="1" t="str">
        <f>IF(AND(ABS(AB7)&gt;10,ABS(AI7)&gt;=0.45,ABS(AO7)&lt;=0.01),"B", IF(AND(ABS(AB7)&gt;4.5, ABS(AB7)&lt;10,ABS(AI7)&gt;=0.45,ABS(AO7)&lt;=0.01),"S","N"))</f>
        <v>N</v>
      </c>
      <c r="AT7" s="1" t="str">
        <f>IF(AND(ABS(AD7)&gt;10,ABS(AK7)&gt;=0.45,ABS(AP7)&lt;=0.01),"B", IF(AND(ABS(AD7)&gt;4.5, ABS(AD7)&lt;10,ABS(AK7)&gt;=0.45,ABS(AP7)&lt;=0.01),"S","N"))</f>
        <v>N</v>
      </c>
      <c r="AU7" s="74"/>
      <c r="AV7" s="8">
        <f>'%D'!AM6</f>
        <v>-0.36700000000000088</v>
      </c>
      <c r="AW7" s="8">
        <f>'%D'!AN6</f>
        <v>0.51173626019659979</v>
      </c>
      <c r="AX7" s="8">
        <f>'%D'!AO6</f>
        <v>-0.3539999999999992</v>
      </c>
      <c r="AY7" s="8">
        <f>'%D'!AP6</f>
        <v>0.86427754029979709</v>
      </c>
      <c r="AZ7" s="8">
        <f>'%D'!AQ6</f>
        <v>1.2323333333333366</v>
      </c>
      <c r="BA7" s="8">
        <f>'%D'!AR6</f>
        <v>0.25050216233264966</v>
      </c>
      <c r="BB7" s="1"/>
      <c r="BC7" s="8">
        <f>'# D'!AM6</f>
        <v>-4.4000000000000261E-2</v>
      </c>
      <c r="BD7" s="8">
        <f>'# D'!AN6</f>
        <v>6.126989472816171E-2</v>
      </c>
      <c r="BE7" s="8">
        <f>'# D'!AO6</f>
        <v>-4.2333333333333112E-2</v>
      </c>
      <c r="BF7" s="8">
        <f>'# D'!AP6</f>
        <v>0.10360180178613371</v>
      </c>
      <c r="BG7" s="8">
        <f>'# D'!AQ6</f>
        <v>0.14766666666666639</v>
      </c>
      <c r="BH7" s="8">
        <f>'# D'!AR6</f>
        <v>2.9955522584881353E-2</v>
      </c>
      <c r="BI7" s="1"/>
      <c r="BJ7" s="4">
        <f>'T-TEST'!X6</f>
        <v>0.29927153688998531</v>
      </c>
      <c r="BK7" s="4">
        <f>'T-TEST'!Y6</f>
        <v>0.55024472717395823</v>
      </c>
      <c r="BL7" s="4">
        <f>'T-TEST'!Z6</f>
        <v>4.3234599355418046E-3</v>
      </c>
      <c r="BM7" s="1"/>
      <c r="BN7" s="1" t="str">
        <f>IF(AND(ABS(AV7)&gt;10,ABS(BC7)&gt;=0.45,ABS(BJ7)&lt;=0.01),"B", IF(AND(ABS(AV7)&gt;4.5, ABS(AV7)&lt;10,ABS(BC7)&gt;=0.45,ABS(BJ7)&lt;=0.01),"S","N"))</f>
        <v>N</v>
      </c>
      <c r="BO7" s="1" t="str">
        <f>IF(AND(ABS(AX7)&gt;10,ABS(BE7)&gt;=0.45,ABS(BK7)&lt;=0.01),"B", IF(AND(ABS(AX7)&gt;4.5, ABS(AX7)&lt;10,ABS(BE7)&gt;=0.45,ABS(BK7)&lt;=0.01),"S","N"))</f>
        <v>N</v>
      </c>
      <c r="BP7" s="1" t="str">
        <f>IF(AND(ABS(AZ7)&gt;10,ABS(BG7)&gt;=0.45,ABS(BL7)&lt;=0.01),"B", IF(AND(ABS(AZ7)&gt;4.5, ABS(AZ7)&lt;10,ABS(BG7)&gt;=0.45,ABS(BL7)&lt;=0.01),"S","N"))</f>
        <v>N</v>
      </c>
      <c r="BQ7" s="74"/>
      <c r="BT7" s="41"/>
      <c r="BU7" s="41"/>
      <c r="BV7" s="41"/>
      <c r="BW7" s="41"/>
      <c r="BX7" s="41"/>
      <c r="BY7" s="41"/>
      <c r="BZ7" s="41"/>
      <c r="CA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T7" s="37"/>
      <c r="CU7" s="37"/>
      <c r="CV7" s="37"/>
      <c r="CW7" s="37"/>
      <c r="CX7" s="37"/>
      <c r="DB7" s="41"/>
      <c r="DC7" s="41"/>
      <c r="DD7" s="41"/>
      <c r="DE7" s="41"/>
      <c r="DF7" s="41"/>
      <c r="DG7" s="41"/>
      <c r="DH7" s="41"/>
      <c r="DI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EB7" s="37"/>
      <c r="EC7" s="37"/>
      <c r="ED7" s="37"/>
      <c r="EE7" s="37"/>
      <c r="EF7" s="37"/>
    </row>
    <row r="8" spans="1:136" ht="18.75" customHeight="1" x14ac:dyDescent="0.25">
      <c r="A8" s="2">
        <f>'Raw Data'!B7</f>
        <v>-2</v>
      </c>
      <c r="B8" s="2">
        <f>'Raw Data'!C7</f>
        <v>27</v>
      </c>
      <c r="C8" s="2" t="str">
        <f>'Raw Data'!D7</f>
        <v>GSHMGTRDDEYDYLFKVVLIGDSGVGKSNL</v>
      </c>
      <c r="D8" s="8">
        <f>'%D'!Y7</f>
        <v>2.6710000000000012</v>
      </c>
      <c r="E8" s="8">
        <f>'%D'!Z7</f>
        <v>0.40624376918298699</v>
      </c>
      <c r="F8" s="8">
        <f>'%D'!AA7</f>
        <v>0.27299999999999969</v>
      </c>
      <c r="G8" s="8">
        <f>'%D'!AB7</f>
        <v>0.56961390432467507</v>
      </c>
      <c r="H8" s="8">
        <f>'%D'!AC7</f>
        <v>-0.2456666666666667</v>
      </c>
      <c r="I8" s="8">
        <f>'%D'!AD7</f>
        <v>0.2687092604780611</v>
      </c>
      <c r="J8" s="1"/>
      <c r="K8" s="8">
        <f>'# D'!Y7</f>
        <v>0.748</v>
      </c>
      <c r="L8" s="8">
        <f>'# D'!Z7</f>
        <v>0.11346805717910194</v>
      </c>
      <c r="M8" s="8">
        <f>'# D'!AA7</f>
        <v>7.6666666666667105E-2</v>
      </c>
      <c r="N8" s="8">
        <f>'# D'!AB7</f>
        <v>0.15994269807236167</v>
      </c>
      <c r="O8" s="8">
        <f>'# D'!AC7</f>
        <v>-6.866666666666621E-2</v>
      </c>
      <c r="P8" s="8">
        <f>'# D'!AD7</f>
        <v>7.5516002719070552E-2</v>
      </c>
      <c r="Q8" s="1"/>
      <c r="R8" s="4">
        <f>'T-TEST'!P7</f>
        <v>2.8993776905619968E-3</v>
      </c>
      <c r="S8" s="4">
        <f>'T-TEST'!Q7</f>
        <v>0.47668923070703406</v>
      </c>
      <c r="T8" s="4">
        <f>'T-TEST'!R7</f>
        <v>0.25139591526874289</v>
      </c>
      <c r="U8" s="1"/>
      <c r="V8" s="1" t="str">
        <f t="shared" si="0"/>
        <v>N</v>
      </c>
      <c r="W8" s="1" t="str">
        <f t="shared" si="1"/>
        <v>N</v>
      </c>
      <c r="X8" s="1" t="str">
        <f t="shared" si="2"/>
        <v>N</v>
      </c>
      <c r="Y8" s="74"/>
      <c r="Z8" s="8">
        <f>'%D'!AF7</f>
        <v>1.5570000000000004</v>
      </c>
      <c r="AA8" s="8">
        <f>'%D'!AG7</f>
        <v>0.39786932528155527</v>
      </c>
      <c r="AB8" s="8">
        <f>'%D'!AH7</f>
        <v>-0.88800000000000168</v>
      </c>
      <c r="AC8" s="8">
        <f>'%D'!AI7</f>
        <v>0.63284042222348635</v>
      </c>
      <c r="AD8" s="8">
        <f>'%D'!AJ7</f>
        <v>-1.363999999999999</v>
      </c>
      <c r="AE8" s="8">
        <f>'%D'!AK7</f>
        <v>0.2757329626045214</v>
      </c>
      <c r="AF8" s="8"/>
      <c r="AG8" s="8">
        <f>'# D'!AF7</f>
        <v>0.43599999999999994</v>
      </c>
      <c r="AH8" s="8">
        <f>'# D'!AG7</f>
        <v>0.11113055385446412</v>
      </c>
      <c r="AI8" s="8">
        <f>'# D'!AH7</f>
        <v>-0.24866666666666681</v>
      </c>
      <c r="AJ8" s="8">
        <f>'# D'!AI7</f>
        <v>0.17742134407486973</v>
      </c>
      <c r="AK8" s="8">
        <f>'# D'!AJ7</f>
        <v>-0.38199999999999967</v>
      </c>
      <c r="AL8" s="8">
        <f>'# D'!AK7</f>
        <v>7.7567175188133941E-2</v>
      </c>
      <c r="AM8" s="1"/>
      <c r="AN8" s="4">
        <f>'T-TEST'!T7</f>
        <v>1.3039758414906899E-2</v>
      </c>
      <c r="AO8" s="4">
        <f>'T-TEST'!U7</f>
        <v>8.3571703618975673E-2</v>
      </c>
      <c r="AP8" s="4">
        <f>'T-TEST'!V7</f>
        <v>8.6662786622201567E-3</v>
      </c>
      <c r="AQ8" s="1"/>
      <c r="AR8" s="1" t="str">
        <f>IF(AND(ABS(Z8)&gt;10,ABS(AG8)&gt;=0.45,ABS(AN8)&lt;=0.01),"B", IF(AND(ABS(Z8)&gt;4.5, ABS(Z8)&lt;10,ABS(AG8)&gt;=0.45,ABS(AN8)&lt;=0.01),"S","N"))</f>
        <v>N</v>
      </c>
      <c r="AS8" s="1" t="str">
        <f>IF(AND(ABS(AB8)&gt;10,ABS(AI8)&gt;=0.45,ABS(AO8)&lt;=0.01),"B", IF(AND(ABS(AB8)&gt;4.5, ABS(AB8)&lt;10,ABS(AI8)&gt;=0.45,ABS(AO8)&lt;=0.01),"S","N"))</f>
        <v>N</v>
      </c>
      <c r="AT8" s="1" t="str">
        <f>IF(AND(ABS(AD8)&gt;10,ABS(AK8)&gt;=0.45,ABS(AP8)&lt;=0.01),"B", IF(AND(ABS(AD8)&gt;4.5, ABS(AD8)&lt;10,ABS(AK8)&gt;=0.45,ABS(AP8)&lt;=0.01),"S","N"))</f>
        <v>N</v>
      </c>
      <c r="AU8" s="74"/>
      <c r="AV8" s="8">
        <f>'%D'!AM7</f>
        <v>-1.1140000000000008</v>
      </c>
      <c r="AW8" s="8">
        <f>'%D'!AN7</f>
        <v>0.18497567407634996</v>
      </c>
      <c r="AX8" s="8">
        <f>'%D'!AO7</f>
        <v>-1.1610000000000014</v>
      </c>
      <c r="AY8" s="8">
        <f>'%D'!AP7</f>
        <v>0.39613760235554535</v>
      </c>
      <c r="AZ8" s="8">
        <f>'%D'!AQ7</f>
        <v>-1.1183333333333323</v>
      </c>
      <c r="BA8" s="8">
        <f>'%D'!AR7</f>
        <v>8.1955272354294451E-2</v>
      </c>
      <c r="BB8" s="1"/>
      <c r="BC8" s="8">
        <f>'# D'!AM7</f>
        <v>-0.31200000000000006</v>
      </c>
      <c r="BD8" s="8">
        <f>'# D'!AN7</f>
        <v>5.195190083144207E-2</v>
      </c>
      <c r="BE8" s="8">
        <f>'# D'!AO7</f>
        <v>-0.32533333333333392</v>
      </c>
      <c r="BF8" s="8">
        <f>'# D'!AP7</f>
        <v>0.11085726558657909</v>
      </c>
      <c r="BG8" s="8">
        <f>'# D'!AQ7</f>
        <v>-0.31333333333333346</v>
      </c>
      <c r="BH8" s="8">
        <f>'# D'!AR7</f>
        <v>2.3036203390894718E-2</v>
      </c>
      <c r="BI8" s="1"/>
      <c r="BJ8" s="4">
        <f>'T-TEST'!X7</f>
        <v>5.8317565491126109E-4</v>
      </c>
      <c r="BK8" s="4">
        <f>'T-TEST'!Y7</f>
        <v>1.2066912716865783E-2</v>
      </c>
      <c r="BL8" s="4">
        <f>'T-TEST'!Z7</f>
        <v>1.8229782096483929E-4</v>
      </c>
      <c r="BM8" s="1"/>
      <c r="BN8" s="1" t="str">
        <f>IF(AND(ABS(AV8)&gt;10,ABS(BC8)&gt;=0.45,ABS(BJ8)&lt;=0.01),"B", IF(AND(ABS(AV8)&gt;4.5, ABS(AV8)&lt;10,ABS(BC8)&gt;=0.45,ABS(BJ8)&lt;=0.01),"S","N"))</f>
        <v>N</v>
      </c>
      <c r="BO8" s="1" t="str">
        <f>IF(AND(ABS(AX8)&gt;10,ABS(BE8)&gt;=0.45,ABS(BK8)&lt;=0.01),"B", IF(AND(ABS(AX8)&gt;4.5, ABS(AX8)&lt;10,ABS(BE8)&gt;=0.45,ABS(BK8)&lt;=0.01),"S","N"))</f>
        <v>N</v>
      </c>
      <c r="BP8" s="1" t="str">
        <f>IF(AND(ABS(AZ8)&gt;10,ABS(BG8)&gt;=0.45,ABS(BL8)&lt;=0.01),"B", IF(AND(ABS(AZ8)&gt;4.5, ABS(AZ8)&lt;10,ABS(BG8)&gt;=0.45,ABS(BL8)&lt;=0.01),"S","N"))</f>
        <v>N</v>
      </c>
      <c r="BQ8" s="74"/>
      <c r="BT8" s="41"/>
      <c r="BU8" s="41"/>
      <c r="BV8" s="41"/>
      <c r="BW8" s="41"/>
      <c r="BX8" s="41"/>
      <c r="BY8" s="41"/>
      <c r="BZ8" s="41"/>
      <c r="CA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T8" s="37"/>
      <c r="CU8" s="37"/>
      <c r="CV8" s="37"/>
      <c r="CW8" s="37"/>
      <c r="CX8" s="37"/>
      <c r="DB8" s="41"/>
      <c r="DC8" s="41"/>
      <c r="DD8" s="41"/>
      <c r="DE8" s="41"/>
      <c r="DF8" s="41"/>
      <c r="DG8" s="41"/>
      <c r="DH8" s="41"/>
      <c r="DI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EB8" s="37"/>
      <c r="EC8" s="37"/>
      <c r="ED8" s="37"/>
      <c r="EE8" s="37"/>
      <c r="EF8" s="37"/>
    </row>
    <row r="9" spans="1:136" ht="18.75" customHeight="1" x14ac:dyDescent="0.25">
      <c r="A9" s="2">
        <f>'Raw Data'!B8</f>
        <v>12</v>
      </c>
      <c r="B9" s="2">
        <f>'Raw Data'!C8</f>
        <v>16</v>
      </c>
      <c r="C9" s="2" t="str">
        <f>'Raw Data'!D8</f>
        <v>FKVVL</v>
      </c>
      <c r="D9" s="8">
        <f>'%D'!Y8</f>
        <v>0.60066666666666668</v>
      </c>
      <c r="E9" s="8">
        <f>'%D'!Z8</f>
        <v>0.49062545116752077</v>
      </c>
      <c r="F9" s="8">
        <f>'%D'!AA8</f>
        <v>3.4666666666666734E-2</v>
      </c>
      <c r="G9" s="8">
        <f>'%D'!AB8</f>
        <v>0.24989130970617315</v>
      </c>
      <c r="H9" s="8">
        <f>'%D'!AC8</f>
        <v>9.9999999999999978E-2</v>
      </c>
      <c r="I9" s="8">
        <f>'%D'!AD8</f>
        <v>0.61064938112362588</v>
      </c>
      <c r="J9" s="1"/>
      <c r="K9" s="8">
        <f>'# D'!Y8</f>
        <v>1.8000000000000002E-2</v>
      </c>
      <c r="L9" s="8">
        <f>'# D'!Z8</f>
        <v>1.4617341299520456E-2</v>
      </c>
      <c r="M9" s="8">
        <f>'# D'!AA8</f>
        <v>6.6666666666666263E-4</v>
      </c>
      <c r="N9" s="8">
        <f>'# D'!AB8</f>
        <v>7.2341781380702401E-3</v>
      </c>
      <c r="O9" s="8">
        <f>'# D'!AC8</f>
        <v>3.0000000000000027E-3</v>
      </c>
      <c r="P9" s="8">
        <f>'# D'!AD8</f>
        <v>1.8439088914585774E-2</v>
      </c>
      <c r="Q9" s="1"/>
      <c r="R9" s="4">
        <f>'T-TEST'!P8</f>
        <v>0.1472770779125816</v>
      </c>
      <c r="S9" s="4">
        <f>'T-TEST'!Q8</f>
        <v>0.88583313738853464</v>
      </c>
      <c r="T9" s="4">
        <f>'T-TEST'!R8</f>
        <v>0.79449826174617666</v>
      </c>
      <c r="U9" s="1"/>
      <c r="V9" s="1" t="str">
        <f t="shared" si="0"/>
        <v>N</v>
      </c>
      <c r="W9" s="1" t="str">
        <f t="shared" si="1"/>
        <v>N</v>
      </c>
      <c r="X9" s="1" t="str">
        <f t="shared" si="2"/>
        <v>N</v>
      </c>
      <c r="Y9" s="74"/>
      <c r="Z9" s="8">
        <f>'%D'!AF8</f>
        <v>0.53033333333333332</v>
      </c>
      <c r="AA9" s="8">
        <f>'%D'!AG8</f>
        <v>0.56772117569572234</v>
      </c>
      <c r="AB9" s="8">
        <f>'%D'!AH8</f>
        <v>-0.2566666666666666</v>
      </c>
      <c r="AC9" s="8">
        <f>'%D'!AI8</f>
        <v>0.68099437099974136</v>
      </c>
      <c r="AD9" s="8">
        <f>'%D'!AJ8</f>
        <v>0.30766666666666664</v>
      </c>
      <c r="AE9" s="8">
        <f>'%D'!AK8</f>
        <v>0.40033444351775016</v>
      </c>
      <c r="AF9" s="8"/>
      <c r="AG9" s="8">
        <f>'# D'!AF8</f>
        <v>1.6E-2</v>
      </c>
      <c r="AH9" s="8">
        <f>'# D'!AG8</f>
        <v>1.6990193249832867E-2</v>
      </c>
      <c r="AI9" s="8">
        <f>'# D'!AH8</f>
        <v>-7.6666666666666689E-3</v>
      </c>
      <c r="AJ9" s="8">
        <f>'# D'!AI8</f>
        <v>2.0132891827388671E-2</v>
      </c>
      <c r="AK9" s="8">
        <f>'# D'!AJ8</f>
        <v>9.3333333333333324E-3</v>
      </c>
      <c r="AL9" s="8">
        <f>'# D'!AK8</f>
        <v>1.1761519176251551E-2</v>
      </c>
      <c r="AM9" s="1"/>
      <c r="AN9" s="4">
        <f>'T-TEST'!T8</f>
        <v>0.18735013475102646</v>
      </c>
      <c r="AO9" s="4">
        <f>'T-TEST'!U8</f>
        <v>0.56459555684704432</v>
      </c>
      <c r="AP9" s="4">
        <f>'T-TEST'!V8</f>
        <v>0.25195841727601603</v>
      </c>
      <c r="AQ9" s="1"/>
      <c r="AR9" s="1" t="str">
        <f>IF(AND(ABS(Z9)&gt;10,ABS(AG9)&gt;=0.45,ABS(AN9)&lt;=0.01),"B", IF(AND(ABS(Z9)&gt;4.5, ABS(Z9)&lt;10,ABS(AG9)&gt;=0.45,ABS(AN9)&lt;=0.01),"S","N"))</f>
        <v>N</v>
      </c>
      <c r="AS9" s="1" t="str">
        <f>IF(AND(ABS(AB9)&gt;10,ABS(AI9)&gt;=0.45,ABS(AO9)&lt;=0.01),"B", IF(AND(ABS(AB9)&gt;4.5, ABS(AB9)&lt;10,ABS(AI9)&gt;=0.45,ABS(AO9)&lt;=0.01),"S","N"))</f>
        <v>N</v>
      </c>
      <c r="AT9" s="1" t="str">
        <f>IF(AND(ABS(AD9)&gt;10,ABS(AK9)&gt;=0.45,ABS(AP9)&lt;=0.01),"B", IF(AND(ABS(AD9)&gt;4.5, ABS(AD9)&lt;10,ABS(AK9)&gt;=0.45,ABS(AP9)&lt;=0.01),"S","N"))</f>
        <v>N</v>
      </c>
      <c r="AU9" s="74"/>
      <c r="AV9" s="8">
        <f>'%D'!AM8</f>
        <v>-7.0333333333333359E-2</v>
      </c>
      <c r="AW9" s="8">
        <f>'%D'!AN8</f>
        <v>0.34920862914118633</v>
      </c>
      <c r="AX9" s="8">
        <f>'%D'!AO8</f>
        <v>-0.29133333333333333</v>
      </c>
      <c r="AY9" s="8">
        <f>'%D'!AP8</f>
        <v>0.64120225618234805</v>
      </c>
      <c r="AZ9" s="8">
        <f>'%D'!AQ8</f>
        <v>0.20766666666666667</v>
      </c>
      <c r="BA9" s="8">
        <f>'%D'!AR8</f>
        <v>0.55688029832870456</v>
      </c>
      <c r="BB9" s="1"/>
      <c r="BC9" s="8">
        <f>'# D'!AM8</f>
        <v>-2.0000000000000018E-3</v>
      </c>
      <c r="BD9" s="8">
        <f>'# D'!AN8</f>
        <v>1.0472185381603336E-2</v>
      </c>
      <c r="BE9" s="8">
        <f>'# D'!AO8</f>
        <v>-8.3333333333333315E-3</v>
      </c>
      <c r="BF9" s="8">
        <f>'# D'!AP8</f>
        <v>1.9017535767461222E-2</v>
      </c>
      <c r="BG9" s="8">
        <f>'# D'!AQ8</f>
        <v>6.3333333333333297E-3</v>
      </c>
      <c r="BH9" s="8">
        <f>'# D'!AR8</f>
        <v>1.6862186493255649E-2</v>
      </c>
      <c r="BI9" s="1"/>
      <c r="BJ9" s="4">
        <f>'T-TEST'!X8</f>
        <v>0.76457847236406984</v>
      </c>
      <c r="BK9" s="4">
        <f>'T-TEST'!Y8</f>
        <v>0.52548888090293588</v>
      </c>
      <c r="BL9" s="4">
        <f>'T-TEST'!Z8</f>
        <v>0.56708545179786041</v>
      </c>
      <c r="BM9" s="1"/>
      <c r="BN9" s="1" t="str">
        <f>IF(AND(ABS(AV9)&gt;10,ABS(BC9)&gt;=0.45,ABS(BJ9)&lt;=0.01),"B", IF(AND(ABS(AV9)&gt;4.5, ABS(AV9)&lt;10,ABS(BC9)&gt;=0.45,ABS(BJ9)&lt;=0.01),"S","N"))</f>
        <v>N</v>
      </c>
      <c r="BO9" s="1" t="str">
        <f>IF(AND(ABS(AX9)&gt;10,ABS(BE9)&gt;=0.45,ABS(BK9)&lt;=0.01),"B", IF(AND(ABS(AX9)&gt;4.5, ABS(AX9)&lt;10,ABS(BE9)&gt;=0.45,ABS(BK9)&lt;=0.01),"S","N"))</f>
        <v>N</v>
      </c>
      <c r="BP9" s="1" t="str">
        <f>IF(AND(ABS(AZ9)&gt;10,ABS(BG9)&gt;=0.45,ABS(BL9)&lt;=0.01),"B", IF(AND(ABS(AZ9)&gt;4.5, ABS(AZ9)&lt;10,ABS(BG9)&gt;=0.45,ABS(BL9)&lt;=0.01),"S","N"))</f>
        <v>N</v>
      </c>
      <c r="BQ9" s="74"/>
      <c r="BT9" s="41"/>
      <c r="BU9" s="41"/>
      <c r="BV9" s="41"/>
      <c r="BW9" s="41"/>
      <c r="BX9" s="41"/>
      <c r="BY9" s="41"/>
      <c r="BZ9" s="41"/>
      <c r="CA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T9" s="37"/>
      <c r="CU9" s="37"/>
      <c r="CV9" s="37"/>
      <c r="CW9" s="37"/>
      <c r="CX9" s="37"/>
      <c r="DB9" s="41"/>
      <c r="DC9" s="41"/>
      <c r="DD9" s="41"/>
      <c r="DE9" s="41"/>
      <c r="DF9" s="41"/>
      <c r="DG9" s="41"/>
      <c r="DH9" s="41"/>
      <c r="DI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EB9" s="37"/>
      <c r="EC9" s="37"/>
      <c r="ED9" s="37"/>
      <c r="EE9" s="37"/>
      <c r="EF9" s="37"/>
    </row>
    <row r="10" spans="1:136" ht="18.75" customHeight="1" x14ac:dyDescent="0.25">
      <c r="A10" s="2">
        <f>'Raw Data'!B9</f>
        <v>12</v>
      </c>
      <c r="B10" s="2">
        <f>'Raw Data'!C9</f>
        <v>27</v>
      </c>
      <c r="C10" s="2" t="str">
        <f>'Raw Data'!D9</f>
        <v>FKVVLIGDSGVGKSNL</v>
      </c>
      <c r="D10" s="8">
        <f>'%D'!Y9</f>
        <v>1.1090000000000002</v>
      </c>
      <c r="E10" s="8">
        <f>'%D'!Z9</f>
        <v>0.71843719280115037</v>
      </c>
      <c r="F10" s="8">
        <f>'%D'!AA9</f>
        <v>0.17133333333333312</v>
      </c>
      <c r="G10" s="8">
        <f>'%D'!AB9</f>
        <v>0.35182855673372126</v>
      </c>
      <c r="H10" s="8">
        <f>'%D'!AC9</f>
        <v>-0.70099999999999962</v>
      </c>
      <c r="I10" s="8">
        <f>'%D'!AD9</f>
        <v>0.31693479876256386</v>
      </c>
      <c r="J10" s="1"/>
      <c r="K10" s="8">
        <f>'# D'!Y9</f>
        <v>0.1556666666666667</v>
      </c>
      <c r="L10" s="8">
        <f>'# D'!Z9</f>
        <v>0.10089268225859263</v>
      </c>
      <c r="M10" s="8">
        <f>'# D'!AA9</f>
        <v>2.4000000000000021E-2</v>
      </c>
      <c r="N10" s="8">
        <f>'# D'!AB9</f>
        <v>4.907816894166557E-2</v>
      </c>
      <c r="O10" s="8">
        <f>'# D'!AC9</f>
        <v>-9.8000000000000198E-2</v>
      </c>
      <c r="P10" s="8">
        <f>'# D'!AD9</f>
        <v>4.4609416046390897E-2</v>
      </c>
      <c r="Q10" s="1"/>
      <c r="R10" s="4">
        <f>'T-TEST'!P9</f>
        <v>9.3780507485386952E-2</v>
      </c>
      <c r="S10" s="4">
        <f>'T-TEST'!Q9</f>
        <v>0.44546380659665075</v>
      </c>
      <c r="T10" s="4">
        <f>'T-TEST'!R9</f>
        <v>4.663424276006839E-2</v>
      </c>
      <c r="U10" s="1"/>
      <c r="V10" s="1" t="str">
        <f t="shared" si="0"/>
        <v>N</v>
      </c>
      <c r="W10" s="1" t="str">
        <f t="shared" si="1"/>
        <v>N</v>
      </c>
      <c r="X10" s="1" t="str">
        <f t="shared" si="2"/>
        <v>N</v>
      </c>
      <c r="Y10" s="74"/>
      <c r="Z10" s="8">
        <f>'%D'!AF9</f>
        <v>0.90300000000000047</v>
      </c>
      <c r="AA10" s="8">
        <f>'%D'!AG9</f>
        <v>0.71977774347363488</v>
      </c>
      <c r="AB10" s="8">
        <f>'%D'!AH9</f>
        <v>-0.31400000000000006</v>
      </c>
      <c r="AC10" s="8">
        <f>'%D'!AI9</f>
        <v>0.29844709190519292</v>
      </c>
      <c r="AD10" s="8">
        <f>'%D'!AJ9</f>
        <v>-0.36066666666666691</v>
      </c>
      <c r="AE10" s="8">
        <f>'%D'!AK9</f>
        <v>0.21816813088380566</v>
      </c>
      <c r="AF10" s="8"/>
      <c r="AG10" s="8">
        <f>'# D'!AF9</f>
        <v>0.12633333333333335</v>
      </c>
      <c r="AH10" s="8">
        <f>'# D'!AG9</f>
        <v>0.10111050060865742</v>
      </c>
      <c r="AI10" s="8">
        <f>'# D'!AH9</f>
        <v>-4.3666666666666631E-2</v>
      </c>
      <c r="AJ10" s="8">
        <f>'# D'!AI9</f>
        <v>4.1936459872844133E-2</v>
      </c>
      <c r="AK10" s="8">
        <f>'# D'!AJ9</f>
        <v>-5.0333333333333563E-2</v>
      </c>
      <c r="AL10" s="8">
        <f>'# D'!AK9</f>
        <v>3.0386400466875553E-2</v>
      </c>
      <c r="AM10" s="1"/>
      <c r="AN10" s="4">
        <f>'T-TEST'!T9</f>
        <v>0.13830158613297072</v>
      </c>
      <c r="AO10" s="4">
        <f>'T-TEST'!U9</f>
        <v>0.14822187084238125</v>
      </c>
      <c r="AP10" s="4">
        <f>'T-TEST'!V9</f>
        <v>6.5878018536363769E-2</v>
      </c>
      <c r="AQ10" s="1"/>
      <c r="AR10" s="1" t="str">
        <f>IF(AND(ABS(Z10)&gt;10,ABS(AG10)&gt;=0.45,ABS(AN10)&lt;=0.01),"B", IF(AND(ABS(Z10)&gt;4.5, ABS(Z10)&lt;10,ABS(AG10)&gt;=0.45,ABS(AN10)&lt;=0.01),"S","N"))</f>
        <v>N</v>
      </c>
      <c r="AS10" s="1" t="str">
        <f>IF(AND(ABS(AB10)&gt;10,ABS(AI10)&gt;=0.45,ABS(AO10)&lt;=0.01),"B", IF(AND(ABS(AB10)&gt;4.5, ABS(AB10)&lt;10,ABS(AI10)&gt;=0.45,ABS(AO10)&lt;=0.01),"S","N"))</f>
        <v>N</v>
      </c>
      <c r="AT10" s="1" t="str">
        <f>IF(AND(ABS(AD10)&gt;10,ABS(AK10)&gt;=0.45,ABS(AP10)&lt;=0.01),"B", IF(AND(ABS(AD10)&gt;4.5, ABS(AD10)&lt;10,ABS(AK10)&gt;=0.45,ABS(AP10)&lt;=0.01),"S","N"))</f>
        <v>N</v>
      </c>
      <c r="AU10" s="74"/>
      <c r="AV10" s="8">
        <f>'%D'!AM9</f>
        <v>-0.20599999999999974</v>
      </c>
      <c r="AW10" s="8">
        <f>'%D'!AN9</f>
        <v>0.32861223349108526</v>
      </c>
      <c r="AX10" s="8">
        <f>'%D'!AO9</f>
        <v>-0.48533333333333317</v>
      </c>
      <c r="AY10" s="8">
        <f>'%D'!AP9</f>
        <v>0.32699439342798126</v>
      </c>
      <c r="AZ10" s="8">
        <f>'%D'!AQ9</f>
        <v>0.34033333333333271</v>
      </c>
      <c r="BA10" s="8">
        <f>'%D'!AR9</f>
        <v>0.36043630967666601</v>
      </c>
      <c r="BB10" s="1"/>
      <c r="BC10" s="8">
        <f>'# D'!AM9</f>
        <v>-2.933333333333335E-2</v>
      </c>
      <c r="BD10" s="8">
        <f>'# D'!AN9</f>
        <v>4.6094106637038577E-2</v>
      </c>
      <c r="BE10" s="8">
        <f>'# D'!AO9</f>
        <v>-6.7666666666666653E-2</v>
      </c>
      <c r="BF10" s="8">
        <f>'# D'!AP9</f>
        <v>4.5548508940103268E-2</v>
      </c>
      <c r="BG10" s="8">
        <f>'# D'!AQ9</f>
        <v>4.7666666666666635E-2</v>
      </c>
      <c r="BH10" s="8">
        <f>'# D'!AR9</f>
        <v>5.0471113850729825E-2</v>
      </c>
      <c r="BI10" s="1"/>
      <c r="BJ10" s="4">
        <f>'T-TEST'!X9</f>
        <v>0.33224112086856938</v>
      </c>
      <c r="BK10" s="4">
        <f>'T-TEST'!Y9</f>
        <v>6.7751714478231168E-2</v>
      </c>
      <c r="BL10" s="4">
        <f>'T-TEST'!Z9</f>
        <v>0.18954551218839788</v>
      </c>
      <c r="BM10" s="1"/>
      <c r="BN10" s="1" t="str">
        <f>IF(AND(ABS(AV10)&gt;10,ABS(BC10)&gt;=0.45,ABS(BJ10)&lt;=0.01),"B", IF(AND(ABS(AV10)&gt;4.5, ABS(AV10)&lt;10,ABS(BC10)&gt;=0.45,ABS(BJ10)&lt;=0.01),"S","N"))</f>
        <v>N</v>
      </c>
      <c r="BO10" s="1" t="str">
        <f>IF(AND(ABS(AX10)&gt;10,ABS(BE10)&gt;=0.45,ABS(BK10)&lt;=0.01),"B", IF(AND(ABS(AX10)&gt;4.5, ABS(AX10)&lt;10,ABS(BE10)&gt;=0.45,ABS(BK10)&lt;=0.01),"S","N"))</f>
        <v>N</v>
      </c>
      <c r="BP10" s="1" t="str">
        <f>IF(AND(ABS(AZ10)&gt;10,ABS(BG10)&gt;=0.45,ABS(BL10)&lt;=0.01),"B", IF(AND(ABS(AZ10)&gt;4.5, ABS(AZ10)&lt;10,ABS(BG10)&gt;=0.45,ABS(BL10)&lt;=0.01),"S","N"))</f>
        <v>N</v>
      </c>
      <c r="BQ10" s="74"/>
      <c r="BT10" s="41"/>
      <c r="BU10" s="41"/>
      <c r="BV10" s="41"/>
      <c r="BW10" s="41"/>
      <c r="BX10" s="41"/>
      <c r="BY10" s="41"/>
      <c r="BZ10" s="41"/>
      <c r="CA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T10" s="37"/>
      <c r="CU10" s="37"/>
      <c r="CV10" s="37"/>
      <c r="CW10" s="37"/>
      <c r="CX10" s="37"/>
      <c r="DB10" s="41"/>
      <c r="DC10" s="41"/>
      <c r="DD10" s="41"/>
      <c r="DE10" s="41"/>
      <c r="DF10" s="41"/>
      <c r="DG10" s="41"/>
      <c r="DH10" s="41"/>
      <c r="DI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EB10" s="37"/>
      <c r="EC10" s="37"/>
      <c r="ED10" s="37"/>
      <c r="EE10" s="37"/>
      <c r="EF10" s="37"/>
    </row>
    <row r="11" spans="1:136" ht="18.75" customHeight="1" x14ac:dyDescent="0.25">
      <c r="A11" s="2">
        <f>'Raw Data'!B10</f>
        <v>17</v>
      </c>
      <c r="B11" s="2">
        <f>'Raw Data'!C10</f>
        <v>27</v>
      </c>
      <c r="C11" s="2" t="str">
        <f>'Raw Data'!D10</f>
        <v>IGDSGVGKSNL</v>
      </c>
      <c r="D11" s="8">
        <f>'%D'!Y10</f>
        <v>0.77899999999999991</v>
      </c>
      <c r="E11" s="8">
        <f>'%D'!Z10</f>
        <v>0.56063684026887417</v>
      </c>
      <c r="F11" s="8">
        <f>'%D'!AA10</f>
        <v>1.4450000000000003</v>
      </c>
      <c r="G11" s="8">
        <f>'%D'!AB10</f>
        <v>0.31370474441210894</v>
      </c>
      <c r="H11" s="8">
        <f>'%D'!AC10</f>
        <v>-0.15800000000000036</v>
      </c>
      <c r="I11" s="8">
        <f>'%D'!AD10</f>
        <v>0.32163747708665202</v>
      </c>
      <c r="J11" s="1"/>
      <c r="K11" s="8">
        <f>'# D'!Y10</f>
        <v>6.9999999999999979E-2</v>
      </c>
      <c r="L11" s="8">
        <f>'# D'!Z10</f>
        <v>5.0573379031528837E-2</v>
      </c>
      <c r="M11" s="8">
        <f>'# D'!AA10</f>
        <v>0.13000000000000006</v>
      </c>
      <c r="N11" s="8">
        <f>'# D'!AB10</f>
        <v>2.7706798203088499E-2</v>
      </c>
      <c r="O11" s="8">
        <f>'# D'!AC10</f>
        <v>-1.3999999999999901E-2</v>
      </c>
      <c r="P11" s="8">
        <f>'# D'!AD10</f>
        <v>2.921757461985279E-2</v>
      </c>
      <c r="Q11" s="1"/>
      <c r="R11" s="4">
        <f>'T-TEST'!P10</f>
        <v>7.9598680957278678E-2</v>
      </c>
      <c r="S11" s="4">
        <f>'T-TEST'!Q10</f>
        <v>6.4507817892303235E-3</v>
      </c>
      <c r="T11" s="4">
        <f>'T-TEST'!R10</f>
        <v>0.47479801861000542</v>
      </c>
      <c r="U11" s="1"/>
      <c r="V11" s="1" t="str">
        <f t="shared" si="0"/>
        <v>N</v>
      </c>
      <c r="W11" s="1" t="str">
        <f t="shared" si="1"/>
        <v>N</v>
      </c>
      <c r="X11" s="1" t="str">
        <f t="shared" si="2"/>
        <v>N</v>
      </c>
      <c r="Y11" s="74"/>
      <c r="Z11" s="8">
        <f>'%D'!AF10</f>
        <v>0.46766666666666667</v>
      </c>
      <c r="AA11" s="8">
        <f>'%D'!AG10</f>
        <v>0.46182933355660188</v>
      </c>
      <c r="AB11" s="8">
        <f>'%D'!AH10</f>
        <v>0.92033333333333456</v>
      </c>
      <c r="AC11" s="8">
        <f>'%D'!AI10</f>
        <v>0.30532823867656483</v>
      </c>
      <c r="AD11" s="8">
        <f>'%D'!AJ10</f>
        <v>0.28366666666666607</v>
      </c>
      <c r="AE11" s="8">
        <f>'%D'!AK10</f>
        <v>0.37909277668314045</v>
      </c>
      <c r="AF11" s="8"/>
      <c r="AG11" s="8">
        <f>'# D'!AF10</f>
        <v>4.1999999999999982E-2</v>
      </c>
      <c r="AH11" s="8">
        <f>'# D'!AG10</f>
        <v>4.191260749066663E-2</v>
      </c>
      <c r="AI11" s="8">
        <f>'# D'!AH10</f>
        <v>8.3000000000000074E-2</v>
      </c>
      <c r="AJ11" s="8">
        <f>'# D'!AI10</f>
        <v>2.7104735133674854E-2</v>
      </c>
      <c r="AK11" s="8">
        <f>'# D'!AJ10</f>
        <v>2.5666666666666615E-2</v>
      </c>
      <c r="AL11" s="8">
        <f>'# D'!AK10</f>
        <v>3.4428670223134249E-2</v>
      </c>
      <c r="AM11" s="1"/>
      <c r="AN11" s="4">
        <f>'T-TEST'!T10</f>
        <v>0.20850417453036676</v>
      </c>
      <c r="AO11" s="4">
        <f>'T-TEST'!U10</f>
        <v>2.2217781208612425E-2</v>
      </c>
      <c r="AP11" s="4">
        <f>'T-TEST'!V10</f>
        <v>0.26974908724779145</v>
      </c>
      <c r="AQ11" s="1"/>
      <c r="AR11" s="1" t="str">
        <f>IF(AND(ABS(Z11)&gt;10,ABS(AG11)&gt;=0.45,ABS(AN11)&lt;=0.01),"B", IF(AND(ABS(Z11)&gt;4.5, ABS(Z11)&lt;10,ABS(AG11)&gt;=0.45,ABS(AN11)&lt;=0.01),"S","N"))</f>
        <v>N</v>
      </c>
      <c r="AS11" s="1" t="str">
        <f>IF(AND(ABS(AB11)&gt;10,ABS(AI11)&gt;=0.45,ABS(AO11)&lt;=0.01),"B", IF(AND(ABS(AB11)&gt;4.5, ABS(AB11)&lt;10,ABS(AI11)&gt;=0.45,ABS(AO11)&lt;=0.01),"S","N"))</f>
        <v>N</v>
      </c>
      <c r="AT11" s="1" t="str">
        <f>IF(AND(ABS(AD11)&gt;10,ABS(AK11)&gt;=0.45,ABS(AP11)&lt;=0.01),"B", IF(AND(ABS(AD11)&gt;4.5, ABS(AD11)&lt;10,ABS(AK11)&gt;=0.45,ABS(AP11)&lt;=0.01),"S","N"))</f>
        <v>N</v>
      </c>
      <c r="AU11" s="74"/>
      <c r="AV11" s="8">
        <f>'%D'!AM10</f>
        <v>-0.31133333333333324</v>
      </c>
      <c r="AW11" s="8">
        <f>'%D'!AN10</f>
        <v>0.36095059680423314</v>
      </c>
      <c r="AX11" s="8">
        <f>'%D'!AO10</f>
        <v>-0.52466666666666573</v>
      </c>
      <c r="AY11" s="8">
        <f>'%D'!AP10</f>
        <v>0.14994443415256636</v>
      </c>
      <c r="AZ11" s="8">
        <f>'%D'!AQ10</f>
        <v>0.44166666666666643</v>
      </c>
      <c r="BA11" s="8">
        <f>'%D'!AR10</f>
        <v>0.26152119098331877</v>
      </c>
      <c r="BB11" s="1"/>
      <c r="BC11" s="8">
        <f>'# D'!AM10</f>
        <v>-2.7999999999999997E-2</v>
      </c>
      <c r="BD11" s="8">
        <f>'# D'!AN10</f>
        <v>3.2274861218395082E-2</v>
      </c>
      <c r="BE11" s="8">
        <f>'# D'!AO10</f>
        <v>-4.6999999999999986E-2</v>
      </c>
      <c r="BF11" s="8">
        <f>'# D'!AP10</f>
        <v>1.3102162671355709E-2</v>
      </c>
      <c r="BG11" s="8">
        <f>'# D'!AQ10</f>
        <v>3.9666666666666517E-2</v>
      </c>
      <c r="BH11" s="8">
        <f>'# D'!AR10</f>
        <v>2.3965252624024897E-2</v>
      </c>
      <c r="BI11" s="1"/>
      <c r="BJ11" s="4">
        <f>'T-TEST'!X10</f>
        <v>0.24666459416468248</v>
      </c>
      <c r="BK11" s="4">
        <f>'T-TEST'!Y10</f>
        <v>3.848382910960371E-3</v>
      </c>
      <c r="BL11" s="4">
        <f>'T-TEST'!Z10</f>
        <v>6.4224510559139802E-2</v>
      </c>
      <c r="BM11" s="1"/>
      <c r="BN11" s="1" t="str">
        <f>IF(AND(ABS(AV11)&gt;10,ABS(BC11)&gt;=0.45,ABS(BJ11)&lt;=0.01),"B", IF(AND(ABS(AV11)&gt;4.5, ABS(AV11)&lt;10,ABS(BC11)&gt;=0.45,ABS(BJ11)&lt;=0.01),"S","N"))</f>
        <v>N</v>
      </c>
      <c r="BO11" s="1" t="str">
        <f>IF(AND(ABS(AX11)&gt;10,ABS(BE11)&gt;=0.45,ABS(BK11)&lt;=0.01),"B", IF(AND(ABS(AX11)&gt;4.5, ABS(AX11)&lt;10,ABS(BE11)&gt;=0.45,ABS(BK11)&lt;=0.01),"S","N"))</f>
        <v>N</v>
      </c>
      <c r="BP11" s="1" t="str">
        <f>IF(AND(ABS(AZ11)&gt;10,ABS(BG11)&gt;=0.45,ABS(BL11)&lt;=0.01),"B", IF(AND(ABS(AZ11)&gt;4.5, ABS(AZ11)&lt;10,ABS(BG11)&gt;=0.45,ABS(BL11)&lt;=0.01),"S","N"))</f>
        <v>N</v>
      </c>
      <c r="BQ11" s="74"/>
      <c r="BT11" s="41"/>
      <c r="BU11" s="41"/>
      <c r="BV11" s="41"/>
      <c r="BW11" s="41"/>
      <c r="BX11" s="41"/>
      <c r="BY11" s="41"/>
      <c r="BZ11" s="41"/>
      <c r="CA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T11" s="37"/>
      <c r="CU11" s="37"/>
      <c r="CV11" s="37"/>
      <c r="CW11" s="37"/>
      <c r="CX11" s="37"/>
      <c r="DB11" s="41"/>
      <c r="DC11" s="41"/>
      <c r="DD11" s="41"/>
      <c r="DE11" s="41"/>
      <c r="DF11" s="41"/>
      <c r="DG11" s="41"/>
      <c r="DH11" s="41"/>
      <c r="DI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EB11" s="37"/>
      <c r="EC11" s="37"/>
      <c r="ED11" s="37"/>
      <c r="EE11" s="37"/>
      <c r="EF11" s="37"/>
    </row>
    <row r="12" spans="1:136" ht="18.75" customHeight="1" x14ac:dyDescent="0.25">
      <c r="A12" s="2">
        <f>'Raw Data'!B11</f>
        <v>17</v>
      </c>
      <c r="B12" s="2">
        <f>'Raw Data'!C11</f>
        <v>27</v>
      </c>
      <c r="C12" s="2" t="str">
        <f>'Raw Data'!D11</f>
        <v>IGDSGVGKSNL</v>
      </c>
      <c r="D12" s="8">
        <f>'%D'!Y11</f>
        <v>0.99266666666666614</v>
      </c>
      <c r="E12" s="8">
        <f>'%D'!Z11</f>
        <v>0.42556511448504447</v>
      </c>
      <c r="F12" s="8">
        <f>'%D'!AA11</f>
        <v>1.6240000000000006</v>
      </c>
      <c r="G12" s="8">
        <f>'%D'!AB11</f>
        <v>0.40060787144871074</v>
      </c>
      <c r="H12" s="8">
        <f>'%D'!AC11</f>
        <v>-0.13299999999999912</v>
      </c>
      <c r="I12" s="8">
        <f>'%D'!AD11</f>
        <v>0.43010812594044306</v>
      </c>
      <c r="J12" s="1"/>
      <c r="K12" s="8">
        <f>'# D'!Y11</f>
        <v>8.96666666666667E-2</v>
      </c>
      <c r="L12" s="8">
        <f>'# D'!Z11</f>
        <v>3.788579329159323E-2</v>
      </c>
      <c r="M12" s="8">
        <f>'# D'!AA11</f>
        <v>0.14633333333333332</v>
      </c>
      <c r="N12" s="8">
        <f>'# D'!AB11</f>
        <v>3.6226141573915037E-2</v>
      </c>
      <c r="O12" s="8">
        <f>'# D'!AC11</f>
        <v>-1.1666666666666714E-2</v>
      </c>
      <c r="P12" s="8">
        <f>'# D'!AD11</f>
        <v>3.8914436053132419E-2</v>
      </c>
      <c r="Q12" s="1"/>
      <c r="R12" s="4">
        <f>'T-TEST'!P11</f>
        <v>4.686992929275427E-2</v>
      </c>
      <c r="S12" s="4">
        <f>'T-TEST'!Q11</f>
        <v>5.4420849569718766E-3</v>
      </c>
      <c r="T12" s="4">
        <f>'T-TEST'!R11</f>
        <v>0.6407698506736299</v>
      </c>
      <c r="U12" s="1"/>
      <c r="V12" s="1" t="str">
        <f t="shared" si="0"/>
        <v>N</v>
      </c>
      <c r="W12" s="1" t="str">
        <f t="shared" si="1"/>
        <v>N</v>
      </c>
      <c r="X12" s="1" t="str">
        <f t="shared" si="2"/>
        <v>N</v>
      </c>
      <c r="Y12" s="74"/>
      <c r="Z12" s="8">
        <f>'%D'!AF11</f>
        <v>0.3796666666666666</v>
      </c>
      <c r="AA12" s="8">
        <f>'%D'!AG11</f>
        <v>0.44135435498776837</v>
      </c>
      <c r="AB12" s="8">
        <f>'%D'!AH11</f>
        <v>0.60700000000000109</v>
      </c>
      <c r="AC12" s="8">
        <f>'%D'!AI11</f>
        <v>0.38270179861958675</v>
      </c>
      <c r="AD12" s="8">
        <f>'%D'!AJ11</f>
        <v>0.28833333333333311</v>
      </c>
      <c r="AE12" s="8">
        <f>'%D'!AK11</f>
        <v>0.48487558541685044</v>
      </c>
      <c r="AF12" s="8"/>
      <c r="AG12" s="8">
        <f>'# D'!AF11</f>
        <v>3.4333333333333355E-2</v>
      </c>
      <c r="AH12" s="8">
        <f>'# D'!AG11</f>
        <v>3.9348866989194625E-2</v>
      </c>
      <c r="AI12" s="8">
        <f>'# D'!AH11</f>
        <v>5.4999999999999993E-2</v>
      </c>
      <c r="AJ12" s="8">
        <f>'# D'!AI11</f>
        <v>3.470830832332035E-2</v>
      </c>
      <c r="AK12" s="8">
        <f>'# D'!AJ11</f>
        <v>2.5999999999999912E-2</v>
      </c>
      <c r="AL12" s="8">
        <f>'# D'!AK11</f>
        <v>4.3669211121796059E-2</v>
      </c>
      <c r="AM12" s="1"/>
      <c r="AN12" s="4">
        <f>'T-TEST'!T11</f>
        <v>0.24483911863885249</v>
      </c>
      <c r="AO12" s="4">
        <f>'T-TEST'!U11</f>
        <v>7.8806792891644883E-2</v>
      </c>
      <c r="AP12" s="4">
        <f>'T-TEST'!V11</f>
        <v>0.3651565307901557</v>
      </c>
      <c r="AQ12" s="1"/>
      <c r="AR12" s="1" t="str">
        <f>IF(AND(ABS(Z12)&gt;10,ABS(AG12)&gt;=0.45,ABS(AN12)&lt;=0.01),"B", IF(AND(ABS(Z12)&gt;4.5, ABS(Z12)&lt;10,ABS(AG12)&gt;=0.45,ABS(AN12)&lt;=0.01),"S","N"))</f>
        <v>N</v>
      </c>
      <c r="AS12" s="1" t="str">
        <f>IF(AND(ABS(AB12)&gt;10,ABS(AI12)&gt;=0.45,ABS(AO12)&lt;=0.01),"B", IF(AND(ABS(AB12)&gt;4.5, ABS(AB12)&lt;10,ABS(AI12)&gt;=0.45,ABS(AO12)&lt;=0.01),"S","N"))</f>
        <v>N</v>
      </c>
      <c r="AT12" s="1" t="str">
        <f>IF(AND(ABS(AD12)&gt;10,ABS(AK12)&gt;=0.45,ABS(AP12)&lt;=0.01),"B", IF(AND(ABS(AD12)&gt;4.5, ABS(AD12)&lt;10,ABS(AK12)&gt;=0.45,ABS(AP12)&lt;=0.01),"S","N"))</f>
        <v>N</v>
      </c>
      <c r="AU12" s="74"/>
      <c r="AV12" s="8">
        <f>'%D'!AM11</f>
        <v>-0.61299999999999955</v>
      </c>
      <c r="AW12" s="8">
        <f>'%D'!AN11</f>
        <v>0.17104580283265275</v>
      </c>
      <c r="AX12" s="8">
        <f>'%D'!AO11</f>
        <v>-1.0169999999999995</v>
      </c>
      <c r="AY12" s="8">
        <f>'%D'!AP11</f>
        <v>0.2483680065279478</v>
      </c>
      <c r="AZ12" s="8">
        <f>'%D'!AQ11</f>
        <v>0.42133333333333223</v>
      </c>
      <c r="BA12" s="8">
        <f>'%D'!AR11</f>
        <v>0.34857615141218901</v>
      </c>
      <c r="BB12" s="1"/>
      <c r="BC12" s="8">
        <f>'# D'!AM11</f>
        <v>-5.5333333333333345E-2</v>
      </c>
      <c r="BD12" s="8">
        <f>'# D'!AN11</f>
        <v>1.5545631755148026E-2</v>
      </c>
      <c r="BE12" s="8">
        <f>'# D'!AO11</f>
        <v>-9.1333333333333322E-2</v>
      </c>
      <c r="BF12" s="8">
        <f>'# D'!AP11</f>
        <v>2.2188585654190178E-2</v>
      </c>
      <c r="BG12" s="8">
        <f>'# D'!AQ11</f>
        <v>3.7666666666666626E-2</v>
      </c>
      <c r="BH12" s="8">
        <f>'# D'!AR11</f>
        <v>3.1069813860616097E-2</v>
      </c>
      <c r="BI12" s="1"/>
      <c r="BJ12" s="4">
        <f>'T-TEST'!X11</f>
        <v>6.5699336373813118E-3</v>
      </c>
      <c r="BK12" s="4">
        <f>'T-TEST'!Y11</f>
        <v>2.4381553481370626E-3</v>
      </c>
      <c r="BL12" s="4">
        <f>'T-TEST'!Z11</f>
        <v>0.11510446689780658</v>
      </c>
      <c r="BM12" s="1"/>
      <c r="BN12" s="1" t="str">
        <f>IF(AND(ABS(AV12)&gt;10,ABS(BC12)&gt;=0.45,ABS(BJ12)&lt;=0.01),"B", IF(AND(ABS(AV12)&gt;4.5, ABS(AV12)&lt;10,ABS(BC12)&gt;=0.45,ABS(BJ12)&lt;=0.01),"S","N"))</f>
        <v>N</v>
      </c>
      <c r="BO12" s="1" t="str">
        <f>IF(AND(ABS(AX12)&gt;10,ABS(BE12)&gt;=0.45,ABS(BK12)&lt;=0.01),"B", IF(AND(ABS(AX12)&gt;4.5, ABS(AX12)&lt;10,ABS(BE12)&gt;=0.45,ABS(BK12)&lt;=0.01),"S","N"))</f>
        <v>N</v>
      </c>
      <c r="BP12" s="1" t="str">
        <f>IF(AND(ABS(AZ12)&gt;10,ABS(BG12)&gt;=0.45,ABS(BL12)&lt;=0.01),"B", IF(AND(ABS(AZ12)&gt;4.5, ABS(AZ12)&lt;10,ABS(BG12)&gt;=0.45,ABS(BL12)&lt;=0.01),"S","N"))</f>
        <v>N</v>
      </c>
      <c r="BQ12" s="74"/>
      <c r="BT12" s="41"/>
      <c r="BU12" s="41"/>
      <c r="BV12" s="41"/>
      <c r="BW12" s="41"/>
      <c r="BX12" s="41"/>
      <c r="BY12" s="41"/>
      <c r="BZ12" s="41"/>
      <c r="CA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T12" s="37"/>
      <c r="CU12" s="37"/>
      <c r="CV12" s="37"/>
      <c r="CW12" s="37"/>
      <c r="CX12" s="37"/>
      <c r="DB12" s="41"/>
      <c r="DC12" s="41"/>
      <c r="DD12" s="41"/>
      <c r="DE12" s="41"/>
      <c r="DF12" s="41"/>
      <c r="DG12" s="41"/>
      <c r="DH12" s="41"/>
      <c r="DI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EB12" s="37"/>
      <c r="EC12" s="37"/>
      <c r="ED12" s="37"/>
      <c r="EE12" s="37"/>
      <c r="EF12" s="37"/>
    </row>
    <row r="13" spans="1:136" ht="18.75" customHeight="1" x14ac:dyDescent="0.25">
      <c r="A13" s="2">
        <f>'Raw Data'!B12</f>
        <v>17</v>
      </c>
      <c r="B13" s="2">
        <f>'Raw Data'!C12</f>
        <v>28</v>
      </c>
      <c r="C13" s="2" t="str">
        <f>'Raw Data'!D12</f>
        <v>IGDSGVGKSNLL</v>
      </c>
      <c r="D13" s="8">
        <f>'%D'!Y12</f>
        <v>0.13066666666666671</v>
      </c>
      <c r="E13" s="8">
        <f>'%D'!Z12</f>
        <v>0.29245455487419619</v>
      </c>
      <c r="F13" s="8">
        <f>'%D'!AA12</f>
        <v>1.3599999999999999</v>
      </c>
      <c r="G13" s="8">
        <f>'%D'!AB12</f>
        <v>0.27083389743531</v>
      </c>
      <c r="H13" s="8">
        <f>'%D'!AC12</f>
        <v>0.30833333333333357</v>
      </c>
      <c r="I13" s="8">
        <f>'%D'!AD12</f>
        <v>0.47806415190153434</v>
      </c>
      <c r="J13" s="1"/>
      <c r="K13" s="8">
        <f>'# D'!Y12</f>
        <v>1.3000000000000039E-2</v>
      </c>
      <c r="L13" s="8">
        <f>'# D'!Z12</f>
        <v>2.9371187695880794E-2</v>
      </c>
      <c r="M13" s="8">
        <f>'# D'!AA12</f>
        <v>0.13633333333333336</v>
      </c>
      <c r="N13" s="8">
        <f>'# D'!AB12</f>
        <v>2.7325202042558939E-2</v>
      </c>
      <c r="O13" s="8">
        <f>'# D'!AC12</f>
        <v>3.0999999999999972E-2</v>
      </c>
      <c r="P13" s="8">
        <f>'# D'!AD12</f>
        <v>4.8010415536631226E-2</v>
      </c>
      <c r="Q13" s="1"/>
      <c r="R13" s="4">
        <f>'T-TEST'!P12</f>
        <v>0.50303188406175603</v>
      </c>
      <c r="S13" s="4">
        <f>'T-TEST'!Q12</f>
        <v>1.4114923301831108E-3</v>
      </c>
      <c r="T13" s="4">
        <f>'T-TEST'!R12</f>
        <v>0.37195240705733779</v>
      </c>
      <c r="U13" s="1"/>
      <c r="V13" s="1" t="str">
        <f t="shared" si="0"/>
        <v>N</v>
      </c>
      <c r="W13" s="1" t="str">
        <f t="shared" si="1"/>
        <v>N</v>
      </c>
      <c r="X13" s="1" t="str">
        <f t="shared" si="2"/>
        <v>N</v>
      </c>
      <c r="Y13" s="74"/>
      <c r="Z13" s="8">
        <f>'%D'!AF12</f>
        <v>-0.20699999999999985</v>
      </c>
      <c r="AA13" s="8">
        <f>'%D'!AG12</f>
        <v>0.34195126358395611</v>
      </c>
      <c r="AB13" s="8">
        <f>'%D'!AH12</f>
        <v>0.85266666666666646</v>
      </c>
      <c r="AC13" s="8">
        <f>'%D'!AI12</f>
        <v>0.39687571522245269</v>
      </c>
      <c r="AD13" s="8">
        <f>'%D'!AJ12</f>
        <v>0.8563333333333345</v>
      </c>
      <c r="AE13" s="8">
        <f>'%D'!AK12</f>
        <v>0.49985631268728953</v>
      </c>
      <c r="AF13" s="8"/>
      <c r="AG13" s="8">
        <f>'# D'!AF12</f>
        <v>-2.0999999999999991E-2</v>
      </c>
      <c r="AH13" s="8">
        <f>'# D'!AG12</f>
        <v>3.4097898273451679E-2</v>
      </c>
      <c r="AI13" s="8">
        <f>'# D'!AH12</f>
        <v>8.5333333333333372E-2</v>
      </c>
      <c r="AJ13" s="8">
        <f>'# D'!AI12</f>
        <v>3.9403891516786353E-2</v>
      </c>
      <c r="AK13" s="8">
        <f>'# D'!AJ12</f>
        <v>8.5666666666666613E-2</v>
      </c>
      <c r="AL13" s="8">
        <f>'# D'!AK12</f>
        <v>5.0222836771067932E-2</v>
      </c>
      <c r="AM13" s="1"/>
      <c r="AN13" s="4">
        <f>'T-TEST'!T12</f>
        <v>0.34919693095230298</v>
      </c>
      <c r="AO13" s="4">
        <f>'T-TEST'!U12</f>
        <v>2.5315429223448573E-2</v>
      </c>
      <c r="AP13" s="4">
        <f>'T-TEST'!V12</f>
        <v>7.3099925487227727E-2</v>
      </c>
      <c r="AQ13" s="1"/>
      <c r="AR13" s="1" t="str">
        <f>IF(AND(ABS(Z13)&gt;10,ABS(AG13)&gt;=0.45,ABS(AN13)&lt;=0.01),"B", IF(AND(ABS(Z13)&gt;4.5, ABS(Z13)&lt;10,ABS(AG13)&gt;=0.45,ABS(AN13)&lt;=0.01),"S","N"))</f>
        <v>N</v>
      </c>
      <c r="AS13" s="1" t="str">
        <f>IF(AND(ABS(AB13)&gt;10,ABS(AI13)&gt;=0.45,ABS(AO13)&lt;=0.01),"B", IF(AND(ABS(AB13)&gt;4.5, ABS(AB13)&lt;10,ABS(AI13)&gt;=0.45,ABS(AO13)&lt;=0.01),"S","N"))</f>
        <v>N</v>
      </c>
      <c r="AT13" s="1" t="str">
        <f>IF(AND(ABS(AD13)&gt;10,ABS(AK13)&gt;=0.45,ABS(AP13)&lt;=0.01),"B", IF(AND(ABS(AD13)&gt;4.5, ABS(AD13)&lt;10,ABS(AK13)&gt;=0.45,ABS(AP13)&lt;=0.01),"S","N"))</f>
        <v>N</v>
      </c>
      <c r="AU13" s="74"/>
      <c r="AV13" s="8">
        <f>'%D'!AM12</f>
        <v>-0.33766666666666656</v>
      </c>
      <c r="AW13" s="8">
        <f>'%D'!AN12</f>
        <v>0.24480944970867982</v>
      </c>
      <c r="AX13" s="8">
        <f>'%D'!AO12</f>
        <v>-0.50733333333333341</v>
      </c>
      <c r="AY13" s="8">
        <f>'%D'!AP12</f>
        <v>0.36797463680712195</v>
      </c>
      <c r="AZ13" s="8">
        <f>'%D'!AQ12</f>
        <v>0.54800000000000093</v>
      </c>
      <c r="BA13" s="8">
        <f>'%D'!AR12</f>
        <v>0.19938321560920486</v>
      </c>
      <c r="BB13" s="1"/>
      <c r="BC13" s="8">
        <f>'# D'!AM12</f>
        <v>-3.400000000000003E-2</v>
      </c>
      <c r="BD13" s="8">
        <f>'# D'!AN12</f>
        <v>2.434474618201362E-2</v>
      </c>
      <c r="BE13" s="8">
        <f>'# D'!AO12</f>
        <v>-5.099999999999999E-2</v>
      </c>
      <c r="BF13" s="8">
        <f>'# D'!AP12</f>
        <v>3.6533090023520683E-2</v>
      </c>
      <c r="BG13" s="8">
        <f>'# D'!AQ12</f>
        <v>5.4666666666666641E-2</v>
      </c>
      <c r="BH13" s="8">
        <f>'# D'!AR12</f>
        <v>2.0083160441856079E-2</v>
      </c>
      <c r="BI13" s="1"/>
      <c r="BJ13" s="4">
        <f>'T-TEST'!X12</f>
        <v>8.9287459004412359E-2</v>
      </c>
      <c r="BK13" s="4">
        <f>'T-TEST'!Y12</f>
        <v>9.6363381427405539E-2</v>
      </c>
      <c r="BL13" s="4">
        <f>'T-TEST'!Z12</f>
        <v>1.6780653451094016E-2</v>
      </c>
      <c r="BM13" s="1"/>
      <c r="BN13" s="1" t="str">
        <f>IF(AND(ABS(AV13)&gt;10,ABS(BC13)&gt;=0.45,ABS(BJ13)&lt;=0.01),"B", IF(AND(ABS(AV13)&gt;4.5, ABS(AV13)&lt;10,ABS(BC13)&gt;=0.45,ABS(BJ13)&lt;=0.01),"S","N"))</f>
        <v>N</v>
      </c>
      <c r="BO13" s="1" t="str">
        <f>IF(AND(ABS(AX13)&gt;10,ABS(BE13)&gt;=0.45,ABS(BK13)&lt;=0.01),"B", IF(AND(ABS(AX13)&gt;4.5, ABS(AX13)&lt;10,ABS(BE13)&gt;=0.45,ABS(BK13)&lt;=0.01),"S","N"))</f>
        <v>N</v>
      </c>
      <c r="BP13" s="1" t="str">
        <f>IF(AND(ABS(AZ13)&gt;10,ABS(BG13)&gt;=0.45,ABS(BL13)&lt;=0.01),"B", IF(AND(ABS(AZ13)&gt;4.5, ABS(AZ13)&lt;10,ABS(BG13)&gt;=0.45,ABS(BL13)&lt;=0.01),"S","N"))</f>
        <v>N</v>
      </c>
      <c r="BQ13" s="74"/>
      <c r="BT13" s="41"/>
      <c r="BU13" s="41"/>
      <c r="BV13" s="41"/>
      <c r="BW13" s="41"/>
      <c r="BX13" s="41"/>
      <c r="BY13" s="41"/>
      <c r="BZ13" s="41"/>
      <c r="CA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T13" s="37"/>
      <c r="CU13" s="37"/>
      <c r="CV13" s="37"/>
      <c r="CW13" s="37"/>
      <c r="CX13" s="37"/>
      <c r="DB13" s="41"/>
      <c r="DC13" s="41"/>
      <c r="DD13" s="41"/>
      <c r="DE13" s="41"/>
      <c r="DF13" s="41"/>
      <c r="DG13" s="41"/>
      <c r="DH13" s="41"/>
      <c r="DI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EB13" s="37"/>
      <c r="EC13" s="37"/>
      <c r="ED13" s="37"/>
      <c r="EE13" s="37"/>
      <c r="EF13" s="37"/>
    </row>
    <row r="14" spans="1:136" ht="18.75" customHeight="1" x14ac:dyDescent="0.25">
      <c r="A14" s="2">
        <f>'Raw Data'!B13</f>
        <v>28</v>
      </c>
      <c r="B14" s="2">
        <f>'Raw Data'!C13</f>
        <v>36</v>
      </c>
      <c r="C14" s="2" t="str">
        <f>'Raw Data'!D13</f>
        <v>LSRFTRNEF</v>
      </c>
      <c r="D14" s="8">
        <f>'%D'!Y13</f>
        <v>1.0976666666666688</v>
      </c>
      <c r="E14" s="8">
        <f>'%D'!Z13</f>
        <v>0.5222027064911352</v>
      </c>
      <c r="F14" s="8">
        <f>'%D'!AA13</f>
        <v>3.0056666666666665</v>
      </c>
      <c r="G14" s="8">
        <f>'%D'!AB13</f>
        <v>0.48457025634404499</v>
      </c>
      <c r="H14" s="8">
        <f>'%D'!AC13</f>
        <v>6.8460000000000001</v>
      </c>
      <c r="I14" s="8">
        <f>'%D'!AD13</f>
        <v>0.79438131062271811</v>
      </c>
      <c r="J14" s="1"/>
      <c r="K14" s="8">
        <f>'# D'!Y13</f>
        <v>7.6666666666666661E-2</v>
      </c>
      <c r="L14" s="8">
        <f>'# D'!Z13</f>
        <v>3.6446307540453707E-2</v>
      </c>
      <c r="M14" s="8">
        <f>'# D'!AA13</f>
        <v>0.21066666666666678</v>
      </c>
      <c r="N14" s="8">
        <f>'# D'!AB13</f>
        <v>3.4034296427770262E-2</v>
      </c>
      <c r="O14" s="8">
        <f>'# D'!AC13</f>
        <v>0.47899999999999965</v>
      </c>
      <c r="P14" s="8">
        <f>'# D'!AD13</f>
        <v>5.5755418271829456E-2</v>
      </c>
      <c r="Q14" s="1"/>
      <c r="R14" s="4">
        <f>'T-TEST'!P13</f>
        <v>2.5559147709090152E-2</v>
      </c>
      <c r="S14" s="4">
        <f>'T-TEST'!Q13</f>
        <v>4.4415323756916695E-4</v>
      </c>
      <c r="T14" s="4">
        <f>'T-TEST'!R13</f>
        <v>4.1826532200835934E-3</v>
      </c>
      <c r="U14" s="1"/>
      <c r="V14" s="1" t="str">
        <f t="shared" si="0"/>
        <v>N</v>
      </c>
      <c r="W14" s="1" t="str">
        <f t="shared" si="1"/>
        <v>N</v>
      </c>
      <c r="X14" s="1" t="str">
        <f t="shared" si="2"/>
        <v>S</v>
      </c>
      <c r="Y14" s="74"/>
      <c r="Z14" s="8">
        <f>'%D'!AF13</f>
        <v>1.4580000000000011</v>
      </c>
      <c r="AA14" s="8">
        <f>'%D'!AG13</f>
        <v>0.5266257368061934</v>
      </c>
      <c r="AB14" s="8">
        <f>'%D'!AH13</f>
        <v>3.429000000000002</v>
      </c>
      <c r="AC14" s="8">
        <f>'%D'!AI13</f>
        <v>0.47023398430993918</v>
      </c>
      <c r="AD14" s="8">
        <f>'%D'!AJ13</f>
        <v>6.8193333333333328</v>
      </c>
      <c r="AE14" s="8">
        <f>'%D'!AK13</f>
        <v>0.80147530633617614</v>
      </c>
      <c r="AF14" s="8"/>
      <c r="AG14" s="8">
        <f>'# D'!AF13</f>
        <v>0.10199999999999998</v>
      </c>
      <c r="AH14" s="8">
        <f>'# D'!AG13</f>
        <v>3.6728735344413919E-2</v>
      </c>
      <c r="AI14" s="8">
        <f>'# D'!AH13</f>
        <v>0.24033333333333329</v>
      </c>
      <c r="AJ14" s="8">
        <f>'# D'!AI13</f>
        <v>3.2994949108411525E-2</v>
      </c>
      <c r="AK14" s="8">
        <f>'# D'!AJ13</f>
        <v>0.47699999999999965</v>
      </c>
      <c r="AL14" s="8">
        <f>'# D'!AK13</f>
        <v>5.6237591223901588E-2</v>
      </c>
      <c r="AM14" s="1"/>
      <c r="AN14" s="4">
        <f>'T-TEST'!T13</f>
        <v>1.0437819028996591E-2</v>
      </c>
      <c r="AO14" s="4">
        <f>'T-TEST'!U13</f>
        <v>2.5913000299964257E-4</v>
      </c>
      <c r="AP14" s="4">
        <f>'T-TEST'!V13</f>
        <v>3.7262177554997044E-3</v>
      </c>
      <c r="AQ14" s="1"/>
      <c r="AR14" s="1" t="str">
        <f>IF(AND(ABS(Z14)&gt;10,ABS(AG14)&gt;=0.45,ABS(AN14)&lt;=0.01),"B", IF(AND(ABS(Z14)&gt;4.5, ABS(Z14)&lt;10,ABS(AG14)&gt;=0.45,ABS(AN14)&lt;=0.01),"S","N"))</f>
        <v>N</v>
      </c>
      <c r="AS14" s="1" t="str">
        <f>IF(AND(ABS(AB14)&gt;10,ABS(AI14)&gt;=0.45,ABS(AO14)&lt;=0.01),"B", IF(AND(ABS(AB14)&gt;4.5, ABS(AB14)&lt;10,ABS(AI14)&gt;=0.45,ABS(AO14)&lt;=0.01),"S","N"))</f>
        <v>N</v>
      </c>
      <c r="AT14" s="1" t="str">
        <f>IF(AND(ABS(AD14)&gt;10,ABS(AK14)&gt;=0.45,ABS(AP14)&lt;=0.01),"B", IF(AND(ABS(AD14)&gt;4.5, ABS(AD14)&lt;10,ABS(AK14)&gt;=0.45,ABS(AP14)&lt;=0.01),"S","N"))</f>
        <v>S</v>
      </c>
      <c r="AU14" s="74"/>
      <c r="AV14" s="8">
        <f>'%D'!AM13</f>
        <v>0.36033333333333228</v>
      </c>
      <c r="AW14" s="8">
        <f>'%D'!AN13</f>
        <v>0.44087602187765496</v>
      </c>
      <c r="AX14" s="8">
        <f>'%D'!AO13</f>
        <v>0.42333333333333556</v>
      </c>
      <c r="AY14" s="8">
        <f>'%D'!AP13</f>
        <v>0.45183440919581802</v>
      </c>
      <c r="AZ14" s="8">
        <f>'%D'!AQ13</f>
        <v>-2.6666666666667282E-2</v>
      </c>
      <c r="BA14" s="8">
        <f>'%D'!AR13</f>
        <v>0.14656625350559599</v>
      </c>
      <c r="BB14" s="1"/>
      <c r="BC14" s="8">
        <f>'# D'!AM13</f>
        <v>2.5333333333333319E-2</v>
      </c>
      <c r="BD14" s="8">
        <f>'# D'!AN13</f>
        <v>3.068115599734355E-2</v>
      </c>
      <c r="BE14" s="8">
        <f>'# D'!AO13</f>
        <v>2.9666666666666508E-2</v>
      </c>
      <c r="BF14" s="8">
        <f>'# D'!AP13</f>
        <v>3.1533051443419377E-2</v>
      </c>
      <c r="BG14" s="8">
        <f>'# D'!AQ13</f>
        <v>-2.0000000000000018E-3</v>
      </c>
      <c r="BH14" s="8">
        <f>'# D'!AR13</f>
        <v>1.0327955589886436E-2</v>
      </c>
      <c r="BI14" s="1"/>
      <c r="BJ14" s="4">
        <f>'T-TEST'!X13</f>
        <v>0.22593595634962618</v>
      </c>
      <c r="BK14" s="4">
        <f>'T-TEST'!Y13</f>
        <v>0.17888164281500377</v>
      </c>
      <c r="BL14" s="4">
        <f>'T-TEST'!Z13</f>
        <v>0.75821071646976201</v>
      </c>
      <c r="BM14" s="1"/>
      <c r="BN14" s="1" t="str">
        <f>IF(AND(ABS(AV14)&gt;10,ABS(BC14)&gt;=0.45,ABS(BJ14)&lt;=0.01),"B", IF(AND(ABS(AV14)&gt;4.5, ABS(AV14)&lt;10,ABS(BC14)&gt;=0.45,ABS(BJ14)&lt;=0.01),"S","N"))</f>
        <v>N</v>
      </c>
      <c r="BO14" s="1" t="str">
        <f>IF(AND(ABS(AX14)&gt;10,ABS(BE14)&gt;=0.45,ABS(BK14)&lt;=0.01),"B", IF(AND(ABS(AX14)&gt;4.5, ABS(AX14)&lt;10,ABS(BE14)&gt;=0.45,ABS(BK14)&lt;=0.01),"S","N"))</f>
        <v>N</v>
      </c>
      <c r="BP14" s="1" t="str">
        <f>IF(AND(ABS(AZ14)&gt;10,ABS(BG14)&gt;=0.45,ABS(BL14)&lt;=0.01),"B", IF(AND(ABS(AZ14)&gt;4.5, ABS(AZ14)&lt;10,ABS(BG14)&gt;=0.45,ABS(BL14)&lt;=0.01),"S","N"))</f>
        <v>N</v>
      </c>
      <c r="BQ14" s="74"/>
      <c r="BT14" s="41"/>
      <c r="BU14" s="41"/>
      <c r="BV14" s="41"/>
      <c r="BW14" s="41"/>
      <c r="BX14" s="41"/>
      <c r="BY14" s="41"/>
      <c r="BZ14" s="41"/>
      <c r="CA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T14" s="37"/>
      <c r="CU14" s="37"/>
      <c r="CV14" s="37"/>
      <c r="CW14" s="37"/>
      <c r="CX14" s="37"/>
      <c r="DB14" s="41"/>
      <c r="DC14" s="41"/>
      <c r="DD14" s="41"/>
      <c r="DE14" s="41"/>
      <c r="DF14" s="41"/>
      <c r="DG14" s="41"/>
      <c r="DH14" s="41"/>
      <c r="DI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EB14" s="37"/>
      <c r="EC14" s="37"/>
      <c r="ED14" s="37"/>
      <c r="EE14" s="37"/>
      <c r="EF14" s="37"/>
    </row>
    <row r="15" spans="1:136" ht="18.75" customHeight="1" x14ac:dyDescent="0.25">
      <c r="A15" s="2">
        <f>'Raw Data'!B14</f>
        <v>37</v>
      </c>
      <c r="B15" s="2">
        <f>'Raw Data'!C14</f>
        <v>47</v>
      </c>
      <c r="C15" s="2" t="str">
        <f>'Raw Data'!D14</f>
        <v>NLESKSTIGVE</v>
      </c>
      <c r="D15" s="8">
        <f>'%D'!Y14</f>
        <v>18.860666666666667</v>
      </c>
      <c r="E15" s="8">
        <f>'%D'!Z14</f>
        <v>1.7137839225915641</v>
      </c>
      <c r="F15" s="8">
        <f>'%D'!AA14</f>
        <v>13.368333333333347</v>
      </c>
      <c r="G15" s="8">
        <f>'%D'!AB14</f>
        <v>1.281142198716962</v>
      </c>
      <c r="H15" s="8">
        <f>'%D'!AC14</f>
        <v>3.8026666666666529</v>
      </c>
      <c r="I15" s="8">
        <f>'%D'!AD14</f>
        <v>0.86126109088166092</v>
      </c>
      <c r="J15" s="1"/>
      <c r="K15" s="8">
        <f>'# D'!Y14</f>
        <v>1.6973333333333342</v>
      </c>
      <c r="L15" s="8">
        <f>'# D'!Z14</f>
        <v>0.15446790389376475</v>
      </c>
      <c r="M15" s="8">
        <f>'# D'!AA14</f>
        <v>1.2030000000000012</v>
      </c>
      <c r="N15" s="8">
        <f>'# D'!AB14</f>
        <v>0.11539497389401335</v>
      </c>
      <c r="O15" s="8">
        <f>'# D'!AC14</f>
        <v>0.34199999999999964</v>
      </c>
      <c r="P15" s="8">
        <f>'# D'!AD14</f>
        <v>7.7375706781909068E-2</v>
      </c>
      <c r="Q15" s="1"/>
      <c r="R15" s="4">
        <f>'T-TEST'!P14</f>
        <v>1.3533777448863958E-3</v>
      </c>
      <c r="S15" s="4">
        <f>'T-TEST'!Q14</f>
        <v>1.0931509688236124E-4</v>
      </c>
      <c r="T15" s="4">
        <f>'T-TEST'!R14</f>
        <v>2.6078890072766818E-3</v>
      </c>
      <c r="U15" s="1"/>
      <c r="V15" s="1" t="str">
        <f t="shared" si="0"/>
        <v>B</v>
      </c>
      <c r="W15" s="1" t="str">
        <f t="shared" si="1"/>
        <v>B</v>
      </c>
      <c r="X15" s="1" t="str">
        <f t="shared" si="2"/>
        <v>N</v>
      </c>
      <c r="Y15" s="74"/>
      <c r="Z15" s="8">
        <f>'%D'!AF14</f>
        <v>21.480666666666664</v>
      </c>
      <c r="AA15" s="8">
        <f>'%D'!AG14</f>
        <v>1.7755794359400905</v>
      </c>
      <c r="AB15" s="8">
        <f>'%D'!AH14</f>
        <v>14.338666666666676</v>
      </c>
      <c r="AC15" s="8">
        <f>'%D'!AI14</f>
        <v>0.83946868117081686</v>
      </c>
      <c r="AD15" s="8">
        <f>'%D'!AJ14</f>
        <v>0.40166666666665662</v>
      </c>
      <c r="AE15" s="8">
        <f>'%D'!AK14</f>
        <v>1.1252416036863679</v>
      </c>
      <c r="AF15" s="8"/>
      <c r="AG15" s="8">
        <f>'# D'!AF14</f>
        <v>1.9333333333333345</v>
      </c>
      <c r="AH15" s="8">
        <f>'# D'!AG14</f>
        <v>0.16010100978236622</v>
      </c>
      <c r="AI15" s="8">
        <f>'# D'!AH14</f>
        <v>1.2906666666666675</v>
      </c>
      <c r="AJ15" s="8">
        <f>'# D'!AI14</f>
        <v>7.532153299909207E-2</v>
      </c>
      <c r="AK15" s="8">
        <f>'# D'!AJ14</f>
        <v>3.5999999999999588E-2</v>
      </c>
      <c r="AL15" s="8">
        <f>'# D'!AK14</f>
        <v>0.10116323442832362</v>
      </c>
      <c r="AM15" s="1"/>
      <c r="AN15" s="4">
        <f>'T-TEST'!T14</f>
        <v>5.446408965708436E-4</v>
      </c>
      <c r="AO15" s="4">
        <f>'T-TEST'!U14</f>
        <v>9.6894277602909448E-5</v>
      </c>
      <c r="AP15" s="4">
        <f>'T-TEST'!V14</f>
        <v>0.57221321744725762</v>
      </c>
      <c r="AQ15" s="1"/>
      <c r="AR15" s="1" t="str">
        <f>IF(AND(ABS(Z15)&gt;10,ABS(AG15)&gt;=0.45,ABS(AN15)&lt;=0.01),"B", IF(AND(ABS(Z15)&gt;4.5, ABS(Z15)&lt;10,ABS(AG15)&gt;=0.45,ABS(AN15)&lt;=0.01),"S","N"))</f>
        <v>B</v>
      </c>
      <c r="AS15" s="1" t="str">
        <f>IF(AND(ABS(AB15)&gt;10,ABS(AI15)&gt;=0.45,ABS(AO15)&lt;=0.01),"B", IF(AND(ABS(AB15)&gt;4.5, ABS(AB15)&lt;10,ABS(AI15)&gt;=0.45,ABS(AO15)&lt;=0.01),"S","N"))</f>
        <v>B</v>
      </c>
      <c r="AT15" s="1" t="str">
        <f>IF(AND(ABS(AD15)&gt;10,ABS(AK15)&gt;=0.45,ABS(AP15)&lt;=0.01),"B", IF(AND(ABS(AD15)&gt;4.5, ABS(AD15)&lt;10,ABS(AK15)&gt;=0.45,ABS(AP15)&lt;=0.01),"S","N"))</f>
        <v>N</v>
      </c>
      <c r="AU15" s="74"/>
      <c r="AV15" s="8">
        <f>'%D'!AM14</f>
        <v>2.6199999999999974</v>
      </c>
      <c r="AW15" s="8">
        <f>'%D'!AN14</f>
        <v>0.80633305773730868</v>
      </c>
      <c r="AX15" s="8">
        <f>'%D'!AO14</f>
        <v>0.97033333333332905</v>
      </c>
      <c r="AY15" s="8">
        <f>'%D'!AP14</f>
        <v>1.1041287666451451</v>
      </c>
      <c r="AZ15" s="8">
        <f>'%D'!AQ14</f>
        <v>-3.4009999999999962</v>
      </c>
      <c r="BA15" s="8">
        <f>'%D'!AR14</f>
        <v>0.99388664678959249</v>
      </c>
      <c r="BB15" s="1"/>
      <c r="BC15" s="8">
        <f>'# D'!AM14</f>
        <v>0.23600000000000021</v>
      </c>
      <c r="BD15" s="8">
        <f>'# D'!AN14</f>
        <v>7.2640668132022745E-2</v>
      </c>
      <c r="BE15" s="8">
        <f>'# D'!AO14</f>
        <v>8.7666666666666337E-2</v>
      </c>
      <c r="BF15" s="8">
        <f>'# D'!AP14</f>
        <v>9.9575766797616705E-2</v>
      </c>
      <c r="BG15" s="8">
        <f>'# D'!AQ14</f>
        <v>-0.30600000000000005</v>
      </c>
      <c r="BH15" s="8">
        <f>'# D'!AR14</f>
        <v>8.9437128755343917E-2</v>
      </c>
      <c r="BI15" s="1"/>
      <c r="BJ15" s="4">
        <f>'T-TEST'!X14</f>
        <v>6.7116360456054612E-3</v>
      </c>
      <c r="BK15" s="4">
        <f>'T-TEST'!Y14</f>
        <v>0.24168128496627578</v>
      </c>
      <c r="BL15" s="4">
        <f>'T-TEST'!Z14</f>
        <v>8.5861450133708928E-3</v>
      </c>
      <c r="BM15" s="1"/>
      <c r="BN15" s="1" t="str">
        <f>IF(AND(ABS(AV15)&gt;10,ABS(BC15)&gt;=0.45,ABS(BJ15)&lt;=0.01),"B", IF(AND(ABS(AV15)&gt;4.5, ABS(AV15)&lt;10,ABS(BC15)&gt;=0.45,ABS(BJ15)&lt;=0.01),"S","N"))</f>
        <v>N</v>
      </c>
      <c r="BO15" s="1" t="str">
        <f>IF(AND(ABS(AX15)&gt;10,ABS(BE15)&gt;=0.45,ABS(BK15)&lt;=0.01),"B", IF(AND(ABS(AX15)&gt;4.5, ABS(AX15)&lt;10,ABS(BE15)&gt;=0.45,ABS(BK15)&lt;=0.01),"S","N"))</f>
        <v>N</v>
      </c>
      <c r="BP15" s="1" t="str">
        <f>IF(AND(ABS(AZ15)&gt;10,ABS(BG15)&gt;=0.45,ABS(BL15)&lt;=0.01),"B", IF(AND(ABS(AZ15)&gt;4.5, ABS(AZ15)&lt;10,ABS(BG15)&gt;=0.45,ABS(BL15)&lt;=0.01),"S","N"))</f>
        <v>N</v>
      </c>
      <c r="BQ15" s="74"/>
      <c r="BT15" s="41"/>
      <c r="BU15" s="41"/>
      <c r="BV15" s="41"/>
      <c r="BW15" s="41"/>
      <c r="BX15" s="41"/>
      <c r="BY15" s="41"/>
      <c r="BZ15" s="41"/>
      <c r="CA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T15" s="37"/>
      <c r="CU15" s="37"/>
      <c r="CV15" s="37"/>
      <c r="CW15" s="37"/>
      <c r="CX15" s="37"/>
      <c r="DB15" s="41"/>
      <c r="DC15" s="41"/>
      <c r="DD15" s="41"/>
      <c r="DE15" s="41"/>
      <c r="DF15" s="41"/>
      <c r="DG15" s="41"/>
      <c r="DH15" s="41"/>
      <c r="DI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EB15" s="37"/>
      <c r="EC15" s="37"/>
      <c r="ED15" s="37"/>
      <c r="EE15" s="37"/>
      <c r="EF15" s="37"/>
    </row>
    <row r="16" spans="1:136" ht="18.75" customHeight="1" x14ac:dyDescent="0.25">
      <c r="A16" s="2">
        <f>'Raw Data'!B15</f>
        <v>39</v>
      </c>
      <c r="B16" s="2">
        <f>'Raw Data'!C15</f>
        <v>47</v>
      </c>
      <c r="C16" s="2" t="str">
        <f>'Raw Data'!D15</f>
        <v>ESKSTIGVE</v>
      </c>
      <c r="D16" s="8">
        <f>'%D'!Y15</f>
        <v>23.264666666666674</v>
      </c>
      <c r="E16" s="8">
        <f>'%D'!Z15</f>
        <v>0.87553088656730538</v>
      </c>
      <c r="F16" s="8">
        <f>'%D'!AA15</f>
        <v>24.049999999999997</v>
      </c>
      <c r="G16" s="8">
        <f>'%D'!AB15</f>
        <v>1.4136494143410046</v>
      </c>
      <c r="H16" s="8">
        <f>'%D'!AC15</f>
        <v>9.7266666666666666</v>
      </c>
      <c r="I16" s="8">
        <f>'%D'!AD15</f>
        <v>3.0038191246034285</v>
      </c>
      <c r="J16" s="1"/>
      <c r="K16" s="8">
        <f>'# D'!Y15</f>
        <v>1.6283333333333332</v>
      </c>
      <c r="L16" s="8">
        <f>'# D'!Z15</f>
        <v>6.1525062643879691E-2</v>
      </c>
      <c r="M16" s="8">
        <f>'# D'!AA15</f>
        <v>1.683666666666666</v>
      </c>
      <c r="N16" s="8">
        <f>'# D'!AB15</f>
        <v>9.9018516786844799E-2</v>
      </c>
      <c r="O16" s="8">
        <f>'# D'!AC15</f>
        <v>0.68100000000000094</v>
      </c>
      <c r="P16" s="8">
        <f>'# D'!AD15</f>
        <v>0.20996110750962094</v>
      </c>
      <c r="Q16" s="1"/>
      <c r="R16" s="4">
        <f>'T-TEST'!P15</f>
        <v>1.0057397242735661E-5</v>
      </c>
      <c r="S16" s="4">
        <f>'T-TEST'!Q15</f>
        <v>7.9168022120656427E-6</v>
      </c>
      <c r="T16" s="4">
        <f>'T-TEST'!R15</f>
        <v>2.8940580349664017E-2</v>
      </c>
      <c r="U16" s="1"/>
      <c r="V16" s="1" t="str">
        <f t="shared" si="0"/>
        <v>B</v>
      </c>
      <c r="W16" s="1" t="str">
        <f t="shared" si="1"/>
        <v>B</v>
      </c>
      <c r="X16" s="1" t="str">
        <f t="shared" si="2"/>
        <v>N</v>
      </c>
      <c r="Y16" s="74"/>
      <c r="Z16" s="8">
        <f>'%D'!AF15</f>
        <v>26.549666666666674</v>
      </c>
      <c r="AA16" s="8">
        <f>'%D'!AG15</f>
        <v>1.0836823027683578</v>
      </c>
      <c r="AB16" s="8">
        <f>'%D'!AH15</f>
        <v>25.035666666666671</v>
      </c>
      <c r="AC16" s="8">
        <f>'%D'!AI15</f>
        <v>1.004808771193139</v>
      </c>
      <c r="AD16" s="8">
        <f>'%D'!AJ15</f>
        <v>5.6723333333333343</v>
      </c>
      <c r="AE16" s="8">
        <f>'%D'!AK15</f>
        <v>3.1728752995771257</v>
      </c>
      <c r="AF16" s="8"/>
      <c r="AG16" s="8">
        <f>'# D'!AF15</f>
        <v>1.8583333333333334</v>
      </c>
      <c r="AH16" s="8">
        <f>'# D'!AG15</f>
        <v>7.5929792132820417E-2</v>
      </c>
      <c r="AI16" s="8">
        <f>'# D'!AH15</f>
        <v>1.7529999999999992</v>
      </c>
      <c r="AJ16" s="8">
        <f>'# D'!AI15</f>
        <v>7.0616334276615372E-2</v>
      </c>
      <c r="AK16" s="8">
        <f>'# D'!AJ15</f>
        <v>0.39733333333333398</v>
      </c>
      <c r="AL16" s="8">
        <f>'# D'!AK15</f>
        <v>0.22180246466920353</v>
      </c>
      <c r="AM16" s="1"/>
      <c r="AN16" s="4">
        <f>'T-TEST'!T15</f>
        <v>1.8782209120623818E-6</v>
      </c>
      <c r="AO16" s="4">
        <f>'T-TEST'!U15</f>
        <v>4.6905569038901664E-4</v>
      </c>
      <c r="AP16" s="4">
        <f>'T-TEST'!V15</f>
        <v>6.765324668780319E-2</v>
      </c>
      <c r="AQ16" s="1"/>
      <c r="AR16" s="1" t="str">
        <f>IF(AND(ABS(Z16)&gt;10,ABS(AG16)&gt;=0.45,ABS(AN16)&lt;=0.01),"B", IF(AND(ABS(Z16)&gt;4.5, ABS(Z16)&lt;10,ABS(AG16)&gt;=0.45,ABS(AN16)&lt;=0.01),"S","N"))</f>
        <v>B</v>
      </c>
      <c r="AS16" s="1" t="str">
        <f>IF(AND(ABS(AB16)&gt;10,ABS(AI16)&gt;=0.45,ABS(AO16)&lt;=0.01),"B", IF(AND(ABS(AB16)&gt;4.5, ABS(AB16)&lt;10,ABS(AI16)&gt;=0.45,ABS(AO16)&lt;=0.01),"S","N"))</f>
        <v>B</v>
      </c>
      <c r="AT16" s="1" t="str">
        <f>IF(AND(ABS(AD16)&gt;10,ABS(AK16)&gt;=0.45,ABS(AP16)&lt;=0.01),"B", IF(AND(ABS(AD16)&gt;4.5, ABS(AD16)&lt;10,ABS(AK16)&gt;=0.45,ABS(AP16)&lt;=0.01),"S","N"))</f>
        <v>N</v>
      </c>
      <c r="AU16" s="74"/>
      <c r="AV16" s="8">
        <f>'%D'!AM15</f>
        <v>3.2850000000000001</v>
      </c>
      <c r="AW16" s="8">
        <f>'%D'!AN15</f>
        <v>0.90152592863433423</v>
      </c>
      <c r="AX16" s="8">
        <f>'%D'!AO15</f>
        <v>0.98566666666667402</v>
      </c>
      <c r="AY16" s="8">
        <f>'%D'!AP15</f>
        <v>1.0051053012827393</v>
      </c>
      <c r="AZ16" s="8">
        <f>'%D'!AQ15</f>
        <v>-4.0543333333333322</v>
      </c>
      <c r="BA16" s="8">
        <f>'%D'!AR15</f>
        <v>1.1030078573307318</v>
      </c>
      <c r="BB16" s="1"/>
      <c r="BC16" s="8">
        <f>'# D'!AM15</f>
        <v>0.2300000000000002</v>
      </c>
      <c r="BD16" s="8">
        <f>'# D'!AN15</f>
        <v>6.322973983814896E-2</v>
      </c>
      <c r="BE16" s="8">
        <f>'# D'!AO15</f>
        <v>6.9333333333333247E-2</v>
      </c>
      <c r="BF16" s="8">
        <f>'# D'!AP15</f>
        <v>7.0218705959784342E-2</v>
      </c>
      <c r="BG16" s="8">
        <f>'# D'!AQ15</f>
        <v>-0.28366666666666696</v>
      </c>
      <c r="BH16" s="8">
        <f>'# D'!AR15</f>
        <v>7.7339080246233524E-2</v>
      </c>
      <c r="BI16" s="1"/>
      <c r="BJ16" s="4">
        <f>'T-TEST'!X15</f>
        <v>6.5697150966195468E-3</v>
      </c>
      <c r="BK16" s="4">
        <f>'T-TEST'!Y15</f>
        <v>0.22653185507253484</v>
      </c>
      <c r="BL16" s="4">
        <f>'T-TEST'!Z15</f>
        <v>1.6495052459031774E-2</v>
      </c>
      <c r="BM16" s="1"/>
      <c r="BN16" s="1" t="str">
        <f>IF(AND(ABS(AV16)&gt;10,ABS(BC16)&gt;=0.45,ABS(BJ16)&lt;=0.01),"B", IF(AND(ABS(AV16)&gt;4.5, ABS(AV16)&lt;10,ABS(BC16)&gt;=0.45,ABS(BJ16)&lt;=0.01),"S","N"))</f>
        <v>N</v>
      </c>
      <c r="BO16" s="1" t="str">
        <f>IF(AND(ABS(AX16)&gt;10,ABS(BE16)&gt;=0.45,ABS(BK16)&lt;=0.01),"B", IF(AND(ABS(AX16)&gt;4.5, ABS(AX16)&lt;10,ABS(BE16)&gt;=0.45,ABS(BK16)&lt;=0.01),"S","N"))</f>
        <v>N</v>
      </c>
      <c r="BP16" s="1" t="str">
        <f>IF(AND(ABS(AZ16)&gt;10,ABS(BG16)&gt;=0.45,ABS(BL16)&lt;=0.01),"B", IF(AND(ABS(AZ16)&gt;4.5, ABS(AZ16)&lt;10,ABS(BG16)&gt;=0.45,ABS(BL16)&lt;=0.01),"S","N"))</f>
        <v>N</v>
      </c>
      <c r="BQ16" s="74"/>
      <c r="BT16" s="41"/>
      <c r="BU16" s="41"/>
      <c r="BV16" s="41"/>
      <c r="BW16" s="41"/>
      <c r="BX16" s="41"/>
      <c r="BY16" s="41"/>
      <c r="BZ16" s="41"/>
      <c r="CA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T16" s="37"/>
      <c r="CU16" s="37"/>
      <c r="CV16" s="37"/>
      <c r="CW16" s="37"/>
      <c r="CX16" s="37"/>
      <c r="DB16" s="41"/>
      <c r="DC16" s="41"/>
      <c r="DD16" s="41"/>
      <c r="DE16" s="41"/>
      <c r="DF16" s="41"/>
      <c r="DG16" s="41"/>
      <c r="DH16" s="41"/>
      <c r="DI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EB16" s="37"/>
      <c r="EC16" s="37"/>
      <c r="ED16" s="37"/>
      <c r="EE16" s="37"/>
      <c r="EF16" s="37"/>
    </row>
    <row r="17" spans="1:136" ht="18.75" customHeight="1" x14ac:dyDescent="0.25">
      <c r="A17" s="2">
        <f>'Raw Data'!B16</f>
        <v>39</v>
      </c>
      <c r="B17" s="2">
        <f>'Raw Data'!C16</f>
        <v>48</v>
      </c>
      <c r="C17" s="2" t="str">
        <f>'Raw Data'!D16</f>
        <v>ESKSTIGVEF</v>
      </c>
      <c r="D17" s="8">
        <f>'%D'!Y16</f>
        <v>23.180333333333333</v>
      </c>
      <c r="E17" s="8">
        <f>'%D'!Z16</f>
        <v>2.1350970313625868</v>
      </c>
      <c r="F17" s="8">
        <f>'%D'!AA16</f>
        <v>19.710333333333338</v>
      </c>
      <c r="G17" s="8">
        <f>'%D'!AB16</f>
        <v>1.6778120673464425</v>
      </c>
      <c r="H17" s="8">
        <f>'%D'!AC16</f>
        <v>12.497333333333337</v>
      </c>
      <c r="I17" s="8">
        <f>'%D'!AD16</f>
        <v>0.84643861758153216</v>
      </c>
      <c r="J17" s="1"/>
      <c r="K17" s="8">
        <f>'# D'!Y16</f>
        <v>1.8543333333333336</v>
      </c>
      <c r="L17" s="8">
        <f>'# D'!Z16</f>
        <v>0.17073566313651842</v>
      </c>
      <c r="M17" s="8">
        <f>'# D'!AA16</f>
        <v>1.5773333333333333</v>
      </c>
      <c r="N17" s="8">
        <f>'# D'!AB16</f>
        <v>0.13397138998059746</v>
      </c>
      <c r="O17" s="8">
        <f>'# D'!AC16</f>
        <v>0.99966666666666626</v>
      </c>
      <c r="P17" s="8">
        <f>'# D'!AD16</f>
        <v>6.7724933862401929E-2</v>
      </c>
      <c r="Q17" s="1"/>
      <c r="R17" s="4">
        <f>'T-TEST'!P16</f>
        <v>6.7865134935522742E-4</v>
      </c>
      <c r="S17" s="4">
        <f>'T-TEST'!Q16</f>
        <v>6.1382783574271836E-5</v>
      </c>
      <c r="T17" s="4">
        <f>'T-TEST'!R16</f>
        <v>1.4591601812078702E-5</v>
      </c>
      <c r="U17" s="1"/>
      <c r="V17" s="1" t="str">
        <f t="shared" si="0"/>
        <v>B</v>
      </c>
      <c r="W17" s="1" t="str">
        <f t="shared" si="1"/>
        <v>B</v>
      </c>
      <c r="X17" s="1" t="str">
        <f t="shared" si="2"/>
        <v>B</v>
      </c>
      <c r="Y17" s="74"/>
      <c r="Z17" s="8">
        <f>'%D'!AF16</f>
        <v>25.793333333333337</v>
      </c>
      <c r="AA17" s="8">
        <f>'%D'!AG16</f>
        <v>2.0175902292916996</v>
      </c>
      <c r="AB17" s="8">
        <f>'%D'!AH16</f>
        <v>19.365333333333332</v>
      </c>
      <c r="AC17" s="8">
        <f>'%D'!AI16</f>
        <v>1.4823077728101341</v>
      </c>
      <c r="AD17" s="8">
        <f>'%D'!AJ16</f>
        <v>9.6183333333333323</v>
      </c>
      <c r="AE17" s="8">
        <f>'%D'!AK16</f>
        <v>0.90971552330018446</v>
      </c>
      <c r="AF17" s="8"/>
      <c r="AG17" s="8">
        <f>'# D'!AF16</f>
        <v>2.0633333333333335</v>
      </c>
      <c r="AH17" s="8">
        <f>'# D'!AG16</f>
        <v>0.16121000796063095</v>
      </c>
      <c r="AI17" s="8">
        <f>'# D'!AH16</f>
        <v>1.5496666666666665</v>
      </c>
      <c r="AJ17" s="8">
        <f>'# D'!AI16</f>
        <v>0.11823000183258617</v>
      </c>
      <c r="AK17" s="8">
        <f>'# D'!AJ16</f>
        <v>0.76933333333333387</v>
      </c>
      <c r="AL17" s="8">
        <f>'# D'!AK16</f>
        <v>7.2995433647135594E-2</v>
      </c>
      <c r="AM17" s="1"/>
      <c r="AN17" s="4">
        <f>'T-TEST'!T16</f>
        <v>1.3758714369255019E-3</v>
      </c>
      <c r="AO17" s="4">
        <f>'T-TEST'!U16</f>
        <v>2.8318561075777615E-4</v>
      </c>
      <c r="AP17" s="4">
        <f>'T-TEST'!V16</f>
        <v>5.5161430871881538E-5</v>
      </c>
      <c r="AQ17" s="1"/>
      <c r="AR17" s="1" t="str">
        <f>IF(AND(ABS(Z17)&gt;10,ABS(AG17)&gt;=0.45,ABS(AN17)&lt;=0.01),"B", IF(AND(ABS(Z17)&gt;4.5, ABS(Z17)&lt;10,ABS(AG17)&gt;=0.45,ABS(AN17)&lt;=0.01),"S","N"))</f>
        <v>B</v>
      </c>
      <c r="AS17" s="1" t="str">
        <f>IF(AND(ABS(AB17)&gt;10,ABS(AI17)&gt;=0.45,ABS(AO17)&lt;=0.01),"B", IF(AND(ABS(AB17)&gt;4.5, ABS(AB17)&lt;10,ABS(AI17)&gt;=0.45,ABS(AO17)&lt;=0.01),"S","N"))</f>
        <v>B</v>
      </c>
      <c r="AT17" s="1" t="str">
        <f>IF(AND(ABS(AD17)&gt;10,ABS(AK17)&gt;=0.45,ABS(AP17)&lt;=0.01),"B", IF(AND(ABS(AD17)&gt;4.5, ABS(AD17)&lt;10,ABS(AK17)&gt;=0.45,ABS(AP17)&lt;=0.01),"S","N"))</f>
        <v>S</v>
      </c>
      <c r="AU17" s="74"/>
      <c r="AV17" s="8">
        <f>'%D'!AM16</f>
        <v>2.6130000000000031</v>
      </c>
      <c r="AW17" s="8">
        <f>'%D'!AN16</f>
        <v>0.89675173078543113</v>
      </c>
      <c r="AX17" s="8">
        <f>'%D'!AO16</f>
        <v>-0.34500000000000597</v>
      </c>
      <c r="AY17" s="8">
        <f>'%D'!AP16</f>
        <v>1.1775812781573363</v>
      </c>
      <c r="AZ17" s="8">
        <f>'%D'!AQ16</f>
        <v>-2.8790000000000049</v>
      </c>
      <c r="BA17" s="8">
        <f>'%D'!AR16</f>
        <v>0.88035485269672165</v>
      </c>
      <c r="BB17" s="1"/>
      <c r="BC17" s="8">
        <f>'# D'!AM16</f>
        <v>0.20899999999999985</v>
      </c>
      <c r="BD17" s="8">
        <f>'# D'!AN16</f>
        <v>7.1879528842826029E-2</v>
      </c>
      <c r="BE17" s="8">
        <f>'# D'!AO16</f>
        <v>-2.7666666666666728E-2</v>
      </c>
      <c r="BF17" s="8">
        <f>'# D'!AP16</f>
        <v>9.4226677043535198E-2</v>
      </c>
      <c r="BG17" s="8">
        <f>'# D'!AQ16</f>
        <v>-0.23033333333333239</v>
      </c>
      <c r="BH17" s="8">
        <f>'# D'!AR16</f>
        <v>7.0599811142335142E-2</v>
      </c>
      <c r="BI17" s="1"/>
      <c r="BJ17" s="4">
        <f>'T-TEST'!X16</f>
        <v>1.6230619722471872E-2</v>
      </c>
      <c r="BK17" s="4">
        <f>'T-TEST'!Y16</f>
        <v>0.64282977267429997</v>
      </c>
      <c r="BL17" s="4">
        <f>'T-TEST'!Z16</f>
        <v>5.158397976555951E-3</v>
      </c>
      <c r="BM17" s="1"/>
      <c r="BN17" s="1" t="str">
        <f>IF(AND(ABS(AV17)&gt;10,ABS(BC17)&gt;=0.45,ABS(BJ17)&lt;=0.01),"B", IF(AND(ABS(AV17)&gt;4.5, ABS(AV17)&lt;10,ABS(BC17)&gt;=0.45,ABS(BJ17)&lt;=0.01),"S","N"))</f>
        <v>N</v>
      </c>
      <c r="BO17" s="1" t="str">
        <f>IF(AND(ABS(AX17)&gt;10,ABS(BE17)&gt;=0.45,ABS(BK17)&lt;=0.01),"B", IF(AND(ABS(AX17)&gt;4.5, ABS(AX17)&lt;10,ABS(BE17)&gt;=0.45,ABS(BK17)&lt;=0.01),"S","N"))</f>
        <v>N</v>
      </c>
      <c r="BP17" s="1" t="str">
        <f>IF(AND(ABS(AZ17)&gt;10,ABS(BG17)&gt;=0.45,ABS(BL17)&lt;=0.01),"B", IF(AND(ABS(AZ17)&gt;4.5, ABS(AZ17)&lt;10,ABS(BG17)&gt;=0.45,ABS(BL17)&lt;=0.01),"S","N"))</f>
        <v>N</v>
      </c>
      <c r="BQ17" s="74"/>
      <c r="BT17" s="41"/>
      <c r="BU17" s="41"/>
      <c r="BV17" s="41"/>
      <c r="BW17" s="41"/>
      <c r="BX17" s="41"/>
      <c r="BY17" s="41"/>
      <c r="BZ17" s="41"/>
      <c r="CA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T17" s="37"/>
      <c r="CU17" s="37"/>
      <c r="CV17" s="37"/>
      <c r="CW17" s="37"/>
      <c r="CX17" s="37"/>
      <c r="DB17" s="41"/>
      <c r="DC17" s="41"/>
      <c r="DD17" s="41"/>
      <c r="DE17" s="41"/>
      <c r="DF17" s="41"/>
      <c r="DG17" s="41"/>
      <c r="DH17" s="41"/>
      <c r="DI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EB17" s="37"/>
      <c r="EC17" s="37"/>
      <c r="ED17" s="37"/>
      <c r="EE17" s="37"/>
      <c r="EF17" s="37"/>
    </row>
    <row r="18" spans="1:136" ht="18.75" customHeight="1" x14ac:dyDescent="0.25">
      <c r="A18" s="2">
        <f>'Raw Data'!B17</f>
        <v>48</v>
      </c>
      <c r="B18" s="2">
        <f>'Raw Data'!C17</f>
        <v>64</v>
      </c>
      <c r="C18" s="2" t="str">
        <f>'Raw Data'!D17</f>
        <v>FATRSIQVDGKTIKAQI</v>
      </c>
      <c r="D18" s="8">
        <f>'%D'!Y17</f>
        <v>1.3769999999999989</v>
      </c>
      <c r="E18" s="8">
        <f>'%D'!Z17</f>
        <v>0.39666862744613335</v>
      </c>
      <c r="F18" s="8">
        <f>'%D'!AA17</f>
        <v>2.2483333333333313</v>
      </c>
      <c r="G18" s="8">
        <f>'%D'!AB17</f>
        <v>0.70104968915667132</v>
      </c>
      <c r="H18" s="8">
        <f>'%D'!AC17</f>
        <v>0.26699999999999946</v>
      </c>
      <c r="I18" s="8">
        <f>'%D'!AD17</f>
        <v>0.65408765977250249</v>
      </c>
      <c r="J18" s="1"/>
      <c r="K18" s="8">
        <f>'# D'!Y17</f>
        <v>0.206666666666667</v>
      </c>
      <c r="L18" s="8">
        <f>'# D'!Z17</f>
        <v>5.9559494065458247E-2</v>
      </c>
      <c r="M18" s="8">
        <f>'# D'!AA17</f>
        <v>0.33766666666666634</v>
      </c>
      <c r="N18" s="8">
        <f>'# D'!AB17</f>
        <v>0.10538658991225269</v>
      </c>
      <c r="O18" s="8">
        <f>'# D'!AC17</f>
        <v>4.0000000000000036E-2</v>
      </c>
      <c r="P18" s="8">
        <f>'# D'!AD17</f>
        <v>9.841070402485004E-2</v>
      </c>
      <c r="Q18" s="1"/>
      <c r="R18" s="4">
        <f>'T-TEST'!P17</f>
        <v>6.7802880330914009E-3</v>
      </c>
      <c r="S18" s="4">
        <f>'T-TEST'!Q17</f>
        <v>5.181671637140269E-3</v>
      </c>
      <c r="T18" s="4">
        <f>'T-TEST'!R17</f>
        <v>0.52025653500192159</v>
      </c>
      <c r="U18" s="1"/>
      <c r="V18" s="1" t="str">
        <f t="shared" si="0"/>
        <v>N</v>
      </c>
      <c r="W18" s="1" t="str">
        <f t="shared" si="1"/>
        <v>N</v>
      </c>
      <c r="X18" s="1" t="str">
        <f t="shared" si="2"/>
        <v>N</v>
      </c>
      <c r="Y18" s="74"/>
      <c r="Z18" s="8">
        <f>'%D'!AF17</f>
        <v>3.0603333333333325</v>
      </c>
      <c r="AA18" s="8">
        <f>'%D'!AG17</f>
        <v>0.45362245682211649</v>
      </c>
      <c r="AB18" s="8">
        <f>'%D'!AH17</f>
        <v>4.2576666666666654</v>
      </c>
      <c r="AC18" s="8">
        <f>'%D'!AI17</f>
        <v>0.51361788650059037</v>
      </c>
      <c r="AD18" s="8">
        <f>'%D'!AJ17</f>
        <v>0.33333333333333215</v>
      </c>
      <c r="AE18" s="8">
        <f>'%D'!AK17</f>
        <v>0.4950770983729047</v>
      </c>
      <c r="AF18" s="8"/>
      <c r="AG18" s="8">
        <f>'# D'!AF17</f>
        <v>0.45900000000000007</v>
      </c>
      <c r="AH18" s="8">
        <f>'# D'!AG17</f>
        <v>6.8195796546903664E-2</v>
      </c>
      <c r="AI18" s="8">
        <f>'# D'!AH17</f>
        <v>0.63899999999999935</v>
      </c>
      <c r="AJ18" s="8">
        <f>'# D'!AI17</f>
        <v>7.7116794539192263E-2</v>
      </c>
      <c r="AK18" s="8">
        <f>'# D'!AJ17</f>
        <v>5.0333333333333563E-2</v>
      </c>
      <c r="AL18" s="8">
        <f>'# D'!AK17</f>
        <v>7.437293414497842E-2</v>
      </c>
      <c r="AM18" s="1"/>
      <c r="AN18" s="4">
        <f>'T-TEST'!T17</f>
        <v>3.285104898792175E-4</v>
      </c>
      <c r="AO18" s="4">
        <f>'T-TEST'!U17</f>
        <v>3.7827988036578334E-3</v>
      </c>
      <c r="AP18" s="4">
        <f>'T-TEST'!V17</f>
        <v>0.34041631770380565</v>
      </c>
      <c r="AQ18" s="1"/>
      <c r="AR18" s="1" t="str">
        <f>IF(AND(ABS(Z18)&gt;10,ABS(AG18)&gt;=0.45,ABS(AN18)&lt;=0.01),"B", IF(AND(ABS(Z18)&gt;4.5, ABS(Z18)&lt;10,ABS(AG18)&gt;=0.45,ABS(AN18)&lt;=0.01),"S","N"))</f>
        <v>N</v>
      </c>
      <c r="AS18" s="1" t="str">
        <f>IF(AND(ABS(AB18)&gt;10,ABS(AI18)&gt;=0.45,ABS(AO18)&lt;=0.01),"B", IF(AND(ABS(AB18)&gt;4.5, ABS(AB18)&lt;10,ABS(AI18)&gt;=0.45,ABS(AO18)&lt;=0.01),"S","N"))</f>
        <v>N</v>
      </c>
      <c r="AT18" s="1" t="str">
        <f>IF(AND(ABS(AD18)&gt;10,ABS(AK18)&gt;=0.45,ABS(AP18)&lt;=0.01),"B", IF(AND(ABS(AD18)&gt;4.5, ABS(AD18)&lt;10,ABS(AK18)&gt;=0.45,ABS(AP18)&lt;=0.01),"S","N"))</f>
        <v>N</v>
      </c>
      <c r="AU18" s="74"/>
      <c r="AV18" s="8">
        <f>'%D'!AM17</f>
        <v>1.6833333333333336</v>
      </c>
      <c r="AW18" s="8">
        <f>'%D'!AN17</f>
        <v>0.36942297347800868</v>
      </c>
      <c r="AX18" s="8">
        <f>'%D'!AO17</f>
        <v>2.0093333333333341</v>
      </c>
      <c r="AY18" s="8">
        <f>'%D'!AP17</f>
        <v>0.49233457458656327</v>
      </c>
      <c r="AZ18" s="8">
        <f>'%D'!AQ17</f>
        <v>6.6333333333332689E-2</v>
      </c>
      <c r="BA18" s="8">
        <f>'%D'!AR17</f>
        <v>0.48966451100047514</v>
      </c>
      <c r="BB18" s="1"/>
      <c r="BC18" s="8">
        <f>'# D'!AM17</f>
        <v>0.25233333333333308</v>
      </c>
      <c r="BD18" s="8">
        <f>'# D'!AN17</f>
        <v>5.5365452525318909E-2</v>
      </c>
      <c r="BE18" s="8">
        <f>'# D'!AO17</f>
        <v>0.30133333333333301</v>
      </c>
      <c r="BF18" s="8">
        <f>'# D'!AP17</f>
        <v>7.4224883518489437E-2</v>
      </c>
      <c r="BG18" s="8">
        <f>'# D'!AQ17</f>
        <v>1.0333333333333528E-2</v>
      </c>
      <c r="BH18" s="8">
        <f>'# D'!AR17</f>
        <v>7.358894844562841E-2</v>
      </c>
      <c r="BI18" s="1"/>
      <c r="BJ18" s="4">
        <f>'T-TEST'!X17</f>
        <v>2.2751785887306546E-3</v>
      </c>
      <c r="BK18" s="4">
        <f>'T-TEST'!Y17</f>
        <v>1.6534704876169336E-2</v>
      </c>
      <c r="BL18" s="4">
        <f>'T-TEST'!Z17</f>
        <v>0.82626425233867806</v>
      </c>
      <c r="BM18" s="1"/>
      <c r="BN18" s="1" t="str">
        <f>IF(AND(ABS(AV18)&gt;10,ABS(BC18)&gt;=0.45,ABS(BJ18)&lt;=0.01),"B", IF(AND(ABS(AV18)&gt;4.5, ABS(AV18)&lt;10,ABS(BC18)&gt;=0.45,ABS(BJ18)&lt;=0.01),"S","N"))</f>
        <v>N</v>
      </c>
      <c r="BO18" s="1" t="str">
        <f>IF(AND(ABS(AX18)&gt;10,ABS(BE18)&gt;=0.45,ABS(BK18)&lt;=0.01),"B", IF(AND(ABS(AX18)&gt;4.5, ABS(AX18)&lt;10,ABS(BE18)&gt;=0.45,ABS(BK18)&lt;=0.01),"S","N"))</f>
        <v>N</v>
      </c>
      <c r="BP18" s="1" t="str">
        <f>IF(AND(ABS(AZ18)&gt;10,ABS(BG18)&gt;=0.45,ABS(BL18)&lt;=0.01),"B", IF(AND(ABS(AZ18)&gt;4.5, ABS(AZ18)&lt;10,ABS(BG18)&gt;=0.45,ABS(BL18)&lt;=0.01),"S","N"))</f>
        <v>N</v>
      </c>
      <c r="BQ18" s="74"/>
      <c r="BT18" s="41"/>
      <c r="BU18" s="41"/>
      <c r="BV18" s="41"/>
      <c r="BW18" s="41"/>
      <c r="BX18" s="41"/>
      <c r="BY18" s="41"/>
      <c r="BZ18" s="41"/>
      <c r="CA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T18" s="37"/>
      <c r="CU18" s="37"/>
      <c r="CV18" s="37"/>
      <c r="CW18" s="37"/>
      <c r="CX18" s="37"/>
      <c r="DB18" s="41"/>
      <c r="DC18" s="41"/>
      <c r="DD18" s="41"/>
      <c r="DE18" s="41"/>
      <c r="DF18" s="41"/>
      <c r="DG18" s="41"/>
      <c r="DH18" s="41"/>
      <c r="DI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EB18" s="37"/>
      <c r="EC18" s="37"/>
      <c r="ED18" s="37"/>
      <c r="EE18" s="37"/>
      <c r="EF18" s="37"/>
    </row>
    <row r="19" spans="1:136" ht="18.75" customHeight="1" x14ac:dyDescent="0.25">
      <c r="A19" s="2">
        <f>'Raw Data'!B18</f>
        <v>48</v>
      </c>
      <c r="B19" s="2">
        <f>'Raw Data'!C18</f>
        <v>69</v>
      </c>
      <c r="C19" s="2" t="str">
        <f>'Raw Data'!D18</f>
        <v>FATRSIQVDGKTIKAQIWDTAG</v>
      </c>
      <c r="D19" s="8">
        <f>'%D'!Y18</f>
        <v>2.0756666666666668</v>
      </c>
      <c r="E19" s="8">
        <f>'%D'!Z18</f>
        <v>0.36141850164778927</v>
      </c>
      <c r="F19" s="8">
        <f>'%D'!AA18</f>
        <v>4.0890000000000004</v>
      </c>
      <c r="G19" s="8">
        <f>'%D'!AB18</f>
        <v>0.9223789893530755</v>
      </c>
      <c r="H19" s="8">
        <f>'%D'!AC18</f>
        <v>2.3179999999999978</v>
      </c>
      <c r="I19" s="8">
        <f>'%D'!AD18</f>
        <v>0.47224852214344321</v>
      </c>
      <c r="J19" s="1"/>
      <c r="K19" s="8">
        <f>'# D'!Y18</f>
        <v>0.41500000000000004</v>
      </c>
      <c r="L19" s="8">
        <f>'# D'!Z18</f>
        <v>7.2316434277878219E-2</v>
      </c>
      <c r="M19" s="8">
        <f>'# D'!AA18</f>
        <v>0.81766666666666632</v>
      </c>
      <c r="N19" s="8">
        <f>'# D'!AB18</f>
        <v>0.184611303373692</v>
      </c>
      <c r="O19" s="8">
        <f>'# D'!AC18</f>
        <v>0.46366666666666667</v>
      </c>
      <c r="P19" s="8">
        <f>'# D'!AD18</f>
        <v>9.4892922110485445E-2</v>
      </c>
      <c r="Q19" s="1"/>
      <c r="R19" s="4">
        <f>'T-TEST'!P18</f>
        <v>7.2977708586573057E-4</v>
      </c>
      <c r="S19" s="4">
        <f>'T-TEST'!Q18</f>
        <v>4.4011108545061982E-3</v>
      </c>
      <c r="T19" s="4">
        <f>'T-TEST'!R18</f>
        <v>1.3012533462820068E-3</v>
      </c>
      <c r="U19" s="1"/>
      <c r="V19" s="1" t="str">
        <f t="shared" si="0"/>
        <v>N</v>
      </c>
      <c r="W19" s="1" t="str">
        <f t="shared" si="1"/>
        <v>N</v>
      </c>
      <c r="X19" s="1" t="str">
        <f t="shared" si="2"/>
        <v>N</v>
      </c>
      <c r="Y19" s="74"/>
      <c r="Z19" s="8">
        <f>'%D'!AF18</f>
        <v>1.7739999999999991</v>
      </c>
      <c r="AA19" s="8">
        <f>'%D'!AG18</f>
        <v>0.28727803025408427</v>
      </c>
      <c r="AB19" s="8">
        <f>'%D'!AH18</f>
        <v>3.0066666666666677</v>
      </c>
      <c r="AC19" s="8">
        <f>'%D'!AI18</f>
        <v>0.82504626132922609</v>
      </c>
      <c r="AD19" s="8">
        <f>'%D'!AJ18</f>
        <v>1.9113333333333316</v>
      </c>
      <c r="AE19" s="8">
        <f>'%D'!AK18</f>
        <v>0.49070221791496665</v>
      </c>
      <c r="AF19" s="8"/>
      <c r="AG19" s="8">
        <f>'# D'!AF18</f>
        <v>0.35466666666666624</v>
      </c>
      <c r="AH19" s="8">
        <f>'# D'!AG18</f>
        <v>5.7099328659217713E-2</v>
      </c>
      <c r="AI19" s="8">
        <f>'# D'!AH18</f>
        <v>0.60100000000000042</v>
      </c>
      <c r="AJ19" s="8">
        <f>'# D'!AI18</f>
        <v>0.1651423628267441</v>
      </c>
      <c r="AK19" s="8">
        <f>'# D'!AJ18</f>
        <v>0.38233333333333341</v>
      </c>
      <c r="AL19" s="8">
        <f>'# D'!AK18</f>
        <v>9.812916657820589E-2</v>
      </c>
      <c r="AM19" s="1"/>
      <c r="AN19" s="4">
        <f>'T-TEST'!T18</f>
        <v>5.7625048054996434E-4</v>
      </c>
      <c r="AO19" s="4">
        <f>'T-TEST'!U18</f>
        <v>2.1575785402581402E-2</v>
      </c>
      <c r="AP19" s="4">
        <f>'T-TEST'!V18</f>
        <v>3.2049794298097392E-3</v>
      </c>
      <c r="AQ19" s="1"/>
      <c r="AR19" s="1" t="str">
        <f>IF(AND(ABS(Z19)&gt;10,ABS(AG19)&gt;=0.45,ABS(AN19)&lt;=0.01),"B", IF(AND(ABS(Z19)&gt;4.5, ABS(Z19)&lt;10,ABS(AG19)&gt;=0.45,ABS(AN19)&lt;=0.01),"S","N"))</f>
        <v>N</v>
      </c>
      <c r="AS19" s="1" t="str">
        <f>IF(AND(ABS(AB19)&gt;10,ABS(AI19)&gt;=0.45,ABS(AO19)&lt;=0.01),"B", IF(AND(ABS(AB19)&gt;4.5, ABS(AB19)&lt;10,ABS(AI19)&gt;=0.45,ABS(AO19)&lt;=0.01),"S","N"))</f>
        <v>N</v>
      </c>
      <c r="AT19" s="1" t="str">
        <f>IF(AND(ABS(AD19)&gt;10,ABS(AK19)&gt;=0.45,ABS(AP19)&lt;=0.01),"B", IF(AND(ABS(AD19)&gt;4.5, ABS(AD19)&lt;10,ABS(AK19)&gt;=0.45,ABS(AP19)&lt;=0.01),"S","N"))</f>
        <v>N</v>
      </c>
      <c r="AU19" s="74"/>
      <c r="AV19" s="8">
        <f>'%D'!AM18</f>
        <v>-0.30166666666666764</v>
      </c>
      <c r="AW19" s="8">
        <f>'%D'!AN18</f>
        <v>0.33172780006103381</v>
      </c>
      <c r="AX19" s="8">
        <f>'%D'!AO18</f>
        <v>-1.0823333333333327</v>
      </c>
      <c r="AY19" s="8">
        <f>'%D'!AP18</f>
        <v>0.44950231738371887</v>
      </c>
      <c r="AZ19" s="8">
        <f>'%D'!AQ18</f>
        <v>-0.40666666666666629</v>
      </c>
      <c r="BA19" s="8">
        <f>'%D'!AR18</f>
        <v>0.53780541710424179</v>
      </c>
      <c r="BB19" s="1"/>
      <c r="BC19" s="8">
        <f>'# D'!AM18</f>
        <v>-6.0333333333333794E-2</v>
      </c>
      <c r="BD19" s="8">
        <f>'# D'!AN18</f>
        <v>6.6508144864620505E-2</v>
      </c>
      <c r="BE19" s="8">
        <f>'# D'!AO18</f>
        <v>-0.2166666666666659</v>
      </c>
      <c r="BF19" s="8">
        <f>'# D'!AP18</f>
        <v>8.997407033881126E-2</v>
      </c>
      <c r="BG19" s="8">
        <f>'# D'!AQ18</f>
        <v>-8.1333333333333258E-2</v>
      </c>
      <c r="BH19" s="8">
        <f>'# D'!AR18</f>
        <v>0.10756083549942017</v>
      </c>
      <c r="BI19" s="1"/>
      <c r="BJ19" s="4">
        <f>'T-TEST'!X18</f>
        <v>0.20499747481560204</v>
      </c>
      <c r="BK19" s="4">
        <f>'T-TEST'!Y18</f>
        <v>4.0023746833578663E-2</v>
      </c>
      <c r="BL19" s="4">
        <f>'T-TEST'!Z18</f>
        <v>0.26064039848672549</v>
      </c>
      <c r="BM19" s="1"/>
      <c r="BN19" s="1" t="str">
        <f>IF(AND(ABS(AV19)&gt;10,ABS(BC19)&gt;=0.45,ABS(BJ19)&lt;=0.01),"B", IF(AND(ABS(AV19)&gt;4.5, ABS(AV19)&lt;10,ABS(BC19)&gt;=0.45,ABS(BJ19)&lt;=0.01),"S","N"))</f>
        <v>N</v>
      </c>
      <c r="BO19" s="1" t="str">
        <f>IF(AND(ABS(AX19)&gt;10,ABS(BE19)&gt;=0.45,ABS(BK19)&lt;=0.01),"B", IF(AND(ABS(AX19)&gt;4.5, ABS(AX19)&lt;10,ABS(BE19)&gt;=0.45,ABS(BK19)&lt;=0.01),"S","N"))</f>
        <v>N</v>
      </c>
      <c r="BP19" s="1" t="str">
        <f>IF(AND(ABS(AZ19)&gt;10,ABS(BG19)&gt;=0.45,ABS(BL19)&lt;=0.01),"B", IF(AND(ABS(AZ19)&gt;4.5, ABS(AZ19)&lt;10,ABS(BG19)&gt;=0.45,ABS(BL19)&lt;=0.01),"S","N"))</f>
        <v>N</v>
      </c>
      <c r="BQ19" s="74"/>
      <c r="BT19" s="41"/>
      <c r="BU19" s="41"/>
      <c r="BV19" s="41"/>
      <c r="BW19" s="41"/>
      <c r="BX19" s="41"/>
      <c r="BY19" s="41"/>
      <c r="BZ19" s="41"/>
      <c r="CA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T19" s="37"/>
      <c r="CU19" s="37"/>
      <c r="CV19" s="37"/>
      <c r="CW19" s="37"/>
      <c r="CX19" s="37"/>
      <c r="DB19" s="41"/>
      <c r="DC19" s="41"/>
      <c r="DD19" s="41"/>
      <c r="DE19" s="41"/>
      <c r="DF19" s="41"/>
      <c r="DG19" s="41"/>
      <c r="DH19" s="41"/>
      <c r="DI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EB19" s="37"/>
      <c r="EC19" s="37"/>
      <c r="ED19" s="37"/>
      <c r="EE19" s="37"/>
      <c r="EF19" s="37"/>
    </row>
    <row r="20" spans="1:136" ht="18.75" customHeight="1" x14ac:dyDescent="0.25">
      <c r="A20" s="1">
        <f>'Raw Data'!B19</f>
        <v>48</v>
      </c>
      <c r="B20" s="2">
        <f>'Raw Data'!C19</f>
        <v>70</v>
      </c>
      <c r="C20" s="2" t="str">
        <f>'Raw Data'!D19</f>
        <v>FATRSIQVDGKTIKAQIWDTAGL</v>
      </c>
      <c r="D20" s="8">
        <f>'%D'!Y19</f>
        <v>3.2076666666666682</v>
      </c>
      <c r="E20" s="8">
        <f>'%D'!Z19</f>
        <v>0.14527330564605931</v>
      </c>
      <c r="F20" s="8">
        <f>'%D'!AA19</f>
        <v>6.9389999999999965</v>
      </c>
      <c r="G20" s="8">
        <f>'%D'!AB19</f>
        <v>1.1446229364584075</v>
      </c>
      <c r="H20" s="8">
        <f>'%D'!AC19</f>
        <v>2.5686666666666653</v>
      </c>
      <c r="I20" s="8">
        <f>'%D'!AD19</f>
        <v>0.60903475543956642</v>
      </c>
      <c r="J20" s="1"/>
      <c r="K20" s="8">
        <f>'# D'!Y19</f>
        <v>0.67366666666666708</v>
      </c>
      <c r="L20" s="8">
        <f>'# D'!Z19</f>
        <v>3.0583219799970831E-2</v>
      </c>
      <c r="M20" s="8">
        <f>'# D'!AA19</f>
        <v>1.457333333333334</v>
      </c>
      <c r="N20" s="8">
        <f>'# D'!AB19</f>
        <v>0.24041491911554336</v>
      </c>
      <c r="O20" s="8">
        <f>'# D'!AC19</f>
        <v>0.54</v>
      </c>
      <c r="P20" s="8">
        <f>'# D'!AD19</f>
        <v>0.12779540941155373</v>
      </c>
      <c r="Q20" s="1"/>
      <c r="R20" s="4">
        <f>'T-TEST'!P19</f>
        <v>3.0759501361216769E-6</v>
      </c>
      <c r="S20" s="4">
        <f>'T-TEST'!Q19</f>
        <v>3.3631049181610494E-3</v>
      </c>
      <c r="T20" s="4">
        <f>'T-TEST'!R19</f>
        <v>4.4236819969249051E-3</v>
      </c>
      <c r="U20" s="1"/>
      <c r="V20" s="1" t="str">
        <f t="shared" si="0"/>
        <v>N</v>
      </c>
      <c r="W20" s="1" t="str">
        <f t="shared" si="1"/>
        <v>S</v>
      </c>
      <c r="X20" s="1" t="str">
        <f t="shared" si="2"/>
        <v>N</v>
      </c>
      <c r="Y20" s="74"/>
      <c r="Z20" s="8">
        <f>'%D'!AF19</f>
        <v>2.5566666666666666</v>
      </c>
      <c r="AA20" s="8">
        <f>'%D'!AG19</f>
        <v>0.20161679824194539</v>
      </c>
      <c r="AB20" s="8">
        <f>'%D'!AH19</f>
        <v>4.5049999999999955</v>
      </c>
      <c r="AC20" s="8">
        <f>'%D'!AI19</f>
        <v>1.0658394187994116</v>
      </c>
      <c r="AD20" s="8">
        <f>'%D'!AJ19</f>
        <v>1.6636666666666642</v>
      </c>
      <c r="AE20" s="8">
        <f>'%D'!AK19</f>
        <v>0.51003267869160496</v>
      </c>
      <c r="AF20" s="8"/>
      <c r="AG20" s="8">
        <f>'# D'!AF19</f>
        <v>0.53666666666666663</v>
      </c>
      <c r="AH20" s="8">
        <f>'# D'!AG19</f>
        <v>4.2371373984487933E-2</v>
      </c>
      <c r="AI20" s="8">
        <f>'# D'!AH19</f>
        <v>0.94566666666666732</v>
      </c>
      <c r="AJ20" s="8">
        <f>'# D'!AI19</f>
        <v>0.22395163168267668</v>
      </c>
      <c r="AK20" s="8">
        <f>'# D'!AJ19</f>
        <v>0.34933333333333394</v>
      </c>
      <c r="AL20" s="8">
        <f>'# D'!AK19</f>
        <v>0.10708719188897743</v>
      </c>
      <c r="AM20" s="1"/>
      <c r="AN20" s="4">
        <f>'T-TEST'!T19</f>
        <v>9.2846223510646703E-5</v>
      </c>
      <c r="AO20" s="4">
        <f>'T-TEST'!U19</f>
        <v>1.8056904871093286E-2</v>
      </c>
      <c r="AP20" s="4">
        <f>'T-TEST'!V19</f>
        <v>6.3568731393556762E-3</v>
      </c>
      <c r="AQ20" s="1"/>
      <c r="AR20" s="1" t="str">
        <f>IF(AND(ABS(Z20)&gt;10,ABS(AG20)&gt;=0.45,ABS(AN20)&lt;=0.01),"B", IF(AND(ABS(Z20)&gt;4.5, ABS(Z20)&lt;10,ABS(AG20)&gt;=0.45,ABS(AN20)&lt;=0.01),"S","N"))</f>
        <v>N</v>
      </c>
      <c r="AS20" s="1" t="str">
        <f>IF(AND(ABS(AB20)&gt;10,ABS(AI20)&gt;=0.45,ABS(AO20)&lt;=0.01),"B", IF(AND(ABS(AB20)&gt;4.5, ABS(AB20)&lt;10,ABS(AI20)&gt;=0.45,ABS(AO20)&lt;=0.01),"S","N"))</f>
        <v>N</v>
      </c>
      <c r="AT20" s="1" t="str">
        <f>IF(AND(ABS(AD20)&gt;10,ABS(AK20)&gt;=0.45,ABS(AP20)&lt;=0.01),"B", IF(AND(ABS(AD20)&gt;4.5, ABS(AD20)&lt;10,ABS(AK20)&gt;=0.45,ABS(AP20)&lt;=0.01),"S","N"))</f>
        <v>N</v>
      </c>
      <c r="AU20" s="74"/>
      <c r="AV20" s="8">
        <f>'%D'!AM19</f>
        <v>-0.65100000000000158</v>
      </c>
      <c r="AW20" s="8">
        <f>'%D'!AN19</f>
        <v>0.19750696190261299</v>
      </c>
      <c r="AX20" s="8">
        <f>'%D'!AO19</f>
        <v>-2.4340000000000011</v>
      </c>
      <c r="AY20" s="8">
        <f>'%D'!AP19</f>
        <v>0.42091883619846104</v>
      </c>
      <c r="AZ20" s="8">
        <f>'%D'!AQ19</f>
        <v>-0.90500000000000114</v>
      </c>
      <c r="BA20" s="8">
        <f>'%D'!AR19</f>
        <v>0.67238976791738903</v>
      </c>
      <c r="BB20" s="1"/>
      <c r="BC20" s="8">
        <f>'# D'!AM19</f>
        <v>-0.13700000000000045</v>
      </c>
      <c r="BD20" s="8">
        <f>'# D'!AN19</f>
        <v>4.1336021417967474E-2</v>
      </c>
      <c r="BE20" s="8">
        <f>'# D'!AO19</f>
        <v>-0.51166666666666671</v>
      </c>
      <c r="BF20" s="8">
        <f>'# D'!AP19</f>
        <v>8.8179740681557109E-2</v>
      </c>
      <c r="BG20" s="8">
        <f>'# D'!AQ19</f>
        <v>-0.1906666666666661</v>
      </c>
      <c r="BH20" s="8">
        <f>'# D'!AR19</f>
        <v>0.14109098719148094</v>
      </c>
      <c r="BI20" s="1"/>
      <c r="BJ20" s="4">
        <f>'T-TEST'!X19</f>
        <v>8.8435509102833161E-3</v>
      </c>
      <c r="BK20" s="4">
        <f>'T-TEST'!Y19</f>
        <v>9.2203410245742939E-3</v>
      </c>
      <c r="BL20" s="4">
        <f>'T-TEST'!Z19</f>
        <v>8.3227518148065102E-2</v>
      </c>
      <c r="BM20" s="1"/>
      <c r="BN20" s="1" t="str">
        <f>IF(AND(ABS(AV20)&gt;10,ABS(BC20)&gt;=0.45,ABS(BJ20)&lt;=0.01),"B", IF(AND(ABS(AV20)&gt;4.5, ABS(AV20)&lt;10,ABS(BC20)&gt;=0.45,ABS(BJ20)&lt;=0.01),"S","N"))</f>
        <v>N</v>
      </c>
      <c r="BO20" s="1" t="str">
        <f>IF(AND(ABS(AX20)&gt;10,ABS(BE20)&gt;=0.45,ABS(BK20)&lt;=0.01),"B", IF(AND(ABS(AX20)&gt;4.5, ABS(AX20)&lt;10,ABS(BE20)&gt;=0.45,ABS(BK20)&lt;=0.01),"S","N"))</f>
        <v>N</v>
      </c>
      <c r="BP20" s="1" t="str">
        <f>IF(AND(ABS(AZ20)&gt;10,ABS(BG20)&gt;=0.45,ABS(BL20)&lt;=0.01),"B", IF(AND(ABS(AZ20)&gt;4.5, ABS(AZ20)&lt;10,ABS(BG20)&gt;=0.45,ABS(BL20)&lt;=0.01),"S","N"))</f>
        <v>N</v>
      </c>
      <c r="BQ20" s="74"/>
      <c r="BT20" s="41"/>
      <c r="BU20" s="41"/>
      <c r="BV20" s="41"/>
      <c r="BW20" s="41"/>
      <c r="BX20" s="41"/>
      <c r="BY20" s="41"/>
      <c r="BZ20" s="41"/>
      <c r="CA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T20" s="37"/>
      <c r="CU20" s="37"/>
      <c r="CV20" s="37"/>
      <c r="CW20" s="37"/>
      <c r="CX20" s="37"/>
      <c r="DB20" s="41"/>
      <c r="DC20" s="41"/>
      <c r="DD20" s="41"/>
      <c r="DE20" s="41"/>
      <c r="DF20" s="41"/>
      <c r="DG20" s="41"/>
      <c r="DH20" s="41"/>
      <c r="DI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EB20" s="37"/>
      <c r="EC20" s="37"/>
      <c r="ED20" s="37"/>
      <c r="EE20" s="37"/>
      <c r="EF20" s="37"/>
    </row>
    <row r="21" spans="1:136" ht="18.75" customHeight="1" x14ac:dyDescent="0.25">
      <c r="A21" s="21">
        <f>'Raw Data'!B20</f>
        <v>48</v>
      </c>
      <c r="B21" s="2">
        <f>'Raw Data'!C20</f>
        <v>70</v>
      </c>
      <c r="C21" s="2" t="str">
        <f>'Raw Data'!D20</f>
        <v>FATRSIQVDGKTIKAQIWDTAGL</v>
      </c>
      <c r="D21" s="8">
        <f>'%D'!Y20</f>
        <v>2.9410000000000025</v>
      </c>
      <c r="E21" s="8">
        <f>'%D'!Z20</f>
        <v>0.25692541070642805</v>
      </c>
      <c r="F21" s="8">
        <f>'%D'!AA20</f>
        <v>7.0793333333333361</v>
      </c>
      <c r="G21" s="8">
        <f>'%D'!AB20</f>
        <v>1.1155557658255668</v>
      </c>
      <c r="H21" s="8">
        <f>'%D'!AC20</f>
        <v>2.6656666666666666</v>
      </c>
      <c r="I21" s="8">
        <f>'%D'!AD20</f>
        <v>0.68844413958819717</v>
      </c>
      <c r="J21" s="1"/>
      <c r="K21" s="8">
        <f>'# D'!Y20</f>
        <v>0.61733333333333329</v>
      </c>
      <c r="L21" s="8">
        <f>'# D'!Z20</f>
        <v>5.3941326148572354E-2</v>
      </c>
      <c r="M21" s="8">
        <f>'# D'!AA20</f>
        <v>1.4866666666666664</v>
      </c>
      <c r="N21" s="8">
        <f>'# D'!AB20</f>
        <v>0.23449164874965883</v>
      </c>
      <c r="O21" s="8">
        <f>'# D'!AC20</f>
        <v>0.55966666666666764</v>
      </c>
      <c r="P21" s="8">
        <f>'# D'!AD20</f>
        <v>0.14467089087534707</v>
      </c>
      <c r="Q21" s="1"/>
      <c r="R21" s="4">
        <f>'T-TEST'!P20</f>
        <v>1.7028371867462329E-3</v>
      </c>
      <c r="S21" s="4">
        <f>'T-TEST'!Q20</f>
        <v>3.30728958681634E-3</v>
      </c>
      <c r="T21" s="4">
        <f>'T-TEST'!R20</f>
        <v>3.9596055552003247E-3</v>
      </c>
      <c r="U21" s="1"/>
      <c r="V21" s="1" t="str">
        <f t="shared" si="0"/>
        <v>N</v>
      </c>
      <c r="W21" s="1" t="str">
        <f t="shared" si="1"/>
        <v>S</v>
      </c>
      <c r="X21" s="1" t="str">
        <f t="shared" si="2"/>
        <v>N</v>
      </c>
      <c r="Y21" s="74"/>
      <c r="Z21" s="8">
        <f>'%D'!AF20</f>
        <v>2.147333333333334</v>
      </c>
      <c r="AA21" s="8">
        <f>'%D'!AG20</f>
        <v>0.12859756348132431</v>
      </c>
      <c r="AB21" s="8">
        <f>'%D'!AH20</f>
        <v>4.3903333333333379</v>
      </c>
      <c r="AC21" s="8">
        <f>'%D'!AI20</f>
        <v>1.0504216613658857</v>
      </c>
      <c r="AD21" s="8">
        <f>'%D'!AJ20</f>
        <v>1.7203333333333326</v>
      </c>
      <c r="AE21" s="8">
        <f>'%D'!AK20</f>
        <v>0.76590686988258094</v>
      </c>
      <c r="AF21" s="8"/>
      <c r="AG21" s="8">
        <f>'# D'!AF20</f>
        <v>0.45066666666666633</v>
      </c>
      <c r="AH21" s="8">
        <f>'# D'!AG20</f>
        <v>2.730079363925754E-2</v>
      </c>
      <c r="AI21" s="8">
        <f>'# D'!AH20</f>
        <v>0.92166666666666686</v>
      </c>
      <c r="AJ21" s="8">
        <f>'# D'!AI20</f>
        <v>0.22079704104297543</v>
      </c>
      <c r="AK21" s="8">
        <f>'# D'!AJ20</f>
        <v>0.36133333333333439</v>
      </c>
      <c r="AL21" s="8">
        <f>'# D'!AK20</f>
        <v>0.16116554635942934</v>
      </c>
      <c r="AM21" s="1"/>
      <c r="AN21" s="4">
        <f>'T-TEST'!T20</f>
        <v>1.7759431304938646E-4</v>
      </c>
      <c r="AO21" s="4">
        <f>'T-TEST'!U20</f>
        <v>1.7751663590375555E-2</v>
      </c>
      <c r="AP21" s="4">
        <f>'T-TEST'!V20</f>
        <v>1.8110831355931015E-2</v>
      </c>
      <c r="AQ21" s="1"/>
      <c r="AR21" s="1" t="str">
        <f>IF(AND(ABS(Z21)&gt;10,ABS(AG21)&gt;=0.45,ABS(AN21)&lt;=0.01),"B", IF(AND(ABS(Z21)&gt;4.5, ABS(Z21)&lt;10,ABS(AG21)&gt;=0.45,ABS(AN21)&lt;=0.01),"S","N"))</f>
        <v>N</v>
      </c>
      <c r="AS21" s="1" t="str">
        <f>IF(AND(ABS(AB21)&gt;10,ABS(AI21)&gt;=0.45,ABS(AO21)&lt;=0.01),"B", IF(AND(ABS(AB21)&gt;4.5, ABS(AB21)&lt;10,ABS(AI21)&gt;=0.45,ABS(AO21)&lt;=0.01),"S","N"))</f>
        <v>N</v>
      </c>
      <c r="AT21" s="1" t="str">
        <f>IF(AND(ABS(AD21)&gt;10,ABS(AK21)&gt;=0.45,ABS(AP21)&lt;=0.01),"B", IF(AND(ABS(AD21)&gt;4.5, ABS(AD21)&lt;10,ABS(AK21)&gt;=0.45,ABS(AP21)&lt;=0.01),"S","N"))</f>
        <v>N</v>
      </c>
      <c r="AU21" s="74"/>
      <c r="AV21" s="8">
        <f>'%D'!AM20</f>
        <v>-0.79366666666666852</v>
      </c>
      <c r="AW21" s="8">
        <f>'%D'!AN20</f>
        <v>0.27764605765854727</v>
      </c>
      <c r="AX21" s="8">
        <f>'%D'!AO20</f>
        <v>-2.6889999999999983</v>
      </c>
      <c r="AY21" s="8">
        <f>'%D'!AP20</f>
        <v>0.4009110458277077</v>
      </c>
      <c r="AZ21" s="8">
        <f>'%D'!AQ20</f>
        <v>-0.94533333333333402</v>
      </c>
      <c r="BA21" s="8">
        <f>'%D'!AR20</f>
        <v>0.64515321177737794</v>
      </c>
      <c r="BB21" s="1"/>
      <c r="BC21" s="8">
        <f>'# D'!AM20</f>
        <v>-0.16666666666666696</v>
      </c>
      <c r="BD21" s="8">
        <f>'# D'!AN20</f>
        <v>5.8432297005451717E-2</v>
      </c>
      <c r="BE21" s="8">
        <f>'# D'!AO20</f>
        <v>-0.5649999999999995</v>
      </c>
      <c r="BF21" s="8">
        <f>'# D'!AP20</f>
        <v>8.407734534343958E-2</v>
      </c>
      <c r="BG21" s="8">
        <f>'# D'!AQ20</f>
        <v>-0.19833333333333325</v>
      </c>
      <c r="BH21" s="8">
        <f>'# D'!AR20</f>
        <v>0.1356662571656391</v>
      </c>
      <c r="BI21" s="1"/>
      <c r="BJ21" s="4">
        <f>'T-TEST'!X20</f>
        <v>1.7882127230586482E-2</v>
      </c>
      <c r="BK21" s="4">
        <f>'T-TEST'!Y20</f>
        <v>4.6860272057653585E-3</v>
      </c>
      <c r="BL21" s="4">
        <f>'T-TEST'!Z20</f>
        <v>6.9152258883245638E-2</v>
      </c>
      <c r="BM21" s="1"/>
      <c r="BN21" s="1" t="str">
        <f>IF(AND(ABS(AV21)&gt;10,ABS(BC21)&gt;=0.45,ABS(BJ21)&lt;=0.01),"B", IF(AND(ABS(AV21)&gt;4.5, ABS(AV21)&lt;10,ABS(BC21)&gt;=0.45,ABS(BJ21)&lt;=0.01),"S","N"))</f>
        <v>N</v>
      </c>
      <c r="BO21" s="1" t="str">
        <f>IF(AND(ABS(AX21)&gt;10,ABS(BE21)&gt;=0.45,ABS(BK21)&lt;=0.01),"B", IF(AND(ABS(AX21)&gt;4.5, ABS(AX21)&lt;10,ABS(BE21)&gt;=0.45,ABS(BK21)&lt;=0.01),"S","N"))</f>
        <v>N</v>
      </c>
      <c r="BP21" s="1" t="str">
        <f>IF(AND(ABS(AZ21)&gt;10,ABS(BG21)&gt;=0.45,ABS(BL21)&lt;=0.01),"B", IF(AND(ABS(AZ21)&gt;4.5, ABS(AZ21)&lt;10,ABS(BG21)&gt;=0.45,ABS(BL21)&lt;=0.01),"S","N"))</f>
        <v>N</v>
      </c>
      <c r="BQ21" s="74"/>
      <c r="BT21" s="41"/>
      <c r="BU21" s="41"/>
      <c r="BV21" s="41"/>
      <c r="BW21" s="41"/>
      <c r="BX21" s="41"/>
      <c r="BY21" s="41"/>
      <c r="BZ21" s="41"/>
      <c r="CA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T21" s="37"/>
      <c r="CU21" s="37"/>
      <c r="CV21" s="37"/>
      <c r="CW21" s="37"/>
      <c r="CX21" s="37"/>
      <c r="DB21" s="41"/>
      <c r="DC21" s="41"/>
      <c r="DD21" s="41"/>
      <c r="DE21" s="41"/>
      <c r="DF21" s="41"/>
      <c r="DG21" s="41"/>
      <c r="DH21" s="41"/>
      <c r="DI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EB21" s="37"/>
      <c r="EC21" s="37"/>
      <c r="ED21" s="37"/>
      <c r="EE21" s="37"/>
      <c r="EF21" s="37"/>
    </row>
    <row r="22" spans="1:136" ht="18.75" customHeight="1" x14ac:dyDescent="0.25">
      <c r="A22" s="2">
        <f>'Raw Data'!B21</f>
        <v>48</v>
      </c>
      <c r="B22" s="2">
        <f>'Raw Data'!C21</f>
        <v>70</v>
      </c>
      <c r="C22" s="2" t="str">
        <f>'Raw Data'!D21</f>
        <v>FATRSIQVDGKTIKAQIWDTAGL</v>
      </c>
      <c r="D22" s="8">
        <f>'%D'!Y21</f>
        <v>3.2269999999999985</v>
      </c>
      <c r="E22" s="8">
        <f>'%D'!Z21</f>
        <v>0.17546699594700671</v>
      </c>
      <c r="F22" s="8">
        <f>'%D'!AA21</f>
        <v>7.091333333333333</v>
      </c>
      <c r="G22" s="8">
        <f>'%D'!AB21</f>
        <v>1.1230753907611601</v>
      </c>
      <c r="H22" s="8">
        <f>'%D'!AC21</f>
        <v>2.8913333333333355</v>
      </c>
      <c r="I22" s="8">
        <f>'%D'!AD21</f>
        <v>0.81481449831643604</v>
      </c>
      <c r="J22" s="1"/>
      <c r="K22" s="8">
        <f>'# D'!Y21</f>
        <v>0.67799999999999949</v>
      </c>
      <c r="L22" s="8">
        <f>'# D'!Z21</f>
        <v>3.689173349139338E-2</v>
      </c>
      <c r="M22" s="8">
        <f>'# D'!AA21</f>
        <v>1.4890000000000003</v>
      </c>
      <c r="N22" s="8">
        <f>'# D'!AB21</f>
        <v>0.23613273103631086</v>
      </c>
      <c r="O22" s="8">
        <f>'# D'!AC21</f>
        <v>0.60699999999999932</v>
      </c>
      <c r="P22" s="8">
        <f>'# D'!AD21</f>
        <v>0.17075128110793225</v>
      </c>
      <c r="Q22" s="1"/>
      <c r="R22" s="4">
        <f>'T-TEST'!P21</f>
        <v>6.0352167861515621E-6</v>
      </c>
      <c r="S22" s="4">
        <f>'T-TEST'!Q21</f>
        <v>3.8253524419663036E-3</v>
      </c>
      <c r="T22" s="4">
        <f>'T-TEST'!R21</f>
        <v>5.4331888712544013E-3</v>
      </c>
      <c r="U22" s="1"/>
      <c r="V22" s="1" t="str">
        <f t="shared" si="0"/>
        <v>N</v>
      </c>
      <c r="W22" s="1" t="str">
        <f t="shared" si="1"/>
        <v>S</v>
      </c>
      <c r="X22" s="1" t="str">
        <f t="shared" si="2"/>
        <v>N</v>
      </c>
      <c r="Y22" s="74"/>
      <c r="Z22" s="8">
        <f>'%D'!AF21</f>
        <v>2.4176666666666655</v>
      </c>
      <c r="AA22" s="8">
        <f>'%D'!AG21</f>
        <v>0.24466984557426225</v>
      </c>
      <c r="AB22" s="8">
        <f>'%D'!AH21</f>
        <v>4.6439999999999984</v>
      </c>
      <c r="AC22" s="8">
        <f>'%D'!AI21</f>
        <v>1.0685466765658853</v>
      </c>
      <c r="AD22" s="8">
        <f>'%D'!AJ21</f>
        <v>1.8709999999999987</v>
      </c>
      <c r="AE22" s="8">
        <f>'%D'!AK21</f>
        <v>0.76783309818388612</v>
      </c>
      <c r="AF22" s="8"/>
      <c r="AG22" s="8">
        <f>'# D'!AF21</f>
        <v>0.50800000000000001</v>
      </c>
      <c r="AH22" s="8">
        <f>'# D'!AG21</f>
        <v>5.1195702944680593E-2</v>
      </c>
      <c r="AI22" s="8">
        <f>'# D'!AH21</f>
        <v>0.97533333333333339</v>
      </c>
      <c r="AJ22" s="8">
        <f>'# D'!AI21</f>
        <v>0.22474281597713724</v>
      </c>
      <c r="AK22" s="8">
        <f>'# D'!AJ21</f>
        <v>0.39266666666666517</v>
      </c>
      <c r="AL22" s="8">
        <f>'# D'!AK21</f>
        <v>0.16103829772241562</v>
      </c>
      <c r="AM22" s="1"/>
      <c r="AN22" s="4">
        <f>'T-TEST'!T21</f>
        <v>3.1270593375883478E-4</v>
      </c>
      <c r="AO22" s="4">
        <f>'T-TEST'!U21</f>
        <v>1.6216836223724416E-2</v>
      </c>
      <c r="AP22" s="4">
        <f>'T-TEST'!V21</f>
        <v>2.3213292890919304E-2</v>
      </c>
      <c r="AQ22" s="1"/>
      <c r="AR22" s="1" t="str">
        <f>IF(AND(ABS(Z22)&gt;10,ABS(AG22)&gt;=0.45,ABS(AN22)&lt;=0.01),"B", IF(AND(ABS(Z22)&gt;4.5, ABS(Z22)&lt;10,ABS(AG22)&gt;=0.45,ABS(AN22)&lt;=0.01),"S","N"))</f>
        <v>N</v>
      </c>
      <c r="AS22" s="1" t="str">
        <f>IF(AND(ABS(AB22)&gt;10,ABS(AI22)&gt;=0.45,ABS(AO22)&lt;=0.01),"B", IF(AND(ABS(AB22)&gt;4.5, ABS(AB22)&lt;10,ABS(AI22)&gt;=0.45,ABS(AO22)&lt;=0.01),"S","N"))</f>
        <v>N</v>
      </c>
      <c r="AT22" s="1" t="str">
        <f>IF(AND(ABS(AD22)&gt;10,ABS(AK22)&gt;=0.45,ABS(AP22)&lt;=0.01),"B", IF(AND(ABS(AD22)&gt;4.5, ABS(AD22)&lt;10,ABS(AK22)&gt;=0.45,ABS(AP22)&lt;=0.01),"S","N"))</f>
        <v>N</v>
      </c>
      <c r="AU22" s="74"/>
      <c r="AV22" s="8">
        <f>'%D'!AM21</f>
        <v>-0.80933333333333302</v>
      </c>
      <c r="AW22" s="8">
        <f>'%D'!AN21</f>
        <v>0.24757086527564884</v>
      </c>
      <c r="AX22" s="8">
        <f>'%D'!AO21</f>
        <v>-2.4473333333333347</v>
      </c>
      <c r="AY22" s="8">
        <f>'%D'!AP21</f>
        <v>0.37973982321233241</v>
      </c>
      <c r="AZ22" s="8">
        <f>'%D'!AQ21</f>
        <v>-1.0203333333333369</v>
      </c>
      <c r="BA22" s="8">
        <f>'%D'!AR21</f>
        <v>0.58041852715662423</v>
      </c>
      <c r="BB22" s="1"/>
      <c r="BC22" s="8">
        <f>'# D'!AM21</f>
        <v>-0.16999999999999948</v>
      </c>
      <c r="BD22" s="8">
        <f>'# D'!AN21</f>
        <v>5.2038447325030594E-2</v>
      </c>
      <c r="BE22" s="8">
        <f>'# D'!AO21</f>
        <v>-0.51366666666666694</v>
      </c>
      <c r="BF22" s="8">
        <f>'# D'!AP21</f>
        <v>7.9720344538476137E-2</v>
      </c>
      <c r="BG22" s="8">
        <f>'# D'!AQ21</f>
        <v>-0.21433333333333415</v>
      </c>
      <c r="BH22" s="8">
        <f>'# D'!AR21</f>
        <v>0.12191527112438939</v>
      </c>
      <c r="BI22" s="1"/>
      <c r="BJ22" s="4">
        <f>'T-TEST'!X21</f>
        <v>8.4943147197946416E-3</v>
      </c>
      <c r="BK22" s="4">
        <f>'T-TEST'!Y21</f>
        <v>4.1483976481352207E-3</v>
      </c>
      <c r="BL22" s="4">
        <f>'T-TEST'!Z21</f>
        <v>4.0581226714700214E-2</v>
      </c>
      <c r="BM22" s="1"/>
      <c r="BN22" s="1" t="str">
        <f>IF(AND(ABS(AV22)&gt;10,ABS(BC22)&gt;=0.45,ABS(BJ22)&lt;=0.01),"B", IF(AND(ABS(AV22)&gt;4.5, ABS(AV22)&lt;10,ABS(BC22)&gt;=0.45,ABS(BJ22)&lt;=0.01),"S","N"))</f>
        <v>N</v>
      </c>
      <c r="BO22" s="1" t="str">
        <f>IF(AND(ABS(AX22)&gt;10,ABS(BE22)&gt;=0.45,ABS(BK22)&lt;=0.01),"B", IF(AND(ABS(AX22)&gt;4.5, ABS(AX22)&lt;10,ABS(BE22)&gt;=0.45,ABS(BK22)&lt;=0.01),"S","N"))</f>
        <v>N</v>
      </c>
      <c r="BP22" s="1" t="str">
        <f>IF(AND(ABS(AZ22)&gt;10,ABS(BG22)&gt;=0.45,ABS(BL22)&lt;=0.01),"B", IF(AND(ABS(AZ22)&gt;4.5, ABS(AZ22)&lt;10,ABS(BG22)&gt;=0.45,ABS(BL22)&lt;=0.01),"S","N"))</f>
        <v>N</v>
      </c>
      <c r="BQ22" s="74"/>
      <c r="BT22" s="41"/>
      <c r="BU22" s="41"/>
      <c r="BV22" s="41"/>
      <c r="BW22" s="41"/>
      <c r="BX22" s="41"/>
      <c r="BY22" s="41"/>
      <c r="BZ22" s="41"/>
      <c r="CA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T22" s="37"/>
      <c r="CU22" s="37"/>
      <c r="CV22" s="37"/>
      <c r="CW22" s="37"/>
      <c r="CX22" s="37"/>
      <c r="DB22" s="41"/>
      <c r="DC22" s="41"/>
      <c r="DD22" s="41"/>
      <c r="DE22" s="41"/>
      <c r="DF22" s="41"/>
      <c r="DG22" s="41"/>
      <c r="DH22" s="41"/>
      <c r="DI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EB22" s="37"/>
      <c r="EC22" s="37"/>
      <c r="ED22" s="37"/>
      <c r="EE22" s="37"/>
      <c r="EF22" s="37"/>
    </row>
    <row r="23" spans="1:136" ht="18.75" customHeight="1" x14ac:dyDescent="0.25">
      <c r="A23" s="2">
        <f>'Raw Data'!B22</f>
        <v>48</v>
      </c>
      <c r="B23" s="2">
        <f>'Raw Data'!C22</f>
        <v>79</v>
      </c>
      <c r="C23" s="2" t="str">
        <f>'Raw Data'!D22</f>
        <v>FATRSIQVDGKTIKAQIWDTAGLERYRAITSA</v>
      </c>
      <c r="D23" s="8">
        <f>'%D'!Y22</f>
        <v>13.981000000000002</v>
      </c>
      <c r="E23" s="8">
        <f>'%D'!Z22</f>
        <v>0.32604089723018892</v>
      </c>
      <c r="F23" s="8">
        <f>'%D'!AA22</f>
        <v>13.069666666666667</v>
      </c>
      <c r="G23" s="8">
        <f>'%D'!AB22</f>
        <v>1.5945035800106135</v>
      </c>
      <c r="H23" s="8">
        <f>'%D'!AC22</f>
        <v>2.9419999999999931</v>
      </c>
      <c r="I23" s="8">
        <f>'%D'!AD22</f>
        <v>1.2896409060923371</v>
      </c>
      <c r="J23" s="1"/>
      <c r="K23" s="8">
        <f>'# D'!Y22</f>
        <v>4.1943333333333328</v>
      </c>
      <c r="L23" s="8">
        <f>'# D'!Z22</f>
        <v>9.7802522121534716E-2</v>
      </c>
      <c r="M23" s="8">
        <f>'# D'!AA22</f>
        <v>3.9206666666666647</v>
      </c>
      <c r="N23" s="8">
        <f>'# D'!AB22</f>
        <v>0.47808506913867643</v>
      </c>
      <c r="O23" s="8">
        <f>'# D'!AC22</f>
        <v>0.88266666666666715</v>
      </c>
      <c r="P23" s="8">
        <f>'# D'!AD22</f>
        <v>0.38679150283669278</v>
      </c>
      <c r="Q23" s="1"/>
      <c r="R23" s="4">
        <f>'T-TEST'!P22</f>
        <v>2.3510949282732304E-6</v>
      </c>
      <c r="S23" s="4">
        <f>'T-TEST'!Q22</f>
        <v>7.8650112846776127E-4</v>
      </c>
      <c r="T23" s="4">
        <f>'T-TEST'!R22</f>
        <v>1.8174743542582628E-2</v>
      </c>
      <c r="U23" s="1"/>
      <c r="V23" s="1" t="str">
        <f t="shared" si="0"/>
        <v>B</v>
      </c>
      <c r="W23" s="1" t="str">
        <f t="shared" si="1"/>
        <v>B</v>
      </c>
      <c r="X23" s="1" t="str">
        <f t="shared" si="2"/>
        <v>N</v>
      </c>
      <c r="Y23" s="74"/>
      <c r="Z23" s="8">
        <f>'%D'!AF22</f>
        <v>7.1003333333333316</v>
      </c>
      <c r="AA23" s="8">
        <f>'%D'!AG22</f>
        <v>0.51288075287211532</v>
      </c>
      <c r="AB23" s="8">
        <f>'%D'!AH22</f>
        <v>3.2929999999999993</v>
      </c>
      <c r="AC23" s="8">
        <f>'%D'!AI22</f>
        <v>1.4642556698427576</v>
      </c>
      <c r="AD23" s="8">
        <f>'%D'!AJ22</f>
        <v>1.2083333333333357</v>
      </c>
      <c r="AE23" s="8">
        <f>'%D'!AK22</f>
        <v>1.0706994598547872</v>
      </c>
      <c r="AF23" s="8"/>
      <c r="AG23" s="8">
        <f>'# D'!AF22</f>
        <v>2.1303333333333319</v>
      </c>
      <c r="AH23" s="8">
        <f>'# D'!AG22</f>
        <v>0.15373136743466903</v>
      </c>
      <c r="AI23" s="8">
        <f>'# D'!AH22</f>
        <v>0.98766666666666403</v>
      </c>
      <c r="AJ23" s="8">
        <f>'# D'!AI22</f>
        <v>0.43909034757477067</v>
      </c>
      <c r="AK23" s="8">
        <f>'# D'!AJ22</f>
        <v>0.36233333333333384</v>
      </c>
      <c r="AL23" s="8">
        <f>'# D'!AK22</f>
        <v>0.32118115345289755</v>
      </c>
      <c r="AM23" s="1"/>
      <c r="AN23" s="4">
        <f>'T-TEST'!T22</f>
        <v>5.5616075191254177E-4</v>
      </c>
      <c r="AO23" s="4">
        <f>'T-TEST'!U22</f>
        <v>4.9328736705452361E-2</v>
      </c>
      <c r="AP23" s="4">
        <f>'T-TEST'!V22</f>
        <v>0.16109500732891049</v>
      </c>
      <c r="AQ23" s="1"/>
      <c r="AR23" s="1" t="str">
        <f>IF(AND(ABS(Z23)&gt;10,ABS(AG23)&gt;=0.45,ABS(AN23)&lt;=0.01),"B", IF(AND(ABS(Z23)&gt;4.5, ABS(Z23)&lt;10,ABS(AG23)&gt;=0.45,ABS(AN23)&lt;=0.01),"S","N"))</f>
        <v>S</v>
      </c>
      <c r="AS23" s="1" t="str">
        <f>IF(AND(ABS(AB23)&gt;10,ABS(AI23)&gt;=0.45,ABS(AO23)&lt;=0.01),"B", IF(AND(ABS(AB23)&gt;4.5, ABS(AB23)&lt;10,ABS(AI23)&gt;=0.45,ABS(AO23)&lt;=0.01),"S","N"))</f>
        <v>N</v>
      </c>
      <c r="AT23" s="1" t="str">
        <f>IF(AND(ABS(AD23)&gt;10,ABS(AK23)&gt;=0.45,ABS(AP23)&lt;=0.01),"B", IF(AND(ABS(AD23)&gt;4.5, ABS(AD23)&lt;10,ABS(AK23)&gt;=0.45,ABS(AP23)&lt;=0.01),"S","N"))</f>
        <v>N</v>
      </c>
      <c r="AU23" s="74"/>
      <c r="AV23" s="8">
        <f>'%D'!AM22</f>
        <v>-6.88066666666667</v>
      </c>
      <c r="AW23" s="8">
        <f>'%D'!AN22</f>
        <v>0.56110308025056144</v>
      </c>
      <c r="AX23" s="8">
        <f>'%D'!AO22</f>
        <v>-9.7766666666666673</v>
      </c>
      <c r="AY23" s="8">
        <f>'%D'!AP22</f>
        <v>0.81013928843543026</v>
      </c>
      <c r="AZ23" s="8">
        <f>'%D'!AQ22</f>
        <v>-1.7336666666666574</v>
      </c>
      <c r="BA23" s="8">
        <f>'%D'!AR22</f>
        <v>0.89778523786779341</v>
      </c>
      <c r="BB23" s="1"/>
      <c r="BC23" s="8">
        <f>'# D'!AM22</f>
        <v>-2.0640000000000009</v>
      </c>
      <c r="BD23" s="8">
        <f>'# D'!AN22</f>
        <v>0.16806744677856744</v>
      </c>
      <c r="BE23" s="8">
        <f>'# D'!AO22</f>
        <v>-2.9330000000000007</v>
      </c>
      <c r="BF23" s="8">
        <f>'# D'!AP22</f>
        <v>0.24261286033514359</v>
      </c>
      <c r="BG23" s="8">
        <f>'# D'!AQ22</f>
        <v>-0.52033333333333331</v>
      </c>
      <c r="BH23" s="8">
        <f>'# D'!AR22</f>
        <v>0.26915113474279379</v>
      </c>
      <c r="BI23" s="1"/>
      <c r="BJ23" s="4">
        <f>'T-TEST'!X22</f>
        <v>1.4679113665543302E-4</v>
      </c>
      <c r="BK23" s="4">
        <f>'T-TEST'!Y22</f>
        <v>2.8202976526419245E-4</v>
      </c>
      <c r="BL23" s="4">
        <f>'T-TEST'!Z22</f>
        <v>4.796186910782628E-2</v>
      </c>
      <c r="BM23" s="1"/>
      <c r="BN23" s="1" t="str">
        <f>IF(AND(ABS(AV23)&gt;10,ABS(BC23)&gt;=0.45,ABS(BJ23)&lt;=0.01),"B", IF(AND(ABS(AV23)&gt;4.5, ABS(AV23)&lt;10,ABS(BC23)&gt;=0.45,ABS(BJ23)&lt;=0.01),"S","N"))</f>
        <v>S</v>
      </c>
      <c r="BO23" s="1" t="str">
        <f>IF(AND(ABS(AX23)&gt;10,ABS(BE23)&gt;=0.45,ABS(BK23)&lt;=0.01),"B", IF(AND(ABS(AX23)&gt;4.5, ABS(AX23)&lt;10,ABS(BE23)&gt;=0.45,ABS(BK23)&lt;=0.01),"S","N"))</f>
        <v>S</v>
      </c>
      <c r="BP23" s="1" t="str">
        <f>IF(AND(ABS(AZ23)&gt;10,ABS(BG23)&gt;=0.45,ABS(BL23)&lt;=0.01),"B", IF(AND(ABS(AZ23)&gt;4.5, ABS(AZ23)&lt;10,ABS(BG23)&gt;=0.45,ABS(BL23)&lt;=0.01),"S","N"))</f>
        <v>N</v>
      </c>
      <c r="BQ23" s="74"/>
      <c r="BT23" s="41"/>
      <c r="BU23" s="41"/>
      <c r="BV23" s="41"/>
      <c r="BW23" s="41"/>
      <c r="BX23" s="41"/>
      <c r="BY23" s="41"/>
      <c r="BZ23" s="41"/>
      <c r="CA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T23" s="37"/>
      <c r="CU23" s="37"/>
      <c r="CV23" s="37"/>
      <c r="CW23" s="37"/>
      <c r="CX23" s="37"/>
      <c r="DB23" s="41"/>
      <c r="DC23" s="41"/>
      <c r="DD23" s="41"/>
      <c r="DE23" s="41"/>
      <c r="DF23" s="41"/>
      <c r="DG23" s="41"/>
      <c r="DH23" s="41"/>
      <c r="DI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EB23" s="37"/>
      <c r="EC23" s="37"/>
      <c r="ED23" s="37"/>
      <c r="EE23" s="37"/>
      <c r="EF23" s="37"/>
    </row>
    <row r="24" spans="1:136" ht="18.75" customHeight="1" x14ac:dyDescent="0.25">
      <c r="A24" s="2">
        <f>'Raw Data'!B23</f>
        <v>49</v>
      </c>
      <c r="B24" s="2">
        <f>'Raw Data'!C23</f>
        <v>64</v>
      </c>
      <c r="C24" s="2" t="str">
        <f>'Raw Data'!D23</f>
        <v>ATRSIQVDGKTIKAQI</v>
      </c>
      <c r="D24" s="8">
        <f>'%D'!Y23</f>
        <v>0.14333333333333442</v>
      </c>
      <c r="E24" s="8">
        <f>'%D'!Z23</f>
        <v>0.35921395667020989</v>
      </c>
      <c r="F24" s="8">
        <f>'%D'!AA23</f>
        <v>-0.82533333333333303</v>
      </c>
      <c r="G24" s="8">
        <f>'%D'!AB23</f>
        <v>0.75849368268078943</v>
      </c>
      <c r="H24" s="8">
        <f>'%D'!AC23</f>
        <v>-0.3143333333333338</v>
      </c>
      <c r="I24" s="8">
        <f>'%D'!AD23</f>
        <v>0.69865179691555557</v>
      </c>
      <c r="J24" s="1"/>
      <c r="K24" s="8">
        <f>'# D'!Y23</f>
        <v>1.9666666666666721E-2</v>
      </c>
      <c r="L24" s="8">
        <f>'# D'!Z23</f>
        <v>5.0242744086418406E-2</v>
      </c>
      <c r="M24" s="8">
        <f>'# D'!AA23</f>
        <v>-0.11566666666666636</v>
      </c>
      <c r="N24" s="8">
        <f>'# D'!AB23</f>
        <v>0.10620577510976825</v>
      </c>
      <c r="O24" s="8">
        <f>'# D'!AC23</f>
        <v>-4.333333333333389E-2</v>
      </c>
      <c r="P24" s="8">
        <f>'# D'!AD23</f>
        <v>9.7742859926782708E-2</v>
      </c>
      <c r="Q24" s="1"/>
      <c r="R24" s="4">
        <f>'T-TEST'!P23</f>
        <v>0.53524125487441743</v>
      </c>
      <c r="S24" s="4">
        <f>'T-TEST'!Q23</f>
        <v>0.13497216759297428</v>
      </c>
      <c r="T24" s="4">
        <f>'T-TEST'!R23</f>
        <v>0.51210213545446193</v>
      </c>
      <c r="U24" s="1"/>
      <c r="V24" s="1" t="str">
        <f t="shared" si="0"/>
        <v>N</v>
      </c>
      <c r="W24" s="1" t="str">
        <f t="shared" si="1"/>
        <v>N</v>
      </c>
      <c r="X24" s="1" t="str">
        <f t="shared" si="2"/>
        <v>N</v>
      </c>
      <c r="Y24" s="74"/>
      <c r="Z24" s="8">
        <f>'%D'!AF23</f>
        <v>1.0116666666666667</v>
      </c>
      <c r="AA24" s="8">
        <f>'%D'!AG23</f>
        <v>0.55838905194616195</v>
      </c>
      <c r="AB24" s="8">
        <f>'%D'!AH23</f>
        <v>1.0226666666666659</v>
      </c>
      <c r="AC24" s="8">
        <f>'%D'!AI23</f>
        <v>0.51842132157798648</v>
      </c>
      <c r="AD24" s="8">
        <f>'%D'!AJ23</f>
        <v>4.9333333333329676E-2</v>
      </c>
      <c r="AE24" s="8">
        <f>'%D'!AK23</f>
        <v>0.68482284813908934</v>
      </c>
      <c r="AF24" s="8"/>
      <c r="AG24" s="8">
        <f>'# D'!AF23</f>
        <v>0.14133333333333375</v>
      </c>
      <c r="AH24" s="8">
        <f>'# D'!AG23</f>
        <v>7.8502653882952661E-2</v>
      </c>
      <c r="AI24" s="8">
        <f>'# D'!AH23</f>
        <v>0.14333333333333398</v>
      </c>
      <c r="AJ24" s="8">
        <f>'# D'!AI23</f>
        <v>7.2826277308857934E-2</v>
      </c>
      <c r="AK24" s="8">
        <f>'# D'!AJ23</f>
        <v>7.3333333333329698E-3</v>
      </c>
      <c r="AL24" s="8">
        <f>'# D'!AK23</f>
        <v>9.5819274331072513E-2</v>
      </c>
      <c r="AM24" s="1"/>
      <c r="AN24" s="4">
        <f>'T-TEST'!T23</f>
        <v>5.5657261877188696E-2</v>
      </c>
      <c r="AO24" s="4">
        <f>'T-TEST'!U23</f>
        <v>5.0962328402566551E-2</v>
      </c>
      <c r="AP24" s="4">
        <f>'T-TEST'!V23</f>
        <v>0.90574403455544994</v>
      </c>
      <c r="AQ24" s="1"/>
      <c r="AR24" s="1" t="str">
        <f>IF(AND(ABS(Z24)&gt;10,ABS(AG24)&gt;=0.45,ABS(AN24)&lt;=0.01),"B", IF(AND(ABS(Z24)&gt;4.5, ABS(Z24)&lt;10,ABS(AG24)&gt;=0.45,ABS(AN24)&lt;=0.01),"S","N"))</f>
        <v>N</v>
      </c>
      <c r="AS24" s="1" t="str">
        <f>IF(AND(ABS(AB24)&gt;10,ABS(AI24)&gt;=0.45,ABS(AO24)&lt;=0.01),"B", IF(AND(ABS(AB24)&gt;4.5, ABS(AB24)&lt;10,ABS(AI24)&gt;=0.45,ABS(AO24)&lt;=0.01),"S","N"))</f>
        <v>N</v>
      </c>
      <c r="AT24" s="1" t="str">
        <f>IF(AND(ABS(AD24)&gt;10,ABS(AK24)&gt;=0.45,ABS(AP24)&lt;=0.01),"B", IF(AND(ABS(AD24)&gt;4.5, ABS(AD24)&lt;10,ABS(AK24)&gt;=0.45,ABS(AP24)&lt;=0.01),"S","N"))</f>
        <v>N</v>
      </c>
      <c r="AU24" s="74"/>
      <c r="AV24" s="8">
        <f>'%D'!AM23</f>
        <v>0.86833333333333229</v>
      </c>
      <c r="AW24" s="8">
        <f>'%D'!AN23</f>
        <v>0.5684754465527363</v>
      </c>
      <c r="AX24" s="8">
        <f>'%D'!AO23</f>
        <v>1.847999999999999</v>
      </c>
      <c r="AY24" s="8">
        <f>'%D'!AP23</f>
        <v>0.61827232403421317</v>
      </c>
      <c r="AZ24" s="8">
        <f>'%D'!AQ23</f>
        <v>0.36366666666666347</v>
      </c>
      <c r="BA24" s="8">
        <f>'%D'!AR23</f>
        <v>0.24596070146807306</v>
      </c>
      <c r="BB24" s="1"/>
      <c r="BC24" s="8">
        <f>'# D'!AM23</f>
        <v>0.12166666666666703</v>
      </c>
      <c r="BD24" s="8">
        <f>'# D'!AN23</f>
        <v>7.9889507028979401E-2</v>
      </c>
      <c r="BE24" s="8">
        <f>'# D'!AO23</f>
        <v>0.25900000000000034</v>
      </c>
      <c r="BF24" s="8">
        <f>'# D'!AP23</f>
        <v>8.6513968043701858E-2</v>
      </c>
      <c r="BG24" s="8">
        <f>'# D'!AQ23</f>
        <v>5.066666666666686E-2</v>
      </c>
      <c r="BH24" s="8">
        <f>'# D'!AR23</f>
        <v>3.4588051886935409E-2</v>
      </c>
      <c r="BI24" s="1"/>
      <c r="BJ24" s="4">
        <f>'T-TEST'!X23</f>
        <v>7.7291682047704591E-2</v>
      </c>
      <c r="BK24" s="4">
        <f>'T-TEST'!Y23</f>
        <v>2.2724464360889013E-2</v>
      </c>
      <c r="BL24" s="4">
        <f>'T-TEST'!Z23</f>
        <v>7.014067870055124E-2</v>
      </c>
      <c r="BM24" s="1"/>
      <c r="BN24" s="1" t="str">
        <f>IF(AND(ABS(AV24)&gt;10,ABS(BC24)&gt;=0.45,ABS(BJ24)&lt;=0.01),"B", IF(AND(ABS(AV24)&gt;4.5, ABS(AV24)&lt;10,ABS(BC24)&gt;=0.45,ABS(BJ24)&lt;=0.01),"S","N"))</f>
        <v>N</v>
      </c>
      <c r="BO24" s="1" t="str">
        <f>IF(AND(ABS(AX24)&gt;10,ABS(BE24)&gt;=0.45,ABS(BK24)&lt;=0.01),"B", IF(AND(ABS(AX24)&gt;4.5, ABS(AX24)&lt;10,ABS(BE24)&gt;=0.45,ABS(BK24)&lt;=0.01),"S","N"))</f>
        <v>N</v>
      </c>
      <c r="BP24" s="1" t="str">
        <f>IF(AND(ABS(AZ24)&gt;10,ABS(BG24)&gt;=0.45,ABS(BL24)&lt;=0.01),"B", IF(AND(ABS(AZ24)&gt;4.5, ABS(AZ24)&lt;10,ABS(BG24)&gt;=0.45,ABS(BL24)&lt;=0.01),"S","N"))</f>
        <v>N</v>
      </c>
      <c r="BQ24" s="74"/>
      <c r="BT24" s="41"/>
      <c r="BU24" s="41"/>
      <c r="BV24" s="41"/>
      <c r="BW24" s="41"/>
      <c r="BX24" s="41"/>
      <c r="BY24" s="41"/>
      <c r="BZ24" s="41"/>
      <c r="CA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T24" s="37"/>
      <c r="CU24" s="37"/>
      <c r="CV24" s="37"/>
      <c r="CW24" s="37"/>
      <c r="CX24" s="37"/>
      <c r="DB24" s="41"/>
      <c r="DC24" s="41"/>
      <c r="DD24" s="41"/>
      <c r="DE24" s="41"/>
      <c r="DF24" s="41"/>
      <c r="DG24" s="41"/>
      <c r="DH24" s="41"/>
      <c r="DI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EB24" s="37"/>
      <c r="EC24" s="37"/>
      <c r="ED24" s="37"/>
      <c r="EE24" s="37"/>
      <c r="EF24" s="37"/>
    </row>
    <row r="25" spans="1:136" ht="18.75" customHeight="1" x14ac:dyDescent="0.25">
      <c r="A25" s="2">
        <f>'Raw Data'!B24</f>
        <v>49</v>
      </c>
      <c r="B25" s="2">
        <f>'Raw Data'!C24</f>
        <v>69</v>
      </c>
      <c r="C25" s="2" t="str">
        <f>'Raw Data'!D24</f>
        <v>ATRSIQVDGKTIKAQIWDTAG</v>
      </c>
      <c r="D25" s="8">
        <f>'%D'!Y24</f>
        <v>1.3223333333333329</v>
      </c>
      <c r="E25" s="8">
        <f>'%D'!Z24</f>
        <v>0.38243082163096243</v>
      </c>
      <c r="F25" s="8">
        <f>'%D'!AA24</f>
        <v>3.1196666666666637</v>
      </c>
      <c r="G25" s="8">
        <f>'%D'!AB24</f>
        <v>0.85211110386693756</v>
      </c>
      <c r="H25" s="8">
        <f>'%D'!AC24</f>
        <v>1.7219999999999978</v>
      </c>
      <c r="I25" s="8">
        <f>'%D'!AD24</f>
        <v>0.40126134459559643</v>
      </c>
      <c r="J25" s="1"/>
      <c r="K25" s="8">
        <f>'# D'!Y24</f>
        <v>0.25133333333333319</v>
      </c>
      <c r="L25" s="8">
        <f>'# D'!Z24</f>
        <v>7.2867459587024688E-2</v>
      </c>
      <c r="M25" s="8">
        <f>'# D'!AA24</f>
        <v>0.59299999999999997</v>
      </c>
      <c r="N25" s="8">
        <f>'# D'!AB24</f>
        <v>0.16169930941926353</v>
      </c>
      <c r="O25" s="8">
        <f>'# D'!AC24</f>
        <v>0.32700000000000085</v>
      </c>
      <c r="P25" s="8">
        <f>'# D'!AD24</f>
        <v>7.5951739062819573E-2</v>
      </c>
      <c r="Q25" s="1"/>
      <c r="R25" s="4">
        <f>'T-TEST'!P24</f>
        <v>4.3719223309785001E-3</v>
      </c>
      <c r="S25" s="4">
        <f>'T-TEST'!Q24</f>
        <v>3.2835923665804423E-3</v>
      </c>
      <c r="T25" s="4">
        <f>'T-TEST'!R24</f>
        <v>4.1130231824810818E-3</v>
      </c>
      <c r="U25" s="1"/>
      <c r="V25" s="1" t="str">
        <f t="shared" si="0"/>
        <v>N</v>
      </c>
      <c r="W25" s="1" t="str">
        <f t="shared" si="1"/>
        <v>N</v>
      </c>
      <c r="X25" s="1" t="str">
        <f t="shared" si="2"/>
        <v>N</v>
      </c>
      <c r="Y25" s="74"/>
      <c r="Z25" s="8">
        <f>'%D'!AF24</f>
        <v>1.2183333333333302</v>
      </c>
      <c r="AA25" s="8">
        <f>'%D'!AG24</f>
        <v>0.41456402802623088</v>
      </c>
      <c r="AB25" s="8">
        <f>'%D'!AH24</f>
        <v>2.0663333333333327</v>
      </c>
      <c r="AC25" s="8">
        <f>'%D'!AI24</f>
        <v>0.64302436449432654</v>
      </c>
      <c r="AD25" s="8">
        <f>'%D'!AJ24</f>
        <v>1.6870000000000012</v>
      </c>
      <c r="AE25" s="8">
        <f>'%D'!AK24</f>
        <v>0.25377877505155122</v>
      </c>
      <c r="AF25" s="8"/>
      <c r="AG25" s="8">
        <f>'# D'!AF24</f>
        <v>0.23166666666666647</v>
      </c>
      <c r="AH25" s="8">
        <f>'# D'!AG24</f>
        <v>7.8957794633166711E-2</v>
      </c>
      <c r="AI25" s="8">
        <f>'# D'!AH24</f>
        <v>0.39299999999999935</v>
      </c>
      <c r="AJ25" s="8">
        <f>'# D'!AI24</f>
        <v>0.12205599807738532</v>
      </c>
      <c r="AK25" s="8">
        <f>'# D'!AJ24</f>
        <v>0.32033333333333402</v>
      </c>
      <c r="AL25" s="8">
        <f>'# D'!AK24</f>
        <v>4.8235533237092225E-2</v>
      </c>
      <c r="AM25" s="1"/>
      <c r="AN25" s="4">
        <f>'T-TEST'!T24</f>
        <v>7.071945945800991E-3</v>
      </c>
      <c r="AO25" s="4">
        <f>'T-TEST'!U24</f>
        <v>2.7534765319152284E-2</v>
      </c>
      <c r="AP25" s="4">
        <f>'T-TEST'!V24</f>
        <v>4.1510079777373586E-4</v>
      </c>
      <c r="AQ25" s="1"/>
      <c r="AR25" s="1" t="str">
        <f>IF(AND(ABS(Z25)&gt;10,ABS(AG25)&gt;=0.45,ABS(AN25)&lt;=0.01),"B", IF(AND(ABS(Z25)&gt;4.5, ABS(Z25)&lt;10,ABS(AG25)&gt;=0.45,ABS(AN25)&lt;=0.01),"S","N"))</f>
        <v>N</v>
      </c>
      <c r="AS25" s="1" t="str">
        <f>IF(AND(ABS(AB25)&gt;10,ABS(AI25)&gt;=0.45,ABS(AO25)&lt;=0.01),"B", IF(AND(ABS(AB25)&gt;4.5, ABS(AB25)&lt;10,ABS(AI25)&gt;=0.45,ABS(AO25)&lt;=0.01),"S","N"))</f>
        <v>N</v>
      </c>
      <c r="AT25" s="1" t="str">
        <f>IF(AND(ABS(AD25)&gt;10,ABS(AK25)&gt;=0.45,ABS(AP25)&lt;=0.01),"B", IF(AND(ABS(AD25)&gt;4.5, ABS(AD25)&lt;10,ABS(AK25)&gt;=0.45,ABS(AP25)&lt;=0.01),"S","N"))</f>
        <v>N</v>
      </c>
      <c r="AU25" s="74"/>
      <c r="AV25" s="8">
        <f>'%D'!AM24</f>
        <v>-0.10400000000000276</v>
      </c>
      <c r="AW25" s="8">
        <f>'%D'!AN24</f>
        <v>0.38178353378146973</v>
      </c>
      <c r="AX25" s="8">
        <f>'%D'!AO24</f>
        <v>-1.053333333333331</v>
      </c>
      <c r="AY25" s="8">
        <f>'%D'!AP24</f>
        <v>0.57692951620337929</v>
      </c>
      <c r="AZ25" s="8">
        <f>'%D'!AQ24</f>
        <v>-3.4999999999996589E-2</v>
      </c>
      <c r="BA25" s="8">
        <f>'%D'!AR24</f>
        <v>0.38412975238409447</v>
      </c>
      <c r="BB25" s="1"/>
      <c r="BC25" s="8">
        <f>'# D'!AM24</f>
        <v>-1.9666666666666721E-2</v>
      </c>
      <c r="BD25" s="8">
        <f>'# D'!AN24</f>
        <v>7.2590173807019709E-2</v>
      </c>
      <c r="BE25" s="8">
        <f>'# D'!AO24</f>
        <v>-0.20000000000000062</v>
      </c>
      <c r="BF25" s="8">
        <f>'# D'!AP24</f>
        <v>0.10937854756151551</v>
      </c>
      <c r="BG25" s="8">
        <f>'# D'!AQ24</f>
        <v>-6.6666666666668206E-3</v>
      </c>
      <c r="BH25" s="8">
        <f>'# D'!AR24</f>
        <v>7.2626900434113587E-2</v>
      </c>
      <c r="BI25" s="1"/>
      <c r="BJ25" s="4">
        <f>'T-TEST'!X24</f>
        <v>0.66403120255309778</v>
      </c>
      <c r="BK25" s="4">
        <f>'T-TEST'!Y24</f>
        <v>8.0442052823440843E-2</v>
      </c>
      <c r="BL25" s="4">
        <f>'T-TEST'!Z24</f>
        <v>0.88442457124097729</v>
      </c>
      <c r="BM25" s="1"/>
      <c r="BN25" s="1" t="str">
        <f>IF(AND(ABS(AV25)&gt;10,ABS(BC25)&gt;=0.45,ABS(BJ25)&lt;=0.01),"B", IF(AND(ABS(AV25)&gt;4.5, ABS(AV25)&lt;10,ABS(BC25)&gt;=0.45,ABS(BJ25)&lt;=0.01),"S","N"))</f>
        <v>N</v>
      </c>
      <c r="BO25" s="1" t="str">
        <f>IF(AND(ABS(AX25)&gt;10,ABS(BE25)&gt;=0.45,ABS(BK25)&lt;=0.01),"B", IF(AND(ABS(AX25)&gt;4.5, ABS(AX25)&lt;10,ABS(BE25)&gt;=0.45,ABS(BK25)&lt;=0.01),"S","N"))</f>
        <v>N</v>
      </c>
      <c r="BP25" s="1" t="str">
        <f>IF(AND(ABS(AZ25)&gt;10,ABS(BG25)&gt;=0.45,ABS(BL25)&lt;=0.01),"B", IF(AND(ABS(AZ25)&gt;4.5, ABS(AZ25)&lt;10,ABS(BG25)&gt;=0.45,ABS(BL25)&lt;=0.01),"S","N"))</f>
        <v>N</v>
      </c>
      <c r="BQ25" s="74"/>
      <c r="BT25" s="41"/>
      <c r="BU25" s="41"/>
      <c r="BV25" s="41"/>
      <c r="BW25" s="41"/>
      <c r="BX25" s="41"/>
      <c r="BY25" s="41"/>
      <c r="BZ25" s="41"/>
      <c r="CA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T25" s="37"/>
      <c r="CU25" s="37"/>
      <c r="CV25" s="37"/>
      <c r="CW25" s="37"/>
      <c r="CX25" s="37"/>
      <c r="DB25" s="41"/>
      <c r="DC25" s="41"/>
      <c r="DD25" s="41"/>
      <c r="DE25" s="41"/>
      <c r="DF25" s="41"/>
      <c r="DG25" s="41"/>
      <c r="DH25" s="41"/>
      <c r="DI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EB25" s="37"/>
      <c r="EC25" s="37"/>
      <c r="ED25" s="37"/>
      <c r="EE25" s="37"/>
      <c r="EF25" s="37"/>
    </row>
    <row r="26" spans="1:136" ht="18.75" customHeight="1" x14ac:dyDescent="0.25">
      <c r="A26" s="2">
        <f>'Raw Data'!B25</f>
        <v>49</v>
      </c>
      <c r="B26" s="2">
        <f>'Raw Data'!C25</f>
        <v>70</v>
      </c>
      <c r="C26" s="2" t="str">
        <f>'Raw Data'!D25</f>
        <v>ATRSIQVDGKTIKAQIWDTAGL</v>
      </c>
      <c r="D26" s="8">
        <f>'%D'!Y25</f>
        <v>2.4749999999999979</v>
      </c>
      <c r="E26" s="8">
        <f>'%D'!Z25</f>
        <v>0.21364144416911882</v>
      </c>
      <c r="F26" s="8">
        <f>'%D'!AA25</f>
        <v>6.0766666666666644</v>
      </c>
      <c r="G26" s="8">
        <f>'%D'!AB25</f>
        <v>1.1499205769675274</v>
      </c>
      <c r="H26" s="8">
        <f>'%D'!AC25</f>
        <v>2.4890000000000043</v>
      </c>
      <c r="I26" s="8">
        <f>'%D'!AD25</f>
        <v>0.67372026836068954</v>
      </c>
      <c r="J26" s="1"/>
      <c r="K26" s="8">
        <f>'# D'!Y25</f>
        <v>0.49533333333333318</v>
      </c>
      <c r="L26" s="8">
        <f>'# D'!Z25</f>
        <v>4.2410690476183836E-2</v>
      </c>
      <c r="M26" s="8">
        <f>'# D'!AA25</f>
        <v>1.2153333333333336</v>
      </c>
      <c r="N26" s="8">
        <f>'# D'!AB25</f>
        <v>0.2302332150957663</v>
      </c>
      <c r="O26" s="8">
        <f>'# D'!AC25</f>
        <v>0.49799999999999933</v>
      </c>
      <c r="P26" s="8">
        <f>'# D'!AD25</f>
        <v>0.13466996695625932</v>
      </c>
      <c r="Q26" s="1"/>
      <c r="R26" s="4">
        <f>'T-TEST'!P25</f>
        <v>8.6631687804100598E-5</v>
      </c>
      <c r="S26" s="4">
        <f>'T-TEST'!Q25</f>
        <v>4.6079141506072006E-3</v>
      </c>
      <c r="T26" s="4">
        <f>'T-TEST'!R25</f>
        <v>3.0853553228512537E-3</v>
      </c>
      <c r="U26" s="1"/>
      <c r="V26" s="1" t="str">
        <f t="shared" si="0"/>
        <v>N</v>
      </c>
      <c r="W26" s="1" t="str">
        <f t="shared" si="1"/>
        <v>S</v>
      </c>
      <c r="X26" s="1" t="str">
        <f t="shared" si="2"/>
        <v>N</v>
      </c>
      <c r="Y26" s="74"/>
      <c r="Z26" s="8">
        <f>'%D'!AF25</f>
        <v>1.6953333333333322</v>
      </c>
      <c r="AA26" s="8">
        <f>'%D'!AG25</f>
        <v>0.19621756632201276</v>
      </c>
      <c r="AB26" s="8">
        <f>'%D'!AH25</f>
        <v>3.4313333333333276</v>
      </c>
      <c r="AC26" s="8">
        <f>'%D'!AI25</f>
        <v>1.0678383148523303</v>
      </c>
      <c r="AD26" s="8">
        <f>'%D'!AJ25</f>
        <v>1.783333333333335</v>
      </c>
      <c r="AE26" s="8">
        <f>'%D'!AK25</f>
        <v>0.57447048081980079</v>
      </c>
      <c r="AF26" s="8"/>
      <c r="AG26" s="8">
        <f>'# D'!AF25</f>
        <v>0.33899999999999997</v>
      </c>
      <c r="AH26" s="8">
        <f>'# D'!AG25</f>
        <v>3.8764244693617667E-2</v>
      </c>
      <c r="AI26" s="8">
        <f>'# D'!AH25</f>
        <v>0.68666666666666742</v>
      </c>
      <c r="AJ26" s="8">
        <f>'# D'!AI25</f>
        <v>0.21376544778487172</v>
      </c>
      <c r="AK26" s="8">
        <f>'# D'!AJ25</f>
        <v>0.35699999999999932</v>
      </c>
      <c r="AL26" s="8">
        <f>'# D'!AK25</f>
        <v>0.11513036089581233</v>
      </c>
      <c r="AM26" s="1"/>
      <c r="AN26" s="4">
        <f>'T-TEST'!T25</f>
        <v>1.5601260189567807E-4</v>
      </c>
      <c r="AO26" s="4">
        <f>'T-TEST'!U25</f>
        <v>3.0694900652616212E-2</v>
      </c>
      <c r="AP26" s="4">
        <f>'T-TEST'!V25</f>
        <v>9.5558141085605505E-3</v>
      </c>
      <c r="AQ26" s="1"/>
      <c r="AR26" s="1" t="str">
        <f>IF(AND(ABS(Z26)&gt;10,ABS(AG26)&gt;=0.45,ABS(AN26)&lt;=0.01),"B", IF(AND(ABS(Z26)&gt;4.5, ABS(Z26)&lt;10,ABS(AG26)&gt;=0.45,ABS(AN26)&lt;=0.01),"S","N"))</f>
        <v>N</v>
      </c>
      <c r="AS26" s="1" t="str">
        <f>IF(AND(ABS(AB26)&gt;10,ABS(AI26)&gt;=0.45,ABS(AO26)&lt;=0.01),"B", IF(AND(ABS(AB26)&gt;4.5, ABS(AB26)&lt;10,ABS(AI26)&gt;=0.45,ABS(AO26)&lt;=0.01),"S","N"))</f>
        <v>N</v>
      </c>
      <c r="AT26" s="1" t="str">
        <f>IF(AND(ABS(AD26)&gt;10,ABS(AK26)&gt;=0.45,ABS(AP26)&lt;=0.01),"B", IF(AND(ABS(AD26)&gt;4.5, ABS(AD26)&lt;10,ABS(AK26)&gt;=0.45,ABS(AP26)&lt;=0.01),"S","N"))</f>
        <v>N</v>
      </c>
      <c r="AU26" s="74"/>
      <c r="AV26" s="8">
        <f>'%D'!AM25</f>
        <v>-0.77966666666666562</v>
      </c>
      <c r="AW26" s="8">
        <f>'%D'!AN25</f>
        <v>0.23319376778407544</v>
      </c>
      <c r="AX26" s="8">
        <f>'%D'!AO25</f>
        <v>-2.6453333333333369</v>
      </c>
      <c r="AY26" s="8">
        <f>'%D'!AP25</f>
        <v>0.42905399815563205</v>
      </c>
      <c r="AZ26" s="8">
        <f>'%D'!AQ25</f>
        <v>-0.70566666666666933</v>
      </c>
      <c r="BA26" s="8">
        <f>'%D'!AR25</f>
        <v>0.5534016022142807</v>
      </c>
      <c r="BB26" s="1"/>
      <c r="BC26" s="8">
        <f>'# D'!AM25</f>
        <v>-0.15633333333333321</v>
      </c>
      <c r="BD26" s="8">
        <f>'# D'!AN25</f>
        <v>4.6353712544591953E-2</v>
      </c>
      <c r="BE26" s="8">
        <f>'# D'!AO25</f>
        <v>-0.52866666666666617</v>
      </c>
      <c r="BF26" s="8">
        <f>'# D'!AP25</f>
        <v>8.5990309531559089E-2</v>
      </c>
      <c r="BG26" s="8">
        <f>'# D'!AQ25</f>
        <v>-0.14100000000000001</v>
      </c>
      <c r="BH26" s="8">
        <f>'# D'!AR25</f>
        <v>0.11060289327137839</v>
      </c>
      <c r="BI26" s="1"/>
      <c r="BJ26" s="4">
        <f>'T-TEST'!X25</f>
        <v>4.5388128886392678E-3</v>
      </c>
      <c r="BK26" s="4">
        <f>'T-TEST'!Y25</f>
        <v>8.3732384305295251E-3</v>
      </c>
      <c r="BL26" s="4">
        <f>'T-TEST'!Z25</f>
        <v>0.10259038115166404</v>
      </c>
      <c r="BM26" s="1"/>
      <c r="BN26" s="1" t="str">
        <f>IF(AND(ABS(AV26)&gt;10,ABS(BC26)&gt;=0.45,ABS(BJ26)&lt;=0.01),"B", IF(AND(ABS(AV26)&gt;4.5, ABS(AV26)&lt;10,ABS(BC26)&gt;=0.45,ABS(BJ26)&lt;=0.01),"S","N"))</f>
        <v>N</v>
      </c>
      <c r="BO26" s="1" t="str">
        <f>IF(AND(ABS(AX26)&gt;10,ABS(BE26)&gt;=0.45,ABS(BK26)&lt;=0.01),"B", IF(AND(ABS(AX26)&gt;4.5, ABS(AX26)&lt;10,ABS(BE26)&gt;=0.45,ABS(BK26)&lt;=0.01),"S","N"))</f>
        <v>N</v>
      </c>
      <c r="BP26" s="1" t="str">
        <f>IF(AND(ABS(AZ26)&gt;10,ABS(BG26)&gt;=0.45,ABS(BL26)&lt;=0.01),"B", IF(AND(ABS(AZ26)&gt;4.5, ABS(AZ26)&lt;10,ABS(BG26)&gt;=0.45,ABS(BL26)&lt;=0.01),"S","N"))</f>
        <v>N</v>
      </c>
      <c r="BQ26" s="74"/>
      <c r="BT26" s="41"/>
      <c r="BU26" s="41"/>
      <c r="BV26" s="41"/>
      <c r="BW26" s="41"/>
      <c r="BX26" s="41"/>
      <c r="BY26" s="41"/>
      <c r="BZ26" s="41"/>
      <c r="CA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T26" s="37"/>
      <c r="CU26" s="37"/>
      <c r="CV26" s="37"/>
      <c r="CW26" s="37"/>
      <c r="CX26" s="37"/>
      <c r="DB26" s="41"/>
      <c r="DC26" s="41"/>
      <c r="DD26" s="41"/>
      <c r="DE26" s="41"/>
      <c r="DF26" s="41"/>
      <c r="DG26" s="41"/>
      <c r="DH26" s="41"/>
      <c r="DI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EB26" s="37"/>
      <c r="EC26" s="37"/>
      <c r="ED26" s="37"/>
      <c r="EE26" s="37"/>
      <c r="EF26" s="37"/>
    </row>
    <row r="27" spans="1:136" ht="18.75" customHeight="1" x14ac:dyDescent="0.25">
      <c r="A27" s="2">
        <f>'Raw Data'!B26</f>
        <v>49</v>
      </c>
      <c r="B27" s="2">
        <f>'Raw Data'!C26</f>
        <v>70</v>
      </c>
      <c r="C27" s="2" t="str">
        <f>'Raw Data'!D26</f>
        <v>ATRSIQVDGKTIKAQIWDTAGL</v>
      </c>
      <c r="D27" s="8">
        <f>'%D'!Y26</f>
        <v>2.4116666666666671</v>
      </c>
      <c r="E27" s="8">
        <f>'%D'!Z26</f>
        <v>0.22894249641922415</v>
      </c>
      <c r="F27" s="8">
        <f>'%D'!AA26</f>
        <v>6.0763333333333343</v>
      </c>
      <c r="G27" s="8">
        <f>'%D'!AB26</f>
        <v>1.1795288607462442</v>
      </c>
      <c r="H27" s="8">
        <f>'%D'!AC26</f>
        <v>2.4053333333333313</v>
      </c>
      <c r="I27" s="8">
        <f>'%D'!AD26</f>
        <v>0.64293415940773602</v>
      </c>
      <c r="J27" s="1"/>
      <c r="K27" s="8">
        <f>'# D'!Y26</f>
        <v>0.48266666666666658</v>
      </c>
      <c r="L27" s="8">
        <f>'# D'!Z26</f>
        <v>4.6123023896242288E-2</v>
      </c>
      <c r="M27" s="8">
        <f>'# D'!AA26</f>
        <v>1.2153333333333327</v>
      </c>
      <c r="N27" s="8">
        <f>'# D'!AB26</f>
        <v>0.23618354444513423</v>
      </c>
      <c r="O27" s="8">
        <f>'# D'!AC26</f>
        <v>0.48133333333333272</v>
      </c>
      <c r="P27" s="8">
        <f>'# D'!AD26</f>
        <v>0.12858719480051903</v>
      </c>
      <c r="Q27" s="1"/>
      <c r="R27" s="4">
        <f>'T-TEST'!P26</f>
        <v>5.864520784088909E-5</v>
      </c>
      <c r="S27" s="4">
        <f>'T-TEST'!Q26</f>
        <v>4.0246706907153384E-3</v>
      </c>
      <c r="T27" s="4">
        <f>'T-TEST'!R26</f>
        <v>3.2274356493346623E-3</v>
      </c>
      <c r="U27" s="1"/>
      <c r="V27" s="1" t="str">
        <f t="shared" si="0"/>
        <v>N</v>
      </c>
      <c r="W27" s="1" t="str">
        <f t="shared" si="1"/>
        <v>S</v>
      </c>
      <c r="X27" s="1" t="str">
        <f t="shared" si="2"/>
        <v>N</v>
      </c>
      <c r="Y27" s="74"/>
      <c r="Z27" s="8">
        <f>'%D'!AF26</f>
        <v>1.6213333333333342</v>
      </c>
      <c r="AA27" s="8">
        <f>'%D'!AG26</f>
        <v>0.26175815810272884</v>
      </c>
      <c r="AB27" s="8">
        <f>'%D'!AH26</f>
        <v>3.4013333333333335</v>
      </c>
      <c r="AC27" s="8">
        <f>'%D'!AI26</f>
        <v>1.0840135300508627</v>
      </c>
      <c r="AD27" s="8">
        <f>'%D'!AJ26</f>
        <v>1.6616666666666617</v>
      </c>
      <c r="AE27" s="8">
        <f>'%D'!AK26</f>
        <v>0.56722247252143732</v>
      </c>
      <c r="AF27" s="8"/>
      <c r="AG27" s="8">
        <f>'# D'!AF26</f>
        <v>0.32466666666666644</v>
      </c>
      <c r="AH27" s="8">
        <f>'# D'!AG26</f>
        <v>5.2185566331442036E-2</v>
      </c>
      <c r="AI27" s="8">
        <f>'# D'!AH26</f>
        <v>0.68033333333333257</v>
      </c>
      <c r="AJ27" s="8">
        <f>'# D'!AI26</f>
        <v>0.21711901498179914</v>
      </c>
      <c r="AK27" s="8">
        <f>'# D'!AJ26</f>
        <v>0.33266666666666644</v>
      </c>
      <c r="AL27" s="8">
        <f>'# D'!AK26</f>
        <v>0.11341663605191828</v>
      </c>
      <c r="AM27" s="1"/>
      <c r="AN27" s="4">
        <f>'T-TEST'!T26</f>
        <v>6.5218749447779436E-4</v>
      </c>
      <c r="AO27" s="4">
        <f>'T-TEST'!U26</f>
        <v>3.0243235682114761E-2</v>
      </c>
      <c r="AP27" s="4">
        <f>'T-TEST'!V26</f>
        <v>1.2758968225669779E-2</v>
      </c>
      <c r="AQ27" s="1"/>
      <c r="AR27" s="1" t="str">
        <f>IF(AND(ABS(Z27)&gt;10,ABS(AG27)&gt;=0.45,ABS(AN27)&lt;=0.01),"B", IF(AND(ABS(Z27)&gt;4.5, ABS(Z27)&lt;10,ABS(AG27)&gt;=0.45,ABS(AN27)&lt;=0.01),"S","N"))</f>
        <v>N</v>
      </c>
      <c r="AS27" s="1" t="str">
        <f>IF(AND(ABS(AB27)&gt;10,ABS(AI27)&gt;=0.45,ABS(AO27)&lt;=0.01),"B", IF(AND(ABS(AB27)&gt;4.5, ABS(AB27)&lt;10,ABS(AI27)&gt;=0.45,ABS(AO27)&lt;=0.01),"S","N"))</f>
        <v>N</v>
      </c>
      <c r="AT27" s="1" t="str">
        <f>IF(AND(ABS(AD27)&gt;10,ABS(AK27)&gt;=0.45,ABS(AP27)&lt;=0.01),"B", IF(AND(ABS(AD27)&gt;4.5, ABS(AD27)&lt;10,ABS(AK27)&gt;=0.45,ABS(AP27)&lt;=0.01),"S","N"))</f>
        <v>N</v>
      </c>
      <c r="AU27" s="74"/>
      <c r="AV27" s="8">
        <f>'%D'!AM26</f>
        <v>-0.79033333333333289</v>
      </c>
      <c r="AW27" s="8">
        <f>'%D'!AN26</f>
        <v>0.2714098991071125</v>
      </c>
      <c r="AX27" s="8">
        <f>'%D'!AO26</f>
        <v>-2.6750000000000007</v>
      </c>
      <c r="AY27" s="8">
        <f>'%D'!AP26</f>
        <v>0.50140369630335491</v>
      </c>
      <c r="AZ27" s="8">
        <f>'%D'!AQ26</f>
        <v>-0.74366666666666958</v>
      </c>
      <c r="BA27" s="8">
        <f>'%D'!AR26</f>
        <v>0.50039351181511715</v>
      </c>
      <c r="BB27" s="1"/>
      <c r="BC27" s="8">
        <f>'# D'!AM26</f>
        <v>-0.15800000000000014</v>
      </c>
      <c r="BD27" s="8">
        <f>'# D'!AN26</f>
        <v>5.4203320931470608E-2</v>
      </c>
      <c r="BE27" s="8">
        <f>'# D'!AO26</f>
        <v>-0.53500000000000014</v>
      </c>
      <c r="BF27" s="8">
        <f>'# D'!AP26</f>
        <v>0.10031284397656481</v>
      </c>
      <c r="BG27" s="8">
        <f>'# D'!AQ26</f>
        <v>-0.14866666666666628</v>
      </c>
      <c r="BH27" s="8">
        <f>'# D'!AR26</f>
        <v>0.10004665578285611</v>
      </c>
      <c r="BI27" s="1"/>
      <c r="BJ27" s="4">
        <f>'T-TEST'!X26</f>
        <v>8.0468597504111169E-3</v>
      </c>
      <c r="BK27" s="4">
        <f>'T-TEST'!Y26</f>
        <v>7.2239779617523864E-3</v>
      </c>
      <c r="BL27" s="4">
        <f>'T-TEST'!Z26</f>
        <v>6.993741785976923E-2</v>
      </c>
      <c r="BM27" s="1"/>
      <c r="BN27" s="1" t="str">
        <f>IF(AND(ABS(AV27)&gt;10,ABS(BC27)&gt;=0.45,ABS(BJ27)&lt;=0.01),"B", IF(AND(ABS(AV27)&gt;4.5, ABS(AV27)&lt;10,ABS(BC27)&gt;=0.45,ABS(BJ27)&lt;=0.01),"S","N"))</f>
        <v>N</v>
      </c>
      <c r="BO27" s="1" t="str">
        <f>IF(AND(ABS(AX27)&gt;10,ABS(BE27)&gt;=0.45,ABS(BK27)&lt;=0.01),"B", IF(AND(ABS(AX27)&gt;4.5, ABS(AX27)&lt;10,ABS(BE27)&gt;=0.45,ABS(BK27)&lt;=0.01),"S","N"))</f>
        <v>N</v>
      </c>
      <c r="BP27" s="1" t="str">
        <f>IF(AND(ABS(AZ27)&gt;10,ABS(BG27)&gt;=0.45,ABS(BL27)&lt;=0.01),"B", IF(AND(ABS(AZ27)&gt;4.5, ABS(AZ27)&lt;10,ABS(BG27)&gt;=0.45,ABS(BL27)&lt;=0.01),"S","N"))</f>
        <v>N</v>
      </c>
      <c r="BQ27" s="74"/>
      <c r="BT27" s="41"/>
      <c r="BU27" s="41"/>
      <c r="BV27" s="41"/>
      <c r="BW27" s="41"/>
      <c r="BX27" s="41"/>
      <c r="BY27" s="41"/>
      <c r="BZ27" s="41"/>
      <c r="CA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T27" s="37"/>
      <c r="CU27" s="37"/>
      <c r="CV27" s="37"/>
      <c r="CW27" s="37"/>
      <c r="CX27" s="37"/>
      <c r="DB27" s="41"/>
      <c r="DC27" s="41"/>
      <c r="DD27" s="41"/>
      <c r="DE27" s="41"/>
      <c r="DF27" s="41"/>
      <c r="DG27" s="41"/>
      <c r="DH27" s="41"/>
      <c r="DI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EB27" s="37"/>
      <c r="EC27" s="37"/>
      <c r="ED27" s="37"/>
      <c r="EE27" s="37"/>
      <c r="EF27" s="37"/>
    </row>
    <row r="28" spans="1:136" ht="18.75" customHeight="1" x14ac:dyDescent="0.25">
      <c r="A28" s="2">
        <f>'Raw Data'!B27</f>
        <v>49</v>
      </c>
      <c r="B28" s="2">
        <f>'Raw Data'!C27</f>
        <v>79</v>
      </c>
      <c r="C28" s="2" t="str">
        <f>'Raw Data'!D27</f>
        <v>ATRSIQVDGKTIKAQIWDTAGLERYRAITSA</v>
      </c>
      <c r="D28" s="8">
        <f>'%D'!Y27</f>
        <v>14.370666666666665</v>
      </c>
      <c r="E28" s="8">
        <f>'%D'!Z27</f>
        <v>0.3957402346657885</v>
      </c>
      <c r="F28" s="8">
        <f>'%D'!AA27</f>
        <v>12.937666666666665</v>
      </c>
      <c r="G28" s="8">
        <f>'%D'!AB27</f>
        <v>1.4092609174078932</v>
      </c>
      <c r="H28" s="8">
        <f>'%D'!AC27</f>
        <v>2.6159999999999926</v>
      </c>
      <c r="I28" s="8">
        <f>'%D'!AD27</f>
        <v>1.131531999842101</v>
      </c>
      <c r="J28" s="1"/>
      <c r="K28" s="8">
        <f>'# D'!Y27</f>
        <v>4.1676666666666655</v>
      </c>
      <c r="L28" s="8">
        <f>'# D'!Z27</f>
        <v>0.11441008114089757</v>
      </c>
      <c r="M28" s="8">
        <f>'# D'!AA27</f>
        <v>3.7516666666666669</v>
      </c>
      <c r="N28" s="8">
        <f>'# D'!AB27</f>
        <v>0.4084597083352694</v>
      </c>
      <c r="O28" s="8">
        <f>'# D'!AC27</f>
        <v>0.7586666666666666</v>
      </c>
      <c r="P28" s="8">
        <f>'# D'!AD27</f>
        <v>0.32828442952212422</v>
      </c>
      <c r="Q28" s="1"/>
      <c r="R28" s="4">
        <f>'T-TEST'!P27</f>
        <v>1.7462594927251878E-6</v>
      </c>
      <c r="S28" s="4">
        <f>'T-TEST'!Q27</f>
        <v>4.5869941849860406E-4</v>
      </c>
      <c r="T28" s="4">
        <f>'T-TEST'!R27</f>
        <v>1.8995381412776971E-2</v>
      </c>
      <c r="U28" s="1"/>
      <c r="V28" s="1" t="str">
        <f t="shared" si="0"/>
        <v>B</v>
      </c>
      <c r="W28" s="1" t="str">
        <f t="shared" si="1"/>
        <v>B</v>
      </c>
      <c r="X28" s="1" t="str">
        <f t="shared" si="2"/>
        <v>N</v>
      </c>
      <c r="Y28" s="74"/>
      <c r="Z28" s="8">
        <f>'%D'!AF27</f>
        <v>6.9423333333333304</v>
      </c>
      <c r="AA28" s="8">
        <f>'%D'!AG27</f>
        <v>0.43175494592804975</v>
      </c>
      <c r="AB28" s="8">
        <f>'%D'!AH27</f>
        <v>2.8866666666666703</v>
      </c>
      <c r="AC28" s="8">
        <f>'%D'!AI27</f>
        <v>1.2555968036489005</v>
      </c>
      <c r="AD28" s="8">
        <f>'%D'!AJ27</f>
        <v>1.0616666666666674</v>
      </c>
      <c r="AE28" s="8">
        <f>'%D'!AK27</f>
        <v>0.98895331875001125</v>
      </c>
      <c r="AF28" s="8"/>
      <c r="AG28" s="8">
        <f>'# D'!AF27</f>
        <v>2.0133333333333328</v>
      </c>
      <c r="AH28" s="8">
        <f>'# D'!AG27</f>
        <v>0.12542062562965214</v>
      </c>
      <c r="AI28" s="8">
        <f>'# D'!AH27</f>
        <v>0.83733333333333348</v>
      </c>
      <c r="AJ28" s="8">
        <f>'# D'!AI27</f>
        <v>0.36399267391894963</v>
      </c>
      <c r="AK28" s="8">
        <f>'# D'!AJ27</f>
        <v>0.30799999999999983</v>
      </c>
      <c r="AL28" s="8">
        <f>'# D'!AK27</f>
        <v>0.28693146684646953</v>
      </c>
      <c r="AM28" s="1"/>
      <c r="AN28" s="4">
        <f>'T-TEST'!T27</f>
        <v>5.6016297422110066E-5</v>
      </c>
      <c r="AO28" s="4">
        <f>'T-TEST'!U27</f>
        <v>5.2456513138293845E-2</v>
      </c>
      <c r="AP28" s="4">
        <f>'T-TEST'!V27</f>
        <v>0.17049048134519737</v>
      </c>
      <c r="AQ28" s="1"/>
      <c r="AR28" s="1" t="str">
        <f>IF(AND(ABS(Z28)&gt;10,ABS(AG28)&gt;=0.45,ABS(AN28)&lt;=0.01),"B", IF(AND(ABS(Z28)&gt;4.5, ABS(Z28)&lt;10,ABS(AG28)&gt;=0.45,ABS(AN28)&lt;=0.01),"S","N"))</f>
        <v>S</v>
      </c>
      <c r="AS28" s="1" t="str">
        <f>IF(AND(ABS(AB28)&gt;10,ABS(AI28)&gt;=0.45,ABS(AO28)&lt;=0.01),"B", IF(AND(ABS(AB28)&gt;4.5, ABS(AB28)&lt;10,ABS(AI28)&gt;=0.45,ABS(AO28)&lt;=0.01),"S","N"))</f>
        <v>N</v>
      </c>
      <c r="AT28" s="1" t="str">
        <f>IF(AND(ABS(AD28)&gt;10,ABS(AK28)&gt;=0.45,ABS(AP28)&lt;=0.01),"B", IF(AND(ABS(AD28)&gt;4.5, ABS(AD28)&lt;10,ABS(AK28)&gt;=0.45,ABS(AP28)&lt;=0.01),"S","N"))</f>
        <v>N</v>
      </c>
      <c r="AU28" s="74"/>
      <c r="AV28" s="8">
        <f>'%D'!AM27</f>
        <v>-7.4283333333333346</v>
      </c>
      <c r="AW28" s="8">
        <f>'%D'!AN27</f>
        <v>0.49504612579704793</v>
      </c>
      <c r="AX28" s="8">
        <f>'%D'!AO27</f>
        <v>-10.050999999999995</v>
      </c>
      <c r="AY28" s="8">
        <f>'%D'!AP27</f>
        <v>0.70573484161309974</v>
      </c>
      <c r="AZ28" s="8">
        <f>'%D'!AQ27</f>
        <v>-1.5543333333333251</v>
      </c>
      <c r="BA28" s="8">
        <f>'%D'!AR27</f>
        <v>0.7732714055664206</v>
      </c>
      <c r="BB28" s="1"/>
      <c r="BC28" s="8">
        <f>'# D'!AM27</f>
        <v>-2.1543333333333328</v>
      </c>
      <c r="BD28" s="8">
        <f>'# D'!AN27</f>
        <v>0.14367092027732437</v>
      </c>
      <c r="BE28" s="8">
        <f>'# D'!AO27</f>
        <v>-2.9143333333333334</v>
      </c>
      <c r="BF28" s="8">
        <f>'# D'!AP27</f>
        <v>0.20447330714138062</v>
      </c>
      <c r="BG28" s="8">
        <f>'# D'!AQ27</f>
        <v>-0.45066666666666677</v>
      </c>
      <c r="BH28" s="8">
        <f>'# D'!AR27</f>
        <v>0.22425357670874849</v>
      </c>
      <c r="BI28" s="1"/>
      <c r="BJ28" s="4">
        <f>'T-TEST'!X27</f>
        <v>1.5029287017753549E-5</v>
      </c>
      <c r="BK28" s="4">
        <f>'T-TEST'!Y27</f>
        <v>6.2095332755125179E-4</v>
      </c>
      <c r="BL28" s="4">
        <f>'T-TEST'!Z27</f>
        <v>3.6448340721171618E-2</v>
      </c>
      <c r="BM28" s="1"/>
      <c r="BN28" s="1" t="str">
        <f>IF(AND(ABS(AV28)&gt;10,ABS(BC28)&gt;=0.45,ABS(BJ28)&lt;=0.01),"B", IF(AND(ABS(AV28)&gt;4.5, ABS(AV28)&lt;10,ABS(BC28)&gt;=0.45,ABS(BJ28)&lt;=0.01),"S","N"))</f>
        <v>S</v>
      </c>
      <c r="BO28" s="1" t="str">
        <f>IF(AND(ABS(AX28)&gt;10,ABS(BE28)&gt;=0.45,ABS(BK28)&lt;=0.01),"B", IF(AND(ABS(AX28)&gt;4.5, ABS(AX28)&lt;10,ABS(BE28)&gt;=0.45,ABS(BK28)&lt;=0.01),"S","N"))</f>
        <v>B</v>
      </c>
      <c r="BP28" s="1" t="str">
        <f>IF(AND(ABS(AZ28)&gt;10,ABS(BG28)&gt;=0.45,ABS(BL28)&lt;=0.01),"B", IF(AND(ABS(AZ28)&gt;4.5, ABS(AZ28)&lt;10,ABS(BG28)&gt;=0.45,ABS(BL28)&lt;=0.01),"S","N"))</f>
        <v>N</v>
      </c>
      <c r="BQ28" s="74"/>
      <c r="BT28" s="41"/>
      <c r="BU28" s="41"/>
      <c r="BV28" s="41"/>
      <c r="BW28" s="41"/>
      <c r="BX28" s="41"/>
      <c r="BY28" s="41"/>
      <c r="BZ28" s="41"/>
      <c r="CA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T28" s="37"/>
      <c r="CU28" s="37"/>
      <c r="CV28" s="37"/>
      <c r="CW28" s="37"/>
      <c r="CX28" s="37"/>
      <c r="DB28" s="41"/>
      <c r="DC28" s="41"/>
      <c r="DD28" s="41"/>
      <c r="DE28" s="41"/>
      <c r="DF28" s="41"/>
      <c r="DG28" s="41"/>
      <c r="DH28" s="41"/>
      <c r="DI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EB28" s="37"/>
      <c r="EC28" s="37"/>
      <c r="ED28" s="37"/>
      <c r="EE28" s="37"/>
      <c r="EF28" s="37"/>
    </row>
    <row r="29" spans="1:136" ht="18.75" customHeight="1" x14ac:dyDescent="0.25">
      <c r="A29" s="2">
        <f>'Raw Data'!B28</f>
        <v>49</v>
      </c>
      <c r="B29" s="2">
        <f>'Raw Data'!C28</f>
        <v>79</v>
      </c>
      <c r="C29" s="2" t="str">
        <f>'Raw Data'!D28</f>
        <v>ATRSIQVDGKTIKAQIWDTAGLERYRAITSA</v>
      </c>
      <c r="D29" s="8">
        <f>'%D'!Y28</f>
        <v>14.178000000000004</v>
      </c>
      <c r="E29" s="8">
        <f>'%D'!Z28</f>
        <v>0.47354901189493293</v>
      </c>
      <c r="F29" s="8">
        <f>'%D'!AA28</f>
        <v>12.659666666666659</v>
      </c>
      <c r="G29" s="8">
        <f>'%D'!AB28</f>
        <v>1.6521553599263386</v>
      </c>
      <c r="H29" s="8">
        <f>'%D'!AC28</f>
        <v>2.6060000000000016</v>
      </c>
      <c r="I29" s="8">
        <f>'%D'!AD28</f>
        <v>1.1538460324786257</v>
      </c>
      <c r="J29" s="1"/>
      <c r="K29" s="8">
        <f>'# D'!Y28</f>
        <v>4.1116666666666672</v>
      </c>
      <c r="L29" s="8">
        <f>'# D'!Z28</f>
        <v>0.13744938462333456</v>
      </c>
      <c r="M29" s="8">
        <f>'# D'!AA28</f>
        <v>3.671666666666666</v>
      </c>
      <c r="N29" s="8">
        <f>'# D'!AB28</f>
        <v>0.4792855794478556</v>
      </c>
      <c r="O29" s="8">
        <f>'# D'!AC28</f>
        <v>0.75566666666666826</v>
      </c>
      <c r="P29" s="8">
        <f>'# D'!AD28</f>
        <v>0.33430873954076223</v>
      </c>
      <c r="Q29" s="1"/>
      <c r="R29" s="4">
        <f>'T-TEST'!P28</f>
        <v>2.9662634574192438E-4</v>
      </c>
      <c r="S29" s="4">
        <f>'T-TEST'!Q28</f>
        <v>2.4329909465345119E-4</v>
      </c>
      <c r="T29" s="4">
        <f>'T-TEST'!R28</f>
        <v>1.7644055393764797E-2</v>
      </c>
      <c r="U29" s="1"/>
      <c r="V29" s="1" t="str">
        <f t="shared" si="0"/>
        <v>B</v>
      </c>
      <c r="W29" s="1" t="str">
        <f t="shared" si="1"/>
        <v>B</v>
      </c>
      <c r="X29" s="1" t="str">
        <f t="shared" si="2"/>
        <v>N</v>
      </c>
      <c r="Y29" s="74"/>
      <c r="Z29" s="8">
        <f>'%D'!AF28</f>
        <v>6.8416666666666721</v>
      </c>
      <c r="AA29" s="8">
        <f>'%D'!AG28</f>
        <v>0.3787892993912752</v>
      </c>
      <c r="AB29" s="8">
        <f>'%D'!AH28</f>
        <v>2.7803333333333313</v>
      </c>
      <c r="AC29" s="8">
        <f>'%D'!AI28</f>
        <v>1.3063320149691389</v>
      </c>
      <c r="AD29" s="8">
        <f>'%D'!AJ28</f>
        <v>1.0976666666666688</v>
      </c>
      <c r="AE29" s="8">
        <f>'%D'!AK28</f>
        <v>0.9650298786393442</v>
      </c>
      <c r="AF29" s="8"/>
      <c r="AG29" s="8">
        <f>'# D'!AF28</f>
        <v>1.9840000000000009</v>
      </c>
      <c r="AH29" s="8">
        <f>'# D'!AG28</f>
        <v>0.10968895416889859</v>
      </c>
      <c r="AI29" s="8">
        <f>'# D'!AH28</f>
        <v>0.80666666666666664</v>
      </c>
      <c r="AJ29" s="8">
        <f>'# D'!AI28</f>
        <v>0.37868016407869426</v>
      </c>
      <c r="AK29" s="8">
        <f>'# D'!AJ28</f>
        <v>0.31800000000000139</v>
      </c>
      <c r="AL29" s="8">
        <f>'# D'!AK28</f>
        <v>0.27977073947549769</v>
      </c>
      <c r="AM29" s="1"/>
      <c r="AN29" s="4">
        <f>'T-TEST'!T28</f>
        <v>7.5033517561649647E-4</v>
      </c>
      <c r="AO29" s="4">
        <f>'T-TEST'!U28</f>
        <v>6.0692432121256981E-2</v>
      </c>
      <c r="AP29" s="4">
        <f>'T-TEST'!V28</f>
        <v>0.14297052633379218</v>
      </c>
      <c r="AQ29" s="1"/>
      <c r="AR29" s="1" t="str">
        <f>IF(AND(ABS(Z29)&gt;10,ABS(AG29)&gt;=0.45,ABS(AN29)&lt;=0.01),"B", IF(AND(ABS(Z29)&gt;4.5, ABS(Z29)&lt;10,ABS(AG29)&gt;=0.45,ABS(AN29)&lt;=0.01),"S","N"))</f>
        <v>S</v>
      </c>
      <c r="AS29" s="1" t="str">
        <f>IF(AND(ABS(AB29)&gt;10,ABS(AI29)&gt;=0.45,ABS(AO29)&lt;=0.01),"B", IF(AND(ABS(AB29)&gt;4.5, ABS(AB29)&lt;10,ABS(AI29)&gt;=0.45,ABS(AO29)&lt;=0.01),"S","N"))</f>
        <v>N</v>
      </c>
      <c r="AT29" s="1" t="str">
        <f>IF(AND(ABS(AD29)&gt;10,ABS(AK29)&gt;=0.45,ABS(AP29)&lt;=0.01),"B", IF(AND(ABS(AD29)&gt;4.5, ABS(AD29)&lt;10,ABS(AK29)&gt;=0.45,ABS(AP29)&lt;=0.01),"S","N"))</f>
        <v>N</v>
      </c>
      <c r="AU29" s="74"/>
      <c r="AV29" s="8">
        <f>'%D'!AM28</f>
        <v>-7.3363333333333323</v>
      </c>
      <c r="AW29" s="8">
        <f>'%D'!AN28</f>
        <v>0.59998777765328981</v>
      </c>
      <c r="AX29" s="8">
        <f>'%D'!AO28</f>
        <v>-9.879333333333328</v>
      </c>
      <c r="AY29" s="8">
        <f>'%D'!AP28</f>
        <v>1.0583849331253101</v>
      </c>
      <c r="AZ29" s="8">
        <f>'%D'!AQ28</f>
        <v>-1.5083333333333329</v>
      </c>
      <c r="BA29" s="8">
        <f>'%D'!AR28</f>
        <v>0.89533606353517425</v>
      </c>
      <c r="BB29" s="1"/>
      <c r="BC29" s="8">
        <f>'# D'!AM28</f>
        <v>-2.1276666666666664</v>
      </c>
      <c r="BD29" s="8">
        <f>'# D'!AN28</f>
        <v>0.1740153249956263</v>
      </c>
      <c r="BE29" s="8">
        <f>'# D'!AO28</f>
        <v>-2.8649999999999993</v>
      </c>
      <c r="BF29" s="8">
        <f>'# D'!AP28</f>
        <v>0.30740310126390491</v>
      </c>
      <c r="BG29" s="8">
        <f>'# D'!AQ28</f>
        <v>-0.43766666666666687</v>
      </c>
      <c r="BH29" s="8">
        <f>'# D'!AR28</f>
        <v>0.25927077223114287</v>
      </c>
      <c r="BI29" s="1"/>
      <c r="BJ29" s="4">
        <f>'T-TEST'!X28</f>
        <v>4.3369106578251559E-5</v>
      </c>
      <c r="BK29" s="4">
        <f>'T-TEST'!Y28</f>
        <v>2.6081884449645205E-3</v>
      </c>
      <c r="BL29" s="4">
        <f>'T-TEST'!Z28</f>
        <v>5.6544968329112974E-2</v>
      </c>
      <c r="BM29" s="1"/>
      <c r="BN29" s="1" t="str">
        <f>IF(AND(ABS(AV29)&gt;10,ABS(BC29)&gt;=0.45,ABS(BJ29)&lt;=0.01),"B", IF(AND(ABS(AV29)&gt;4.5, ABS(AV29)&lt;10,ABS(BC29)&gt;=0.45,ABS(BJ29)&lt;=0.01),"S","N"))</f>
        <v>S</v>
      </c>
      <c r="BO29" s="1" t="str">
        <f>IF(AND(ABS(AX29)&gt;10,ABS(BE29)&gt;=0.45,ABS(BK29)&lt;=0.01),"B", IF(AND(ABS(AX29)&gt;4.5, ABS(AX29)&lt;10,ABS(BE29)&gt;=0.45,ABS(BK29)&lt;=0.01),"S","N"))</f>
        <v>S</v>
      </c>
      <c r="BP29" s="1" t="str">
        <f>IF(AND(ABS(AZ29)&gt;10,ABS(BG29)&gt;=0.45,ABS(BL29)&lt;=0.01),"B", IF(AND(ABS(AZ29)&gt;4.5, ABS(AZ29)&lt;10,ABS(BG29)&gt;=0.45,ABS(BL29)&lt;=0.01),"S","N"))</f>
        <v>N</v>
      </c>
      <c r="BQ29" s="74"/>
      <c r="BT29" s="41"/>
      <c r="BU29" s="41"/>
      <c r="BV29" s="41"/>
      <c r="BW29" s="41"/>
      <c r="BX29" s="41"/>
      <c r="BY29" s="41"/>
      <c r="BZ29" s="41"/>
      <c r="CA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T29" s="37"/>
      <c r="CU29" s="37"/>
      <c r="CV29" s="37"/>
      <c r="CW29" s="37"/>
      <c r="CX29" s="37"/>
      <c r="DB29" s="41"/>
      <c r="DC29" s="41"/>
      <c r="DD29" s="41"/>
      <c r="DE29" s="41"/>
      <c r="DF29" s="41"/>
      <c r="DG29" s="41"/>
      <c r="DH29" s="41"/>
      <c r="DI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EB29" s="37"/>
      <c r="EC29" s="37"/>
      <c r="ED29" s="37"/>
      <c r="EE29" s="37"/>
      <c r="EF29" s="37"/>
    </row>
    <row r="30" spans="1:136" ht="18.75" customHeight="1" x14ac:dyDescent="0.25">
      <c r="A30" s="2">
        <f>'Raw Data'!B29</f>
        <v>49</v>
      </c>
      <c r="B30" s="2">
        <f>'Raw Data'!C29</f>
        <v>79</v>
      </c>
      <c r="C30" s="2" t="str">
        <f>'Raw Data'!D29</f>
        <v>ATRSIQVDGKTIKAQIWDTAGLERYRAITSA</v>
      </c>
      <c r="D30" s="8">
        <f>'%D'!Y29</f>
        <v>14.298999999999996</v>
      </c>
      <c r="E30" s="8">
        <f>'%D'!Z29</f>
        <v>0.37503155422799522</v>
      </c>
      <c r="F30" s="8">
        <f>'%D'!AA29</f>
        <v>13.037999999999997</v>
      </c>
      <c r="G30" s="8">
        <f>'%D'!AB29</f>
        <v>1.4754208439176486</v>
      </c>
      <c r="H30" s="8">
        <f>'%D'!AC29</f>
        <v>2.6730000000000018</v>
      </c>
      <c r="I30" s="8">
        <f>'%D'!AD29</f>
        <v>1.2721606292707937</v>
      </c>
      <c r="J30" s="1"/>
      <c r="K30" s="8">
        <f>'# D'!Y29</f>
        <v>4.1466666666666656</v>
      </c>
      <c r="L30" s="8">
        <f>'# D'!Z29</f>
        <v>0.10856948619816406</v>
      </c>
      <c r="M30" s="8">
        <f>'# D'!AA29</f>
        <v>3.7813333333333334</v>
      </c>
      <c r="N30" s="8">
        <f>'# D'!AB29</f>
        <v>0.42793769016840189</v>
      </c>
      <c r="O30" s="8">
        <f>'# D'!AC29</f>
        <v>0.77466666666666839</v>
      </c>
      <c r="P30" s="8">
        <f>'# D'!AD29</f>
        <v>0.36896973678970812</v>
      </c>
      <c r="Q30" s="1"/>
      <c r="R30" s="4">
        <f>'T-TEST'!P29</f>
        <v>1.5136462099785197E-5</v>
      </c>
      <c r="S30" s="4">
        <f>'T-TEST'!Q29</f>
        <v>2.1882825738761674E-4</v>
      </c>
      <c r="T30" s="4">
        <f>'T-TEST'!R29</f>
        <v>2.2611294858846474E-2</v>
      </c>
      <c r="U30" s="1"/>
      <c r="V30" s="1" t="str">
        <f t="shared" si="0"/>
        <v>B</v>
      </c>
      <c r="W30" s="1" t="str">
        <f t="shared" si="1"/>
        <v>B</v>
      </c>
      <c r="X30" s="1" t="str">
        <f t="shared" si="2"/>
        <v>N</v>
      </c>
      <c r="Y30" s="74"/>
      <c r="Z30" s="8">
        <f>'%D'!AF29</f>
        <v>6.8673333333333311</v>
      </c>
      <c r="AA30" s="8">
        <f>'%D'!AG29</f>
        <v>0.47405836490176295</v>
      </c>
      <c r="AB30" s="8">
        <f>'%D'!AH29</f>
        <v>3.0093333333333376</v>
      </c>
      <c r="AC30" s="8">
        <f>'%D'!AI29</f>
        <v>1.2165860703898714</v>
      </c>
      <c r="AD30" s="8">
        <f>'%D'!AJ29</f>
        <v>1.0726666666666702</v>
      </c>
      <c r="AE30" s="8">
        <f>'%D'!AK29</f>
        <v>1.0398555989495191</v>
      </c>
      <c r="AF30" s="8"/>
      <c r="AG30" s="8">
        <f>'# D'!AF29</f>
        <v>1.9916666666666654</v>
      </c>
      <c r="AH30" s="8">
        <f>'# D'!AG29</f>
        <v>0.13742755667381021</v>
      </c>
      <c r="AI30" s="8">
        <f>'# D'!AH29</f>
        <v>0.87299999999999933</v>
      </c>
      <c r="AJ30" s="8">
        <f>'# D'!AI29</f>
        <v>0.35298253025704696</v>
      </c>
      <c r="AK30" s="8">
        <f>'# D'!AJ29</f>
        <v>0.31100000000000172</v>
      </c>
      <c r="AL30" s="8">
        <f>'# D'!AK29</f>
        <v>0.30149737422847722</v>
      </c>
      <c r="AM30" s="1"/>
      <c r="AN30" s="4">
        <f>'T-TEST'!T29</f>
        <v>4.8656165702029959E-4</v>
      </c>
      <c r="AO30" s="4">
        <f>'T-TEST'!U29</f>
        <v>4.8449325819576783E-2</v>
      </c>
      <c r="AP30" s="4">
        <f>'T-TEST'!V29</f>
        <v>0.18099272905935282</v>
      </c>
      <c r="AQ30" s="1"/>
      <c r="AR30" s="1" t="str">
        <f>IF(AND(ABS(Z30)&gt;10,ABS(AG30)&gt;=0.45,ABS(AN30)&lt;=0.01),"B", IF(AND(ABS(Z30)&gt;4.5, ABS(Z30)&lt;10,ABS(AG30)&gt;=0.45,ABS(AN30)&lt;=0.01),"S","N"))</f>
        <v>S</v>
      </c>
      <c r="AS30" s="1" t="str">
        <f>IF(AND(ABS(AB30)&gt;10,ABS(AI30)&gt;=0.45,ABS(AO30)&lt;=0.01),"B", IF(AND(ABS(AB30)&gt;4.5, ABS(AB30)&lt;10,ABS(AI30)&gt;=0.45,ABS(AO30)&lt;=0.01),"S","N"))</f>
        <v>N</v>
      </c>
      <c r="AT30" s="1" t="str">
        <f>IF(AND(ABS(AD30)&gt;10,ABS(AK30)&gt;=0.45,ABS(AP30)&lt;=0.01),"B", IF(AND(ABS(AD30)&gt;4.5, ABS(AD30)&lt;10,ABS(AK30)&gt;=0.45,ABS(AP30)&lt;=0.01),"S","N"))</f>
        <v>N</v>
      </c>
      <c r="AU30" s="74"/>
      <c r="AV30" s="8">
        <f>'%D'!AM29</f>
        <v>-7.4316666666666649</v>
      </c>
      <c r="AW30" s="8">
        <f>'%D'!AN29</f>
        <v>0.56335364854887882</v>
      </c>
      <c r="AX30" s="8">
        <f>'%D'!AO29</f>
        <v>-10.028666666666659</v>
      </c>
      <c r="AY30" s="8">
        <f>'%D'!AP29</f>
        <v>0.85448561524853328</v>
      </c>
      <c r="AZ30" s="8">
        <f>'%D'!AQ29</f>
        <v>-1.6003333333333316</v>
      </c>
      <c r="BA30" s="8">
        <f>'%D'!AR29</f>
        <v>0.93812987729133845</v>
      </c>
      <c r="BB30" s="1"/>
      <c r="BC30" s="8">
        <f>'# D'!AM29</f>
        <v>-2.1550000000000002</v>
      </c>
      <c r="BD30" s="8">
        <f>'# D'!AN29</f>
        <v>0.16321662497021136</v>
      </c>
      <c r="BE30" s="8">
        <f>'# D'!AO29</f>
        <v>-2.9083333333333341</v>
      </c>
      <c r="BF30" s="8">
        <f>'# D'!AP29</f>
        <v>0.24762606217170846</v>
      </c>
      <c r="BG30" s="8">
        <f>'# D'!AQ29</f>
        <v>-0.46366666666666667</v>
      </c>
      <c r="BH30" s="8">
        <f>'# D'!AR29</f>
        <v>0.27225478263322916</v>
      </c>
      <c r="BI30" s="1"/>
      <c r="BJ30" s="4">
        <f>'T-TEST'!X29</f>
        <v>3.7536832740442081E-5</v>
      </c>
      <c r="BK30" s="4">
        <f>'T-TEST'!Y29</f>
        <v>1.9358443649605548E-3</v>
      </c>
      <c r="BL30" s="4">
        <f>'T-TEST'!Z29</f>
        <v>6.2226331073060664E-2</v>
      </c>
      <c r="BM30" s="1"/>
      <c r="BN30" s="1" t="str">
        <f>IF(AND(ABS(AV30)&gt;10,ABS(BC30)&gt;=0.45,ABS(BJ30)&lt;=0.01),"B", IF(AND(ABS(AV30)&gt;4.5, ABS(AV30)&lt;10,ABS(BC30)&gt;=0.45,ABS(BJ30)&lt;=0.01),"S","N"))</f>
        <v>S</v>
      </c>
      <c r="BO30" s="1" t="str">
        <f>IF(AND(ABS(AX30)&gt;10,ABS(BE30)&gt;=0.45,ABS(BK30)&lt;=0.01),"B", IF(AND(ABS(AX30)&gt;4.5, ABS(AX30)&lt;10,ABS(BE30)&gt;=0.45,ABS(BK30)&lt;=0.01),"S","N"))</f>
        <v>B</v>
      </c>
      <c r="BP30" s="1" t="str">
        <f>IF(AND(ABS(AZ30)&gt;10,ABS(BG30)&gt;=0.45,ABS(BL30)&lt;=0.01),"B", IF(AND(ABS(AZ30)&gt;4.5, ABS(AZ30)&lt;10,ABS(BG30)&gt;=0.45,ABS(BL30)&lt;=0.01),"S","N"))</f>
        <v>N</v>
      </c>
      <c r="BQ30" s="74"/>
      <c r="BT30" s="41"/>
      <c r="BU30" s="41"/>
      <c r="BV30" s="41"/>
      <c r="BW30" s="41"/>
      <c r="BX30" s="41"/>
      <c r="BY30" s="41"/>
      <c r="BZ30" s="41"/>
      <c r="CA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T30" s="37"/>
      <c r="CU30" s="37"/>
      <c r="CV30" s="37"/>
      <c r="CW30" s="37"/>
      <c r="CX30" s="37"/>
      <c r="DB30" s="41"/>
      <c r="DC30" s="41"/>
      <c r="DD30" s="41"/>
      <c r="DE30" s="41"/>
      <c r="DF30" s="41"/>
      <c r="DG30" s="41"/>
      <c r="DH30" s="41"/>
      <c r="DI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EB30" s="37"/>
      <c r="EC30" s="37"/>
      <c r="ED30" s="37"/>
      <c r="EE30" s="37"/>
      <c r="EF30" s="37"/>
    </row>
    <row r="31" spans="1:136" ht="18.75" customHeight="1" x14ac:dyDescent="0.25">
      <c r="A31" s="2">
        <f>'Raw Data'!B30</f>
        <v>71</v>
      </c>
      <c r="B31" s="2">
        <f>'Raw Data'!C30</f>
        <v>79</v>
      </c>
      <c r="C31" s="2" t="str">
        <f>'Raw Data'!D30</f>
        <v>ERYRAITSA</v>
      </c>
      <c r="D31" s="8">
        <f>'%D'!Y30</f>
        <v>44.617666666666665</v>
      </c>
      <c r="E31" s="8">
        <f>'%D'!Z30</f>
        <v>0.77956740140499192</v>
      </c>
      <c r="F31" s="8">
        <f>'%D'!AA30</f>
        <v>32.762666666666668</v>
      </c>
      <c r="G31" s="8">
        <f>'%D'!AB30</f>
        <v>2.0105679131363225</v>
      </c>
      <c r="H31" s="8">
        <f>'%D'!AC30</f>
        <v>3.5240000000000009</v>
      </c>
      <c r="I31" s="8">
        <f>'%D'!AD30</f>
        <v>2.4425424595422438</v>
      </c>
      <c r="J31" s="1"/>
      <c r="K31" s="8">
        <f>'# D'!Y30</f>
        <v>3.1233333333333331</v>
      </c>
      <c r="L31" s="8">
        <f>'# D'!Z30</f>
        <v>5.4723547643283001E-2</v>
      </c>
      <c r="M31" s="8">
        <f>'# D'!AA30</f>
        <v>2.2933333333333334</v>
      </c>
      <c r="N31" s="8">
        <f>'# D'!AB30</f>
        <v>0.14057975197967407</v>
      </c>
      <c r="O31" s="8">
        <f>'# D'!AC30</f>
        <v>0.24666666666666703</v>
      </c>
      <c r="P31" s="8">
        <f>'# D'!AD30</f>
        <v>0.17081959294335464</v>
      </c>
      <c r="Q31" s="1"/>
      <c r="R31" s="4">
        <f>'T-TEST'!P30</f>
        <v>7.6043792619501698E-6</v>
      </c>
      <c r="S31" s="4">
        <f>'T-TEST'!Q30</f>
        <v>9.3940663824631591E-6</v>
      </c>
      <c r="T31" s="4">
        <f>'T-TEST'!R30</f>
        <v>0.11543796002852326</v>
      </c>
      <c r="U31" s="1"/>
      <c r="V31" s="1" t="str">
        <f t="shared" si="0"/>
        <v>B</v>
      </c>
      <c r="W31" s="1" t="str">
        <f t="shared" si="1"/>
        <v>B</v>
      </c>
      <c r="X31" s="1" t="str">
        <f t="shared" si="2"/>
        <v>N</v>
      </c>
      <c r="Y31" s="74"/>
      <c r="Z31" s="8">
        <f>'%D'!AF30</f>
        <v>23.037000000000006</v>
      </c>
      <c r="AA31" s="8">
        <f>'%D'!AG30</f>
        <v>1.4777005786017687</v>
      </c>
      <c r="AB31" s="8">
        <f>'%D'!AH30</f>
        <v>0.65033333333332166</v>
      </c>
      <c r="AC31" s="8">
        <f>'%D'!AI30</f>
        <v>1.7628293545699039</v>
      </c>
      <c r="AD31" s="8">
        <f>'%D'!AJ30</f>
        <v>-2.1260000000000048</v>
      </c>
      <c r="AE31" s="8">
        <f>'%D'!AK30</f>
        <v>2.5978577071630937</v>
      </c>
      <c r="AF31" s="8"/>
      <c r="AG31" s="8">
        <f>'# D'!AF30</f>
        <v>1.6129999999999995</v>
      </c>
      <c r="AH31" s="8">
        <f>'# D'!AG30</f>
        <v>0.10334731088260914</v>
      </c>
      <c r="AI31" s="8">
        <f>'# D'!AH30</f>
        <v>4.5333333333332781E-2</v>
      </c>
      <c r="AJ31" s="8">
        <f>'# D'!AI30</f>
        <v>0.12329098372008669</v>
      </c>
      <c r="AK31" s="8">
        <f>'# D'!AJ30</f>
        <v>-0.14866666666666717</v>
      </c>
      <c r="AL31" s="8">
        <f>'# D'!AK30</f>
        <v>0.1817158954705578</v>
      </c>
      <c r="AM31" s="1"/>
      <c r="AN31" s="4">
        <f>'T-TEST'!T30</f>
        <v>7.9197446154312287E-5</v>
      </c>
      <c r="AO31" s="4">
        <f>'T-TEST'!U30</f>
        <v>0.56113193507197112</v>
      </c>
      <c r="AP31" s="4">
        <f>'T-TEST'!V30</f>
        <v>0.25809919829396188</v>
      </c>
      <c r="AQ31" s="1"/>
      <c r="AR31" s="1" t="str">
        <f>IF(AND(ABS(Z31)&gt;10,ABS(AG31)&gt;=0.45,ABS(AN31)&lt;=0.01),"B", IF(AND(ABS(Z31)&gt;4.5, ABS(Z31)&lt;10,ABS(AG31)&gt;=0.45,ABS(AN31)&lt;=0.01),"S","N"))</f>
        <v>B</v>
      </c>
      <c r="AS31" s="1" t="str">
        <f>IF(AND(ABS(AB31)&gt;10,ABS(AI31)&gt;=0.45,ABS(AO31)&lt;=0.01),"B", IF(AND(ABS(AB31)&gt;4.5, ABS(AB31)&lt;10,ABS(AI31)&gt;=0.45,ABS(AO31)&lt;=0.01),"S","N"))</f>
        <v>N</v>
      </c>
      <c r="AT31" s="1" t="str">
        <f>IF(AND(ABS(AD31)&gt;10,ABS(AK31)&gt;=0.45,ABS(AP31)&lt;=0.01),"B", IF(AND(ABS(AD31)&gt;4.5, ABS(AD31)&lt;10,ABS(AK31)&gt;=0.45,ABS(AP31)&lt;=0.01),"S","N"))</f>
        <v>N</v>
      </c>
      <c r="AU31" s="74"/>
      <c r="AV31" s="8">
        <f>'%D'!AM30</f>
        <v>-21.580666666666659</v>
      </c>
      <c r="AW31" s="8">
        <f>'%D'!AN30</f>
        <v>1.32458232410573</v>
      </c>
      <c r="AX31" s="8">
        <f>'%D'!AO30</f>
        <v>-32.112333333333346</v>
      </c>
      <c r="AY31" s="8">
        <f>'%D'!AP30</f>
        <v>1.793578731660997</v>
      </c>
      <c r="AZ31" s="8">
        <f>'%D'!AQ30</f>
        <v>-5.6500000000000057</v>
      </c>
      <c r="BA31" s="8">
        <f>'%D'!AR30</f>
        <v>1.2233812433851814</v>
      </c>
      <c r="BB31" s="1"/>
      <c r="BC31" s="8">
        <f>'# D'!AM30</f>
        <v>-1.5103333333333335</v>
      </c>
      <c r="BD31" s="8">
        <f>'# D'!AN30</f>
        <v>9.2599496038945364E-2</v>
      </c>
      <c r="BE31" s="8">
        <f>'# D'!AO30</f>
        <v>-2.2480000000000007</v>
      </c>
      <c r="BF31" s="8">
        <f>'# D'!AP30</f>
        <v>0.12539005808542666</v>
      </c>
      <c r="BG31" s="8">
        <f>'# D'!AQ30</f>
        <v>-0.3953333333333342</v>
      </c>
      <c r="BH31" s="8">
        <f>'# D'!AR30</f>
        <v>8.5716587270687136E-2</v>
      </c>
      <c r="BI31" s="1"/>
      <c r="BJ31" s="4">
        <f>'T-TEST'!X30</f>
        <v>7.0101024373863167E-4</v>
      </c>
      <c r="BK31" s="4">
        <f>'T-TEST'!Y30</f>
        <v>1.3421044874942608E-5</v>
      </c>
      <c r="BL31" s="4">
        <f>'T-TEST'!Z30</f>
        <v>3.4576463343943924E-3</v>
      </c>
      <c r="BM31" s="1"/>
      <c r="BN31" s="1" t="str">
        <f>IF(AND(ABS(AV31)&gt;10,ABS(BC31)&gt;=0.45,ABS(BJ31)&lt;=0.01),"B", IF(AND(ABS(AV31)&gt;4.5, ABS(AV31)&lt;10,ABS(BC31)&gt;=0.45,ABS(BJ31)&lt;=0.01),"S","N"))</f>
        <v>B</v>
      </c>
      <c r="BO31" s="1" t="str">
        <f>IF(AND(ABS(AX31)&gt;10,ABS(BE31)&gt;=0.45,ABS(BK31)&lt;=0.01),"B", IF(AND(ABS(AX31)&gt;4.5, ABS(AX31)&lt;10,ABS(BE31)&gt;=0.45,ABS(BK31)&lt;=0.01),"S","N"))</f>
        <v>B</v>
      </c>
      <c r="BP31" s="1" t="str">
        <f>IF(AND(ABS(AZ31)&gt;10,ABS(BG31)&gt;=0.45,ABS(BL31)&lt;=0.01),"B", IF(AND(ABS(AZ31)&gt;4.5, ABS(AZ31)&lt;10,ABS(BG31)&gt;=0.45,ABS(BL31)&lt;=0.01),"S","N"))</f>
        <v>N</v>
      </c>
      <c r="BQ31" s="74"/>
      <c r="BT31" s="41"/>
      <c r="BU31" s="41"/>
      <c r="BV31" s="41"/>
      <c r="BW31" s="41"/>
      <c r="BX31" s="41"/>
      <c r="BY31" s="41"/>
      <c r="BZ31" s="41"/>
      <c r="CA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T31" s="37"/>
      <c r="CU31" s="37"/>
      <c r="CV31" s="37"/>
      <c r="CW31" s="37"/>
      <c r="CX31" s="37"/>
      <c r="DB31" s="41"/>
      <c r="DC31" s="41"/>
      <c r="DD31" s="41"/>
      <c r="DE31" s="41"/>
      <c r="DF31" s="41"/>
      <c r="DG31" s="41"/>
      <c r="DH31" s="41"/>
      <c r="DI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EB31" s="37"/>
      <c r="EC31" s="37"/>
      <c r="ED31" s="37"/>
      <c r="EE31" s="37"/>
      <c r="EF31" s="37"/>
    </row>
    <row r="32" spans="1:136" ht="18.75" customHeight="1" x14ac:dyDescent="0.25">
      <c r="A32" s="2">
        <f>'Raw Data'!B31</f>
        <v>80</v>
      </c>
      <c r="B32" s="2">
        <f>'Raw Data'!C31</f>
        <v>88</v>
      </c>
      <c r="C32" s="2" t="str">
        <f>'Raw Data'!D31</f>
        <v>YYRGAVGAL</v>
      </c>
      <c r="D32" s="8">
        <f>'%D'!Y31</f>
        <v>4.0686666666666653</v>
      </c>
      <c r="E32" s="8">
        <f>'%D'!Z31</f>
        <v>0.28707374197814234</v>
      </c>
      <c r="F32" s="8">
        <f>'%D'!AA31</f>
        <v>9.19933333333333</v>
      </c>
      <c r="G32" s="8">
        <f>'%D'!AB31</f>
        <v>0.73391370973250958</v>
      </c>
      <c r="H32" s="8">
        <f>'%D'!AC31</f>
        <v>10.916333333333331</v>
      </c>
      <c r="I32" s="8">
        <f>'%D'!AD31</f>
        <v>0.64602966908133086</v>
      </c>
      <c r="J32" s="1"/>
      <c r="K32" s="8">
        <f>'# D'!Y31</f>
        <v>0.28500000000000025</v>
      </c>
      <c r="L32" s="8">
        <f>'# D'!Z31</f>
        <v>2.0141168453361072E-2</v>
      </c>
      <c r="M32" s="8">
        <f>'# D'!AA31</f>
        <v>0.64399999999999991</v>
      </c>
      <c r="N32" s="8">
        <f>'# D'!AB31</f>
        <v>5.1332251070842404E-2</v>
      </c>
      <c r="O32" s="8">
        <f>'# D'!AC31</f>
        <v>0.76466666666666661</v>
      </c>
      <c r="P32" s="8">
        <f>'# D'!AD31</f>
        <v>4.5361510850793672E-2</v>
      </c>
      <c r="Q32" s="1"/>
      <c r="R32" s="4">
        <f>'T-TEST'!P31</f>
        <v>6.2528946813276932E-5</v>
      </c>
      <c r="S32" s="4">
        <f>'T-TEST'!Q31</f>
        <v>1.2749442136647952E-4</v>
      </c>
      <c r="T32" s="4">
        <f>'T-TEST'!R31</f>
        <v>3.3260392790026731E-5</v>
      </c>
      <c r="U32" s="1"/>
      <c r="V32" s="1" t="str">
        <f t="shared" si="0"/>
        <v>N</v>
      </c>
      <c r="W32" s="1" t="str">
        <f t="shared" si="1"/>
        <v>S</v>
      </c>
      <c r="X32" s="1" t="str">
        <f t="shared" si="2"/>
        <v>B</v>
      </c>
      <c r="Y32" s="74"/>
      <c r="Z32" s="8">
        <f>'%D'!AF31</f>
        <v>4.0653333333333332</v>
      </c>
      <c r="AA32" s="8">
        <f>'%D'!AG31</f>
        <v>0.31571400560211604</v>
      </c>
      <c r="AB32" s="8">
        <f>'%D'!AH31</f>
        <v>9.2739999999999956</v>
      </c>
      <c r="AC32" s="8">
        <f>'%D'!AI31</f>
        <v>0.66198162109432279</v>
      </c>
      <c r="AD32" s="8">
        <f>'%D'!AJ31</f>
        <v>9.8389999999999986</v>
      </c>
      <c r="AE32" s="8">
        <f>'%D'!AK31</f>
        <v>0.55828099257154284</v>
      </c>
      <c r="AF32" s="8"/>
      <c r="AG32" s="8">
        <f>'# D'!AF31</f>
        <v>0.28500000000000003</v>
      </c>
      <c r="AH32" s="8">
        <f>'# D'!AG31</f>
        <v>2.2150996967781552E-2</v>
      </c>
      <c r="AI32" s="8">
        <f>'# D'!AH31</f>
        <v>0.6489999999999998</v>
      </c>
      <c r="AJ32" s="8">
        <f>'# D'!AI31</f>
        <v>4.622769732530492E-2</v>
      </c>
      <c r="AK32" s="8">
        <f>'# D'!AJ31</f>
        <v>0.68899999999999983</v>
      </c>
      <c r="AL32" s="8">
        <f>'# D'!AK31</f>
        <v>3.9149286924114866E-2</v>
      </c>
      <c r="AM32" s="1"/>
      <c r="AN32" s="4">
        <f>'T-TEST'!T31</f>
        <v>3.0943403707768304E-5</v>
      </c>
      <c r="AO32" s="4">
        <f>'T-TEST'!U31</f>
        <v>6.7760817260092965E-4</v>
      </c>
      <c r="AP32" s="4">
        <f>'T-TEST'!V31</f>
        <v>6.2581073717166103E-4</v>
      </c>
      <c r="AQ32" s="1"/>
      <c r="AR32" s="1" t="str">
        <f>IF(AND(ABS(Z32)&gt;10,ABS(AG32)&gt;=0.45,ABS(AN32)&lt;=0.01),"B", IF(AND(ABS(Z32)&gt;4.5, ABS(Z32)&lt;10,ABS(AG32)&gt;=0.45,ABS(AN32)&lt;=0.01),"S","N"))</f>
        <v>N</v>
      </c>
      <c r="AS32" s="1" t="str">
        <f>IF(AND(ABS(AB32)&gt;10,ABS(AI32)&gt;=0.45,ABS(AO32)&lt;=0.01),"B", IF(AND(ABS(AB32)&gt;4.5, ABS(AB32)&lt;10,ABS(AI32)&gt;=0.45,ABS(AO32)&lt;=0.01),"S","N"))</f>
        <v>S</v>
      </c>
      <c r="AT32" s="1" t="str">
        <f>IF(AND(ABS(AD32)&gt;10,ABS(AK32)&gt;=0.45,ABS(AP32)&lt;=0.01),"B", IF(AND(ABS(AD32)&gt;4.5, ABS(AD32)&lt;10,ABS(AK32)&gt;=0.45,ABS(AP32)&lt;=0.01),"S","N"))</f>
        <v>S</v>
      </c>
      <c r="AU32" s="74"/>
      <c r="AV32" s="8">
        <f>'%D'!AM31</f>
        <v>-3.333333333332078E-3</v>
      </c>
      <c r="AW32" s="8">
        <f>'%D'!AN31</f>
        <v>0.25931576632874903</v>
      </c>
      <c r="AX32" s="8">
        <f>'%D'!AO31</f>
        <v>7.4666666666665549E-2</v>
      </c>
      <c r="AY32" s="8">
        <f>'%D'!AP31</f>
        <v>0.41358715324987227</v>
      </c>
      <c r="AZ32" s="8">
        <f>'%D'!AQ31</f>
        <v>-1.0773333333333319</v>
      </c>
      <c r="BA32" s="8">
        <f>'%D'!AR31</f>
        <v>0.370671462798707</v>
      </c>
      <c r="BB32" s="1"/>
      <c r="BC32" s="8">
        <f>'# D'!AM31</f>
        <v>0</v>
      </c>
      <c r="BD32" s="8">
        <f>'# D'!AN31</f>
        <v>1.7823205847059816E-2</v>
      </c>
      <c r="BE32" s="8">
        <f>'# D'!AO31</f>
        <v>4.9999999999998934E-3</v>
      </c>
      <c r="BF32" s="8">
        <f>'# D'!AP31</f>
        <v>2.9325756597230329E-2</v>
      </c>
      <c r="BG32" s="8">
        <f>'# D'!AQ31</f>
        <v>-7.5666666666666771E-2</v>
      </c>
      <c r="BH32" s="8">
        <f>'# D'!AR31</f>
        <v>2.5877918514955335E-2</v>
      </c>
      <c r="BI32" s="1"/>
      <c r="BJ32" s="4">
        <f>'T-TEST'!X31</f>
        <v>1</v>
      </c>
      <c r="BK32" s="4">
        <f>'T-TEST'!Y31</f>
        <v>0.78704111966224488</v>
      </c>
      <c r="BL32" s="4">
        <f>'T-TEST'!Z31</f>
        <v>2.3234295743245065E-2</v>
      </c>
      <c r="BM32" s="1"/>
      <c r="BN32" s="1" t="str">
        <f>IF(AND(ABS(AV32)&gt;10,ABS(BC32)&gt;=0.45,ABS(BJ32)&lt;=0.01),"B", IF(AND(ABS(AV32)&gt;4.5, ABS(AV32)&lt;10,ABS(BC32)&gt;=0.45,ABS(BJ32)&lt;=0.01),"S","N"))</f>
        <v>N</v>
      </c>
      <c r="BO32" s="1" t="str">
        <f>IF(AND(ABS(AX32)&gt;10,ABS(BE32)&gt;=0.45,ABS(BK32)&lt;=0.01),"B", IF(AND(ABS(AX32)&gt;4.5, ABS(AX32)&lt;10,ABS(BE32)&gt;=0.45,ABS(BK32)&lt;=0.01),"S","N"))</f>
        <v>N</v>
      </c>
      <c r="BP32" s="1" t="str">
        <f>IF(AND(ABS(AZ32)&gt;10,ABS(BG32)&gt;=0.45,ABS(BL32)&lt;=0.01),"B", IF(AND(ABS(AZ32)&gt;4.5, ABS(AZ32)&lt;10,ABS(BG32)&gt;=0.45,ABS(BL32)&lt;=0.01),"S","N"))</f>
        <v>N</v>
      </c>
      <c r="BQ32" s="74"/>
      <c r="BT32" s="41"/>
      <c r="BU32" s="41"/>
      <c r="BV32" s="41"/>
      <c r="BW32" s="41"/>
      <c r="BX32" s="41"/>
      <c r="BY32" s="41"/>
      <c r="BZ32" s="41"/>
      <c r="CA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T32" s="37"/>
      <c r="CU32" s="37"/>
      <c r="CV32" s="37"/>
      <c r="CW32" s="37"/>
      <c r="CX32" s="37"/>
      <c r="DB32" s="41"/>
      <c r="DC32" s="41"/>
      <c r="DD32" s="41"/>
      <c r="DE32" s="41"/>
      <c r="DF32" s="41"/>
      <c r="DG32" s="41"/>
      <c r="DH32" s="41"/>
      <c r="DI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EB32" s="37"/>
      <c r="EC32" s="37"/>
      <c r="ED32" s="37"/>
      <c r="EE32" s="37"/>
      <c r="EF32" s="37"/>
    </row>
    <row r="33" spans="1:136" ht="18.75" customHeight="1" x14ac:dyDescent="0.25">
      <c r="A33" s="2">
        <f>'Raw Data'!B32</f>
        <v>80</v>
      </c>
      <c r="B33" s="2">
        <f>'Raw Data'!C32</f>
        <v>88</v>
      </c>
      <c r="C33" s="2" t="str">
        <f>'Raw Data'!D32</f>
        <v>YYRGAVGAL</v>
      </c>
      <c r="D33" s="8">
        <f>'%D'!Y32</f>
        <v>3.9716666666666622</v>
      </c>
      <c r="E33" s="8">
        <f>'%D'!Z32</f>
        <v>0.25887577458438754</v>
      </c>
      <c r="F33" s="8">
        <f>'%D'!AA32</f>
        <v>9.25</v>
      </c>
      <c r="G33" s="8">
        <f>'%D'!AB32</f>
        <v>0.58365714821859815</v>
      </c>
      <c r="H33" s="8">
        <f>'%D'!AC32</f>
        <v>10.926999999999996</v>
      </c>
      <c r="I33" s="8">
        <f>'%D'!AD32</f>
        <v>0.65821323799105402</v>
      </c>
      <c r="J33" s="1"/>
      <c r="K33" s="8">
        <f>'# D'!Y32</f>
        <v>0.27766666666666662</v>
      </c>
      <c r="L33" s="8">
        <f>'# D'!Z32</f>
        <v>1.7897858344878437E-2</v>
      </c>
      <c r="M33" s="8">
        <f>'# D'!AA32</f>
        <v>0.64766666666666661</v>
      </c>
      <c r="N33" s="8">
        <f>'# D'!AB32</f>
        <v>4.1069047550030539E-2</v>
      </c>
      <c r="O33" s="8">
        <f>'# D'!AC32</f>
        <v>0.76466666666666661</v>
      </c>
      <c r="P33" s="8">
        <f>'# D'!AD32</f>
        <v>4.624572052273225E-2</v>
      </c>
      <c r="Q33" s="1"/>
      <c r="R33" s="4">
        <f>'T-TEST'!P32</f>
        <v>8.1182797658521031E-5</v>
      </c>
      <c r="S33" s="4">
        <f>'T-TEST'!Q32</f>
        <v>1.840461287251761E-4</v>
      </c>
      <c r="T33" s="4">
        <f>'T-TEST'!R32</f>
        <v>8.890872636005073E-6</v>
      </c>
      <c r="U33" s="1"/>
      <c r="V33" s="1" t="str">
        <f t="shared" si="0"/>
        <v>N</v>
      </c>
      <c r="W33" s="1" t="str">
        <f t="shared" si="1"/>
        <v>S</v>
      </c>
      <c r="X33" s="1" t="str">
        <f t="shared" si="2"/>
        <v>B</v>
      </c>
      <c r="Y33" s="74"/>
      <c r="Z33" s="8">
        <f>'%D'!AF32</f>
        <v>4.0949999999999971</v>
      </c>
      <c r="AA33" s="8">
        <f>'%D'!AG32</f>
        <v>0.26284342614314382</v>
      </c>
      <c r="AB33" s="8">
        <f>'%D'!AH32</f>
        <v>9.4320000000000004</v>
      </c>
      <c r="AC33" s="8">
        <f>'%D'!AI32</f>
        <v>0.61897953654920324</v>
      </c>
      <c r="AD33" s="8">
        <f>'%D'!AJ32</f>
        <v>10.126666666666665</v>
      </c>
      <c r="AE33" s="8">
        <f>'%D'!AK32</f>
        <v>0.48836222895169407</v>
      </c>
      <c r="AF33" s="8"/>
      <c r="AG33" s="8">
        <f>'# D'!AF32</f>
        <v>0.28633333333333322</v>
      </c>
      <c r="AH33" s="8">
        <f>'# D'!AG32</f>
        <v>1.8239152027072641E-2</v>
      </c>
      <c r="AI33" s="8">
        <f>'# D'!AH32</f>
        <v>0.66033333333333333</v>
      </c>
      <c r="AJ33" s="8">
        <f>'# D'!AI32</f>
        <v>4.3466462167208127E-2</v>
      </c>
      <c r="AK33" s="8">
        <f>'# D'!AJ32</f>
        <v>0.70866666666666633</v>
      </c>
      <c r="AL33" s="8">
        <f>'# D'!AK32</f>
        <v>3.4578413304642265E-2</v>
      </c>
      <c r="AM33" s="1"/>
      <c r="AN33" s="4">
        <f>'T-TEST'!T32</f>
        <v>8.7189260578160945E-5</v>
      </c>
      <c r="AO33" s="4">
        <f>'T-TEST'!U32</f>
        <v>6.8723491100981129E-5</v>
      </c>
      <c r="AP33" s="4">
        <f>'T-TEST'!V32</f>
        <v>2.7709967219403952E-4</v>
      </c>
      <c r="AQ33" s="1"/>
      <c r="AR33" s="1" t="str">
        <f>IF(AND(ABS(Z33)&gt;10,ABS(AG33)&gt;=0.45,ABS(AN33)&lt;=0.01),"B", IF(AND(ABS(Z33)&gt;4.5, ABS(Z33)&lt;10,ABS(AG33)&gt;=0.45,ABS(AN33)&lt;=0.01),"S","N"))</f>
        <v>N</v>
      </c>
      <c r="AS33" s="1" t="str">
        <f>IF(AND(ABS(AB33)&gt;10,ABS(AI33)&gt;=0.45,ABS(AO33)&lt;=0.01),"B", IF(AND(ABS(AB33)&gt;4.5, ABS(AB33)&lt;10,ABS(AI33)&gt;=0.45,ABS(AO33)&lt;=0.01),"S","N"))</f>
        <v>S</v>
      </c>
      <c r="AT33" s="1" t="str">
        <f>IF(AND(ABS(AD33)&gt;10,ABS(AK33)&gt;=0.45,ABS(AP33)&lt;=0.01),"B", IF(AND(ABS(AD33)&gt;4.5, ABS(AD33)&lt;10,ABS(AK33)&gt;=0.45,ABS(AP33)&lt;=0.01),"S","N"))</f>
        <v>B</v>
      </c>
      <c r="AU33" s="74"/>
      <c r="AV33" s="8">
        <f>'%D'!AM32</f>
        <v>0.12333333333333485</v>
      </c>
      <c r="AW33" s="8">
        <f>'%D'!AN32</f>
        <v>0.32292207522352251</v>
      </c>
      <c r="AX33" s="8">
        <f>'%D'!AO32</f>
        <v>0.18200000000000038</v>
      </c>
      <c r="AY33" s="8">
        <f>'%D'!AP32</f>
        <v>0.39525772183053753</v>
      </c>
      <c r="AZ33" s="8">
        <f>'%D'!AQ32</f>
        <v>-0.8003333333333309</v>
      </c>
      <c r="BA33" s="8">
        <f>'%D'!AR32</f>
        <v>0.4855488303627839</v>
      </c>
      <c r="BB33" s="1"/>
      <c r="BC33" s="8">
        <f>'# D'!AM32</f>
        <v>8.6666666666666003E-3</v>
      </c>
      <c r="BD33" s="8">
        <f>'# D'!AN32</f>
        <v>2.236813209307684E-2</v>
      </c>
      <c r="BE33" s="8">
        <f>'# D'!AO32</f>
        <v>1.2666666666666715E-2</v>
      </c>
      <c r="BF33" s="8">
        <f>'# D'!AP32</f>
        <v>2.777288845859089E-2</v>
      </c>
      <c r="BG33" s="8">
        <f>'# D'!AQ32</f>
        <v>-5.6000000000000272E-2</v>
      </c>
      <c r="BH33" s="8">
        <f>'# D'!AR32</f>
        <v>3.3847698099969292E-2</v>
      </c>
      <c r="BI33" s="1"/>
      <c r="BJ33" s="4">
        <f>'T-TEST'!X32</f>
        <v>0.53894374149237922</v>
      </c>
      <c r="BK33" s="4">
        <f>'T-TEST'!Y32</f>
        <v>0.47659419280072957</v>
      </c>
      <c r="BL33" s="4">
        <f>'T-TEST'!Z32</f>
        <v>8.4281519519933221E-2</v>
      </c>
      <c r="BM33" s="1"/>
      <c r="BN33" s="1" t="str">
        <f>IF(AND(ABS(AV33)&gt;10,ABS(BC33)&gt;=0.45,ABS(BJ33)&lt;=0.01),"B", IF(AND(ABS(AV33)&gt;4.5, ABS(AV33)&lt;10,ABS(BC33)&gt;=0.45,ABS(BJ33)&lt;=0.01),"S","N"))</f>
        <v>N</v>
      </c>
      <c r="BO33" s="1" t="str">
        <f>IF(AND(ABS(AX33)&gt;10,ABS(BE33)&gt;=0.45,ABS(BK33)&lt;=0.01),"B", IF(AND(ABS(AX33)&gt;4.5, ABS(AX33)&lt;10,ABS(BE33)&gt;=0.45,ABS(BK33)&lt;=0.01),"S","N"))</f>
        <v>N</v>
      </c>
      <c r="BP33" s="1" t="str">
        <f>IF(AND(ABS(AZ33)&gt;10,ABS(BG33)&gt;=0.45,ABS(BL33)&lt;=0.01),"B", IF(AND(ABS(AZ33)&gt;4.5, ABS(AZ33)&lt;10,ABS(BG33)&gt;=0.45,ABS(BL33)&lt;=0.01),"S","N"))</f>
        <v>N</v>
      </c>
      <c r="BQ33" s="74"/>
      <c r="BT33" s="41"/>
      <c r="BU33" s="41"/>
      <c r="BV33" s="41"/>
      <c r="BW33" s="41"/>
      <c r="BX33" s="41"/>
      <c r="BY33" s="41"/>
      <c r="BZ33" s="41"/>
      <c r="CA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T33" s="37"/>
      <c r="CU33" s="37"/>
      <c r="CV33" s="37"/>
      <c r="CW33" s="37"/>
      <c r="CX33" s="37"/>
      <c r="DB33" s="41"/>
      <c r="DC33" s="41"/>
      <c r="DD33" s="41"/>
      <c r="DE33" s="41"/>
      <c r="DF33" s="41"/>
      <c r="DG33" s="41"/>
      <c r="DH33" s="41"/>
      <c r="DI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EB33" s="37"/>
      <c r="EC33" s="37"/>
      <c r="ED33" s="37"/>
      <c r="EE33" s="37"/>
      <c r="EF33" s="37"/>
    </row>
    <row r="34" spans="1:136" ht="18.75" customHeight="1" x14ac:dyDescent="0.25">
      <c r="A34" s="2">
        <f>'Raw Data'!B33</f>
        <v>80</v>
      </c>
      <c r="B34" s="2">
        <f>'Raw Data'!C33</f>
        <v>89</v>
      </c>
      <c r="C34" s="2" t="str">
        <f>'Raw Data'!D33</f>
        <v>YYRGAVGALL</v>
      </c>
      <c r="D34" s="8">
        <f>'%D'!Y33</f>
        <v>3.6326666666666654</v>
      </c>
      <c r="E34" s="8">
        <f>'%D'!Z33</f>
        <v>0.19380230476785693</v>
      </c>
      <c r="F34" s="8">
        <f>'%D'!AA33</f>
        <v>6.7099999999999991</v>
      </c>
      <c r="G34" s="8">
        <f>'%D'!AB33</f>
        <v>1.194022194098586</v>
      </c>
      <c r="H34" s="8">
        <f>'%D'!AC33</f>
        <v>8.7803333333333313</v>
      </c>
      <c r="I34" s="8">
        <f>'%D'!AD33</f>
        <v>0.56013688803125039</v>
      </c>
      <c r="J34" s="1"/>
      <c r="K34" s="8">
        <f>'# D'!Y33</f>
        <v>0.29066666666666663</v>
      </c>
      <c r="L34" s="8">
        <f>'# D'!Z33</f>
        <v>1.5340577998671794E-2</v>
      </c>
      <c r="M34" s="8">
        <f>'# D'!AA33</f>
        <v>0.53699999999999981</v>
      </c>
      <c r="N34" s="8">
        <f>'# D'!AB33</f>
        <v>9.5402655448717316E-2</v>
      </c>
      <c r="O34" s="8">
        <f>'# D'!AC33</f>
        <v>0.70233333333333348</v>
      </c>
      <c r="P34" s="8">
        <f>'# D'!AD33</f>
        <v>4.4758611834297531E-2</v>
      </c>
      <c r="Q34" s="1"/>
      <c r="R34" s="4">
        <f>'T-TEST'!P33</f>
        <v>4.994548734981875E-4</v>
      </c>
      <c r="S34" s="4">
        <f>'T-TEST'!Q33</f>
        <v>2.5216789537621741E-3</v>
      </c>
      <c r="T34" s="4">
        <f>'T-TEST'!R33</f>
        <v>3.2061863872280631E-4</v>
      </c>
      <c r="U34" s="1"/>
      <c r="V34" s="1" t="str">
        <f t="shared" si="0"/>
        <v>N</v>
      </c>
      <c r="W34" s="1" t="str">
        <f t="shared" si="1"/>
        <v>S</v>
      </c>
      <c r="X34" s="1" t="str">
        <f t="shared" si="2"/>
        <v>S</v>
      </c>
      <c r="Y34" s="74"/>
      <c r="Z34" s="8">
        <f>'%D'!AF33</f>
        <v>2.2716666666666665</v>
      </c>
      <c r="AA34" s="8">
        <f>'%D'!AG33</f>
        <v>0.8674078241135097</v>
      </c>
      <c r="AB34" s="8">
        <f>'%D'!AH33</f>
        <v>6.6489999999999991</v>
      </c>
      <c r="AC34" s="8">
        <f>'%D'!AI33</f>
        <v>0.9317317210442071</v>
      </c>
      <c r="AD34" s="8">
        <f>'%D'!AJ33</f>
        <v>8.0166666666666657</v>
      </c>
      <c r="AE34" s="8">
        <f>'%D'!AK33</f>
        <v>0.69167381522410276</v>
      </c>
      <c r="AF34" s="8"/>
      <c r="AG34" s="8">
        <f>'# D'!AF33</f>
        <v>0.18166666666666675</v>
      </c>
      <c r="AH34" s="8">
        <f>'# D'!AG33</f>
        <v>6.9161646404154772E-2</v>
      </c>
      <c r="AI34" s="8">
        <f>'# D'!AH33</f>
        <v>0.53199999999999992</v>
      </c>
      <c r="AJ34" s="8">
        <f>'# D'!AI33</f>
        <v>7.434155410446211E-2</v>
      </c>
      <c r="AK34" s="8">
        <f>'# D'!AJ33</f>
        <v>0.64133333333333331</v>
      </c>
      <c r="AL34" s="8">
        <f>'# D'!AK33</f>
        <v>5.5365452525318729E-2</v>
      </c>
      <c r="AM34" s="1"/>
      <c r="AN34" s="4">
        <f>'T-TEST'!T33</f>
        <v>3.7746886757661829E-2</v>
      </c>
      <c r="AO34" s="4">
        <f>'T-TEST'!U33</f>
        <v>4.6192091594760915E-4</v>
      </c>
      <c r="AP34" s="4">
        <f>'T-TEST'!V33</f>
        <v>4.2586095307132461E-5</v>
      </c>
      <c r="AQ34" s="1"/>
      <c r="AR34" s="1" t="str">
        <f>IF(AND(ABS(Z34)&gt;10,ABS(AG34)&gt;=0.45,ABS(AN34)&lt;=0.01),"B", IF(AND(ABS(Z34)&gt;4.5, ABS(Z34)&lt;10,ABS(AG34)&gt;=0.45,ABS(AN34)&lt;=0.01),"S","N"))</f>
        <v>N</v>
      </c>
      <c r="AS34" s="1" t="str">
        <f>IF(AND(ABS(AB34)&gt;10,ABS(AI34)&gt;=0.45,ABS(AO34)&lt;=0.01),"B", IF(AND(ABS(AB34)&gt;4.5, ABS(AB34)&lt;10,ABS(AI34)&gt;=0.45,ABS(AO34)&lt;=0.01),"S","N"))</f>
        <v>S</v>
      </c>
      <c r="AT34" s="1" t="str">
        <f>IF(AND(ABS(AD34)&gt;10,ABS(AK34)&gt;=0.45,ABS(AP34)&lt;=0.01),"B", IF(AND(ABS(AD34)&gt;4.5, ABS(AD34)&lt;10,ABS(AK34)&gt;=0.45,ABS(AP34)&lt;=0.01),"S","N"))</f>
        <v>S</v>
      </c>
      <c r="AU34" s="74"/>
      <c r="AV34" s="8">
        <f>'%D'!AM33</f>
        <v>-1.3609999999999989</v>
      </c>
      <c r="AW34" s="8">
        <f>'%D'!AN33</f>
        <v>0.84742610297299681</v>
      </c>
      <c r="AX34" s="8">
        <f>'%D'!AO33</f>
        <v>-6.0999999999999943E-2</v>
      </c>
      <c r="AY34" s="8">
        <f>'%D'!AP33</f>
        <v>1.3137530209289725</v>
      </c>
      <c r="AZ34" s="8">
        <f>'%D'!AQ33</f>
        <v>-0.76366666666666561</v>
      </c>
      <c r="BA34" s="8">
        <f>'%D'!AR33</f>
        <v>0.49075587957082439</v>
      </c>
      <c r="BB34" s="1"/>
      <c r="BC34" s="8">
        <f>'# D'!AM33</f>
        <v>-0.10899999999999987</v>
      </c>
      <c r="BD34" s="8">
        <f>'# D'!AN33</f>
        <v>6.7621495596198303E-2</v>
      </c>
      <c r="BE34" s="8">
        <f>'# D'!AO33</f>
        <v>-4.9999999999998934E-3</v>
      </c>
      <c r="BF34" s="8">
        <f>'# D'!AP33</f>
        <v>0.10497460010243748</v>
      </c>
      <c r="BG34" s="8">
        <f>'# D'!AQ33</f>
        <v>-6.1000000000000165E-2</v>
      </c>
      <c r="BH34" s="8">
        <f>'# D'!AR33</f>
        <v>3.9530578880996252E-2</v>
      </c>
      <c r="BI34" s="1"/>
      <c r="BJ34" s="4">
        <f>'T-TEST'!X33</f>
        <v>0.1072777057234601</v>
      </c>
      <c r="BK34" s="4">
        <f>'T-TEST'!Y33</f>
        <v>0.93860812527772053</v>
      </c>
      <c r="BL34" s="4">
        <f>'T-TEST'!Z33</f>
        <v>8.3317716603699243E-2</v>
      </c>
      <c r="BM34" s="1"/>
      <c r="BN34" s="1" t="str">
        <f>IF(AND(ABS(AV34)&gt;10,ABS(BC34)&gt;=0.45,ABS(BJ34)&lt;=0.01),"B", IF(AND(ABS(AV34)&gt;4.5, ABS(AV34)&lt;10,ABS(BC34)&gt;=0.45,ABS(BJ34)&lt;=0.01),"S","N"))</f>
        <v>N</v>
      </c>
      <c r="BO34" s="1" t="str">
        <f>IF(AND(ABS(AX34)&gt;10,ABS(BE34)&gt;=0.45,ABS(BK34)&lt;=0.01),"B", IF(AND(ABS(AX34)&gt;4.5, ABS(AX34)&lt;10,ABS(BE34)&gt;=0.45,ABS(BK34)&lt;=0.01),"S","N"))</f>
        <v>N</v>
      </c>
      <c r="BP34" s="1" t="str">
        <f>IF(AND(ABS(AZ34)&gt;10,ABS(BG34)&gt;=0.45,ABS(BL34)&lt;=0.01),"B", IF(AND(ABS(AZ34)&gt;4.5, ABS(AZ34)&lt;10,ABS(BG34)&gt;=0.45,ABS(BL34)&lt;=0.01),"S","N"))</f>
        <v>N</v>
      </c>
      <c r="BQ34" s="74"/>
      <c r="BT34" s="41"/>
      <c r="BU34" s="41"/>
      <c r="BV34" s="41"/>
      <c r="BW34" s="41"/>
      <c r="BX34" s="41"/>
      <c r="BY34" s="41"/>
      <c r="BZ34" s="41"/>
      <c r="CA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T34" s="37"/>
      <c r="CU34" s="37"/>
      <c r="CV34" s="37"/>
      <c r="CW34" s="37"/>
      <c r="CX34" s="37"/>
      <c r="DB34" s="41"/>
      <c r="DC34" s="41"/>
      <c r="DD34" s="41"/>
      <c r="DE34" s="41"/>
      <c r="DF34" s="41"/>
      <c r="DG34" s="41"/>
      <c r="DH34" s="41"/>
      <c r="DI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EB34" s="37"/>
      <c r="EC34" s="37"/>
      <c r="ED34" s="37"/>
      <c r="EE34" s="37"/>
      <c r="EF34" s="37"/>
    </row>
    <row r="35" spans="1:136" ht="18.75" customHeight="1" x14ac:dyDescent="0.25">
      <c r="A35" s="2">
        <f>'Raw Data'!B34</f>
        <v>89</v>
      </c>
      <c r="B35" s="2">
        <f>'Raw Data'!C34</f>
        <v>100</v>
      </c>
      <c r="C35" s="2" t="str">
        <f>'Raw Data'!D34</f>
        <v>LVYDIAKHLTYE</v>
      </c>
      <c r="D35" s="8">
        <f>'%D'!Y34</f>
        <v>0.81166666666666565</v>
      </c>
      <c r="E35" s="8">
        <f>'%D'!Z34</f>
        <v>0.21466873705005773</v>
      </c>
      <c r="F35" s="8">
        <f>'%D'!AA34</f>
        <v>3.4826666666666668</v>
      </c>
      <c r="G35" s="8">
        <f>'%D'!AB34</f>
        <v>0.84587134561547384</v>
      </c>
      <c r="H35" s="8">
        <f>'%D'!AC34</f>
        <v>12.172333333333331</v>
      </c>
      <c r="I35" s="8">
        <f>'%D'!AD34</f>
        <v>0.59111645778701472</v>
      </c>
      <c r="J35" s="1"/>
      <c r="K35" s="8">
        <f>'# D'!Y34</f>
        <v>8.1000000000000183E-2</v>
      </c>
      <c r="L35" s="8">
        <f>'# D'!Z34</f>
        <v>2.1725560982400451E-2</v>
      </c>
      <c r="M35" s="8">
        <f>'# D'!AA34</f>
        <v>0.34833333333333338</v>
      </c>
      <c r="N35" s="8">
        <f>'# D'!AB34</f>
        <v>8.4884234892784044E-2</v>
      </c>
      <c r="O35" s="8">
        <f>'# D'!AC34</f>
        <v>1.2169999999999999</v>
      </c>
      <c r="P35" s="8">
        <f>'# D'!AD34</f>
        <v>5.9014122603548533E-2</v>
      </c>
      <c r="Q35" s="1"/>
      <c r="R35" s="4">
        <f>'T-TEST'!P34</f>
        <v>5.5040236104488462E-3</v>
      </c>
      <c r="S35" s="4">
        <f>'T-TEST'!Q34</f>
        <v>8.0076042045815164E-3</v>
      </c>
      <c r="T35" s="4">
        <f>'T-TEST'!R34</f>
        <v>6.025726789894801E-5</v>
      </c>
      <c r="U35" s="1"/>
      <c r="V35" s="1" t="str">
        <f t="shared" si="0"/>
        <v>N</v>
      </c>
      <c r="W35" s="1" t="str">
        <f t="shared" si="1"/>
        <v>N</v>
      </c>
      <c r="X35" s="1" t="str">
        <f t="shared" si="2"/>
        <v>B</v>
      </c>
      <c r="Y35" s="74"/>
      <c r="Z35" s="8">
        <f>'%D'!AF34</f>
        <v>0.48666666666666636</v>
      </c>
      <c r="AA35" s="8">
        <f>'%D'!AG34</f>
        <v>0.83579642656969177</v>
      </c>
      <c r="AB35" s="8">
        <f>'%D'!AH34</f>
        <v>2.2046666666666663</v>
      </c>
      <c r="AC35" s="8">
        <f>'%D'!AI34</f>
        <v>0.87621819961316294</v>
      </c>
      <c r="AD35" s="8">
        <f>'%D'!AJ34</f>
        <v>5.3813333333333304</v>
      </c>
      <c r="AE35" s="8">
        <f>'%D'!AK34</f>
        <v>0.68845963328772464</v>
      </c>
      <c r="AF35" s="8"/>
      <c r="AG35" s="8">
        <f>'# D'!AF34</f>
        <v>4.8666666666666858E-2</v>
      </c>
      <c r="AH35" s="8">
        <f>'# D'!AG34</f>
        <v>8.3853046058764771E-2</v>
      </c>
      <c r="AI35" s="8">
        <f>'# D'!AH34</f>
        <v>0.22033333333333349</v>
      </c>
      <c r="AJ35" s="8">
        <f>'# D'!AI34</f>
        <v>8.7945058606685458E-2</v>
      </c>
      <c r="AK35" s="8">
        <f>'# D'!AJ34</f>
        <v>0.53833333333333355</v>
      </c>
      <c r="AL35" s="8">
        <f>'# D'!AK34</f>
        <v>6.8896056974740272E-2</v>
      </c>
      <c r="AM35" s="1"/>
      <c r="AN35" s="4">
        <f>'T-TEST'!T34</f>
        <v>0.41735810417236385</v>
      </c>
      <c r="AO35" s="4">
        <f>'T-TEST'!U34</f>
        <v>2.2554914059762999E-2</v>
      </c>
      <c r="AP35" s="4">
        <f>'T-TEST'!V34</f>
        <v>2.0991352459987788E-4</v>
      </c>
      <c r="AQ35" s="1"/>
      <c r="AR35" s="1" t="str">
        <f>IF(AND(ABS(Z35)&gt;10,ABS(AG35)&gt;=0.45,ABS(AN35)&lt;=0.01),"B", IF(AND(ABS(Z35)&gt;4.5, ABS(Z35)&lt;10,ABS(AG35)&gt;=0.45,ABS(AN35)&lt;=0.01),"S","N"))</f>
        <v>N</v>
      </c>
      <c r="AS35" s="1" t="str">
        <f>IF(AND(ABS(AB35)&gt;10,ABS(AI35)&gt;=0.45,ABS(AO35)&lt;=0.01),"B", IF(AND(ABS(AB35)&gt;4.5, ABS(AB35)&lt;10,ABS(AI35)&gt;=0.45,ABS(AO35)&lt;=0.01),"S","N"))</f>
        <v>N</v>
      </c>
      <c r="AT35" s="1" t="str">
        <f>IF(AND(ABS(AD35)&gt;10,ABS(AK35)&gt;=0.45,ABS(AP35)&lt;=0.01),"B", IF(AND(ABS(AD35)&gt;4.5, ABS(AD35)&lt;10,ABS(AK35)&gt;=0.45,ABS(AP35)&lt;=0.01),"S","N"))</f>
        <v>S</v>
      </c>
      <c r="AU35" s="74"/>
      <c r="AV35" s="8">
        <f>'%D'!AM34</f>
        <v>-0.32499999999999929</v>
      </c>
      <c r="AW35" s="8">
        <f>'%D'!AN34</f>
        <v>0.84842540430297475</v>
      </c>
      <c r="AX35" s="8">
        <f>'%D'!AO34</f>
        <v>-1.2780000000000005</v>
      </c>
      <c r="AY35" s="8">
        <f>'%D'!AP34</f>
        <v>0.52241554341347884</v>
      </c>
      <c r="AZ35" s="8">
        <f>'%D'!AQ34</f>
        <v>-6.7910000000000004</v>
      </c>
      <c r="BA35" s="8">
        <f>'%D'!AR34</f>
        <v>0.51049257258717018</v>
      </c>
      <c r="BB35" s="1"/>
      <c r="BC35" s="8">
        <f>'# D'!AM34</f>
        <v>-3.2333333333333325E-2</v>
      </c>
      <c r="BD35" s="8">
        <f>'# D'!AN34</f>
        <v>8.5119523808191766E-2</v>
      </c>
      <c r="BE35" s="8">
        <f>'# D'!AO34</f>
        <v>-0.12799999999999989</v>
      </c>
      <c r="BF35" s="8">
        <f>'# D'!AP34</f>
        <v>5.2399109407190003E-2</v>
      </c>
      <c r="BG35" s="8">
        <f>'# D'!AQ34</f>
        <v>-0.67866666666666631</v>
      </c>
      <c r="BH35" s="8">
        <f>'# D'!AR34</f>
        <v>5.1231500726278481E-2</v>
      </c>
      <c r="BI35" s="1"/>
      <c r="BJ35" s="4">
        <f>'T-TEST'!X34</f>
        <v>0.57279356959912731</v>
      </c>
      <c r="BK35" s="4">
        <f>'T-TEST'!Y34</f>
        <v>1.4430469959643725E-2</v>
      </c>
      <c r="BL35" s="4">
        <f>'T-TEST'!Z34</f>
        <v>1.0520562991432614E-4</v>
      </c>
      <c r="BM35" s="1"/>
      <c r="BN35" s="1" t="str">
        <f>IF(AND(ABS(AV35)&gt;10,ABS(BC35)&gt;=0.45,ABS(BJ35)&lt;=0.01),"B", IF(AND(ABS(AV35)&gt;4.5, ABS(AV35)&lt;10,ABS(BC35)&gt;=0.45,ABS(BJ35)&lt;=0.01),"S","N"))</f>
        <v>N</v>
      </c>
      <c r="BO35" s="1" t="str">
        <f>IF(AND(ABS(AX35)&gt;10,ABS(BE35)&gt;=0.45,ABS(BK35)&lt;=0.01),"B", IF(AND(ABS(AX35)&gt;4.5, ABS(AX35)&lt;10,ABS(BE35)&gt;=0.45,ABS(BK35)&lt;=0.01),"S","N"))</f>
        <v>N</v>
      </c>
      <c r="BP35" s="1" t="str">
        <f>IF(AND(ABS(AZ35)&gt;10,ABS(BG35)&gt;=0.45,ABS(BL35)&lt;=0.01),"B", IF(AND(ABS(AZ35)&gt;4.5, ABS(AZ35)&lt;10,ABS(BG35)&gt;=0.45,ABS(BL35)&lt;=0.01),"S","N"))</f>
        <v>S</v>
      </c>
      <c r="BQ35" s="74"/>
      <c r="BT35" s="41"/>
      <c r="BU35" s="41"/>
      <c r="BV35" s="41"/>
      <c r="BW35" s="41"/>
      <c r="BX35" s="41"/>
      <c r="BY35" s="41"/>
      <c r="BZ35" s="41"/>
      <c r="CA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T35" s="37"/>
      <c r="CU35" s="37"/>
      <c r="CV35" s="37"/>
      <c r="CW35" s="37"/>
      <c r="CX35" s="37"/>
      <c r="DB35" s="41"/>
      <c r="DC35" s="41"/>
      <c r="DD35" s="41"/>
      <c r="DE35" s="41"/>
      <c r="DF35" s="41"/>
      <c r="DG35" s="41"/>
      <c r="DH35" s="41"/>
      <c r="DI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EB35" s="37"/>
      <c r="EC35" s="37"/>
      <c r="ED35" s="37"/>
      <c r="EE35" s="37"/>
      <c r="EF35" s="37"/>
    </row>
    <row r="36" spans="1:136" ht="18.75" customHeight="1" x14ac:dyDescent="0.25">
      <c r="A36" s="2">
        <f>'Raw Data'!B35</f>
        <v>89</v>
      </c>
      <c r="B36" s="2">
        <f>'Raw Data'!C35</f>
        <v>100</v>
      </c>
      <c r="C36" s="2" t="str">
        <f>'Raw Data'!D35</f>
        <v>LVYDIAKHLTYE</v>
      </c>
      <c r="D36" s="8">
        <f>'%D'!Y35</f>
        <v>0.56199999999999939</v>
      </c>
      <c r="E36" s="8">
        <f>'%D'!Z35</f>
        <v>0.23736188966779503</v>
      </c>
      <c r="F36" s="8">
        <f>'%D'!AA35</f>
        <v>3.2820000000000018</v>
      </c>
      <c r="G36" s="8">
        <f>'%D'!AB35</f>
        <v>0.84489230082892808</v>
      </c>
      <c r="H36" s="8">
        <f>'%D'!AC35</f>
        <v>12.242666666666665</v>
      </c>
      <c r="I36" s="8">
        <f>'%D'!AD35</f>
        <v>0.66648005721601755</v>
      </c>
      <c r="J36" s="1"/>
      <c r="K36" s="8">
        <f>'# D'!Y35</f>
        <v>5.5999999999999939E-2</v>
      </c>
      <c r="L36" s="8">
        <f>'# D'!Z35</f>
        <v>2.3572582944316169E-2</v>
      </c>
      <c r="M36" s="8">
        <f>'# D'!AA35</f>
        <v>0.32833333333333348</v>
      </c>
      <c r="N36" s="8">
        <f>'# D'!AB35</f>
        <v>8.4007936133042332E-2</v>
      </c>
      <c r="O36" s="8">
        <f>'# D'!AC35</f>
        <v>1.2243333333333333</v>
      </c>
      <c r="P36" s="8">
        <f>'# D'!AD35</f>
        <v>6.6803193536437142E-2</v>
      </c>
      <c r="Q36" s="1"/>
      <c r="R36" s="4">
        <f>'T-TEST'!P35</f>
        <v>2.1092628680698278E-2</v>
      </c>
      <c r="S36" s="4">
        <f>'T-TEST'!Q35</f>
        <v>1.4888177350123289E-2</v>
      </c>
      <c r="T36" s="4">
        <f>'T-TEST'!R35</f>
        <v>1.3559272523903336E-5</v>
      </c>
      <c r="U36" s="1"/>
      <c r="V36" s="1" t="str">
        <f t="shared" si="0"/>
        <v>N</v>
      </c>
      <c r="W36" s="1" t="str">
        <f t="shared" si="1"/>
        <v>N</v>
      </c>
      <c r="X36" s="1" t="str">
        <f t="shared" si="2"/>
        <v>B</v>
      </c>
      <c r="Y36" s="74"/>
      <c r="Z36" s="8">
        <f>'%D'!AF35</f>
        <v>0.40400000000000169</v>
      </c>
      <c r="AA36" s="8">
        <f>'%D'!AG35</f>
        <v>0.29802796289386396</v>
      </c>
      <c r="AB36" s="8">
        <f>'%D'!AH35</f>
        <v>2.1679999999999993</v>
      </c>
      <c r="AC36" s="8">
        <f>'%D'!AI35</f>
        <v>0.81945713737815462</v>
      </c>
      <c r="AD36" s="8">
        <f>'%D'!AJ35</f>
        <v>5.1333333333333329</v>
      </c>
      <c r="AE36" s="8">
        <f>'%D'!AK35</f>
        <v>0.62003817086799806</v>
      </c>
      <c r="AF36" s="8"/>
      <c r="AG36" s="8">
        <f>'# D'!AF35</f>
        <v>4.0333333333333332E-2</v>
      </c>
      <c r="AH36" s="8">
        <f>'# D'!AG35</f>
        <v>2.9804921293862408E-2</v>
      </c>
      <c r="AI36" s="8">
        <f>'# D'!AH35</f>
        <v>0.21700000000000008</v>
      </c>
      <c r="AJ36" s="8">
        <f>'# D'!AI35</f>
        <v>8.1539356550482125E-2</v>
      </c>
      <c r="AK36" s="8">
        <f>'# D'!AJ35</f>
        <v>0.51366666666666694</v>
      </c>
      <c r="AL36" s="8">
        <f>'# D'!AK35</f>
        <v>6.2123532846525567E-2</v>
      </c>
      <c r="AM36" s="1"/>
      <c r="AN36" s="4">
        <f>'T-TEST'!T35</f>
        <v>7.9648845576678742E-2</v>
      </c>
      <c r="AO36" s="4">
        <f>'T-TEST'!U35</f>
        <v>4.2638407323409074E-2</v>
      </c>
      <c r="AP36" s="4">
        <f>'T-TEST'!V35</f>
        <v>5.5225246680024769E-4</v>
      </c>
      <c r="AQ36" s="1"/>
      <c r="AR36" s="1" t="str">
        <f>IF(AND(ABS(Z36)&gt;10,ABS(AG36)&gt;=0.45,ABS(AN36)&lt;=0.01),"B", IF(AND(ABS(Z36)&gt;4.5, ABS(Z36)&lt;10,ABS(AG36)&gt;=0.45,ABS(AN36)&lt;=0.01),"S","N"))</f>
        <v>N</v>
      </c>
      <c r="AS36" s="1" t="str">
        <f>IF(AND(ABS(AB36)&gt;10,ABS(AI36)&gt;=0.45,ABS(AO36)&lt;=0.01),"B", IF(AND(ABS(AB36)&gt;4.5, ABS(AB36)&lt;10,ABS(AI36)&gt;=0.45,ABS(AO36)&lt;=0.01),"S","N"))</f>
        <v>N</v>
      </c>
      <c r="AT36" s="1" t="str">
        <f>IF(AND(ABS(AD36)&gt;10,ABS(AK36)&gt;=0.45,ABS(AP36)&lt;=0.01),"B", IF(AND(ABS(AD36)&gt;4.5, ABS(AD36)&lt;10,ABS(AK36)&gt;=0.45,ABS(AP36)&lt;=0.01),"S","N"))</f>
        <v>S</v>
      </c>
      <c r="AU36" s="74"/>
      <c r="AV36" s="8">
        <f>'%D'!AM35</f>
        <v>-0.1579999999999977</v>
      </c>
      <c r="AW36" s="8">
        <f>'%D'!AN35</f>
        <v>0.25594660901576</v>
      </c>
      <c r="AX36" s="8">
        <f>'%D'!AO35</f>
        <v>-1.1140000000000025</v>
      </c>
      <c r="AY36" s="8">
        <f>'%D'!AP35</f>
        <v>0.22980644029269484</v>
      </c>
      <c r="AZ36" s="8">
        <f>'%D'!AQ35</f>
        <v>-7.109333333333332</v>
      </c>
      <c r="BA36" s="8">
        <f>'%D'!AR35</f>
        <v>0.49580473306870843</v>
      </c>
      <c r="BB36" s="1"/>
      <c r="BC36" s="8">
        <f>'# D'!AM35</f>
        <v>-1.5666666666666607E-2</v>
      </c>
      <c r="BD36" s="8">
        <f>'# D'!AN35</f>
        <v>2.5324559884296795E-2</v>
      </c>
      <c r="BE36" s="8">
        <f>'# D'!AO35</f>
        <v>-0.1113333333333334</v>
      </c>
      <c r="BF36" s="8">
        <f>'# D'!AP35</f>
        <v>2.2744962812309321E-2</v>
      </c>
      <c r="BG36" s="8">
        <f>'# D'!AQ35</f>
        <v>-0.71066666666666634</v>
      </c>
      <c r="BH36" s="8">
        <f>'# D'!AR35</f>
        <v>4.981298358192706E-2</v>
      </c>
      <c r="BI36" s="1"/>
      <c r="BJ36" s="4">
        <f>'T-TEST'!X35</f>
        <v>0.35904414889877578</v>
      </c>
      <c r="BK36" s="4">
        <f>'T-TEST'!Y35</f>
        <v>6.995783185562294E-3</v>
      </c>
      <c r="BL36" s="4">
        <f>'T-TEST'!Z35</f>
        <v>2.5706118038327072E-5</v>
      </c>
      <c r="BM36" s="1"/>
      <c r="BN36" s="1" t="str">
        <f>IF(AND(ABS(AV36)&gt;10,ABS(BC36)&gt;=0.45,ABS(BJ36)&lt;=0.01),"B", IF(AND(ABS(AV36)&gt;4.5, ABS(AV36)&lt;10,ABS(BC36)&gt;=0.45,ABS(BJ36)&lt;=0.01),"S","N"))</f>
        <v>N</v>
      </c>
      <c r="BO36" s="1" t="str">
        <f>IF(AND(ABS(AX36)&gt;10,ABS(BE36)&gt;=0.45,ABS(BK36)&lt;=0.01),"B", IF(AND(ABS(AX36)&gt;4.5, ABS(AX36)&lt;10,ABS(BE36)&gt;=0.45,ABS(BK36)&lt;=0.01),"S","N"))</f>
        <v>N</v>
      </c>
      <c r="BP36" s="1" t="str">
        <f>IF(AND(ABS(AZ36)&gt;10,ABS(BG36)&gt;=0.45,ABS(BL36)&lt;=0.01),"B", IF(AND(ABS(AZ36)&gt;4.5, ABS(AZ36)&lt;10,ABS(BG36)&gt;=0.45,ABS(BL36)&lt;=0.01),"S","N"))</f>
        <v>S</v>
      </c>
      <c r="BQ36" s="74"/>
      <c r="BT36" s="41"/>
      <c r="BU36" s="41"/>
      <c r="BV36" s="41"/>
      <c r="BW36" s="41"/>
      <c r="BX36" s="41"/>
      <c r="BY36" s="41"/>
      <c r="BZ36" s="41"/>
      <c r="CA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T36" s="37"/>
      <c r="CU36" s="37"/>
      <c r="CV36" s="37"/>
      <c r="CW36" s="37"/>
      <c r="CX36" s="37"/>
      <c r="DB36" s="41"/>
      <c r="DC36" s="41"/>
      <c r="DD36" s="41"/>
      <c r="DE36" s="41"/>
      <c r="DF36" s="41"/>
      <c r="DG36" s="41"/>
      <c r="DH36" s="41"/>
      <c r="DI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EB36" s="37"/>
      <c r="EC36" s="37"/>
      <c r="ED36" s="37"/>
      <c r="EE36" s="37"/>
      <c r="EF36" s="37"/>
    </row>
    <row r="37" spans="1:136" ht="18.75" customHeight="1" x14ac:dyDescent="0.25">
      <c r="A37" s="2">
        <f>'Raw Data'!B36</f>
        <v>89</v>
      </c>
      <c r="B37" s="2">
        <f>'Raw Data'!C36</f>
        <v>102</v>
      </c>
      <c r="C37" s="2" t="str">
        <f>'Raw Data'!D36</f>
        <v>LVYDIAKHLTYENV</v>
      </c>
      <c r="D37" s="8">
        <f>'%D'!Y36</f>
        <v>0.62933333333333419</v>
      </c>
      <c r="E37" s="8">
        <f>'%D'!Z36</f>
        <v>0.28714572374783298</v>
      </c>
      <c r="F37" s="8">
        <f>'%D'!AA36</f>
        <v>3.2783333333333342</v>
      </c>
      <c r="G37" s="8">
        <f>'%D'!AB36</f>
        <v>0.52077666358366492</v>
      </c>
      <c r="H37" s="8">
        <f>'%D'!AC36</f>
        <v>12.358666666666664</v>
      </c>
      <c r="I37" s="8">
        <f>'%D'!AD36</f>
        <v>0.75848753011063685</v>
      </c>
      <c r="J37" s="1"/>
      <c r="K37" s="8">
        <f>'# D'!Y36</f>
        <v>7.5333333333333141E-2</v>
      </c>
      <c r="L37" s="8">
        <f>'# D'!Z36</f>
        <v>3.4341422995172052E-2</v>
      </c>
      <c r="M37" s="8">
        <f>'# D'!AA36</f>
        <v>0.39366666666666672</v>
      </c>
      <c r="N37" s="8">
        <f>'# D'!AB36</f>
        <v>6.2452648729524086E-2</v>
      </c>
      <c r="O37" s="8">
        <f>'# D'!AC36</f>
        <v>1.4830000000000003</v>
      </c>
      <c r="P37" s="8">
        <f>'# D'!AD36</f>
        <v>9.1082380293885573E-2</v>
      </c>
      <c r="Q37" s="1"/>
      <c r="R37" s="4">
        <f>'T-TEST'!P36</f>
        <v>4.5775641902385839E-2</v>
      </c>
      <c r="S37" s="4">
        <f>'T-TEST'!Q36</f>
        <v>4.324979363320873E-3</v>
      </c>
      <c r="T37" s="4">
        <f>'T-TEST'!R36</f>
        <v>1.3397031785355001E-4</v>
      </c>
      <c r="U37" s="1"/>
      <c r="V37" s="1" t="str">
        <f t="shared" si="0"/>
        <v>N</v>
      </c>
      <c r="W37" s="1" t="str">
        <f t="shared" si="1"/>
        <v>N</v>
      </c>
      <c r="X37" s="1" t="str">
        <f t="shared" si="2"/>
        <v>B</v>
      </c>
      <c r="Y37" s="74"/>
      <c r="Z37" s="8">
        <f>'%D'!AF36</f>
        <v>0.49066666666666681</v>
      </c>
      <c r="AA37" s="8">
        <f>'%D'!AG36</f>
        <v>0.2799952380547453</v>
      </c>
      <c r="AB37" s="8">
        <f>'%D'!AH36</f>
        <v>2.2916666666666696</v>
      </c>
      <c r="AC37" s="8">
        <f>'%D'!AI36</f>
        <v>0.5024904642544642</v>
      </c>
      <c r="AD37" s="8">
        <f>'%D'!AJ36</f>
        <v>5.0543333333333322</v>
      </c>
      <c r="AE37" s="8">
        <f>'%D'!AK36</f>
        <v>0.76329898030413601</v>
      </c>
      <c r="AF37" s="8"/>
      <c r="AG37" s="8">
        <f>'# D'!AF36</f>
        <v>5.8666666666666534E-2</v>
      </c>
      <c r="AH37" s="8">
        <f>'# D'!AG36</f>
        <v>3.3471380810079103E-2</v>
      </c>
      <c r="AI37" s="8">
        <f>'# D'!AH36</f>
        <v>0.27533333333333343</v>
      </c>
      <c r="AJ37" s="8">
        <f>'# D'!AI36</f>
        <v>6.0384876693865386E-2</v>
      </c>
      <c r="AK37" s="8">
        <f>'# D'!AJ36</f>
        <v>0.60666666666666691</v>
      </c>
      <c r="AL37" s="8">
        <f>'# D'!AK36</f>
        <v>9.1533236222332545E-2</v>
      </c>
      <c r="AM37" s="1"/>
      <c r="AN37" s="4">
        <f>'T-TEST'!T36</f>
        <v>8.2449134817330141E-2</v>
      </c>
      <c r="AO37" s="4">
        <f>'T-TEST'!U36</f>
        <v>1.3550492730074044E-2</v>
      </c>
      <c r="AP37" s="4">
        <f>'T-TEST'!V36</f>
        <v>1.6247384680363403E-3</v>
      </c>
      <c r="AQ37" s="1"/>
      <c r="AR37" s="1" t="str">
        <f>IF(AND(ABS(Z37)&gt;10,ABS(AG37)&gt;=0.45,ABS(AN37)&lt;=0.01),"B", IF(AND(ABS(Z37)&gt;4.5, ABS(Z37)&lt;10,ABS(AG37)&gt;=0.45,ABS(AN37)&lt;=0.01),"S","N"))</f>
        <v>N</v>
      </c>
      <c r="AS37" s="1" t="str">
        <f>IF(AND(ABS(AB37)&gt;10,ABS(AI37)&gt;=0.45,ABS(AO37)&lt;=0.01),"B", IF(AND(ABS(AB37)&gt;4.5, ABS(AB37)&lt;10,ABS(AI37)&gt;=0.45,ABS(AO37)&lt;=0.01),"S","N"))</f>
        <v>N</v>
      </c>
      <c r="AT37" s="1" t="str">
        <f>IF(AND(ABS(AD37)&gt;10,ABS(AK37)&gt;=0.45,ABS(AP37)&lt;=0.01),"B", IF(AND(ABS(AD37)&gt;4.5, ABS(AD37)&lt;10,ABS(AK37)&gt;=0.45,ABS(AP37)&lt;=0.01),"S","N"))</f>
        <v>S</v>
      </c>
      <c r="AU37" s="74"/>
      <c r="AV37" s="8">
        <f>'%D'!AM36</f>
        <v>-0.13866666666666738</v>
      </c>
      <c r="AW37" s="8">
        <f>'%D'!AN36</f>
        <v>0.10844968111217905</v>
      </c>
      <c r="AX37" s="8">
        <f>'%D'!AO36</f>
        <v>-0.98666666666666458</v>
      </c>
      <c r="AY37" s="8">
        <f>'%D'!AP36</f>
        <v>0.1757280095298798</v>
      </c>
      <c r="AZ37" s="8">
        <f>'%D'!AQ36</f>
        <v>-7.3043333333333322</v>
      </c>
      <c r="BA37" s="8">
        <f>'%D'!AR36</f>
        <v>0.4718375426634332</v>
      </c>
      <c r="BB37" s="1"/>
      <c r="BC37" s="8">
        <f>'# D'!AM36</f>
        <v>-1.6666666666666607E-2</v>
      </c>
      <c r="BD37" s="8">
        <f>'# D'!AN36</f>
        <v>1.3178264933847208E-2</v>
      </c>
      <c r="BE37" s="8">
        <f>'# D'!AO36</f>
        <v>-0.11833333333333329</v>
      </c>
      <c r="BF37" s="8">
        <f>'# D'!AP36</f>
        <v>2.084866102814923E-2</v>
      </c>
      <c r="BG37" s="8">
        <f>'# D'!AQ36</f>
        <v>-0.87633333333333341</v>
      </c>
      <c r="BH37" s="8">
        <f>'# D'!AR36</f>
        <v>5.6376709138910734E-2</v>
      </c>
      <c r="BI37" s="1"/>
      <c r="BJ37" s="4">
        <f>'T-TEST'!X36</f>
        <v>0.10147535569737239</v>
      </c>
      <c r="BK37" s="4">
        <f>'T-TEST'!Y36</f>
        <v>2.2953922305491503E-3</v>
      </c>
      <c r="BL37" s="4">
        <f>'T-TEST'!Z36</f>
        <v>1.1382211659872065E-5</v>
      </c>
      <c r="BM37" s="1"/>
      <c r="BN37" s="1" t="str">
        <f>IF(AND(ABS(AV37)&gt;10,ABS(BC37)&gt;=0.45,ABS(BJ37)&lt;=0.01),"B", IF(AND(ABS(AV37)&gt;4.5, ABS(AV37)&lt;10,ABS(BC37)&gt;=0.45,ABS(BJ37)&lt;=0.01),"S","N"))</f>
        <v>N</v>
      </c>
      <c r="BO37" s="1" t="str">
        <f>IF(AND(ABS(AX37)&gt;10,ABS(BE37)&gt;=0.45,ABS(BK37)&lt;=0.01),"B", IF(AND(ABS(AX37)&gt;4.5, ABS(AX37)&lt;10,ABS(BE37)&gt;=0.45,ABS(BK37)&lt;=0.01),"S","N"))</f>
        <v>N</v>
      </c>
      <c r="BP37" s="1" t="str">
        <f>IF(AND(ABS(AZ37)&gt;10,ABS(BG37)&gt;=0.45,ABS(BL37)&lt;=0.01),"B", IF(AND(ABS(AZ37)&gt;4.5, ABS(AZ37)&lt;10,ABS(BG37)&gt;=0.45,ABS(BL37)&lt;=0.01),"S","N"))</f>
        <v>S</v>
      </c>
      <c r="BQ37" s="74"/>
      <c r="BT37" s="41"/>
      <c r="BU37" s="41"/>
      <c r="BV37" s="41"/>
      <c r="BW37" s="41"/>
      <c r="BX37" s="41"/>
      <c r="BY37" s="41"/>
      <c r="BZ37" s="41"/>
      <c r="CA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T37" s="37"/>
      <c r="CU37" s="37"/>
      <c r="CV37" s="37"/>
      <c r="CW37" s="37"/>
      <c r="CX37" s="37"/>
      <c r="DB37" s="41"/>
      <c r="DC37" s="41"/>
      <c r="DD37" s="41"/>
      <c r="DE37" s="41"/>
      <c r="DF37" s="41"/>
      <c r="DG37" s="41"/>
      <c r="DH37" s="41"/>
      <c r="DI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EB37" s="37"/>
      <c r="EC37" s="37"/>
      <c r="ED37" s="37"/>
      <c r="EE37" s="37"/>
      <c r="EF37" s="37"/>
    </row>
    <row r="38" spans="1:136" ht="18.75" customHeight="1" x14ac:dyDescent="0.25">
      <c r="A38" s="2">
        <f>'Raw Data'!B37</f>
        <v>89</v>
      </c>
      <c r="B38" s="2">
        <f>'Raw Data'!C37</f>
        <v>108</v>
      </c>
      <c r="C38" s="2" t="str">
        <f>'Raw Data'!D37</f>
        <v>LVYDIAKHLTYENVERWLKE</v>
      </c>
      <c r="D38" s="8">
        <f>'%D'!Y37</f>
        <v>0.59299999999999997</v>
      </c>
      <c r="E38" s="8">
        <f>'%D'!Z37</f>
        <v>0.33951239545363665</v>
      </c>
      <c r="F38" s="8">
        <f>'%D'!AA37</f>
        <v>2.7183333333333302</v>
      </c>
      <c r="G38" s="8">
        <f>'%D'!AB37</f>
        <v>1.0027070027347638</v>
      </c>
      <c r="H38" s="8">
        <f>'%D'!AC37</f>
        <v>8.1780000000000008</v>
      </c>
      <c r="I38" s="8">
        <f>'%D'!AD37</f>
        <v>1.0905240330532224</v>
      </c>
      <c r="J38" s="1"/>
      <c r="K38" s="8">
        <f>'# D'!Y37</f>
        <v>0.10699999999999987</v>
      </c>
      <c r="L38" s="8">
        <f>'# D'!Z37</f>
        <v>6.0915241661399153E-2</v>
      </c>
      <c r="M38" s="8">
        <f>'# D'!AA37</f>
        <v>0.48933333333333384</v>
      </c>
      <c r="N38" s="8">
        <f>'# D'!AB37</f>
        <v>0.18064698539785642</v>
      </c>
      <c r="O38" s="8">
        <f>'# D'!AC37</f>
        <v>1.472</v>
      </c>
      <c r="P38" s="8">
        <f>'# D'!AD37</f>
        <v>0.19635342285447085</v>
      </c>
      <c r="Q38" s="1"/>
      <c r="R38" s="4">
        <f>'T-TEST'!P37</f>
        <v>7.2483725034111532E-2</v>
      </c>
      <c r="S38" s="4">
        <f>'T-TEST'!Q37</f>
        <v>3.5642886242763579E-2</v>
      </c>
      <c r="T38" s="4">
        <f>'T-TEST'!R37</f>
        <v>4.3201206855838017E-3</v>
      </c>
      <c r="U38" s="1"/>
      <c r="V38" s="1" t="str">
        <f t="shared" si="0"/>
        <v>N</v>
      </c>
      <c r="W38" s="1" t="str">
        <f t="shared" si="1"/>
        <v>N</v>
      </c>
      <c r="X38" s="1" t="str">
        <f t="shared" si="2"/>
        <v>S</v>
      </c>
      <c r="Y38" s="74"/>
      <c r="Z38" s="8">
        <f>'%D'!AF37</f>
        <v>0.4653333333333336</v>
      </c>
      <c r="AA38" s="8">
        <f>'%D'!AG37</f>
        <v>0.33136485430212209</v>
      </c>
      <c r="AB38" s="8">
        <f>'%D'!AH37</f>
        <v>2.6259999999999994</v>
      </c>
      <c r="AC38" s="8">
        <f>'%D'!AI37</f>
        <v>1.0100212869043899</v>
      </c>
      <c r="AD38" s="8">
        <f>'%D'!AJ37</f>
        <v>3.4140000000000015</v>
      </c>
      <c r="AE38" s="8">
        <f>'%D'!AK37</f>
        <v>1.2588664212960263</v>
      </c>
      <c r="AF38" s="8"/>
      <c r="AG38" s="8">
        <f>'# D'!AF37</f>
        <v>8.3999999999999964E-2</v>
      </c>
      <c r="AH38" s="8">
        <f>'# D'!AG37</f>
        <v>5.9419413213752444E-2</v>
      </c>
      <c r="AI38" s="8">
        <f>'# D'!AH37</f>
        <v>0.47300000000000053</v>
      </c>
      <c r="AJ38" s="8">
        <f>'# D'!AI37</f>
        <v>0.18201922975334231</v>
      </c>
      <c r="AK38" s="8">
        <f>'# D'!AJ37</f>
        <v>0.61466666666666736</v>
      </c>
      <c r="AL38" s="8">
        <f>'# D'!AK37</f>
        <v>0.22684429314693669</v>
      </c>
      <c r="AM38" s="1"/>
      <c r="AN38" s="4">
        <f>'T-TEST'!T37</f>
        <v>0.12088186845290762</v>
      </c>
      <c r="AO38" s="4">
        <f>'T-TEST'!U37</f>
        <v>3.6706204424042189E-2</v>
      </c>
      <c r="AP38" s="4">
        <f>'T-TEST'!V37</f>
        <v>1.4221853302803931E-2</v>
      </c>
      <c r="AQ38" s="1"/>
      <c r="AR38" s="1" t="str">
        <f>IF(AND(ABS(Z38)&gt;10,ABS(AG38)&gt;=0.45,ABS(AN38)&lt;=0.01),"B", IF(AND(ABS(Z38)&gt;4.5, ABS(Z38)&lt;10,ABS(AG38)&gt;=0.45,ABS(AN38)&lt;=0.01),"S","N"))</f>
        <v>N</v>
      </c>
      <c r="AS38" s="1" t="str">
        <f>IF(AND(ABS(AB38)&gt;10,ABS(AI38)&gt;=0.45,ABS(AO38)&lt;=0.01),"B", IF(AND(ABS(AB38)&gt;4.5, ABS(AB38)&lt;10,ABS(AI38)&gt;=0.45,ABS(AO38)&lt;=0.01),"S","N"))</f>
        <v>N</v>
      </c>
      <c r="AT38" s="1" t="str">
        <f>IF(AND(ABS(AD38)&gt;10,ABS(AK38)&gt;=0.45,ABS(AP38)&lt;=0.01),"B", IF(AND(ABS(AD38)&gt;4.5, ABS(AD38)&lt;10,ABS(AK38)&gt;=0.45,ABS(AP38)&lt;=0.01),"S","N"))</f>
        <v>N</v>
      </c>
      <c r="AU38" s="74"/>
      <c r="AV38" s="8">
        <f>'%D'!AM37</f>
        <v>-0.12766666666666637</v>
      </c>
      <c r="AW38" s="8">
        <f>'%D'!AN37</f>
        <v>0.13335166540642343</v>
      </c>
      <c r="AX38" s="8">
        <f>'%D'!AO37</f>
        <v>-9.2333333333330714E-2</v>
      </c>
      <c r="AY38" s="8">
        <f>'%D'!AP37</f>
        <v>0.32783583290014723</v>
      </c>
      <c r="AZ38" s="8">
        <f>'%D'!AQ37</f>
        <v>-4.7639999999999993</v>
      </c>
      <c r="BA38" s="8">
        <f>'%D'!AR37</f>
        <v>0.69979901876657824</v>
      </c>
      <c r="BB38" s="1"/>
      <c r="BC38" s="8">
        <f>'# D'!AM37</f>
        <v>-2.2999999999999909E-2</v>
      </c>
      <c r="BD38" s="8">
        <f>'# D'!AN37</f>
        <v>2.3930454794396778E-2</v>
      </c>
      <c r="BE38" s="8">
        <f>'# D'!AO37</f>
        <v>-1.6333333333333311E-2</v>
      </c>
      <c r="BF38" s="8">
        <f>'# D'!AP37</f>
        <v>5.8756559917453766E-2</v>
      </c>
      <c r="BG38" s="8">
        <f>'# D'!AQ37</f>
        <v>-0.85733333333333261</v>
      </c>
      <c r="BH38" s="8">
        <f>'# D'!AR37</f>
        <v>0.12617580327992109</v>
      </c>
      <c r="BI38" s="1"/>
      <c r="BJ38" s="4">
        <f>'T-TEST'!X37</f>
        <v>0.17830528298985412</v>
      </c>
      <c r="BK38" s="4">
        <f>'T-TEST'!Y37</f>
        <v>0.65582503200487097</v>
      </c>
      <c r="BL38" s="4">
        <f>'T-TEST'!Z37</f>
        <v>3.4421049019042289E-3</v>
      </c>
      <c r="BM38" s="1"/>
      <c r="BN38" s="1" t="str">
        <f>IF(AND(ABS(AV38)&gt;10,ABS(BC38)&gt;=0.45,ABS(BJ38)&lt;=0.01),"B", IF(AND(ABS(AV38)&gt;4.5, ABS(AV38)&lt;10,ABS(BC38)&gt;=0.45,ABS(BJ38)&lt;=0.01),"S","N"))</f>
        <v>N</v>
      </c>
      <c r="BO38" s="1" t="str">
        <f>IF(AND(ABS(AX38)&gt;10,ABS(BE38)&gt;=0.45,ABS(BK38)&lt;=0.01),"B", IF(AND(ABS(AX38)&gt;4.5, ABS(AX38)&lt;10,ABS(BE38)&gt;=0.45,ABS(BK38)&lt;=0.01),"S","N"))</f>
        <v>N</v>
      </c>
      <c r="BP38" s="1" t="str">
        <f>IF(AND(ABS(AZ38)&gt;10,ABS(BG38)&gt;=0.45,ABS(BL38)&lt;=0.01),"B", IF(AND(ABS(AZ38)&gt;4.5, ABS(AZ38)&lt;10,ABS(BG38)&gt;=0.45,ABS(BL38)&lt;=0.01),"S","N"))</f>
        <v>S</v>
      </c>
      <c r="BQ38" s="74"/>
      <c r="BT38" s="41"/>
      <c r="BU38" s="41"/>
      <c r="BV38" s="41"/>
      <c r="BW38" s="41"/>
      <c r="BX38" s="41"/>
      <c r="BY38" s="41"/>
      <c r="BZ38" s="41"/>
      <c r="CA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T38" s="37"/>
      <c r="CU38" s="37"/>
      <c r="CV38" s="37"/>
      <c r="CW38" s="37"/>
      <c r="CX38" s="37"/>
      <c r="DB38" s="41"/>
      <c r="DC38" s="41"/>
      <c r="DD38" s="41"/>
      <c r="DE38" s="41"/>
      <c r="DF38" s="41"/>
      <c r="DG38" s="41"/>
      <c r="DH38" s="41"/>
      <c r="DI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EB38" s="37"/>
      <c r="EC38" s="37"/>
      <c r="ED38" s="37"/>
      <c r="EE38" s="37"/>
      <c r="EF38" s="37"/>
    </row>
    <row r="39" spans="1:136" ht="18.75" customHeight="1" x14ac:dyDescent="0.25">
      <c r="A39" s="2">
        <f>'Raw Data'!B38</f>
        <v>89</v>
      </c>
      <c r="B39" s="2">
        <f>'Raw Data'!C38</f>
        <v>116</v>
      </c>
      <c r="C39" s="2" t="str">
        <f>'Raw Data'!D38</f>
        <v>LVYDIAKHLTYENVERWLKELRDHADSN</v>
      </c>
      <c r="D39" s="8">
        <f>'%D'!Y38</f>
        <v>1.1876666666666669</v>
      </c>
      <c r="E39" s="8">
        <f>'%D'!Z38</f>
        <v>0.39574655189064262</v>
      </c>
      <c r="F39" s="8">
        <f>'%D'!AA38</f>
        <v>3.1590000000000025</v>
      </c>
      <c r="G39" s="8">
        <f>'%D'!AB38</f>
        <v>0.87099636432459659</v>
      </c>
      <c r="H39" s="8">
        <f>'%D'!AC38</f>
        <v>8.4676666666666698</v>
      </c>
      <c r="I39" s="8">
        <f>'%D'!AD38</f>
        <v>1.2132804017758352</v>
      </c>
      <c r="J39" s="1"/>
      <c r="K39" s="8">
        <f>'# D'!Y38</f>
        <v>0.30899999999999994</v>
      </c>
      <c r="L39" s="8">
        <f>'# D'!Z38</f>
        <v>0.10303397497913003</v>
      </c>
      <c r="M39" s="8">
        <f>'# D'!AA38</f>
        <v>0.82133333333333347</v>
      </c>
      <c r="N39" s="8">
        <f>'# D'!AB38</f>
        <v>0.2261113295112239</v>
      </c>
      <c r="O39" s="8">
        <f>'# D'!AC38</f>
        <v>2.2010000000000005</v>
      </c>
      <c r="P39" s="8">
        <f>'# D'!AD38</f>
        <v>0.31551703599013486</v>
      </c>
      <c r="Q39" s="1"/>
      <c r="R39" s="4">
        <f>'T-TEST'!P38</f>
        <v>3.1546381260228275E-2</v>
      </c>
      <c r="S39" s="4">
        <f>'T-TEST'!Q38</f>
        <v>1.5450146467308105E-2</v>
      </c>
      <c r="T39" s="4">
        <f>'T-TEST'!R38</f>
        <v>6.3644888802264861E-3</v>
      </c>
      <c r="U39" s="1"/>
      <c r="V39" s="1" t="str">
        <f t="shared" si="0"/>
        <v>N</v>
      </c>
      <c r="W39" s="1" t="str">
        <f t="shared" si="1"/>
        <v>N</v>
      </c>
      <c r="X39" s="1" t="str">
        <f t="shared" si="2"/>
        <v>S</v>
      </c>
      <c r="Y39" s="74"/>
      <c r="Z39" s="8">
        <f>'%D'!AF38</f>
        <v>0.58733333333333348</v>
      </c>
      <c r="AA39" s="8">
        <f>'%D'!AG38</f>
        <v>0.40862533776880061</v>
      </c>
      <c r="AB39" s="8">
        <f>'%D'!AH38</f>
        <v>2.9013333333333353</v>
      </c>
      <c r="AC39" s="8">
        <f>'%D'!AI38</f>
        <v>0.87424519825199254</v>
      </c>
      <c r="AD39" s="8">
        <f>'%D'!AJ38</f>
        <v>3.7400000000000055</v>
      </c>
      <c r="AE39" s="8">
        <f>'%D'!AK38</f>
        <v>1.4520092974908936</v>
      </c>
      <c r="AF39" s="8"/>
      <c r="AG39" s="8">
        <f>'# D'!AF38</f>
        <v>0.15266666666666673</v>
      </c>
      <c r="AH39" s="8">
        <f>'# D'!AG38</f>
        <v>0.10636885509082689</v>
      </c>
      <c r="AI39" s="8">
        <f>'# D'!AH38</f>
        <v>0.7543333333333333</v>
      </c>
      <c r="AJ39" s="8">
        <f>'# D'!AI38</f>
        <v>0.22688396446935885</v>
      </c>
      <c r="AK39" s="8">
        <f>'# D'!AJ38</f>
        <v>0.97199999999999953</v>
      </c>
      <c r="AL39" s="8">
        <f>'# D'!AK38</f>
        <v>0.37766519564291334</v>
      </c>
      <c r="AM39" s="1"/>
      <c r="AN39" s="4">
        <f>'T-TEST'!T38</f>
        <v>0.1112462124472834</v>
      </c>
      <c r="AO39" s="4">
        <f>'T-TEST'!U38</f>
        <v>1.8330938751979969E-2</v>
      </c>
      <c r="AP39" s="4">
        <f>'T-TEST'!V38</f>
        <v>1.5207678555571577E-2</v>
      </c>
      <c r="AQ39" s="1"/>
      <c r="AR39" s="1" t="str">
        <f>IF(AND(ABS(Z39)&gt;10,ABS(AG39)&gt;=0.45,ABS(AN39)&lt;=0.01),"B", IF(AND(ABS(Z39)&gt;4.5, ABS(Z39)&lt;10,ABS(AG39)&gt;=0.45,ABS(AN39)&lt;=0.01),"S","N"))</f>
        <v>N</v>
      </c>
      <c r="AS39" s="1" t="str">
        <f>IF(AND(ABS(AB39)&gt;10,ABS(AI39)&gt;=0.45,ABS(AO39)&lt;=0.01),"B", IF(AND(ABS(AB39)&gt;4.5, ABS(AB39)&lt;10,ABS(AI39)&gt;=0.45,ABS(AO39)&lt;=0.01),"S","N"))</f>
        <v>N</v>
      </c>
      <c r="AT39" s="1" t="str">
        <f>IF(AND(ABS(AD39)&gt;10,ABS(AK39)&gt;=0.45,ABS(AP39)&lt;=0.01),"B", IF(AND(ABS(AD39)&gt;4.5, ABS(AD39)&lt;10,ABS(AK39)&gt;=0.45,ABS(AP39)&lt;=0.01),"S","N"))</f>
        <v>N</v>
      </c>
      <c r="AU39" s="74"/>
      <c r="AV39" s="8">
        <f>'%D'!AM38</f>
        <v>-0.60033333333333339</v>
      </c>
      <c r="AW39" s="8">
        <f>'%D'!AN38</f>
        <v>0.135430178813045</v>
      </c>
      <c r="AX39" s="8">
        <f>'%D'!AO38</f>
        <v>-0.25766666666666715</v>
      </c>
      <c r="AY39" s="8">
        <f>'%D'!AP38</f>
        <v>0.37490087578807618</v>
      </c>
      <c r="AZ39" s="8">
        <f>'%D'!AQ38</f>
        <v>-4.7276666666666642</v>
      </c>
      <c r="BA39" s="8">
        <f>'%D'!AR38</f>
        <v>0.81316070572386434</v>
      </c>
      <c r="BB39" s="1"/>
      <c r="BC39" s="8">
        <f>'# D'!AM38</f>
        <v>-0.15633333333333321</v>
      </c>
      <c r="BD39" s="8">
        <f>'# D'!AN38</f>
        <v>3.5133080327994809E-2</v>
      </c>
      <c r="BE39" s="8">
        <f>'# D'!AO38</f>
        <v>-6.7000000000000171E-2</v>
      </c>
      <c r="BF39" s="8">
        <f>'# D'!AP38</f>
        <v>9.7337899436276465E-2</v>
      </c>
      <c r="BG39" s="8">
        <f>'# D'!AQ38</f>
        <v>-1.229000000000001</v>
      </c>
      <c r="BH39" s="8">
        <f>'# D'!AR38</f>
        <v>0.21159867674444474</v>
      </c>
      <c r="BI39" s="1"/>
      <c r="BJ39" s="4">
        <f>'T-TEST'!X38</f>
        <v>4.3826684130878878E-3</v>
      </c>
      <c r="BK39" s="4">
        <f>'T-TEST'!Y38</f>
        <v>0.29915430089523798</v>
      </c>
      <c r="BL39" s="4">
        <f>'T-TEST'!Z38</f>
        <v>8.5678005569524481E-3</v>
      </c>
      <c r="BM39" s="1"/>
      <c r="BN39" s="1" t="str">
        <f>IF(AND(ABS(AV39)&gt;10,ABS(BC39)&gt;=0.45,ABS(BJ39)&lt;=0.01),"B", IF(AND(ABS(AV39)&gt;4.5, ABS(AV39)&lt;10,ABS(BC39)&gt;=0.45,ABS(BJ39)&lt;=0.01),"S","N"))</f>
        <v>N</v>
      </c>
      <c r="BO39" s="1" t="str">
        <f>IF(AND(ABS(AX39)&gt;10,ABS(BE39)&gt;=0.45,ABS(BK39)&lt;=0.01),"B", IF(AND(ABS(AX39)&gt;4.5, ABS(AX39)&lt;10,ABS(BE39)&gt;=0.45,ABS(BK39)&lt;=0.01),"S","N"))</f>
        <v>N</v>
      </c>
      <c r="BP39" s="1" t="str">
        <f>IF(AND(ABS(AZ39)&gt;10,ABS(BG39)&gt;=0.45,ABS(BL39)&lt;=0.01),"B", IF(AND(ABS(AZ39)&gt;4.5, ABS(AZ39)&lt;10,ABS(BG39)&gt;=0.45,ABS(BL39)&lt;=0.01),"S","N"))</f>
        <v>S</v>
      </c>
      <c r="BQ39" s="74"/>
      <c r="BT39" s="41"/>
      <c r="BU39" s="41"/>
      <c r="BV39" s="41"/>
      <c r="BW39" s="41"/>
      <c r="BX39" s="41"/>
      <c r="BY39" s="41"/>
      <c r="BZ39" s="41"/>
      <c r="CA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T39" s="37"/>
      <c r="CU39" s="37"/>
      <c r="CV39" s="37"/>
      <c r="CW39" s="37"/>
      <c r="CX39" s="37"/>
      <c r="DB39" s="41"/>
      <c r="DC39" s="41"/>
      <c r="DD39" s="41"/>
      <c r="DE39" s="41"/>
      <c r="DF39" s="41"/>
      <c r="DG39" s="41"/>
      <c r="DH39" s="41"/>
      <c r="DI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EB39" s="37"/>
      <c r="EC39" s="37"/>
      <c r="ED39" s="37"/>
      <c r="EE39" s="37"/>
      <c r="EF39" s="37"/>
    </row>
    <row r="40" spans="1:136" ht="18.75" customHeight="1" x14ac:dyDescent="0.25">
      <c r="A40" s="2">
        <f>'Raw Data'!B39</f>
        <v>89</v>
      </c>
      <c r="B40" s="2">
        <f>'Raw Data'!C39</f>
        <v>116</v>
      </c>
      <c r="C40" s="2" t="str">
        <f>'Raw Data'!D39</f>
        <v>LVYDIAKHLTYENVERWLKELRDHADSN</v>
      </c>
      <c r="D40" s="8">
        <f>'%D'!Y39</f>
        <v>1.2263333333333328</v>
      </c>
      <c r="E40" s="8">
        <f>'%D'!Z39</f>
        <v>0.29270519867835137</v>
      </c>
      <c r="F40" s="8">
        <f>'%D'!AA39</f>
        <v>3.0846666666666671</v>
      </c>
      <c r="G40" s="8">
        <f>'%D'!AB39</f>
        <v>0.8749963809448964</v>
      </c>
      <c r="H40" s="8">
        <f>'%D'!AC39</f>
        <v>8.5550000000000033</v>
      </c>
      <c r="I40" s="8">
        <f>'%D'!AD39</f>
        <v>1.1480418110852924</v>
      </c>
      <c r="J40" s="1"/>
      <c r="K40" s="8">
        <f>'# D'!Y39</f>
        <v>0.31899999999999995</v>
      </c>
      <c r="L40" s="8">
        <f>'# D'!Z39</f>
        <v>7.6240846445108812E-2</v>
      </c>
      <c r="M40" s="8">
        <f>'# D'!AA39</f>
        <v>0.80200000000000049</v>
      </c>
      <c r="N40" s="8">
        <f>'# D'!AB39</f>
        <v>0.22783034623742876</v>
      </c>
      <c r="O40" s="8">
        <f>'# D'!AC39</f>
        <v>2.2240000000000011</v>
      </c>
      <c r="P40" s="8">
        <f>'# D'!AD39</f>
        <v>0.29829180344085859</v>
      </c>
      <c r="Q40" s="1"/>
      <c r="R40" s="4">
        <f>'T-TEST'!P39</f>
        <v>1.6650907697348571E-2</v>
      </c>
      <c r="S40" s="4">
        <f>'T-TEST'!Q39</f>
        <v>1.7002848439331326E-2</v>
      </c>
      <c r="T40" s="4">
        <f>'T-TEST'!R39</f>
        <v>5.9425033249524773E-3</v>
      </c>
      <c r="U40" s="1"/>
      <c r="V40" s="1" t="str">
        <f t="shared" si="0"/>
        <v>N</v>
      </c>
      <c r="W40" s="1" t="str">
        <f t="shared" si="1"/>
        <v>N</v>
      </c>
      <c r="X40" s="1" t="str">
        <f t="shared" si="2"/>
        <v>S</v>
      </c>
      <c r="Y40" s="74"/>
      <c r="Z40" s="8">
        <f>'%D'!AF39</f>
        <v>0.54399999999999959</v>
      </c>
      <c r="AA40" s="8">
        <f>'%D'!AG39</f>
        <v>0.33388570898836994</v>
      </c>
      <c r="AB40" s="8">
        <f>'%D'!AH39</f>
        <v>2.9043333333333337</v>
      </c>
      <c r="AC40" s="8">
        <f>'%D'!AI39</f>
        <v>0.8664146428433287</v>
      </c>
      <c r="AD40" s="8">
        <f>'%D'!AJ39</f>
        <v>3.8366666666666696</v>
      </c>
      <c r="AE40" s="8">
        <f>'%D'!AK39</f>
        <v>1.4256497933690915</v>
      </c>
      <c r="AF40" s="8"/>
      <c r="AG40" s="8">
        <f>'# D'!AF39</f>
        <v>0.14133333333333309</v>
      </c>
      <c r="AH40" s="8">
        <f>'# D'!AG39</f>
        <v>8.7019154979425764E-2</v>
      </c>
      <c r="AI40" s="8">
        <f>'# D'!AH39</f>
        <v>0.75533333333333363</v>
      </c>
      <c r="AJ40" s="8">
        <f>'# D'!AI39</f>
        <v>0.22564869450837363</v>
      </c>
      <c r="AK40" s="8">
        <f>'# D'!AJ39</f>
        <v>0.99733333333333363</v>
      </c>
      <c r="AL40" s="8">
        <f>'# D'!AK39</f>
        <v>0.37033273327284111</v>
      </c>
      <c r="AM40" s="1"/>
      <c r="AN40" s="4">
        <f>'T-TEST'!T39</f>
        <v>6.2615536596358171E-2</v>
      </c>
      <c r="AO40" s="4">
        <f>'T-TEST'!U39</f>
        <v>2.0767507507848594E-2</v>
      </c>
      <c r="AP40" s="4">
        <f>'T-TEST'!V39</f>
        <v>1.1695513121246982E-2</v>
      </c>
      <c r="AQ40" s="1"/>
      <c r="AR40" s="1" t="str">
        <f>IF(AND(ABS(Z40)&gt;10,ABS(AG40)&gt;=0.45,ABS(AN40)&lt;=0.01),"B", IF(AND(ABS(Z40)&gt;4.5, ABS(Z40)&lt;10,ABS(AG40)&gt;=0.45,ABS(AN40)&lt;=0.01),"S","N"))</f>
        <v>N</v>
      </c>
      <c r="AS40" s="1" t="str">
        <f>IF(AND(ABS(AB40)&gt;10,ABS(AI40)&gt;=0.45,ABS(AO40)&lt;=0.01),"B", IF(AND(ABS(AB40)&gt;4.5, ABS(AB40)&lt;10,ABS(AI40)&gt;=0.45,ABS(AO40)&lt;=0.01),"S","N"))</f>
        <v>N</v>
      </c>
      <c r="AT40" s="1" t="str">
        <f>IF(AND(ABS(AD40)&gt;10,ABS(AK40)&gt;=0.45,ABS(AP40)&lt;=0.01),"B", IF(AND(ABS(AD40)&gt;4.5, ABS(AD40)&lt;10,ABS(AK40)&gt;=0.45,ABS(AP40)&lt;=0.01),"S","N"))</f>
        <v>N</v>
      </c>
      <c r="AU40" s="74"/>
      <c r="AV40" s="8">
        <f>'%D'!AM39</f>
        <v>-0.68233333333333324</v>
      </c>
      <c r="AW40" s="8">
        <f>'%D'!AN39</f>
        <v>0.17064973874381809</v>
      </c>
      <c r="AX40" s="8">
        <f>'%D'!AO39</f>
        <v>-0.18033333333333346</v>
      </c>
      <c r="AY40" s="8">
        <f>'%D'!AP39</f>
        <v>0.33859759794383243</v>
      </c>
      <c r="AZ40" s="8">
        <f>'%D'!AQ39</f>
        <v>-4.7183333333333337</v>
      </c>
      <c r="BA40" s="8">
        <f>'%D'!AR39</f>
        <v>0.84529008827344876</v>
      </c>
      <c r="BB40" s="1"/>
      <c r="BC40" s="8">
        <f>'# D'!AM39</f>
        <v>-0.17766666666666686</v>
      </c>
      <c r="BD40" s="8">
        <f>'# D'!AN39</f>
        <v>4.4545856522614141E-2</v>
      </c>
      <c r="BE40" s="8">
        <f>'# D'!AO39</f>
        <v>-4.6666666666666856E-2</v>
      </c>
      <c r="BF40" s="8">
        <f>'# D'!AP39</f>
        <v>8.8223201785773545E-2</v>
      </c>
      <c r="BG40" s="8">
        <f>'# D'!AQ39</f>
        <v>-1.2266666666666675</v>
      </c>
      <c r="BH40" s="8">
        <f>'# D'!AR39</f>
        <v>0.21947740961960852</v>
      </c>
      <c r="BI40" s="1"/>
      <c r="BJ40" s="4">
        <f>'T-TEST'!X39</f>
        <v>1.4968509725459163E-2</v>
      </c>
      <c r="BK40" s="4">
        <f>'T-TEST'!Y39</f>
        <v>0.41218685932359861</v>
      </c>
      <c r="BL40" s="4">
        <f>'T-TEST'!Z39</f>
        <v>1.0501755447703548E-2</v>
      </c>
      <c r="BM40" s="1"/>
      <c r="BN40" s="1" t="str">
        <f>IF(AND(ABS(AV40)&gt;10,ABS(BC40)&gt;=0.45,ABS(BJ40)&lt;=0.01),"B", IF(AND(ABS(AV40)&gt;4.5, ABS(AV40)&lt;10,ABS(BC40)&gt;=0.45,ABS(BJ40)&lt;=0.01),"S","N"))</f>
        <v>N</v>
      </c>
      <c r="BO40" s="1" t="str">
        <f>IF(AND(ABS(AX40)&gt;10,ABS(BE40)&gt;=0.45,ABS(BK40)&lt;=0.01),"B", IF(AND(ABS(AX40)&gt;4.5, ABS(AX40)&lt;10,ABS(BE40)&gt;=0.45,ABS(BK40)&lt;=0.01),"S","N"))</f>
        <v>N</v>
      </c>
      <c r="BP40" s="1" t="str">
        <f>IF(AND(ABS(AZ40)&gt;10,ABS(BG40)&gt;=0.45,ABS(BL40)&lt;=0.01),"B", IF(AND(ABS(AZ40)&gt;4.5, ABS(AZ40)&lt;10,ABS(BG40)&gt;=0.45,ABS(BL40)&lt;=0.01),"S","N"))</f>
        <v>N</v>
      </c>
      <c r="BQ40" s="74"/>
      <c r="BT40" s="41"/>
      <c r="BU40" s="41"/>
      <c r="BV40" s="41"/>
      <c r="BW40" s="41"/>
      <c r="BX40" s="41"/>
      <c r="BY40" s="41"/>
      <c r="BZ40" s="41"/>
      <c r="CA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T40" s="37"/>
      <c r="CU40" s="37"/>
      <c r="CV40" s="37"/>
      <c r="CW40" s="37"/>
      <c r="CX40" s="37"/>
      <c r="DB40" s="41"/>
      <c r="DC40" s="41"/>
      <c r="DD40" s="41"/>
      <c r="DE40" s="41"/>
      <c r="DF40" s="41"/>
      <c r="DG40" s="41"/>
      <c r="DH40" s="41"/>
      <c r="DI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EB40" s="37"/>
      <c r="EC40" s="37"/>
      <c r="ED40" s="37"/>
      <c r="EE40" s="37"/>
      <c r="EF40" s="37"/>
    </row>
    <row r="41" spans="1:136" ht="18.75" customHeight="1" x14ac:dyDescent="0.25">
      <c r="A41" s="2">
        <f>'Raw Data'!B40</f>
        <v>89</v>
      </c>
      <c r="B41" s="2">
        <f>'Raw Data'!C40</f>
        <v>116</v>
      </c>
      <c r="C41" s="2" t="str">
        <f>'Raw Data'!D40</f>
        <v>LVYDIAKHLTYENVERWLKELRDHADSN</v>
      </c>
      <c r="D41" s="8">
        <f>'%D'!Y40</f>
        <v>1.2126666666666672</v>
      </c>
      <c r="E41" s="8">
        <f>'%D'!Z40</f>
        <v>0.33195079956724488</v>
      </c>
      <c r="F41" s="8">
        <f>'%D'!AA40</f>
        <v>3.120333333333333</v>
      </c>
      <c r="G41" s="8">
        <f>'%D'!AB40</f>
        <v>0.93795078051391712</v>
      </c>
      <c r="H41" s="8">
        <f>'%D'!AC40</f>
        <v>8.5386666666666642</v>
      </c>
      <c r="I41" s="8">
        <f>'%D'!AD40</f>
        <v>1.1882294952294929</v>
      </c>
      <c r="J41" s="1"/>
      <c r="K41" s="8">
        <f>'# D'!Y40</f>
        <v>0.31500000000000017</v>
      </c>
      <c r="L41" s="8">
        <f>'# D'!Z40</f>
        <v>8.6085229085288983E-2</v>
      </c>
      <c r="M41" s="8">
        <f>'# D'!AA40</f>
        <v>0.81133333333333324</v>
      </c>
      <c r="N41" s="8">
        <f>'# D'!AB40</f>
        <v>0.24387770159105016</v>
      </c>
      <c r="O41" s="8">
        <f>'# D'!AC40</f>
        <v>2.2203333333333335</v>
      </c>
      <c r="P41" s="8">
        <f>'# D'!AD40</f>
        <v>0.30900916922749516</v>
      </c>
      <c r="Q41" s="1"/>
      <c r="R41" s="4">
        <f>'T-TEST'!P40</f>
        <v>1.6626150687653489E-2</v>
      </c>
      <c r="S41" s="4">
        <f>'T-TEST'!Q40</f>
        <v>1.8626050389456889E-2</v>
      </c>
      <c r="T41" s="4">
        <f>'T-TEST'!R40</f>
        <v>5.9403008306369567E-3</v>
      </c>
      <c r="U41" s="1"/>
      <c r="V41" s="1" t="str">
        <f t="shared" si="0"/>
        <v>N</v>
      </c>
      <c r="W41" s="1" t="str">
        <f t="shared" si="1"/>
        <v>N</v>
      </c>
      <c r="X41" s="1" t="str">
        <f t="shared" si="2"/>
        <v>S</v>
      </c>
      <c r="Y41" s="74"/>
      <c r="Z41" s="8">
        <f>'%D'!AF40</f>
        <v>0.58766666666666723</v>
      </c>
      <c r="AA41" s="8">
        <f>'%D'!AG40</f>
        <v>0.3814725852972049</v>
      </c>
      <c r="AB41" s="8">
        <f>'%D'!AH40</f>
        <v>2.9179999999999975</v>
      </c>
      <c r="AC41" s="8">
        <f>'%D'!AI40</f>
        <v>0.94057198909316131</v>
      </c>
      <c r="AD41" s="8">
        <f>'%D'!AJ40</f>
        <v>3.8659999999999997</v>
      </c>
      <c r="AE41" s="8">
        <f>'%D'!AK40</f>
        <v>1.4323325963848856</v>
      </c>
      <c r="AF41" s="8"/>
      <c r="AG41" s="8">
        <f>'# D'!AF40</f>
        <v>0.15266666666666673</v>
      </c>
      <c r="AH41" s="8">
        <f>'# D'!AG40</f>
        <v>9.890736406692216E-2</v>
      </c>
      <c r="AI41" s="8">
        <f>'# D'!AH40</f>
        <v>0.75833333333333375</v>
      </c>
      <c r="AJ41" s="8">
        <f>'# D'!AI40</f>
        <v>0.24440199126302831</v>
      </c>
      <c r="AK41" s="8">
        <f>'# D'!AJ40</f>
        <v>1.0056666666666665</v>
      </c>
      <c r="AL41" s="8">
        <f>'# D'!AK40</f>
        <v>0.37273761995984961</v>
      </c>
      <c r="AM41" s="1"/>
      <c r="AN41" s="4">
        <f>'T-TEST'!T40</f>
        <v>6.5328098506290372E-2</v>
      </c>
      <c r="AO41" s="4">
        <f>'T-TEST'!U40</f>
        <v>2.1426512421526156E-2</v>
      </c>
      <c r="AP41" s="4">
        <f>'T-TEST'!V40</f>
        <v>1.2703685683107802E-2</v>
      </c>
      <c r="AQ41" s="1"/>
      <c r="AR41" s="1" t="str">
        <f>IF(AND(ABS(Z41)&gt;10,ABS(AG41)&gt;=0.45,ABS(AN41)&lt;=0.01),"B", IF(AND(ABS(Z41)&gt;4.5, ABS(Z41)&lt;10,ABS(AG41)&gt;=0.45,ABS(AN41)&lt;=0.01),"S","N"))</f>
        <v>N</v>
      </c>
      <c r="AS41" s="1" t="str">
        <f>IF(AND(ABS(AB41)&gt;10,ABS(AI41)&gt;=0.45,ABS(AO41)&lt;=0.01),"B", IF(AND(ABS(AB41)&gt;4.5, ABS(AB41)&lt;10,ABS(AI41)&gt;=0.45,ABS(AO41)&lt;=0.01),"S","N"))</f>
        <v>N</v>
      </c>
      <c r="AT41" s="1" t="str">
        <f>IF(AND(ABS(AD41)&gt;10,ABS(AK41)&gt;=0.45,ABS(AP41)&lt;=0.01),"B", IF(AND(ABS(AD41)&gt;4.5, ABS(AD41)&lt;10,ABS(AK41)&gt;=0.45,ABS(AP41)&lt;=0.01),"S","N"))</f>
        <v>N</v>
      </c>
      <c r="AU41" s="74"/>
      <c r="AV41" s="8">
        <f>'%D'!AM40</f>
        <v>-0.625</v>
      </c>
      <c r="AW41" s="8">
        <f>'%D'!AN40</f>
        <v>0.2261828169129271</v>
      </c>
      <c r="AX41" s="8">
        <f>'%D'!AO40</f>
        <v>-0.20233333333333547</v>
      </c>
      <c r="AY41" s="8">
        <f>'%D'!AP40</f>
        <v>0.40714698410606776</v>
      </c>
      <c r="AZ41" s="8">
        <f>'%D'!AQ40</f>
        <v>-4.6726666666666645</v>
      </c>
      <c r="BA41" s="8">
        <f>'%D'!AR40</f>
        <v>0.81660598414004537</v>
      </c>
      <c r="BB41" s="1"/>
      <c r="BC41" s="8">
        <f>'# D'!AM40</f>
        <v>-0.16233333333333344</v>
      </c>
      <c r="BD41" s="8">
        <f>'# D'!AN40</f>
        <v>5.8657196205296608E-2</v>
      </c>
      <c r="BE41" s="8">
        <f>'# D'!AO40</f>
        <v>-5.2999999999999492E-2</v>
      </c>
      <c r="BF41" s="8">
        <f>'# D'!AP40</f>
        <v>0.10575758444039209</v>
      </c>
      <c r="BG41" s="8">
        <f>'# D'!AQ40</f>
        <v>-1.214666666666667</v>
      </c>
      <c r="BH41" s="8">
        <f>'# D'!AR40</f>
        <v>0.21285519334358097</v>
      </c>
      <c r="BI41" s="1"/>
      <c r="BJ41" s="4">
        <f>'T-TEST'!X40</f>
        <v>2.1675394602249425E-2</v>
      </c>
      <c r="BK41" s="4">
        <f>'T-TEST'!Y40</f>
        <v>0.43438693797966127</v>
      </c>
      <c r="BL41" s="4">
        <f>'T-TEST'!Z40</f>
        <v>8.7859854981052251E-3</v>
      </c>
      <c r="BM41" s="1"/>
      <c r="BN41" s="1" t="str">
        <f>IF(AND(ABS(AV41)&gt;10,ABS(BC41)&gt;=0.45,ABS(BJ41)&lt;=0.01),"B", IF(AND(ABS(AV41)&gt;4.5, ABS(AV41)&lt;10,ABS(BC41)&gt;=0.45,ABS(BJ41)&lt;=0.01),"S","N"))</f>
        <v>N</v>
      </c>
      <c r="BO41" s="1" t="str">
        <f>IF(AND(ABS(AX41)&gt;10,ABS(BE41)&gt;=0.45,ABS(BK41)&lt;=0.01),"B", IF(AND(ABS(AX41)&gt;4.5, ABS(AX41)&lt;10,ABS(BE41)&gt;=0.45,ABS(BK41)&lt;=0.01),"S","N"))</f>
        <v>N</v>
      </c>
      <c r="BP41" s="1" t="str">
        <f>IF(AND(ABS(AZ41)&gt;10,ABS(BG41)&gt;=0.45,ABS(BL41)&lt;=0.01),"B", IF(AND(ABS(AZ41)&gt;4.5, ABS(AZ41)&lt;10,ABS(BG41)&gt;=0.45,ABS(BL41)&lt;=0.01),"S","N"))</f>
        <v>S</v>
      </c>
      <c r="BQ41" s="74"/>
      <c r="BT41" s="41"/>
      <c r="BU41" s="41"/>
      <c r="BV41" s="41"/>
      <c r="BW41" s="41"/>
      <c r="BX41" s="41"/>
      <c r="BY41" s="41"/>
      <c r="BZ41" s="41"/>
      <c r="CA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T41" s="37"/>
      <c r="CU41" s="37"/>
      <c r="CV41" s="37"/>
      <c r="CW41" s="37"/>
      <c r="CX41" s="37"/>
      <c r="DB41" s="41"/>
      <c r="DC41" s="41"/>
      <c r="DD41" s="41"/>
      <c r="DE41" s="41"/>
      <c r="DF41" s="41"/>
      <c r="DG41" s="41"/>
      <c r="DH41" s="41"/>
      <c r="DI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EB41" s="37"/>
      <c r="EC41" s="37"/>
      <c r="ED41" s="37"/>
      <c r="EE41" s="37"/>
      <c r="EF41" s="37"/>
    </row>
    <row r="42" spans="1:136" ht="18.75" customHeight="1" x14ac:dyDescent="0.25">
      <c r="A42" s="2">
        <f>'Raw Data'!B41</f>
        <v>89</v>
      </c>
      <c r="B42" s="2">
        <f>'Raw Data'!C41</f>
        <v>116</v>
      </c>
      <c r="C42" s="2" t="str">
        <f>'Raw Data'!D41</f>
        <v>LVYDIAKHLTYENVERWLKELRDHADSN</v>
      </c>
      <c r="D42" s="8">
        <f>'%D'!Y41</f>
        <v>1.2273333333333341</v>
      </c>
      <c r="E42" s="8">
        <f>'%D'!Z41</f>
        <v>0.33122751496013514</v>
      </c>
      <c r="F42" s="8">
        <f>'%D'!AA41</f>
        <v>3.1423333333333314</v>
      </c>
      <c r="G42" s="8">
        <f>'%D'!AB41</f>
        <v>0.83425735437773263</v>
      </c>
      <c r="H42" s="8">
        <f>'%D'!AC41</f>
        <v>8.5400000000000027</v>
      </c>
      <c r="I42" s="8">
        <f>'%D'!AD41</f>
        <v>1.0977798807897072</v>
      </c>
      <c r="J42" s="1"/>
      <c r="K42" s="8">
        <f>'# D'!Y41</f>
        <v>0.31933333333333347</v>
      </c>
      <c r="L42" s="8">
        <f>'# D'!Z41</f>
        <v>8.6147160912785375E-2</v>
      </c>
      <c r="M42" s="8">
        <f>'# D'!AA41</f>
        <v>0.81700000000000017</v>
      </c>
      <c r="N42" s="8">
        <f>'# D'!AB41</f>
        <v>0.21692318148751788</v>
      </c>
      <c r="O42" s="8">
        <f>'# D'!AC41</f>
        <v>2.2203333333333335</v>
      </c>
      <c r="P42" s="8">
        <f>'# D'!AD41</f>
        <v>0.28573647532881263</v>
      </c>
      <c r="Q42" s="1"/>
      <c r="R42" s="4">
        <f>'T-TEST'!P41</f>
        <v>2.3186284014350727E-2</v>
      </c>
      <c r="S42" s="4">
        <f>'T-TEST'!Q41</f>
        <v>1.5412234946156334E-2</v>
      </c>
      <c r="T42" s="4">
        <f>'T-TEST'!R41</f>
        <v>5.3484121168372537E-3</v>
      </c>
      <c r="U42" s="1"/>
      <c r="V42" s="1" t="str">
        <f t="shared" si="0"/>
        <v>N</v>
      </c>
      <c r="W42" s="1" t="str">
        <f t="shared" si="1"/>
        <v>N</v>
      </c>
      <c r="X42" s="1" t="str">
        <f t="shared" si="2"/>
        <v>S</v>
      </c>
      <c r="Y42" s="74"/>
      <c r="Z42" s="8">
        <f>'%D'!AF41</f>
        <v>0.57133333333333347</v>
      </c>
      <c r="AA42" s="8">
        <f>'%D'!AG41</f>
        <v>0.35130565988419055</v>
      </c>
      <c r="AB42" s="8">
        <f>'%D'!AH41</f>
        <v>2.9566666666666652</v>
      </c>
      <c r="AC42" s="8">
        <f>'%D'!AI41</f>
        <v>0.82995983838577003</v>
      </c>
      <c r="AD42" s="8">
        <f>'%D'!AJ41</f>
        <v>3.796666666666674</v>
      </c>
      <c r="AE42" s="8">
        <f>'%D'!AK41</f>
        <v>1.4072563140143766</v>
      </c>
      <c r="AF42" s="8"/>
      <c r="AG42" s="8">
        <f>'# D'!AF41</f>
        <v>0.14900000000000002</v>
      </c>
      <c r="AH42" s="8">
        <f>'# D'!AG41</f>
        <v>9.1279789657952234E-2</v>
      </c>
      <c r="AI42" s="8">
        <f>'# D'!AH41</f>
        <v>0.76900000000000013</v>
      </c>
      <c r="AJ42" s="8">
        <f>'# D'!AI41</f>
        <v>0.21591356295209119</v>
      </c>
      <c r="AK42" s="8">
        <f>'# D'!AJ41</f>
        <v>0.98700000000000099</v>
      </c>
      <c r="AL42" s="8">
        <f>'# D'!AK41</f>
        <v>0.36611154948549024</v>
      </c>
      <c r="AM42" s="1"/>
      <c r="AN42" s="4">
        <f>'T-TEST'!T41</f>
        <v>8.2261380931749686E-2</v>
      </c>
      <c r="AO42" s="4">
        <f>'T-TEST'!U41</f>
        <v>1.8241359415156564E-2</v>
      </c>
      <c r="AP42" s="4">
        <f>'T-TEST'!V41</f>
        <v>1.0606838333909539E-2</v>
      </c>
      <c r="AQ42" s="1"/>
      <c r="AR42" s="1" t="str">
        <f>IF(AND(ABS(Z42)&gt;10,ABS(AG42)&gt;=0.45,ABS(AN42)&lt;=0.01),"B", IF(AND(ABS(Z42)&gt;4.5, ABS(Z42)&lt;10,ABS(AG42)&gt;=0.45,ABS(AN42)&lt;=0.01),"S","N"))</f>
        <v>N</v>
      </c>
      <c r="AS42" s="1" t="str">
        <f>IF(AND(ABS(AB42)&gt;10,ABS(AI42)&gt;=0.45,ABS(AO42)&lt;=0.01),"B", IF(AND(ABS(AB42)&gt;4.5, ABS(AB42)&lt;10,ABS(AI42)&gt;=0.45,ABS(AO42)&lt;=0.01),"S","N"))</f>
        <v>N</v>
      </c>
      <c r="AT42" s="1" t="str">
        <f>IF(AND(ABS(AD42)&gt;10,ABS(AK42)&gt;=0.45,ABS(AP42)&lt;=0.01),"B", IF(AND(ABS(AD42)&gt;4.5, ABS(AD42)&lt;10,ABS(AK42)&gt;=0.45,ABS(AP42)&lt;=0.01),"S","N"))</f>
        <v>N</v>
      </c>
      <c r="AU42" s="74"/>
      <c r="AV42" s="8">
        <f>'%D'!AM41</f>
        <v>-0.65600000000000058</v>
      </c>
      <c r="AW42" s="8">
        <f>'%D'!AN41</f>
        <v>0.11867883832708621</v>
      </c>
      <c r="AX42" s="8">
        <f>'%D'!AO41</f>
        <v>-0.1856666666666662</v>
      </c>
      <c r="AY42" s="8">
        <f>'%D'!AP41</f>
        <v>0.31105733662247359</v>
      </c>
      <c r="AZ42" s="8">
        <f>'%D'!AQ41</f>
        <v>-4.7433333333333287</v>
      </c>
      <c r="BA42" s="8">
        <f>'%D'!AR41</f>
        <v>0.88446499836530124</v>
      </c>
      <c r="BB42" s="1"/>
      <c r="BC42" s="8">
        <f>'# D'!AM41</f>
        <v>-0.17033333333333345</v>
      </c>
      <c r="BD42" s="8">
        <f>'# D'!AN41</f>
        <v>3.0648545370593569E-2</v>
      </c>
      <c r="BE42" s="8">
        <f>'# D'!AO41</f>
        <v>-4.8000000000000043E-2</v>
      </c>
      <c r="BF42" s="8">
        <f>'# D'!AP41</f>
        <v>8.0979421254209122E-2</v>
      </c>
      <c r="BG42" s="8">
        <f>'# D'!AQ41</f>
        <v>-1.2333333333333325</v>
      </c>
      <c r="BH42" s="8">
        <f>'# D'!AR41</f>
        <v>0.22995724240243748</v>
      </c>
      <c r="BI42" s="1"/>
      <c r="BJ42" s="4">
        <f>'T-TEST'!X41</f>
        <v>9.6066831493681216E-3</v>
      </c>
      <c r="BK42" s="4">
        <f>'T-TEST'!Y41</f>
        <v>0.36284596497635863</v>
      </c>
      <c r="BL42" s="4">
        <f>'T-TEST'!Z41</f>
        <v>1.1059342951068436E-2</v>
      </c>
      <c r="BM42" s="1"/>
      <c r="BN42" s="1" t="str">
        <f>IF(AND(ABS(AV42)&gt;10,ABS(BC42)&gt;=0.45,ABS(BJ42)&lt;=0.01),"B", IF(AND(ABS(AV42)&gt;4.5, ABS(AV42)&lt;10,ABS(BC42)&gt;=0.45,ABS(BJ42)&lt;=0.01),"S","N"))</f>
        <v>N</v>
      </c>
      <c r="BO42" s="1" t="str">
        <f>IF(AND(ABS(AX42)&gt;10,ABS(BE42)&gt;=0.45,ABS(BK42)&lt;=0.01),"B", IF(AND(ABS(AX42)&gt;4.5, ABS(AX42)&lt;10,ABS(BE42)&gt;=0.45,ABS(BK42)&lt;=0.01),"S","N"))</f>
        <v>N</v>
      </c>
      <c r="BP42" s="1" t="str">
        <f>IF(AND(ABS(AZ42)&gt;10,ABS(BG42)&gt;=0.45,ABS(BL42)&lt;=0.01),"B", IF(AND(ABS(AZ42)&gt;4.5, ABS(AZ42)&lt;10,ABS(BG42)&gt;=0.45,ABS(BL42)&lt;=0.01),"S","N"))</f>
        <v>N</v>
      </c>
      <c r="BQ42" s="74"/>
      <c r="BT42" s="41"/>
      <c r="BU42" s="41"/>
      <c r="BV42" s="41"/>
      <c r="BW42" s="41"/>
      <c r="BX42" s="41"/>
      <c r="BY42" s="41"/>
      <c r="BZ42" s="41"/>
      <c r="CA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T42" s="37"/>
      <c r="CU42" s="37"/>
      <c r="CV42" s="37"/>
      <c r="CW42" s="37"/>
      <c r="CX42" s="37"/>
      <c r="DB42" s="41"/>
      <c r="DC42" s="41"/>
      <c r="DD42" s="41"/>
      <c r="DE42" s="41"/>
      <c r="DF42" s="41"/>
      <c r="DG42" s="41"/>
      <c r="DH42" s="41"/>
      <c r="DI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EB42" s="37"/>
      <c r="EC42" s="37"/>
      <c r="ED42" s="37"/>
      <c r="EE42" s="37"/>
      <c r="EF42" s="37"/>
    </row>
    <row r="43" spans="1:136" ht="18.75" customHeight="1" x14ac:dyDescent="0.25">
      <c r="A43" s="2">
        <f>'Raw Data'!B42</f>
        <v>89</v>
      </c>
      <c r="B43" s="2">
        <f>'Raw Data'!C42</f>
        <v>117</v>
      </c>
      <c r="C43" s="2" t="str">
        <f>'Raw Data'!D42</f>
        <v>LVYDIAKHLTYENVERWLKELRDHADSNI</v>
      </c>
      <c r="D43" s="8">
        <f>'%D'!Y42</f>
        <v>1.4863333333333326</v>
      </c>
      <c r="E43" s="8">
        <f>'%D'!Z42</f>
        <v>0.32096832657859947</v>
      </c>
      <c r="F43" s="8">
        <f>'%D'!AA42</f>
        <v>4.0786666666666669</v>
      </c>
      <c r="G43" s="8">
        <f>'%D'!AB42</f>
        <v>0.8729767083567197</v>
      </c>
      <c r="H43" s="8">
        <f>'%D'!AC42</f>
        <v>9.6509999999999962</v>
      </c>
      <c r="I43" s="8">
        <f>'%D'!AD42</f>
        <v>1.254636600773307</v>
      </c>
      <c r="J43" s="1"/>
      <c r="K43" s="8">
        <f>'# D'!Y42</f>
        <v>0.40133333333333354</v>
      </c>
      <c r="L43" s="8">
        <f>'# D'!Z42</f>
        <v>8.6800537632743563E-2</v>
      </c>
      <c r="M43" s="8">
        <f>'# D'!AA42</f>
        <v>1.1016666666666657</v>
      </c>
      <c r="N43" s="8">
        <f>'# D'!AB42</f>
        <v>0.23576329937743326</v>
      </c>
      <c r="O43" s="8">
        <f>'# D'!AC42</f>
        <v>2.6056666666666652</v>
      </c>
      <c r="P43" s="8">
        <f>'# D'!AD42</f>
        <v>0.33902261478157086</v>
      </c>
      <c r="Q43" s="1"/>
      <c r="R43" s="4">
        <f>'T-TEST'!P42</f>
        <v>1.2501786901588506E-2</v>
      </c>
      <c r="S43" s="4">
        <f>'T-TEST'!Q42</f>
        <v>8.3566297874751554E-3</v>
      </c>
      <c r="T43" s="4">
        <f>'T-TEST'!R42</f>
        <v>5.3695734530195141E-3</v>
      </c>
      <c r="U43" s="1"/>
      <c r="V43" s="1" t="str">
        <f t="shared" si="0"/>
        <v>N</v>
      </c>
      <c r="W43" s="1" t="str">
        <f t="shared" si="1"/>
        <v>N</v>
      </c>
      <c r="X43" s="1" t="str">
        <f t="shared" si="2"/>
        <v>S</v>
      </c>
      <c r="Y43" s="74"/>
      <c r="Z43" s="8">
        <f>'%D'!AF42</f>
        <v>0.61766666666666659</v>
      </c>
      <c r="AA43" s="8">
        <f>'%D'!AG42</f>
        <v>0.3266180235892277</v>
      </c>
      <c r="AB43" s="8">
        <f>'%D'!AH42</f>
        <v>3.3443333333333332</v>
      </c>
      <c r="AC43" s="8">
        <f>'%D'!AI42</f>
        <v>0.90675060885927561</v>
      </c>
      <c r="AD43" s="8">
        <f>'%D'!AJ42</f>
        <v>3.9936666666666625</v>
      </c>
      <c r="AE43" s="8">
        <f>'%D'!AK42</f>
        <v>1.4764024970628202</v>
      </c>
      <c r="AF43" s="8"/>
      <c r="AG43" s="8">
        <f>'# D'!AF42</f>
        <v>0.16633333333333322</v>
      </c>
      <c r="AH43" s="8">
        <f>'# D'!AG42</f>
        <v>8.8262864973517222E-2</v>
      </c>
      <c r="AI43" s="8">
        <f>'# D'!AH42</f>
        <v>0.90333333333333288</v>
      </c>
      <c r="AJ43" s="8">
        <f>'# D'!AI42</f>
        <v>0.24506665759883894</v>
      </c>
      <c r="AK43" s="8">
        <f>'# D'!AJ42</f>
        <v>1.0783333333333323</v>
      </c>
      <c r="AL43" s="8">
        <f>'# D'!AK42</f>
        <v>0.39874135309328851</v>
      </c>
      <c r="AM43" s="1"/>
      <c r="AN43" s="4">
        <f>'T-TEST'!T42</f>
        <v>6.9151891018761721E-2</v>
      </c>
      <c r="AO43" s="4">
        <f>'T-TEST'!U42</f>
        <v>1.0108597584736704E-2</v>
      </c>
      <c r="AP43" s="4">
        <f>'T-TEST'!V42</f>
        <v>1.4263971134436259E-2</v>
      </c>
      <c r="AQ43" s="1"/>
      <c r="AR43" s="1" t="str">
        <f>IF(AND(ABS(Z43)&gt;10,ABS(AG43)&gt;=0.45,ABS(AN43)&lt;=0.01),"B", IF(AND(ABS(Z43)&gt;4.5, ABS(Z43)&lt;10,ABS(AG43)&gt;=0.45,ABS(AN43)&lt;=0.01),"S","N"))</f>
        <v>N</v>
      </c>
      <c r="AS43" s="1" t="str">
        <f>IF(AND(ABS(AB43)&gt;10,ABS(AI43)&gt;=0.45,ABS(AO43)&lt;=0.01),"B", IF(AND(ABS(AB43)&gt;4.5, ABS(AB43)&lt;10,ABS(AI43)&gt;=0.45,ABS(AO43)&lt;=0.01),"S","N"))</f>
        <v>N</v>
      </c>
      <c r="AT43" s="1" t="str">
        <f>IF(AND(ABS(AD43)&gt;10,ABS(AK43)&gt;=0.45,ABS(AP43)&lt;=0.01),"B", IF(AND(ABS(AD43)&gt;4.5, ABS(AD43)&lt;10,ABS(AK43)&gt;=0.45,ABS(AP43)&lt;=0.01),"S","N"))</f>
        <v>N</v>
      </c>
      <c r="AU43" s="74"/>
      <c r="AV43" s="8">
        <f>'%D'!AM42</f>
        <v>-0.86866666666666603</v>
      </c>
      <c r="AW43" s="8">
        <f>'%D'!AN42</f>
        <v>0.10236861498200218</v>
      </c>
      <c r="AX43" s="8">
        <f>'%D'!AO42</f>
        <v>-0.73433333333333373</v>
      </c>
      <c r="AY43" s="8">
        <f>'%D'!AP42</f>
        <v>0.45354198629601372</v>
      </c>
      <c r="AZ43" s="8">
        <f>'%D'!AQ42</f>
        <v>-5.6573333333333338</v>
      </c>
      <c r="BA43" s="8">
        <f>'%D'!AR42</f>
        <v>0.78848546805463238</v>
      </c>
      <c r="BB43" s="1"/>
      <c r="BC43" s="8">
        <f>'# D'!AM42</f>
        <v>-0.23500000000000032</v>
      </c>
      <c r="BD43" s="8">
        <f>'# D'!AN42</f>
        <v>2.7568097504180565E-2</v>
      </c>
      <c r="BE43" s="8">
        <f>'# D'!AO42</f>
        <v>-0.19833333333333281</v>
      </c>
      <c r="BF43" s="8">
        <f>'# D'!AP42</f>
        <v>0.12243910050851117</v>
      </c>
      <c r="BG43" s="8">
        <f>'# D'!AQ42</f>
        <v>-1.527333333333333</v>
      </c>
      <c r="BH43" s="8">
        <f>'# D'!AR42</f>
        <v>0.2127729619414393</v>
      </c>
      <c r="BI43" s="1"/>
      <c r="BJ43" s="4">
        <f>'T-TEST'!X42</f>
        <v>2.4053718954961581E-4</v>
      </c>
      <c r="BK43" s="4">
        <f>'T-TEST'!Y42</f>
        <v>5.350598378233979E-2</v>
      </c>
      <c r="BL43" s="4">
        <f>'T-TEST'!Z42</f>
        <v>5.7881902108308531E-3</v>
      </c>
      <c r="BM43" s="1"/>
      <c r="BN43" s="1" t="str">
        <f>IF(AND(ABS(AV43)&gt;10,ABS(BC43)&gt;=0.45,ABS(BJ43)&lt;=0.01),"B", IF(AND(ABS(AV43)&gt;4.5, ABS(AV43)&lt;10,ABS(BC43)&gt;=0.45,ABS(BJ43)&lt;=0.01),"S","N"))</f>
        <v>N</v>
      </c>
      <c r="BO43" s="1" t="str">
        <f>IF(AND(ABS(AX43)&gt;10,ABS(BE43)&gt;=0.45,ABS(BK43)&lt;=0.01),"B", IF(AND(ABS(AX43)&gt;4.5, ABS(AX43)&lt;10,ABS(BE43)&gt;=0.45,ABS(BK43)&lt;=0.01),"S","N"))</f>
        <v>N</v>
      </c>
      <c r="BP43" s="1" t="str">
        <f>IF(AND(ABS(AZ43)&gt;10,ABS(BG43)&gt;=0.45,ABS(BL43)&lt;=0.01),"B", IF(AND(ABS(AZ43)&gt;4.5, ABS(AZ43)&lt;10,ABS(BG43)&gt;=0.45,ABS(BL43)&lt;=0.01),"S","N"))</f>
        <v>S</v>
      </c>
      <c r="BQ43" s="74"/>
      <c r="BT43" s="41"/>
      <c r="BU43" s="41"/>
      <c r="BV43" s="41"/>
      <c r="BW43" s="41"/>
      <c r="BX43" s="41"/>
      <c r="BY43" s="41"/>
      <c r="BZ43" s="41"/>
      <c r="CA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T43" s="37"/>
      <c r="CU43" s="37"/>
      <c r="CV43" s="37"/>
      <c r="CW43" s="37"/>
      <c r="CX43" s="37"/>
      <c r="DB43" s="41"/>
      <c r="DC43" s="41"/>
      <c r="DD43" s="41"/>
      <c r="DE43" s="41"/>
      <c r="DF43" s="41"/>
      <c r="DG43" s="41"/>
      <c r="DH43" s="41"/>
      <c r="DI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EB43" s="37"/>
      <c r="EC43" s="37"/>
      <c r="ED43" s="37"/>
      <c r="EE43" s="37"/>
      <c r="EF43" s="37"/>
    </row>
    <row r="44" spans="1:136" ht="18.75" customHeight="1" x14ac:dyDescent="0.25">
      <c r="A44" s="2">
        <f>'Raw Data'!B43</f>
        <v>89</v>
      </c>
      <c r="B44" s="2">
        <f>'Raw Data'!C43</f>
        <v>117</v>
      </c>
      <c r="C44" s="2" t="str">
        <f>'Raw Data'!D43</f>
        <v>LVYDIAKHLTYENVERWLKELRDHADSNI</v>
      </c>
      <c r="D44" s="8">
        <f>'%D'!Y43</f>
        <v>1.435666666666668</v>
      </c>
      <c r="E44" s="8">
        <f>'%D'!Z43</f>
        <v>0.39994958015563259</v>
      </c>
      <c r="F44" s="8">
        <f>'%D'!AA43</f>
        <v>4.0586666666666673</v>
      </c>
      <c r="G44" s="8">
        <f>'%D'!AB43</f>
        <v>0.90471781972797105</v>
      </c>
      <c r="H44" s="8">
        <f>'%D'!AC43</f>
        <v>9.5863333333333323</v>
      </c>
      <c r="I44" s="8">
        <f>'%D'!AD43</f>
        <v>1.1643722199823656</v>
      </c>
      <c r="J44" s="1"/>
      <c r="K44" s="8">
        <f>'# D'!Y43</f>
        <v>0.3876666666666666</v>
      </c>
      <c r="L44" s="8">
        <f>'# D'!Z43</f>
        <v>0.10803394528264386</v>
      </c>
      <c r="M44" s="8">
        <f>'# D'!AA43</f>
        <v>1.0963333333333334</v>
      </c>
      <c r="N44" s="8">
        <f>'# D'!AB43</f>
        <v>0.2440928784977828</v>
      </c>
      <c r="O44" s="8">
        <f>'# D'!AC43</f>
        <v>2.5883333333333329</v>
      </c>
      <c r="P44" s="8">
        <f>'# D'!AD43</f>
        <v>0.3146638417952291</v>
      </c>
      <c r="Q44" s="1"/>
      <c r="R44" s="4">
        <f>'T-TEST'!P43</f>
        <v>1.8305459454564549E-2</v>
      </c>
      <c r="S44" s="4">
        <f>'T-TEST'!Q43</f>
        <v>1.1183423006760698E-2</v>
      </c>
      <c r="T44" s="4">
        <f>'T-TEST'!R43</f>
        <v>4.7969042923044361E-3</v>
      </c>
      <c r="U44" s="1"/>
      <c r="V44" s="1" t="str">
        <f t="shared" si="0"/>
        <v>N</v>
      </c>
      <c r="W44" s="1" t="str">
        <f t="shared" si="1"/>
        <v>N</v>
      </c>
      <c r="X44" s="1" t="str">
        <f t="shared" si="2"/>
        <v>S</v>
      </c>
      <c r="Y44" s="74"/>
      <c r="Z44" s="8">
        <f>'%D'!AF43</f>
        <v>0.67500000000000071</v>
      </c>
      <c r="AA44" s="8">
        <f>'%D'!AG43</f>
        <v>0.40039813519379264</v>
      </c>
      <c r="AB44" s="8">
        <f>'%D'!AH43</f>
        <v>3.3453333333333344</v>
      </c>
      <c r="AC44" s="8">
        <f>'%D'!AI43</f>
        <v>0.93565841345368506</v>
      </c>
      <c r="AD44" s="8">
        <f>'%D'!AJ43</f>
        <v>3.9890000000000008</v>
      </c>
      <c r="AE44" s="8">
        <f>'%D'!AK43</f>
        <v>1.3549364068718002</v>
      </c>
      <c r="AF44" s="8"/>
      <c r="AG44" s="8">
        <f>'# D'!AF43</f>
        <v>0.18233333333333324</v>
      </c>
      <c r="AH44" s="8">
        <f>'# D'!AG43</f>
        <v>0.10807713294988271</v>
      </c>
      <c r="AI44" s="8">
        <f>'# D'!AH43</f>
        <v>0.90366666666666662</v>
      </c>
      <c r="AJ44" s="8">
        <f>'# D'!AI43</f>
        <v>0.25242490632529391</v>
      </c>
      <c r="AK44" s="8">
        <f>'# D'!AJ43</f>
        <v>1.0773333333333337</v>
      </c>
      <c r="AL44" s="8">
        <f>'# D'!AK43</f>
        <v>0.36617527679150197</v>
      </c>
      <c r="AM44" s="1"/>
      <c r="AN44" s="4">
        <f>'T-TEST'!T43</f>
        <v>8.6217216516357109E-2</v>
      </c>
      <c r="AO44" s="4">
        <f>'T-TEST'!U43</f>
        <v>1.3384344985449995E-2</v>
      </c>
      <c r="AP44" s="4">
        <f>'T-TEST'!V43</f>
        <v>1.1827209178515388E-2</v>
      </c>
      <c r="AQ44" s="1"/>
      <c r="AR44" s="1" t="str">
        <f>IF(AND(ABS(Z44)&gt;10,ABS(AG44)&gt;=0.45,ABS(AN44)&lt;=0.01),"B", IF(AND(ABS(Z44)&gt;4.5, ABS(Z44)&lt;10,ABS(AG44)&gt;=0.45,ABS(AN44)&lt;=0.01),"S","N"))</f>
        <v>N</v>
      </c>
      <c r="AS44" s="1" t="str">
        <f>IF(AND(ABS(AB44)&gt;10,ABS(AI44)&gt;=0.45,ABS(AO44)&lt;=0.01),"B", IF(AND(ABS(AB44)&gt;4.5, ABS(AB44)&lt;10,ABS(AI44)&gt;=0.45,ABS(AO44)&lt;=0.01),"S","N"))</f>
        <v>N</v>
      </c>
      <c r="AT44" s="1" t="str">
        <f>IF(AND(ABS(AD44)&gt;10,ABS(AK44)&gt;=0.45,ABS(AP44)&lt;=0.01),"B", IF(AND(ABS(AD44)&gt;4.5, ABS(AD44)&lt;10,ABS(AK44)&gt;=0.45,ABS(AP44)&lt;=0.01),"S","N"))</f>
        <v>N</v>
      </c>
      <c r="AU44" s="74"/>
      <c r="AV44" s="8">
        <f>'%D'!AM43</f>
        <v>-0.76066666666666727</v>
      </c>
      <c r="AW44" s="8">
        <f>'%D'!AN43</f>
        <v>0.14012018650667948</v>
      </c>
      <c r="AX44" s="8">
        <f>'%D'!AO43</f>
        <v>-0.71333333333333293</v>
      </c>
      <c r="AY44" s="8">
        <f>'%D'!AP43</f>
        <v>0.39940747781348979</v>
      </c>
      <c r="AZ44" s="8">
        <f>'%D'!AQ43</f>
        <v>-5.5973333333333315</v>
      </c>
      <c r="BA44" s="8">
        <f>'%D'!AR43</f>
        <v>0.69769812001084586</v>
      </c>
      <c r="BB44" s="1"/>
      <c r="BC44" s="8">
        <f>'# D'!AM43</f>
        <v>-0.20533333333333337</v>
      </c>
      <c r="BD44" s="8">
        <f>'# D'!AN43</f>
        <v>3.8096369030831786E-2</v>
      </c>
      <c r="BE44" s="8">
        <f>'# D'!AO43</f>
        <v>-0.19266666666666676</v>
      </c>
      <c r="BF44" s="8">
        <f>'# D'!AP43</f>
        <v>0.10746007010358172</v>
      </c>
      <c r="BG44" s="8">
        <f>'# D'!AQ43</f>
        <v>-1.5109999999999992</v>
      </c>
      <c r="BH44" s="8">
        <f>'# D'!AR43</f>
        <v>0.18853381659532623</v>
      </c>
      <c r="BI44" s="1"/>
      <c r="BJ44" s="4">
        <f>'T-TEST'!X43</f>
        <v>7.3312594393286151E-4</v>
      </c>
      <c r="BK44" s="4">
        <f>'T-TEST'!Y43</f>
        <v>4.2411776035325664E-2</v>
      </c>
      <c r="BL44" s="4">
        <f>'T-TEST'!Z43</f>
        <v>4.8827228115618636E-3</v>
      </c>
      <c r="BM44" s="1"/>
      <c r="BN44" s="1" t="str">
        <f>IF(AND(ABS(AV44)&gt;10,ABS(BC44)&gt;=0.45,ABS(BJ44)&lt;=0.01),"B", IF(AND(ABS(AV44)&gt;4.5, ABS(AV44)&lt;10,ABS(BC44)&gt;=0.45,ABS(BJ44)&lt;=0.01),"S","N"))</f>
        <v>N</v>
      </c>
      <c r="BO44" s="1" t="str">
        <f>IF(AND(ABS(AX44)&gt;10,ABS(BE44)&gt;=0.45,ABS(BK44)&lt;=0.01),"B", IF(AND(ABS(AX44)&gt;4.5, ABS(AX44)&lt;10,ABS(BE44)&gt;=0.45,ABS(BK44)&lt;=0.01),"S","N"))</f>
        <v>N</v>
      </c>
      <c r="BP44" s="1" t="str">
        <f>IF(AND(ABS(AZ44)&gt;10,ABS(BG44)&gt;=0.45,ABS(BL44)&lt;=0.01),"B", IF(AND(ABS(AZ44)&gt;4.5, ABS(AZ44)&lt;10,ABS(BG44)&gt;=0.45,ABS(BL44)&lt;=0.01),"S","N"))</f>
        <v>S</v>
      </c>
      <c r="BQ44" s="74"/>
      <c r="BT44" s="41"/>
      <c r="BU44" s="41"/>
      <c r="BV44" s="41"/>
      <c r="BW44" s="41"/>
      <c r="BX44" s="41"/>
      <c r="BY44" s="41"/>
      <c r="BZ44" s="41"/>
      <c r="CA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T44" s="37"/>
      <c r="CU44" s="37"/>
      <c r="CV44" s="37"/>
      <c r="CW44" s="37"/>
      <c r="CX44" s="37"/>
      <c r="DB44" s="41"/>
      <c r="DC44" s="41"/>
      <c r="DD44" s="41"/>
      <c r="DE44" s="41"/>
      <c r="DF44" s="41"/>
      <c r="DG44" s="41"/>
      <c r="DH44" s="41"/>
      <c r="DI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EB44" s="37"/>
      <c r="EC44" s="37"/>
      <c r="ED44" s="37"/>
      <c r="EE44" s="37"/>
      <c r="EF44" s="37"/>
    </row>
    <row r="45" spans="1:136" ht="18.75" customHeight="1" x14ac:dyDescent="0.25">
      <c r="A45" s="2">
        <f>'Raw Data'!B44</f>
        <v>89</v>
      </c>
      <c r="B45" s="2">
        <f>'Raw Data'!C44</f>
        <v>117</v>
      </c>
      <c r="C45" s="2" t="str">
        <f>'Raw Data'!D44</f>
        <v>LVYDIAKHLTYENVERWLKELRDHADSNI</v>
      </c>
      <c r="D45" s="8">
        <f>'%D'!Y44</f>
        <v>1.5233333333333343</v>
      </c>
      <c r="E45" s="8">
        <f>'%D'!Z44</f>
        <v>0.34317828214112434</v>
      </c>
      <c r="F45" s="8">
        <f>'%D'!AA44</f>
        <v>4.1639999999999961</v>
      </c>
      <c r="G45" s="8">
        <f>'%D'!AB44</f>
        <v>0.89045157083358517</v>
      </c>
      <c r="H45" s="8">
        <f>'%D'!AC44</f>
        <v>9.7416666666666636</v>
      </c>
      <c r="I45" s="8">
        <f>'%D'!AD44</f>
        <v>1.3158052034147505</v>
      </c>
      <c r="J45" s="1"/>
      <c r="K45" s="8">
        <f>'# D'!Y44</f>
        <v>0.41133333333333355</v>
      </c>
      <c r="L45" s="8">
        <f>'# D'!Z44</f>
        <v>9.2657073844004706E-2</v>
      </c>
      <c r="M45" s="8">
        <f>'# D'!AA44</f>
        <v>1.1246666666666667</v>
      </c>
      <c r="N45" s="8">
        <f>'# D'!AB44</f>
        <v>0.24057777675144223</v>
      </c>
      <c r="O45" s="8">
        <f>'# D'!AC44</f>
        <v>2.6303333333333319</v>
      </c>
      <c r="P45" s="8">
        <f>'# D'!AD44</f>
        <v>0.35505257826599923</v>
      </c>
      <c r="Q45" s="1"/>
      <c r="R45" s="4">
        <f>'T-TEST'!P44</f>
        <v>1.3025915826285686E-2</v>
      </c>
      <c r="S45" s="4">
        <f>'T-TEST'!Q44</f>
        <v>9.0121584272923588E-3</v>
      </c>
      <c r="T45" s="4">
        <f>'T-TEST'!R44</f>
        <v>4.7119549144420915E-3</v>
      </c>
      <c r="U45" s="1"/>
      <c r="V45" s="1" t="str">
        <f t="shared" si="0"/>
        <v>N</v>
      </c>
      <c r="W45" s="1" t="str">
        <f t="shared" si="1"/>
        <v>N</v>
      </c>
      <c r="X45" s="1" t="str">
        <f t="shared" si="2"/>
        <v>S</v>
      </c>
      <c r="Y45" s="74"/>
      <c r="Z45" s="8">
        <f>'%D'!AF44</f>
        <v>0.70399999999999974</v>
      </c>
      <c r="AA45" s="8">
        <f>'%D'!AG44</f>
        <v>0.35296317088330875</v>
      </c>
      <c r="AB45" s="8">
        <f>'%D'!AH44</f>
        <v>3.4023333333333312</v>
      </c>
      <c r="AC45" s="8">
        <f>'%D'!AI44</f>
        <v>0.90978202517599349</v>
      </c>
      <c r="AD45" s="8">
        <f>'%D'!AJ44</f>
        <v>4.023333333333337</v>
      </c>
      <c r="AE45" s="8">
        <f>'%D'!AK44</f>
        <v>1.4895961421360719</v>
      </c>
      <c r="AF45" s="8"/>
      <c r="AG45" s="8">
        <f>'# D'!AF44</f>
        <v>0.18999999999999995</v>
      </c>
      <c r="AH45" s="8">
        <f>'# D'!AG44</f>
        <v>9.5308271764137434E-2</v>
      </c>
      <c r="AI45" s="8">
        <f>'# D'!AH44</f>
        <v>0.91900000000000048</v>
      </c>
      <c r="AJ45" s="8">
        <f>'# D'!AI44</f>
        <v>0.24573291734455677</v>
      </c>
      <c r="AK45" s="8">
        <f>'# D'!AJ44</f>
        <v>1.0863333333333332</v>
      </c>
      <c r="AL45" s="8">
        <f>'# D'!AK44</f>
        <v>0.40191334057646494</v>
      </c>
      <c r="AM45" s="1"/>
      <c r="AN45" s="4">
        <f>'T-TEST'!T44</f>
        <v>5.6987481058127128E-2</v>
      </c>
      <c r="AO45" s="4">
        <f>'T-TEST'!U44</f>
        <v>1.2196613908894276E-2</v>
      </c>
      <c r="AP45" s="4">
        <f>'T-TEST'!V44</f>
        <v>1.6274002219418677E-2</v>
      </c>
      <c r="AQ45" s="1"/>
      <c r="AR45" s="1" t="str">
        <f>IF(AND(ABS(Z45)&gt;10,ABS(AG45)&gt;=0.45,ABS(AN45)&lt;=0.01),"B", IF(AND(ABS(Z45)&gt;4.5, ABS(Z45)&lt;10,ABS(AG45)&gt;=0.45,ABS(AN45)&lt;=0.01),"S","N"))</f>
        <v>N</v>
      </c>
      <c r="AS45" s="1" t="str">
        <f>IF(AND(ABS(AB45)&gt;10,ABS(AI45)&gt;=0.45,ABS(AO45)&lt;=0.01),"B", IF(AND(ABS(AB45)&gt;4.5, ABS(AB45)&lt;10,ABS(AI45)&gt;=0.45,ABS(AO45)&lt;=0.01),"S","N"))</f>
        <v>N</v>
      </c>
      <c r="AT45" s="1" t="str">
        <f>IF(AND(ABS(AD45)&gt;10,ABS(AK45)&gt;=0.45,ABS(AP45)&lt;=0.01),"B", IF(AND(ABS(AD45)&gt;4.5, ABS(AD45)&lt;10,ABS(AK45)&gt;=0.45,ABS(AP45)&lt;=0.01),"S","N"))</f>
        <v>N</v>
      </c>
      <c r="AU45" s="74"/>
      <c r="AV45" s="8">
        <f>'%D'!AM44</f>
        <v>-0.81933333333333458</v>
      </c>
      <c r="AW45" s="8">
        <f>'%D'!AN44</f>
        <v>0.12704461158716418</v>
      </c>
      <c r="AX45" s="8">
        <f>'%D'!AO44</f>
        <v>-0.76166666666666494</v>
      </c>
      <c r="AY45" s="8">
        <f>'%D'!AP44</f>
        <v>0.40648903224236294</v>
      </c>
      <c r="AZ45" s="8">
        <f>'%D'!AQ44</f>
        <v>-5.7183333333333266</v>
      </c>
      <c r="BA45" s="8">
        <f>'%D'!AR44</f>
        <v>0.7720798749697696</v>
      </c>
      <c r="BB45" s="1"/>
      <c r="BC45" s="8">
        <f>'# D'!AM44</f>
        <v>-0.2213333333333336</v>
      </c>
      <c r="BD45" s="8">
        <f>'# D'!AN44</f>
        <v>3.46458270695525E-2</v>
      </c>
      <c r="BE45" s="8">
        <f>'# D'!AO44</f>
        <v>-0.20566666666666622</v>
      </c>
      <c r="BF45" s="8">
        <f>'# D'!AP44</f>
        <v>0.1098256193548055</v>
      </c>
      <c r="BG45" s="8">
        <f>'# D'!AQ44</f>
        <v>-1.5439999999999987</v>
      </c>
      <c r="BH45" s="8">
        <f>'# D'!AR44</f>
        <v>0.20831386575709898</v>
      </c>
      <c r="BI45" s="1"/>
      <c r="BJ45" s="4">
        <f>'T-TEST'!X44</f>
        <v>8.6059986291394134E-4</v>
      </c>
      <c r="BK45" s="4">
        <f>'T-TEST'!Y44</f>
        <v>3.3559346485760429E-2</v>
      </c>
      <c r="BL45" s="4">
        <f>'T-TEST'!Z44</f>
        <v>2.8805246446911761E-3</v>
      </c>
      <c r="BM45" s="1"/>
      <c r="BN45" s="1" t="str">
        <f>IF(AND(ABS(AV45)&gt;10,ABS(BC45)&gt;=0.45,ABS(BJ45)&lt;=0.01),"B", IF(AND(ABS(AV45)&gt;4.5, ABS(AV45)&lt;10,ABS(BC45)&gt;=0.45,ABS(BJ45)&lt;=0.01),"S","N"))</f>
        <v>N</v>
      </c>
      <c r="BO45" s="1" t="str">
        <f>IF(AND(ABS(AX45)&gt;10,ABS(BE45)&gt;=0.45,ABS(BK45)&lt;=0.01),"B", IF(AND(ABS(AX45)&gt;4.5, ABS(AX45)&lt;10,ABS(BE45)&gt;=0.45,ABS(BK45)&lt;=0.01),"S","N"))</f>
        <v>N</v>
      </c>
      <c r="BP45" s="1" t="str">
        <f>IF(AND(ABS(AZ45)&gt;10,ABS(BG45)&gt;=0.45,ABS(BL45)&lt;=0.01),"B", IF(AND(ABS(AZ45)&gt;4.5, ABS(AZ45)&lt;10,ABS(BG45)&gt;=0.45,ABS(BL45)&lt;=0.01),"S","N"))</f>
        <v>S</v>
      </c>
      <c r="BQ45" s="74"/>
      <c r="BT45" s="41"/>
      <c r="BU45" s="41"/>
      <c r="BV45" s="41"/>
      <c r="BW45" s="41"/>
      <c r="BX45" s="41"/>
      <c r="BY45" s="41"/>
      <c r="BZ45" s="41"/>
      <c r="CA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T45" s="37"/>
      <c r="CU45" s="37"/>
      <c r="CV45" s="37"/>
      <c r="CW45" s="37"/>
      <c r="CX45" s="37"/>
      <c r="DB45" s="41"/>
      <c r="DC45" s="41"/>
      <c r="DD45" s="41"/>
      <c r="DE45" s="41"/>
      <c r="DF45" s="41"/>
      <c r="DG45" s="41"/>
      <c r="DH45" s="41"/>
      <c r="DI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EB45" s="37"/>
      <c r="EC45" s="37"/>
      <c r="ED45" s="37"/>
      <c r="EE45" s="37"/>
      <c r="EF45" s="37"/>
    </row>
    <row r="46" spans="1:136" ht="18.75" customHeight="1" x14ac:dyDescent="0.25">
      <c r="A46" s="2">
        <f>'Raw Data'!B45</f>
        <v>90</v>
      </c>
      <c r="B46" s="2">
        <f>'Raw Data'!C45</f>
        <v>100</v>
      </c>
      <c r="C46" s="2" t="str">
        <f>'Raw Data'!D45</f>
        <v>VYDIAKHLTYE</v>
      </c>
      <c r="D46" s="8">
        <f>'%D'!Y45</f>
        <v>0.51833333333333442</v>
      </c>
      <c r="E46" s="8">
        <f>'%D'!Z45</f>
        <v>0.18139367868442038</v>
      </c>
      <c r="F46" s="8">
        <f>'%D'!AA45</f>
        <v>3.8310000000000013</v>
      </c>
      <c r="G46" s="8">
        <f>'%D'!AB45</f>
        <v>0.58582164521294422</v>
      </c>
      <c r="H46" s="8">
        <f>'%D'!AC45</f>
        <v>13.443000000000001</v>
      </c>
      <c r="I46" s="8">
        <f>'%D'!AD45</f>
        <v>0.479200027824153</v>
      </c>
      <c r="J46" s="1"/>
      <c r="K46" s="8">
        <f>'# D'!Y45</f>
        <v>4.6666666666666634E-2</v>
      </c>
      <c r="L46" s="8">
        <f>'# D'!Z45</f>
        <v>1.6134848413707891E-2</v>
      </c>
      <c r="M46" s="8">
        <f>'# D'!AA45</f>
        <v>0.34466666666666679</v>
      </c>
      <c r="N46" s="8">
        <f>'# D'!AB45</f>
        <v>5.2643454800509984E-2</v>
      </c>
      <c r="O46" s="8">
        <f>'# D'!AC45</f>
        <v>1.2099999999999997</v>
      </c>
      <c r="P46" s="8">
        <f>'# D'!AD45</f>
        <v>4.3424263570804103E-2</v>
      </c>
      <c r="Q46" s="1"/>
      <c r="R46" s="4">
        <f>'T-TEST'!P45</f>
        <v>9.4838012181321426E-3</v>
      </c>
      <c r="S46" s="4">
        <f>'T-TEST'!Q45</f>
        <v>4.4274400990383157E-4</v>
      </c>
      <c r="T46" s="4">
        <f>'T-TEST'!R45</f>
        <v>1.0444451522132141E-5</v>
      </c>
      <c r="U46" s="1"/>
      <c r="V46" s="1" t="str">
        <f t="shared" si="0"/>
        <v>N</v>
      </c>
      <c r="W46" s="1" t="str">
        <f t="shared" si="1"/>
        <v>N</v>
      </c>
      <c r="X46" s="1" t="str">
        <f t="shared" si="2"/>
        <v>B</v>
      </c>
      <c r="Y46" s="74"/>
      <c r="Z46" s="8">
        <f>'%D'!AF45</f>
        <v>0.48733333333333206</v>
      </c>
      <c r="AA46" s="8">
        <f>'%D'!AG45</f>
        <v>0.53351913430229092</v>
      </c>
      <c r="AB46" s="8">
        <f>'%D'!AH45</f>
        <v>1.8830000000000009</v>
      </c>
      <c r="AC46" s="8">
        <f>'%D'!AI45</f>
        <v>0.5677886930892514</v>
      </c>
      <c r="AD46" s="8">
        <f>'%D'!AJ45</f>
        <v>5.0673333333333375</v>
      </c>
      <c r="AE46" s="8">
        <f>'%D'!AK45</f>
        <v>0.49379887943709999</v>
      </c>
      <c r="AF46" s="8"/>
      <c r="AG46" s="8">
        <f>'# D'!AF45</f>
        <v>4.3666666666666742E-2</v>
      </c>
      <c r="AH46" s="8">
        <f>'# D'!AG45</f>
        <v>4.7826073781289384E-2</v>
      </c>
      <c r="AI46" s="8">
        <f>'# D'!AH45</f>
        <v>0.16933333333333334</v>
      </c>
      <c r="AJ46" s="8">
        <f>'# D'!AI45</f>
        <v>5.0826502273256365E-2</v>
      </c>
      <c r="AK46" s="8">
        <f>'# D'!AJ45</f>
        <v>0.45600000000000041</v>
      </c>
      <c r="AL46" s="8">
        <f>'# D'!AK45</f>
        <v>4.4650494584793372E-2</v>
      </c>
      <c r="AM46" s="1"/>
      <c r="AN46" s="4">
        <f>'T-TEST'!T45</f>
        <v>0.23740944006567793</v>
      </c>
      <c r="AO46" s="4">
        <f>'T-TEST'!U45</f>
        <v>5.8684887700324118E-3</v>
      </c>
      <c r="AP46" s="4">
        <f>'T-TEST'!V45</f>
        <v>1.7661239742442595E-4</v>
      </c>
      <c r="AQ46" s="1"/>
      <c r="AR46" s="1" t="str">
        <f>IF(AND(ABS(Z46)&gt;10,ABS(AG46)&gt;=0.45,ABS(AN46)&lt;=0.01),"B", IF(AND(ABS(Z46)&gt;4.5, ABS(Z46)&lt;10,ABS(AG46)&gt;=0.45,ABS(AN46)&lt;=0.01),"S","N"))</f>
        <v>N</v>
      </c>
      <c r="AS46" s="1" t="str">
        <f>IF(AND(ABS(AB46)&gt;10,ABS(AI46)&gt;=0.45,ABS(AO46)&lt;=0.01),"B", IF(AND(ABS(AB46)&gt;4.5, ABS(AB46)&lt;10,ABS(AI46)&gt;=0.45,ABS(AO46)&lt;=0.01),"S","N"))</f>
        <v>N</v>
      </c>
      <c r="AT46" s="1" t="str">
        <f>IF(AND(ABS(AD46)&gt;10,ABS(AK46)&gt;=0.45,ABS(AP46)&lt;=0.01),"B", IF(AND(ABS(AD46)&gt;4.5, ABS(AD46)&lt;10,ABS(AK46)&gt;=0.45,ABS(AP46)&lt;=0.01),"S","N"))</f>
        <v>S</v>
      </c>
      <c r="AU46" s="74"/>
      <c r="AV46" s="8">
        <f>'%D'!AM45</f>
        <v>-3.1000000000002359E-2</v>
      </c>
      <c r="AW46" s="8">
        <f>'%D'!AN45</f>
        <v>0.52312681700202091</v>
      </c>
      <c r="AX46" s="8">
        <f>'%D'!AO45</f>
        <v>-1.9480000000000004</v>
      </c>
      <c r="AY46" s="8">
        <f>'%D'!AP45</f>
        <v>0.49549470229256681</v>
      </c>
      <c r="AZ46" s="8">
        <f>'%D'!AQ45</f>
        <v>-8.3756666666666639</v>
      </c>
      <c r="BA46" s="8">
        <f>'%D'!AR45</f>
        <v>0.36220068102273556</v>
      </c>
      <c r="BB46" s="1"/>
      <c r="BC46" s="8">
        <f>'# D'!AM45</f>
        <v>-2.9999999999998916E-3</v>
      </c>
      <c r="BD46" s="8">
        <f>'# D'!AN45</f>
        <v>4.6964525619521282E-2</v>
      </c>
      <c r="BE46" s="8">
        <f>'# D'!AO45</f>
        <v>-0.17533333333333345</v>
      </c>
      <c r="BF46" s="8">
        <f>'# D'!AP45</f>
        <v>4.45046814016982E-2</v>
      </c>
      <c r="BG46" s="8">
        <f>'# D'!AQ45</f>
        <v>-0.75399999999999934</v>
      </c>
      <c r="BH46" s="8">
        <f>'# D'!AR45</f>
        <v>3.2567877834864679E-2</v>
      </c>
      <c r="BI46" s="1"/>
      <c r="BJ46" s="4">
        <f>'T-TEST'!X45</f>
        <v>0.92130146388778811</v>
      </c>
      <c r="BK46" s="4">
        <f>'T-TEST'!Y45</f>
        <v>2.4914606121021424E-3</v>
      </c>
      <c r="BL46" s="4">
        <f>'T-TEST'!Z45</f>
        <v>2.5725719293248624E-6</v>
      </c>
      <c r="BM46" s="1"/>
      <c r="BN46" s="1" t="str">
        <f>IF(AND(ABS(AV46)&gt;10,ABS(BC46)&gt;=0.45,ABS(BJ46)&lt;=0.01),"B", IF(AND(ABS(AV46)&gt;4.5, ABS(AV46)&lt;10,ABS(BC46)&gt;=0.45,ABS(BJ46)&lt;=0.01),"S","N"))</f>
        <v>N</v>
      </c>
      <c r="BO46" s="1" t="str">
        <f>IF(AND(ABS(AX46)&gt;10,ABS(BE46)&gt;=0.45,ABS(BK46)&lt;=0.01),"B", IF(AND(ABS(AX46)&gt;4.5, ABS(AX46)&lt;10,ABS(BE46)&gt;=0.45,ABS(BK46)&lt;=0.01),"S","N"))</f>
        <v>N</v>
      </c>
      <c r="BP46" s="1" t="str">
        <f>IF(AND(ABS(AZ46)&gt;10,ABS(BG46)&gt;=0.45,ABS(BL46)&lt;=0.01),"B", IF(AND(ABS(AZ46)&gt;4.5, ABS(AZ46)&lt;10,ABS(BG46)&gt;=0.45,ABS(BL46)&lt;=0.01),"S","N"))</f>
        <v>S</v>
      </c>
      <c r="BQ46" s="74"/>
      <c r="BT46" s="41"/>
      <c r="BU46" s="41"/>
      <c r="BV46" s="41"/>
      <c r="BW46" s="41"/>
      <c r="BX46" s="41"/>
      <c r="BY46" s="41"/>
      <c r="BZ46" s="41"/>
      <c r="CA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T46" s="37"/>
      <c r="CU46" s="37"/>
      <c r="CV46" s="37"/>
      <c r="CW46" s="37"/>
      <c r="CX46" s="37"/>
      <c r="DB46" s="41"/>
      <c r="DC46" s="41"/>
      <c r="DD46" s="41"/>
      <c r="DE46" s="41"/>
      <c r="DF46" s="41"/>
      <c r="DG46" s="41"/>
      <c r="DH46" s="41"/>
      <c r="DI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EB46" s="37"/>
      <c r="EC46" s="37"/>
      <c r="ED46" s="37"/>
      <c r="EE46" s="37"/>
      <c r="EF46" s="37"/>
    </row>
    <row r="47" spans="1:136" ht="18.75" customHeight="1" x14ac:dyDescent="0.25">
      <c r="A47" s="2">
        <f>'Raw Data'!B46</f>
        <v>90</v>
      </c>
      <c r="B47" s="2">
        <f>'Raw Data'!C46</f>
        <v>102</v>
      </c>
      <c r="C47" s="2" t="str">
        <f>'Raw Data'!D46</f>
        <v>VYDIAKHLTYENV</v>
      </c>
      <c r="D47" s="8">
        <f>'%D'!Y46</f>
        <v>0.33166666666666522</v>
      </c>
      <c r="E47" s="8">
        <f>'%D'!Z46</f>
        <v>0.28224870829347209</v>
      </c>
      <c r="F47" s="8">
        <f>'%D'!AA46</f>
        <v>3.9460000000000015</v>
      </c>
      <c r="G47" s="8">
        <f>'%D'!AB46</f>
        <v>1.2082597678755451</v>
      </c>
      <c r="H47" s="8">
        <f>'%D'!AC46</f>
        <v>13.008999999999997</v>
      </c>
      <c r="I47" s="8">
        <f>'%D'!AD46</f>
        <v>0.75726217388695727</v>
      </c>
      <c r="J47" s="1"/>
      <c r="K47" s="8">
        <f>'# D'!Y46</f>
        <v>3.6333333333333329E-2</v>
      </c>
      <c r="L47" s="8">
        <f>'# D'!Z46</f>
        <v>3.1453669632227843E-2</v>
      </c>
      <c r="M47" s="8">
        <f>'# D'!AA46</f>
        <v>0.43433333333333335</v>
      </c>
      <c r="N47" s="8">
        <f>'# D'!AB46</f>
        <v>0.13305136852609475</v>
      </c>
      <c r="O47" s="8">
        <f>'# D'!AC46</f>
        <v>1.4310000000000003</v>
      </c>
      <c r="P47" s="8">
        <f>'# D'!AD46</f>
        <v>8.3654049513457576E-2</v>
      </c>
      <c r="Q47" s="1"/>
      <c r="R47" s="4">
        <f>'T-TEST'!P46</f>
        <v>0.11733430893572817</v>
      </c>
      <c r="S47" s="4">
        <f>'T-TEST'!Q46</f>
        <v>2.6651240970784154E-2</v>
      </c>
      <c r="T47" s="4">
        <f>'T-TEST'!R46</f>
        <v>1.4840543219179183E-5</v>
      </c>
      <c r="U47" s="1"/>
      <c r="V47" s="1" t="str">
        <f t="shared" si="0"/>
        <v>N</v>
      </c>
      <c r="W47" s="1" t="str">
        <f t="shared" si="1"/>
        <v>N</v>
      </c>
      <c r="X47" s="1" t="str">
        <f t="shared" si="2"/>
        <v>B</v>
      </c>
      <c r="Y47" s="74"/>
      <c r="Z47" s="8">
        <f>'%D'!AF46</f>
        <v>0.64533333333333243</v>
      </c>
      <c r="AA47" s="8">
        <f>'%D'!AG46</f>
        <v>0.42265036771938735</v>
      </c>
      <c r="AB47" s="8">
        <f>'%D'!AH46</f>
        <v>3.4990000000000006</v>
      </c>
      <c r="AC47" s="8">
        <f>'%D'!AI46</f>
        <v>1.1937691010688232</v>
      </c>
      <c r="AD47" s="8">
        <f>'%D'!AJ46</f>
        <v>5.5963333333333303</v>
      </c>
      <c r="AE47" s="8">
        <f>'%D'!AK46</f>
        <v>0.87823933715891622</v>
      </c>
      <c r="AF47" s="8"/>
      <c r="AG47" s="8">
        <f>'# D'!AF46</f>
        <v>7.0666666666666655E-2</v>
      </c>
      <c r="AH47" s="8">
        <f>'# D'!AG46</f>
        <v>4.6396838972786354E-2</v>
      </c>
      <c r="AI47" s="8">
        <f>'# D'!AH46</f>
        <v>0.38533333333333331</v>
      </c>
      <c r="AJ47" s="8">
        <f>'# D'!AI46</f>
        <v>0.1314179084701422</v>
      </c>
      <c r="AK47" s="8">
        <f>'# D'!AJ46</f>
        <v>0.61566666666666725</v>
      </c>
      <c r="AL47" s="8">
        <f>'# D'!AK46</f>
        <v>9.6712632749467259E-2</v>
      </c>
      <c r="AM47" s="1"/>
      <c r="AN47" s="4">
        <f>'T-TEST'!T46</f>
        <v>7.1374116199348692E-2</v>
      </c>
      <c r="AO47" s="4">
        <f>'T-TEST'!U46</f>
        <v>3.6545418353737542E-2</v>
      </c>
      <c r="AP47" s="4">
        <f>'T-TEST'!V46</f>
        <v>1.0109079272556023E-3</v>
      </c>
      <c r="AQ47" s="1"/>
      <c r="AR47" s="1" t="str">
        <f>IF(AND(ABS(Z47)&gt;10,ABS(AG47)&gt;=0.45,ABS(AN47)&lt;=0.01),"B", IF(AND(ABS(Z47)&gt;4.5, ABS(Z47)&lt;10,ABS(AG47)&gt;=0.45,ABS(AN47)&lt;=0.01),"S","N"))</f>
        <v>N</v>
      </c>
      <c r="AS47" s="1" t="str">
        <f>IF(AND(ABS(AB47)&gt;10,ABS(AI47)&gt;=0.45,ABS(AO47)&lt;=0.01),"B", IF(AND(ABS(AB47)&gt;4.5, ABS(AB47)&lt;10,ABS(AI47)&gt;=0.45,ABS(AO47)&lt;=0.01),"S","N"))</f>
        <v>N</v>
      </c>
      <c r="AT47" s="1" t="str">
        <f>IF(AND(ABS(AD47)&gt;10,ABS(AK47)&gt;=0.45,ABS(AP47)&lt;=0.01),"B", IF(AND(ABS(AD47)&gt;4.5, ABS(AD47)&lt;10,ABS(AK47)&gt;=0.45,ABS(AP47)&lt;=0.01),"S","N"))</f>
        <v>S</v>
      </c>
      <c r="AU47" s="74"/>
      <c r="AV47" s="8">
        <f>'%D'!AM46</f>
        <v>0.3136666666666672</v>
      </c>
      <c r="AW47" s="8">
        <f>'%D'!AN46</f>
        <v>0.40817112424406826</v>
      </c>
      <c r="AX47" s="8">
        <f>'%D'!AO46</f>
        <v>-0.44700000000000095</v>
      </c>
      <c r="AY47" s="8">
        <f>'%D'!AP46</f>
        <v>0.19215531912145112</v>
      </c>
      <c r="AZ47" s="8">
        <f>'%D'!AQ46</f>
        <v>-7.4126666666666665</v>
      </c>
      <c r="BA47" s="8">
        <f>'%D'!AR46</f>
        <v>0.96395037908251957</v>
      </c>
      <c r="BB47" s="1"/>
      <c r="BC47" s="8">
        <f>'# D'!AM46</f>
        <v>3.4333333333333327E-2</v>
      </c>
      <c r="BD47" s="8">
        <f>'# D'!AN46</f>
        <v>4.4914734033870633E-2</v>
      </c>
      <c r="BE47" s="8">
        <f>'# D'!AO46</f>
        <v>-4.9000000000000044E-2</v>
      </c>
      <c r="BF47" s="8">
        <f>'# D'!AP46</f>
        <v>2.1369760566432833E-2</v>
      </c>
      <c r="BG47" s="8">
        <f>'# D'!AQ46</f>
        <v>-0.81533333333333302</v>
      </c>
      <c r="BH47" s="8">
        <f>'# D'!AR46</f>
        <v>0.10617595459110937</v>
      </c>
      <c r="BI47" s="1"/>
      <c r="BJ47" s="4">
        <f>'T-TEST'!X46</f>
        <v>0.27729557763715135</v>
      </c>
      <c r="BK47" s="4">
        <f>'T-TEST'!Y46</f>
        <v>5.2987892781855284E-2</v>
      </c>
      <c r="BL47" s="4">
        <f>'T-TEST'!Z46</f>
        <v>2.3884596427847598E-4</v>
      </c>
      <c r="BM47" s="1"/>
      <c r="BN47" s="1" t="str">
        <f>IF(AND(ABS(AV47)&gt;10,ABS(BC47)&gt;=0.45,ABS(BJ47)&lt;=0.01),"B", IF(AND(ABS(AV47)&gt;4.5, ABS(AV47)&lt;10,ABS(BC47)&gt;=0.45,ABS(BJ47)&lt;=0.01),"S","N"))</f>
        <v>N</v>
      </c>
      <c r="BO47" s="1" t="str">
        <f>IF(AND(ABS(AX47)&gt;10,ABS(BE47)&gt;=0.45,ABS(BK47)&lt;=0.01),"B", IF(AND(ABS(AX47)&gt;4.5, ABS(AX47)&lt;10,ABS(BE47)&gt;=0.45,ABS(BK47)&lt;=0.01),"S","N"))</f>
        <v>N</v>
      </c>
      <c r="BP47" s="1" t="str">
        <f>IF(AND(ABS(AZ47)&gt;10,ABS(BG47)&gt;=0.45,ABS(BL47)&lt;=0.01),"B", IF(AND(ABS(AZ47)&gt;4.5, ABS(AZ47)&lt;10,ABS(BG47)&gt;=0.45,ABS(BL47)&lt;=0.01),"S","N"))</f>
        <v>S</v>
      </c>
      <c r="BQ47" s="74"/>
      <c r="BT47" s="41"/>
      <c r="BU47" s="41"/>
      <c r="BV47" s="41"/>
      <c r="BW47" s="41"/>
      <c r="BX47" s="41"/>
      <c r="BY47" s="41"/>
      <c r="BZ47" s="41"/>
      <c r="CA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T47" s="37"/>
      <c r="CU47" s="37"/>
      <c r="CV47" s="37"/>
      <c r="CW47" s="37"/>
      <c r="CX47" s="37"/>
      <c r="DB47" s="41"/>
      <c r="DC47" s="41"/>
      <c r="DD47" s="41"/>
      <c r="DE47" s="41"/>
      <c r="DF47" s="41"/>
      <c r="DG47" s="41"/>
      <c r="DH47" s="41"/>
      <c r="DI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EB47" s="37"/>
      <c r="EC47" s="37"/>
      <c r="ED47" s="37"/>
      <c r="EE47" s="37"/>
      <c r="EF47" s="37"/>
    </row>
    <row r="48" spans="1:136" ht="18.75" customHeight="1" x14ac:dyDescent="0.25">
      <c r="A48" s="2">
        <f>'Raw Data'!B47</f>
        <v>90</v>
      </c>
      <c r="B48" s="2">
        <f>'Raw Data'!C47</f>
        <v>116</v>
      </c>
      <c r="C48" s="2" t="str">
        <f>'Raw Data'!D47</f>
        <v>VYDIAKHLTYENVERWLKELRDHADSN</v>
      </c>
      <c r="D48" s="8">
        <f>'%D'!Y47</f>
        <v>1.1426666666666669</v>
      </c>
      <c r="E48" s="8">
        <f>'%D'!Z47</f>
        <v>0.23573996974067296</v>
      </c>
      <c r="F48" s="8">
        <f>'%D'!AA47</f>
        <v>3.1030000000000015</v>
      </c>
      <c r="G48" s="8">
        <f>'%D'!AB47</f>
        <v>0.99820672541646793</v>
      </c>
      <c r="H48" s="8">
        <f>'%D'!AC47</f>
        <v>8.2913333333333306</v>
      </c>
      <c r="I48" s="8">
        <f>'%D'!AD47</f>
        <v>1.3561217988563321</v>
      </c>
      <c r="J48" s="1"/>
      <c r="K48" s="8">
        <f>'# D'!Y47</f>
        <v>0.28566666666666674</v>
      </c>
      <c r="L48" s="8">
        <f>'# D'!Z47</f>
        <v>5.8818931192828293E-2</v>
      </c>
      <c r="M48" s="8">
        <f>'# D'!AA47</f>
        <v>0.77566666666666695</v>
      </c>
      <c r="N48" s="8">
        <f>'# D'!AB47</f>
        <v>0.24925355229832402</v>
      </c>
      <c r="O48" s="8">
        <f>'# D'!AC47</f>
        <v>2.0730000000000004</v>
      </c>
      <c r="P48" s="8">
        <f>'# D'!AD47</f>
        <v>0.33934741293645776</v>
      </c>
      <c r="Q48" s="1"/>
      <c r="R48" s="4">
        <f>'T-TEST'!P47</f>
        <v>1.1008215651384214E-2</v>
      </c>
      <c r="S48" s="4">
        <f>'T-TEST'!Q47</f>
        <v>2.8401543687769773E-2</v>
      </c>
      <c r="T48" s="4">
        <f>'T-TEST'!R47</f>
        <v>6.4361999415694735E-3</v>
      </c>
      <c r="U48" s="1"/>
      <c r="V48" s="1" t="str">
        <f t="shared" si="0"/>
        <v>N</v>
      </c>
      <c r="W48" s="1" t="str">
        <f t="shared" si="1"/>
        <v>N</v>
      </c>
      <c r="X48" s="1" t="str">
        <f t="shared" si="2"/>
        <v>S</v>
      </c>
      <c r="Y48" s="74"/>
      <c r="Z48" s="8">
        <f>'%D'!AF47</f>
        <v>0.50766666666666715</v>
      </c>
      <c r="AA48" s="8">
        <f>'%D'!AG47</f>
        <v>0.25956181023666292</v>
      </c>
      <c r="AB48" s="8">
        <f>'%D'!AH47</f>
        <v>2.8483333333333327</v>
      </c>
      <c r="AC48" s="8">
        <f>'%D'!AI47</f>
        <v>0.99846465469072443</v>
      </c>
      <c r="AD48" s="8">
        <f>'%D'!AJ47</f>
        <v>3.7853333333333303</v>
      </c>
      <c r="AE48" s="8">
        <f>'%D'!AK47</f>
        <v>1.5136661895323338</v>
      </c>
      <c r="AF48" s="8"/>
      <c r="AG48" s="8">
        <f>'# D'!AF47</f>
        <v>0.12666666666666648</v>
      </c>
      <c r="AH48" s="8">
        <f>'# D'!AG47</f>
        <v>6.4920464159359384E-2</v>
      </c>
      <c r="AI48" s="8">
        <f>'# D'!AH47</f>
        <v>0.71200000000000019</v>
      </c>
      <c r="AJ48" s="8">
        <f>'# D'!AI47</f>
        <v>0.24942868052144018</v>
      </c>
      <c r="AK48" s="8">
        <f>'# D'!AJ47</f>
        <v>0.94600000000000062</v>
      </c>
      <c r="AL48" s="8">
        <f>'# D'!AK47</f>
        <v>0.3786775233185446</v>
      </c>
      <c r="AM48" s="1"/>
      <c r="AN48" s="4">
        <f>'T-TEST'!T47</f>
        <v>4.3278857877141155E-2</v>
      </c>
      <c r="AO48" s="4">
        <f>'T-TEST'!U47</f>
        <v>3.3602967590514864E-2</v>
      </c>
      <c r="AP48" s="4">
        <f>'T-TEST'!V47</f>
        <v>2.1128190037496983E-2</v>
      </c>
      <c r="AQ48" s="1"/>
      <c r="AR48" s="1" t="str">
        <f>IF(AND(ABS(Z48)&gt;10,ABS(AG48)&gt;=0.45,ABS(AN48)&lt;=0.01),"B", IF(AND(ABS(Z48)&gt;4.5, ABS(Z48)&lt;10,ABS(AG48)&gt;=0.45,ABS(AN48)&lt;=0.01),"S","N"))</f>
        <v>N</v>
      </c>
      <c r="AS48" s="1" t="str">
        <f>IF(AND(ABS(AB48)&gt;10,ABS(AI48)&gt;=0.45,ABS(AO48)&lt;=0.01),"B", IF(AND(ABS(AB48)&gt;4.5, ABS(AB48)&lt;10,ABS(AI48)&gt;=0.45,ABS(AO48)&lt;=0.01),"S","N"))</f>
        <v>N</v>
      </c>
      <c r="AT48" s="1" t="str">
        <f>IF(AND(ABS(AD48)&gt;10,ABS(AK48)&gt;=0.45,ABS(AP48)&lt;=0.01),"B", IF(AND(ABS(AD48)&gt;4.5, ABS(AD48)&lt;10,ABS(AK48)&gt;=0.45,ABS(AP48)&lt;=0.01),"S","N"))</f>
        <v>N</v>
      </c>
      <c r="AU48" s="74"/>
      <c r="AV48" s="8">
        <f>'%D'!AM47</f>
        <v>-0.63499999999999979</v>
      </c>
      <c r="AW48" s="8">
        <f>'%D'!AN47</f>
        <v>0.12674778104566556</v>
      </c>
      <c r="AX48" s="8">
        <f>'%D'!AO47</f>
        <v>-0.25466666666666882</v>
      </c>
      <c r="AY48" s="8">
        <f>'%D'!AP47</f>
        <v>0.25656123375651818</v>
      </c>
      <c r="AZ48" s="8">
        <f>'%D'!AQ47</f>
        <v>-4.5060000000000002</v>
      </c>
      <c r="BA48" s="8">
        <f>'%D'!AR47</f>
        <v>0.78556582580116519</v>
      </c>
      <c r="BB48" s="1"/>
      <c r="BC48" s="8">
        <f>'# D'!AM47</f>
        <v>-0.15900000000000025</v>
      </c>
      <c r="BD48" s="8">
        <f>'# D'!AN47</f>
        <v>3.183813227352799E-2</v>
      </c>
      <c r="BE48" s="8">
        <f>'# D'!AO47</f>
        <v>-6.366666666666676E-2</v>
      </c>
      <c r="BF48" s="8">
        <f>'# D'!AP47</f>
        <v>6.4041653112121663E-2</v>
      </c>
      <c r="BG48" s="8">
        <f>'# D'!AQ47</f>
        <v>-1.1269999999999998</v>
      </c>
      <c r="BH48" s="8">
        <f>'# D'!AR47</f>
        <v>0.19618528657028989</v>
      </c>
      <c r="BI48" s="1"/>
      <c r="BJ48" s="4">
        <f>'T-TEST'!X47</f>
        <v>5.7269378783157444E-3</v>
      </c>
      <c r="BK48" s="4">
        <f>'T-TEST'!Y47</f>
        <v>0.16022421220532776</v>
      </c>
      <c r="BL48" s="4">
        <f>'T-TEST'!Z47</f>
        <v>3.8649164695361811E-3</v>
      </c>
      <c r="BM48" s="1"/>
      <c r="BN48" s="1" t="str">
        <f>IF(AND(ABS(AV48)&gt;10,ABS(BC48)&gt;=0.45,ABS(BJ48)&lt;=0.01),"B", IF(AND(ABS(AV48)&gt;4.5, ABS(AV48)&lt;10,ABS(BC48)&gt;=0.45,ABS(BJ48)&lt;=0.01),"S","N"))</f>
        <v>N</v>
      </c>
      <c r="BO48" s="1" t="str">
        <f>IF(AND(ABS(AX48)&gt;10,ABS(BE48)&gt;=0.45,ABS(BK48)&lt;=0.01),"B", IF(AND(ABS(AX48)&gt;4.5, ABS(AX48)&lt;10,ABS(BE48)&gt;=0.45,ABS(BK48)&lt;=0.01),"S","N"))</f>
        <v>N</v>
      </c>
      <c r="BP48" s="1" t="str">
        <f>IF(AND(ABS(AZ48)&gt;10,ABS(BG48)&gt;=0.45,ABS(BL48)&lt;=0.01),"B", IF(AND(ABS(AZ48)&gt;4.5, ABS(AZ48)&lt;10,ABS(BG48)&gt;=0.45,ABS(BL48)&lt;=0.01),"S","N"))</f>
        <v>S</v>
      </c>
      <c r="BQ48" s="74"/>
      <c r="BT48" s="41"/>
      <c r="BU48" s="41"/>
      <c r="BV48" s="41"/>
      <c r="BW48" s="41"/>
      <c r="BX48" s="41"/>
      <c r="BY48" s="41"/>
      <c r="BZ48" s="41"/>
      <c r="CA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T48" s="37"/>
      <c r="CU48" s="37"/>
      <c r="CV48" s="37"/>
      <c r="CW48" s="37"/>
      <c r="CX48" s="37"/>
      <c r="DB48" s="41"/>
      <c r="DC48" s="41"/>
      <c r="DD48" s="41"/>
      <c r="DE48" s="41"/>
      <c r="DF48" s="41"/>
      <c r="DG48" s="41"/>
      <c r="DH48" s="41"/>
      <c r="DI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EB48" s="37"/>
      <c r="EC48" s="37"/>
      <c r="ED48" s="37"/>
      <c r="EE48" s="37"/>
      <c r="EF48" s="37"/>
    </row>
    <row r="49" spans="1:136" ht="18.75" customHeight="1" x14ac:dyDescent="0.25">
      <c r="A49" s="2">
        <f>'Raw Data'!B48</f>
        <v>90</v>
      </c>
      <c r="B49" s="2">
        <f>'Raw Data'!C48</f>
        <v>116</v>
      </c>
      <c r="C49" s="2" t="str">
        <f>'Raw Data'!D48</f>
        <v>VYDIAKHLTYENVERWLKELRDHADSN</v>
      </c>
      <c r="D49" s="8">
        <f>'%D'!Y48</f>
        <v>1.2060000000000013</v>
      </c>
      <c r="E49" s="8">
        <f>'%D'!Z48</f>
        <v>0.20167300265528851</v>
      </c>
      <c r="F49" s="8">
        <f>'%D'!AA48</f>
        <v>3.0920000000000023</v>
      </c>
      <c r="G49" s="8">
        <f>'%D'!AB48</f>
        <v>0.98773866314256775</v>
      </c>
      <c r="H49" s="8">
        <f>'%D'!AC48</f>
        <v>8.1739999999999995</v>
      </c>
      <c r="I49" s="8">
        <f>'%D'!AD48</f>
        <v>1.2454665792384794</v>
      </c>
      <c r="J49" s="1"/>
      <c r="K49" s="8">
        <f>'# D'!Y48</f>
        <v>0.30166666666666631</v>
      </c>
      <c r="L49" s="8">
        <f>'# D'!Z48</f>
        <v>5.0701742244884107E-2</v>
      </c>
      <c r="M49" s="8">
        <f>'# D'!AA48</f>
        <v>0.77333333333333298</v>
      </c>
      <c r="N49" s="8">
        <f>'# D'!AB48</f>
        <v>0.24690213985841963</v>
      </c>
      <c r="O49" s="8">
        <f>'# D'!AC48</f>
        <v>2.043333333333333</v>
      </c>
      <c r="P49" s="8">
        <f>'# D'!AD48</f>
        <v>0.31138133106102117</v>
      </c>
      <c r="Q49" s="1"/>
      <c r="R49" s="4">
        <f>'T-TEST'!P48</f>
        <v>7.9875357423744124E-3</v>
      </c>
      <c r="S49" s="4">
        <f>'T-TEST'!Q48</f>
        <v>2.7007638926254449E-2</v>
      </c>
      <c r="T49" s="4">
        <f>'T-TEST'!R48</f>
        <v>5.825567800746485E-3</v>
      </c>
      <c r="U49" s="1"/>
      <c r="V49" s="1" t="str">
        <f t="shared" si="0"/>
        <v>N</v>
      </c>
      <c r="W49" s="1" t="str">
        <f t="shared" si="1"/>
        <v>N</v>
      </c>
      <c r="X49" s="1" t="str">
        <f t="shared" si="2"/>
        <v>S</v>
      </c>
      <c r="Y49" s="74"/>
      <c r="Z49" s="8">
        <f>'%D'!AF48</f>
        <v>0.60266666666666691</v>
      </c>
      <c r="AA49" s="8">
        <f>'%D'!AG48</f>
        <v>0.24734860689588156</v>
      </c>
      <c r="AB49" s="8">
        <f>'%D'!AH48</f>
        <v>2.9240000000000013</v>
      </c>
      <c r="AC49" s="8">
        <f>'%D'!AI48</f>
        <v>0.98848958854742974</v>
      </c>
      <c r="AD49" s="8">
        <f>'%D'!AJ48</f>
        <v>3.5406666666666666</v>
      </c>
      <c r="AE49" s="8">
        <f>'%D'!AK48</f>
        <v>1.444128226070432</v>
      </c>
      <c r="AF49" s="8"/>
      <c r="AG49" s="8">
        <f>'# D'!AF48</f>
        <v>0.15066666666666628</v>
      </c>
      <c r="AH49" s="8">
        <f>'# D'!AG48</f>
        <v>6.190045772582508E-2</v>
      </c>
      <c r="AI49" s="8">
        <f>'# D'!AH48</f>
        <v>0.73133333333333317</v>
      </c>
      <c r="AJ49" s="8">
        <f>'# D'!AI48</f>
        <v>0.24716526185260462</v>
      </c>
      <c r="AK49" s="8">
        <f>'# D'!AJ48</f>
        <v>0.88533333333333264</v>
      </c>
      <c r="AL49" s="8">
        <f>'# D'!AK48</f>
        <v>0.36118877797259047</v>
      </c>
      <c r="AM49" s="1"/>
      <c r="AN49" s="4">
        <f>'T-TEST'!T48</f>
        <v>1.6435340910555502E-2</v>
      </c>
      <c r="AO49" s="4">
        <f>'T-TEST'!U48</f>
        <v>3.0082523781715349E-2</v>
      </c>
      <c r="AP49" s="4">
        <f>'T-TEST'!V48</f>
        <v>1.8876560360340609E-2</v>
      </c>
      <c r="AQ49" s="1"/>
      <c r="AR49" s="1" t="str">
        <f>IF(AND(ABS(Z49)&gt;10,ABS(AG49)&gt;=0.45,ABS(AN49)&lt;=0.01),"B", IF(AND(ABS(Z49)&gt;4.5, ABS(Z49)&lt;10,ABS(AG49)&gt;=0.45,ABS(AN49)&lt;=0.01),"S","N"))</f>
        <v>N</v>
      </c>
      <c r="AS49" s="1" t="str">
        <f>IF(AND(ABS(AB49)&gt;10,ABS(AI49)&gt;=0.45,ABS(AO49)&lt;=0.01),"B", IF(AND(ABS(AB49)&gt;4.5, ABS(AB49)&lt;10,ABS(AI49)&gt;=0.45,ABS(AO49)&lt;=0.01),"S","N"))</f>
        <v>N</v>
      </c>
      <c r="AT49" s="1" t="str">
        <f>IF(AND(ABS(AD49)&gt;10,ABS(AK49)&gt;=0.45,ABS(AP49)&lt;=0.01),"B", IF(AND(ABS(AD49)&gt;4.5, ABS(AD49)&lt;10,ABS(AK49)&gt;=0.45,ABS(AP49)&lt;=0.01),"S","N"))</f>
        <v>N</v>
      </c>
      <c r="AU49" s="74"/>
      <c r="AV49" s="8">
        <f>'%D'!AM48</f>
        <v>-0.60333333333333439</v>
      </c>
      <c r="AW49" s="8">
        <f>'%D'!AN48</f>
        <v>0.14936309227293509</v>
      </c>
      <c r="AX49" s="8">
        <f>'%D'!AO48</f>
        <v>-0.16800000000000104</v>
      </c>
      <c r="AY49" s="8">
        <f>'%D'!AP48</f>
        <v>0.28491519206013977</v>
      </c>
      <c r="AZ49" s="8">
        <f>'%D'!AQ48</f>
        <v>-4.6333333333333329</v>
      </c>
      <c r="BA49" s="8">
        <f>'%D'!AR48</f>
        <v>0.80593134529768362</v>
      </c>
      <c r="BB49" s="1"/>
      <c r="BC49" s="8">
        <f>'# D'!AM48</f>
        <v>-0.15100000000000002</v>
      </c>
      <c r="BD49" s="8">
        <f>'# D'!AN48</f>
        <v>3.706300941190098E-2</v>
      </c>
      <c r="BE49" s="8">
        <f>'# D'!AO48</f>
        <v>-4.1999999999999815E-2</v>
      </c>
      <c r="BF49" s="8">
        <f>'# D'!AP48</f>
        <v>7.1264764552102747E-2</v>
      </c>
      <c r="BG49" s="8">
        <f>'# D'!AQ48</f>
        <v>-1.1580000000000004</v>
      </c>
      <c r="BH49" s="8">
        <f>'# D'!AR48</f>
        <v>0.20178619047562857</v>
      </c>
      <c r="BI49" s="1"/>
      <c r="BJ49" s="4">
        <f>'T-TEST'!X48</f>
        <v>1.5596706824626582E-2</v>
      </c>
      <c r="BK49" s="4">
        <f>'T-TEST'!Y48</f>
        <v>0.36510428455285687</v>
      </c>
      <c r="BL49" s="4">
        <f>'T-TEST'!Z48</f>
        <v>5.3752108442327575E-3</v>
      </c>
      <c r="BM49" s="1"/>
      <c r="BN49" s="1" t="str">
        <f>IF(AND(ABS(AV49)&gt;10,ABS(BC49)&gt;=0.45,ABS(BJ49)&lt;=0.01),"B", IF(AND(ABS(AV49)&gt;4.5, ABS(AV49)&lt;10,ABS(BC49)&gt;=0.45,ABS(BJ49)&lt;=0.01),"S","N"))</f>
        <v>N</v>
      </c>
      <c r="BO49" s="1" t="str">
        <f>IF(AND(ABS(AX49)&gt;10,ABS(BE49)&gt;=0.45,ABS(BK49)&lt;=0.01),"B", IF(AND(ABS(AX49)&gt;4.5, ABS(AX49)&lt;10,ABS(BE49)&gt;=0.45,ABS(BK49)&lt;=0.01),"S","N"))</f>
        <v>N</v>
      </c>
      <c r="BP49" s="1" t="str">
        <f>IF(AND(ABS(AZ49)&gt;10,ABS(BG49)&gt;=0.45,ABS(BL49)&lt;=0.01),"B", IF(AND(ABS(AZ49)&gt;4.5, ABS(AZ49)&lt;10,ABS(BG49)&gt;=0.45,ABS(BL49)&lt;=0.01),"S","N"))</f>
        <v>S</v>
      </c>
      <c r="BQ49" s="74"/>
      <c r="BT49" s="41"/>
      <c r="BU49" s="41"/>
      <c r="BV49" s="41"/>
      <c r="BW49" s="41"/>
      <c r="BX49" s="41"/>
      <c r="BY49" s="41"/>
      <c r="BZ49" s="41"/>
      <c r="CA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T49" s="37"/>
      <c r="CU49" s="37"/>
      <c r="CV49" s="37"/>
      <c r="CW49" s="37"/>
      <c r="CX49" s="37"/>
      <c r="DB49" s="41"/>
      <c r="DC49" s="41"/>
      <c r="DD49" s="41"/>
      <c r="DE49" s="41"/>
      <c r="DF49" s="41"/>
      <c r="DG49" s="41"/>
      <c r="DH49" s="41"/>
      <c r="DI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EB49" s="37"/>
      <c r="EC49" s="37"/>
      <c r="ED49" s="37"/>
      <c r="EE49" s="37"/>
      <c r="EF49" s="37"/>
    </row>
    <row r="50" spans="1:136" ht="18.75" customHeight="1" x14ac:dyDescent="0.25">
      <c r="A50" s="2">
        <f>'Raw Data'!B49</f>
        <v>90</v>
      </c>
      <c r="B50" s="2">
        <f>'Raw Data'!C49</f>
        <v>117</v>
      </c>
      <c r="C50" s="2" t="str">
        <f>'Raw Data'!D49</f>
        <v>VYDIAKHLTYENVERWLKELRDHADSNI</v>
      </c>
      <c r="D50" s="8">
        <f>'%D'!Y49</f>
        <v>1.168666666666665</v>
      </c>
      <c r="E50" s="8">
        <f>'%D'!Z49</f>
        <v>0.28330431223921271</v>
      </c>
      <c r="F50" s="8">
        <f>'%D'!AA49</f>
        <v>2.9483333333333324</v>
      </c>
      <c r="G50" s="8">
        <f>'%D'!AB49</f>
        <v>0.77771502921485691</v>
      </c>
      <c r="H50" s="8">
        <f>'%D'!AC49</f>
        <v>8.3473333333333315</v>
      </c>
      <c r="I50" s="8">
        <f>'%D'!AD49</f>
        <v>1.1669127359547211</v>
      </c>
      <c r="J50" s="1"/>
      <c r="K50" s="8">
        <f>'# D'!Y49</f>
        <v>0.3039999999999996</v>
      </c>
      <c r="L50" s="8">
        <f>'# D'!Z49</f>
        <v>7.3808310281882727E-2</v>
      </c>
      <c r="M50" s="8">
        <f>'# D'!AA49</f>
        <v>0.76633333333333287</v>
      </c>
      <c r="N50" s="8">
        <f>'# D'!AB49</f>
        <v>0.20206847024379304</v>
      </c>
      <c r="O50" s="8">
        <f>'# D'!AC49</f>
        <v>2.1703333333333328</v>
      </c>
      <c r="P50" s="8">
        <f>'# D'!AD49</f>
        <v>0.30345455453274495</v>
      </c>
      <c r="Q50" s="1"/>
      <c r="R50" s="4">
        <f>'T-TEST'!P49</f>
        <v>1.8820092264409428E-2</v>
      </c>
      <c r="S50" s="4">
        <f>'T-TEST'!Q49</f>
        <v>1.3333054542850491E-2</v>
      </c>
      <c r="T50" s="4">
        <f>'T-TEST'!R49</f>
        <v>5.6644568801128142E-3</v>
      </c>
      <c r="U50" s="1"/>
      <c r="V50" s="1" t="str">
        <f t="shared" si="0"/>
        <v>N</v>
      </c>
      <c r="W50" s="1" t="str">
        <f t="shared" si="1"/>
        <v>N</v>
      </c>
      <c r="X50" s="1" t="str">
        <f t="shared" si="2"/>
        <v>S</v>
      </c>
      <c r="Y50" s="74"/>
      <c r="Z50" s="8">
        <f>'%D'!AF49</f>
        <v>0.50733333333333253</v>
      </c>
      <c r="AA50" s="8">
        <f>'%D'!AG49</f>
        <v>0.29295278345380732</v>
      </c>
      <c r="AB50" s="8">
        <f>'%D'!AH49</f>
        <v>2.7173333333333307</v>
      </c>
      <c r="AC50" s="8">
        <f>'%D'!AI49</f>
        <v>0.79034212001301407</v>
      </c>
      <c r="AD50" s="8">
        <f>'%D'!AJ49</f>
        <v>3.8349999999999973</v>
      </c>
      <c r="AE50" s="8">
        <f>'%D'!AK49</f>
        <v>1.3646621071410554</v>
      </c>
      <c r="AF50" s="8"/>
      <c r="AG50" s="8">
        <f>'# D'!AF49</f>
        <v>0.13233333333333341</v>
      </c>
      <c r="AH50" s="8">
        <f>'# D'!AG49</f>
        <v>7.6435157704641002E-2</v>
      </c>
      <c r="AI50" s="8">
        <f>'# D'!AH49</f>
        <v>0.70633333333333326</v>
      </c>
      <c r="AJ50" s="8">
        <f>'# D'!AI49</f>
        <v>0.20518934345298409</v>
      </c>
      <c r="AK50" s="8">
        <f>'# D'!AJ49</f>
        <v>0.99733333333333363</v>
      </c>
      <c r="AL50" s="8">
        <f>'# D'!AK49</f>
        <v>0.35487556504592804</v>
      </c>
      <c r="AM50" s="1"/>
      <c r="AN50" s="4">
        <f>'T-TEST'!T49</f>
        <v>8.0587309459983145E-2</v>
      </c>
      <c r="AO50" s="4">
        <f>'T-TEST'!U49</f>
        <v>1.4543259125191896E-2</v>
      </c>
      <c r="AP50" s="4">
        <f>'T-TEST'!V49</f>
        <v>1.2687509797047627E-2</v>
      </c>
      <c r="AQ50" s="1"/>
      <c r="AR50" s="1" t="str">
        <f>IF(AND(ABS(Z50)&gt;10,ABS(AG50)&gt;=0.45,ABS(AN50)&lt;=0.01),"B", IF(AND(ABS(Z50)&gt;4.5, ABS(Z50)&lt;10,ABS(AG50)&gt;=0.45,ABS(AN50)&lt;=0.01),"S","N"))</f>
        <v>N</v>
      </c>
      <c r="AS50" s="1" t="str">
        <f>IF(AND(ABS(AB50)&gt;10,ABS(AI50)&gt;=0.45,ABS(AO50)&lt;=0.01),"B", IF(AND(ABS(AB50)&gt;4.5, ABS(AB50)&lt;10,ABS(AI50)&gt;=0.45,ABS(AO50)&lt;=0.01),"S","N"))</f>
        <v>N</v>
      </c>
      <c r="AT50" s="1" t="str">
        <f>IF(AND(ABS(AD50)&gt;10,ABS(AK50)&gt;=0.45,ABS(AP50)&lt;=0.01),"B", IF(AND(ABS(AD50)&gt;4.5, ABS(AD50)&lt;10,ABS(AK50)&gt;=0.45,ABS(AP50)&lt;=0.01),"S","N"))</f>
        <v>N</v>
      </c>
      <c r="AU50" s="74"/>
      <c r="AV50" s="8">
        <f>'%D'!AM49</f>
        <v>-0.66133333333333244</v>
      </c>
      <c r="AW50" s="8">
        <f>'%D'!AN49</f>
        <v>7.7360627367328641E-2</v>
      </c>
      <c r="AX50" s="8">
        <f>'%D'!AO49</f>
        <v>-0.23100000000000165</v>
      </c>
      <c r="AY50" s="8">
        <f>'%D'!AP49</f>
        <v>0.370476270045284</v>
      </c>
      <c r="AZ50" s="8">
        <f>'%D'!AQ49</f>
        <v>-4.5123333333333342</v>
      </c>
      <c r="BA50" s="8">
        <f>'%D'!AR49</f>
        <v>0.74021843622901762</v>
      </c>
      <c r="BB50" s="1"/>
      <c r="BC50" s="8">
        <f>'# D'!AM49</f>
        <v>-0.17166666666666619</v>
      </c>
      <c r="BD50" s="8">
        <f>'# D'!AN49</f>
        <v>2.057506581601461E-2</v>
      </c>
      <c r="BE50" s="8">
        <f>'# D'!AO49</f>
        <v>-5.9999999999999609E-2</v>
      </c>
      <c r="BF50" s="8">
        <f>'# D'!AP49</f>
        <v>9.6382916881917677E-2</v>
      </c>
      <c r="BG50" s="8">
        <f>'# D'!AQ49</f>
        <v>-1.1729999999999992</v>
      </c>
      <c r="BH50" s="8">
        <f>'# D'!AR49</f>
        <v>0.19240755355927872</v>
      </c>
      <c r="BI50" s="1"/>
      <c r="BJ50" s="4">
        <f>'T-TEST'!X49</f>
        <v>3.5914426475797939E-3</v>
      </c>
      <c r="BK50" s="4">
        <f>'T-TEST'!Y49</f>
        <v>0.34266589866772823</v>
      </c>
      <c r="BL50" s="4">
        <f>'T-TEST'!Z49</f>
        <v>6.5443947774299488E-3</v>
      </c>
      <c r="BM50" s="1"/>
      <c r="BN50" s="1" t="str">
        <f>IF(AND(ABS(AV50)&gt;10,ABS(BC50)&gt;=0.45,ABS(BJ50)&lt;=0.01),"B", IF(AND(ABS(AV50)&gt;4.5, ABS(AV50)&lt;10,ABS(BC50)&gt;=0.45,ABS(BJ50)&lt;=0.01),"S","N"))</f>
        <v>N</v>
      </c>
      <c r="BO50" s="1" t="str">
        <f>IF(AND(ABS(AX50)&gt;10,ABS(BE50)&gt;=0.45,ABS(BK50)&lt;=0.01),"B", IF(AND(ABS(AX50)&gt;4.5, ABS(AX50)&lt;10,ABS(BE50)&gt;=0.45,ABS(BK50)&lt;=0.01),"S","N"))</f>
        <v>N</v>
      </c>
      <c r="BP50" s="1" t="str">
        <f>IF(AND(ABS(AZ50)&gt;10,ABS(BG50)&gt;=0.45,ABS(BL50)&lt;=0.01),"B", IF(AND(ABS(AZ50)&gt;4.5, ABS(AZ50)&lt;10,ABS(BG50)&gt;=0.45,ABS(BL50)&lt;=0.01),"S","N"))</f>
        <v>S</v>
      </c>
      <c r="BQ50" s="74"/>
      <c r="BT50" s="41"/>
      <c r="BU50" s="41"/>
      <c r="BV50" s="41"/>
      <c r="BW50" s="41"/>
      <c r="BX50" s="41"/>
      <c r="BY50" s="41"/>
      <c r="BZ50" s="41"/>
      <c r="CA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T50" s="37"/>
      <c r="CU50" s="37"/>
      <c r="CV50" s="37"/>
      <c r="CW50" s="37"/>
      <c r="CX50" s="37"/>
      <c r="DB50" s="41"/>
      <c r="DC50" s="41"/>
      <c r="DD50" s="41"/>
      <c r="DE50" s="41"/>
      <c r="DF50" s="41"/>
      <c r="DG50" s="41"/>
      <c r="DH50" s="41"/>
      <c r="DI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EB50" s="37"/>
      <c r="EC50" s="37"/>
      <c r="ED50" s="37"/>
      <c r="EE50" s="37"/>
      <c r="EF50" s="37"/>
    </row>
    <row r="51" spans="1:136" ht="18.75" customHeight="1" x14ac:dyDescent="0.25">
      <c r="A51" s="2">
        <f>'Raw Data'!B50</f>
        <v>90</v>
      </c>
      <c r="B51" s="2">
        <f>'Raw Data'!C50</f>
        <v>117</v>
      </c>
      <c r="C51" s="2" t="str">
        <f>'Raw Data'!D50</f>
        <v>VYDIAKHLTYENVERWLKELRDHADSNI</v>
      </c>
      <c r="D51" s="8">
        <f>'%D'!Y50</f>
        <v>1.1839999999999993</v>
      </c>
      <c r="E51" s="8">
        <f>'%D'!Z50</f>
        <v>0.35794133597560357</v>
      </c>
      <c r="F51" s="8">
        <f>'%D'!AA50</f>
        <v>2.8983333333333352</v>
      </c>
      <c r="G51" s="8">
        <f>'%D'!AB50</f>
        <v>0.8450581834011982</v>
      </c>
      <c r="H51" s="8">
        <f>'%D'!AC50</f>
        <v>8.3006666666666646</v>
      </c>
      <c r="I51" s="8">
        <f>'%D'!AD50</f>
        <v>1.1391072527788306</v>
      </c>
      <c r="J51" s="1"/>
      <c r="K51" s="8">
        <f>'# D'!Y50</f>
        <v>0.30800000000000005</v>
      </c>
      <c r="L51" s="8">
        <f>'# D'!Z50</f>
        <v>9.2793677945572695E-2</v>
      </c>
      <c r="M51" s="8">
        <f>'# D'!AA50</f>
        <v>0.75333333333333385</v>
      </c>
      <c r="N51" s="8">
        <f>'# D'!AB50</f>
        <v>0.21987117440295201</v>
      </c>
      <c r="O51" s="8">
        <f>'# D'!AC50</f>
        <v>2.1576666666666675</v>
      </c>
      <c r="P51" s="8">
        <f>'# D'!AD50</f>
        <v>0.29615423909397864</v>
      </c>
      <c r="Q51" s="1"/>
      <c r="R51" s="4">
        <f>'T-TEST'!P50</f>
        <v>2.7292133703583882E-2</v>
      </c>
      <c r="S51" s="4">
        <f>'T-TEST'!Q50</f>
        <v>1.5922653144955456E-2</v>
      </c>
      <c r="T51" s="4">
        <f>'T-TEST'!R50</f>
        <v>6.2124980784644263E-3</v>
      </c>
      <c r="U51" s="1"/>
      <c r="V51" s="1" t="str">
        <f t="shared" si="0"/>
        <v>N</v>
      </c>
      <c r="W51" s="1" t="str">
        <f t="shared" si="1"/>
        <v>N</v>
      </c>
      <c r="X51" s="1" t="str">
        <f t="shared" si="2"/>
        <v>S</v>
      </c>
      <c r="Y51" s="74"/>
      <c r="Z51" s="8">
        <f>'%D'!AF50</f>
        <v>0.57800000000000029</v>
      </c>
      <c r="AA51" s="8">
        <f>'%D'!AG50</f>
        <v>0.39872296146572744</v>
      </c>
      <c r="AB51" s="8">
        <f>'%D'!AH50</f>
        <v>2.7416666666666671</v>
      </c>
      <c r="AC51" s="8">
        <f>'%D'!AI50</f>
        <v>0.84205542177064141</v>
      </c>
      <c r="AD51" s="8">
        <f>'%D'!AJ50</f>
        <v>3.906333333333329</v>
      </c>
      <c r="AE51" s="8">
        <f>'%D'!AK50</f>
        <v>1.3907261892023659</v>
      </c>
      <c r="AF51" s="8"/>
      <c r="AG51" s="8">
        <f>'# D'!AF50</f>
        <v>0.15033333333333343</v>
      </c>
      <c r="AH51" s="8">
        <f>'# D'!AG50</f>
        <v>0.1034279137048279</v>
      </c>
      <c r="AI51" s="8">
        <f>'# D'!AH50</f>
        <v>0.71266666666666723</v>
      </c>
      <c r="AJ51" s="8">
        <f>'# D'!AI50</f>
        <v>0.21914226733638886</v>
      </c>
      <c r="AK51" s="8">
        <f>'# D'!AJ50</f>
        <v>1.0153333333333343</v>
      </c>
      <c r="AL51" s="8">
        <f>'# D'!AK50</f>
        <v>0.3617282589642859</v>
      </c>
      <c r="AM51" s="1"/>
      <c r="AN51" s="4">
        <f>'T-TEST'!T50</f>
        <v>8.7236181960162973E-2</v>
      </c>
      <c r="AO51" s="4">
        <f>'T-TEST'!U50</f>
        <v>1.8522232214574583E-2</v>
      </c>
      <c r="AP51" s="4">
        <f>'T-TEST'!V50</f>
        <v>1.086648165305106E-2</v>
      </c>
      <c r="AQ51" s="1"/>
      <c r="AR51" s="1" t="str">
        <f>IF(AND(ABS(Z51)&gt;10,ABS(AG51)&gt;=0.45,ABS(AN51)&lt;=0.01),"B", IF(AND(ABS(Z51)&gt;4.5, ABS(Z51)&lt;10,ABS(AG51)&gt;=0.45,ABS(AN51)&lt;=0.01),"S","N"))</f>
        <v>N</v>
      </c>
      <c r="AS51" s="1" t="str">
        <f>IF(AND(ABS(AB51)&gt;10,ABS(AI51)&gt;=0.45,ABS(AO51)&lt;=0.01),"B", IF(AND(ABS(AB51)&gt;4.5, ABS(AB51)&lt;10,ABS(AI51)&gt;=0.45,ABS(AO51)&lt;=0.01),"S","N"))</f>
        <v>N</v>
      </c>
      <c r="AT51" s="1" t="str">
        <f>IF(AND(ABS(AD51)&gt;10,ABS(AK51)&gt;=0.45,ABS(AP51)&lt;=0.01),"B", IF(AND(ABS(AD51)&gt;4.5, ABS(AD51)&lt;10,ABS(AK51)&gt;=0.45,ABS(AP51)&lt;=0.01),"S","N"))</f>
        <v>N</v>
      </c>
      <c r="AU51" s="74"/>
      <c r="AV51" s="8">
        <f>'%D'!AM50</f>
        <v>-0.60599999999999898</v>
      </c>
      <c r="AW51" s="8">
        <f>'%D'!AN50</f>
        <v>0.18521339044464366</v>
      </c>
      <c r="AX51" s="8">
        <f>'%D'!AO50</f>
        <v>-0.15666666666666806</v>
      </c>
      <c r="AY51" s="8">
        <f>'%D'!AP50</f>
        <v>0.38927967666790259</v>
      </c>
      <c r="AZ51" s="8">
        <f>'%D'!AQ50</f>
        <v>-4.3943333333333356</v>
      </c>
      <c r="BA51" s="8">
        <f>'%D'!AR50</f>
        <v>0.79814702070900845</v>
      </c>
      <c r="BB51" s="1"/>
      <c r="BC51" s="8">
        <f>'# D'!AM50</f>
        <v>-0.15766666666666662</v>
      </c>
      <c r="BD51" s="8">
        <f>'# D'!AN50</f>
        <v>4.8034709672624534E-2</v>
      </c>
      <c r="BE51" s="8">
        <f>'# D'!AO50</f>
        <v>-4.0666666666666629E-2</v>
      </c>
      <c r="BF51" s="8">
        <f>'# D'!AP50</f>
        <v>0.10143306495747165</v>
      </c>
      <c r="BG51" s="8">
        <f>'# D'!AQ50</f>
        <v>-1.1423333333333332</v>
      </c>
      <c r="BH51" s="8">
        <f>'# D'!AR50</f>
        <v>0.20778033272344779</v>
      </c>
      <c r="BI51" s="1"/>
      <c r="BJ51" s="4">
        <f>'T-TEST'!X50</f>
        <v>2.370364150887052E-2</v>
      </c>
      <c r="BK51" s="4">
        <f>'T-TEST'!Y50</f>
        <v>0.52567901877368028</v>
      </c>
      <c r="BL51" s="4">
        <f>'T-TEST'!Z50</f>
        <v>1.0822455506883997E-2</v>
      </c>
      <c r="BM51" s="1"/>
      <c r="BN51" s="1" t="str">
        <f>IF(AND(ABS(AV51)&gt;10,ABS(BC51)&gt;=0.45,ABS(BJ51)&lt;=0.01),"B", IF(AND(ABS(AV51)&gt;4.5, ABS(AV51)&lt;10,ABS(BC51)&gt;=0.45,ABS(BJ51)&lt;=0.01),"S","N"))</f>
        <v>N</v>
      </c>
      <c r="BO51" s="1" t="str">
        <f>IF(AND(ABS(AX51)&gt;10,ABS(BE51)&gt;=0.45,ABS(BK51)&lt;=0.01),"B", IF(AND(ABS(AX51)&gt;4.5, ABS(AX51)&lt;10,ABS(BE51)&gt;=0.45,ABS(BK51)&lt;=0.01),"S","N"))</f>
        <v>N</v>
      </c>
      <c r="BP51" s="1" t="str">
        <f>IF(AND(ABS(AZ51)&gt;10,ABS(BG51)&gt;=0.45,ABS(BL51)&lt;=0.01),"B", IF(AND(ABS(AZ51)&gt;4.5, ABS(AZ51)&lt;10,ABS(BG51)&gt;=0.45,ABS(BL51)&lt;=0.01),"S","N"))</f>
        <v>N</v>
      </c>
      <c r="BQ51" s="74"/>
      <c r="BT51" s="41"/>
      <c r="BU51" s="41"/>
      <c r="BV51" s="41"/>
      <c r="BW51" s="41"/>
      <c r="BX51" s="41"/>
      <c r="BY51" s="41"/>
      <c r="BZ51" s="41"/>
      <c r="CA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T51" s="37"/>
      <c r="CU51" s="37"/>
      <c r="CV51" s="37"/>
      <c r="CW51" s="37"/>
      <c r="CX51" s="37"/>
      <c r="DB51" s="41"/>
      <c r="DC51" s="41"/>
      <c r="DD51" s="41"/>
      <c r="DE51" s="41"/>
      <c r="DF51" s="41"/>
      <c r="DG51" s="41"/>
      <c r="DH51" s="41"/>
      <c r="DI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EB51" s="37"/>
      <c r="EC51" s="37"/>
      <c r="ED51" s="37"/>
      <c r="EE51" s="37"/>
      <c r="EF51" s="37"/>
    </row>
    <row r="52" spans="1:136" ht="18.75" customHeight="1" x14ac:dyDescent="0.25">
      <c r="A52" s="2">
        <f>'Raw Data'!B51</f>
        <v>90</v>
      </c>
      <c r="B52" s="2">
        <f>'Raw Data'!C51</f>
        <v>117</v>
      </c>
      <c r="C52" s="2" t="str">
        <f>'Raw Data'!D51</f>
        <v>VYDIAKHLTYENVERWLKELRDHADSNI</v>
      </c>
      <c r="D52" s="8">
        <f>'%D'!Y51</f>
        <v>1.2006666666666668</v>
      </c>
      <c r="E52" s="8">
        <f>'%D'!Z51</f>
        <v>0.30007276895224377</v>
      </c>
      <c r="F52" s="8">
        <f>'%D'!AA51</f>
        <v>2.9859999999999989</v>
      </c>
      <c r="G52" s="8">
        <f>'%D'!AB51</f>
        <v>0.73421976728134131</v>
      </c>
      <c r="H52" s="8">
        <f>'%D'!AC51</f>
        <v>8.2703333333333333</v>
      </c>
      <c r="I52" s="8">
        <f>'%D'!AD51</f>
        <v>1.1689476749053682</v>
      </c>
      <c r="J52" s="1"/>
      <c r="K52" s="8">
        <f>'# D'!Y51</f>
        <v>0.31233333333333335</v>
      </c>
      <c r="L52" s="8">
        <f>'# D'!Z51</f>
        <v>7.793373253390766E-2</v>
      </c>
      <c r="M52" s="8">
        <f>'# D'!AA51</f>
        <v>0.77633333333333354</v>
      </c>
      <c r="N52" s="8">
        <f>'# D'!AB51</f>
        <v>0.19116310662189337</v>
      </c>
      <c r="O52" s="8">
        <f>'# D'!AC51</f>
        <v>2.1506666666666669</v>
      </c>
      <c r="P52" s="8">
        <f>'# D'!AD51</f>
        <v>0.30404166381161224</v>
      </c>
      <c r="Q52" s="1"/>
      <c r="R52" s="4">
        <f>'T-TEST'!P51</f>
        <v>1.850270317970697E-2</v>
      </c>
      <c r="S52" s="4">
        <f>'T-TEST'!Q51</f>
        <v>1.1272487190115131E-2</v>
      </c>
      <c r="T52" s="4">
        <f>'T-TEST'!R51</f>
        <v>5.8815162711109278E-3</v>
      </c>
      <c r="U52" s="1"/>
      <c r="V52" s="1" t="str">
        <f t="shared" si="0"/>
        <v>N</v>
      </c>
      <c r="W52" s="1" t="str">
        <f t="shared" si="1"/>
        <v>N</v>
      </c>
      <c r="X52" s="1" t="str">
        <f t="shared" si="2"/>
        <v>S</v>
      </c>
      <c r="Y52" s="74"/>
      <c r="Z52" s="8">
        <f>'%D'!AF51</f>
        <v>0.58866666666666756</v>
      </c>
      <c r="AA52" s="8">
        <f>'%D'!AG51</f>
        <v>0.31970559373690471</v>
      </c>
      <c r="AB52" s="8">
        <f>'%D'!AH51</f>
        <v>2.8219999999999992</v>
      </c>
      <c r="AC52" s="8">
        <f>'%D'!AI51</f>
        <v>0.72566360434203037</v>
      </c>
      <c r="AD52" s="8">
        <f>'%D'!AJ51</f>
        <v>4.0056666666666665</v>
      </c>
      <c r="AE52" s="8">
        <f>'%D'!AK51</f>
        <v>1.3965372652862984</v>
      </c>
      <c r="AF52" s="8"/>
      <c r="AG52" s="8">
        <f>'# D'!AF51</f>
        <v>0.15333333333333332</v>
      </c>
      <c r="AH52" s="8">
        <f>'# D'!AG51</f>
        <v>8.2937727643495621E-2</v>
      </c>
      <c r="AI52" s="8">
        <f>'# D'!AH51</f>
        <v>0.73366666666666669</v>
      </c>
      <c r="AJ52" s="8">
        <f>'# D'!AI51</f>
        <v>0.18883502499977775</v>
      </c>
      <c r="AK52" s="8">
        <f>'# D'!AJ51</f>
        <v>1.0419999999999998</v>
      </c>
      <c r="AL52" s="8">
        <f>'# D'!AK51</f>
        <v>0.36315974446515964</v>
      </c>
      <c r="AM52" s="1"/>
      <c r="AN52" s="4">
        <f>'T-TEST'!T51</f>
        <v>6.0345674194933939E-2</v>
      </c>
      <c r="AO52" s="4">
        <f>'T-TEST'!U51</f>
        <v>1.415149947521312E-2</v>
      </c>
      <c r="AP52" s="4">
        <f>'T-TEST'!V51</f>
        <v>1.0798755881209685E-2</v>
      </c>
      <c r="AQ52" s="1"/>
      <c r="AR52" s="1" t="str">
        <f>IF(AND(ABS(Z52)&gt;10,ABS(AG52)&gt;=0.45,ABS(AN52)&lt;=0.01),"B", IF(AND(ABS(Z52)&gt;4.5, ABS(Z52)&lt;10,ABS(AG52)&gt;=0.45,ABS(AN52)&lt;=0.01),"S","N"))</f>
        <v>N</v>
      </c>
      <c r="AS52" s="1" t="str">
        <f>IF(AND(ABS(AB52)&gt;10,ABS(AI52)&gt;=0.45,ABS(AO52)&lt;=0.01),"B", IF(AND(ABS(AB52)&gt;4.5, ABS(AB52)&lt;10,ABS(AI52)&gt;=0.45,ABS(AO52)&lt;=0.01),"S","N"))</f>
        <v>N</v>
      </c>
      <c r="AT52" s="1" t="str">
        <f>IF(AND(ABS(AD52)&gt;10,ABS(AK52)&gt;=0.45,ABS(AP52)&lt;=0.01),"B", IF(AND(ABS(AD52)&gt;4.5, ABS(AD52)&lt;10,ABS(AK52)&gt;=0.45,ABS(AP52)&lt;=0.01),"S","N"))</f>
        <v>N</v>
      </c>
      <c r="AU52" s="74"/>
      <c r="AV52" s="8">
        <f>'%D'!AM51</f>
        <v>-0.61199999999999921</v>
      </c>
      <c r="AW52" s="8">
        <f>'%D'!AN51</f>
        <v>0.12206828689986093</v>
      </c>
      <c r="AX52" s="8">
        <f>'%D'!AO51</f>
        <v>-0.1639999999999997</v>
      </c>
      <c r="AY52" s="8">
        <f>'%D'!AP51</f>
        <v>0.30785656833445474</v>
      </c>
      <c r="AZ52" s="8">
        <f>'%D'!AQ51</f>
        <v>-4.2646666666666668</v>
      </c>
      <c r="BA52" s="8">
        <f>'%D'!AR51</f>
        <v>0.7915657479535938</v>
      </c>
      <c r="BB52" s="1"/>
      <c r="BC52" s="8">
        <f>'# D'!AM51</f>
        <v>-0.15900000000000003</v>
      </c>
      <c r="BD52" s="8">
        <f>'# D'!AN51</f>
        <v>3.1585861816114336E-2</v>
      </c>
      <c r="BE52" s="8">
        <f>'# D'!AO51</f>
        <v>-4.2666666666666853E-2</v>
      </c>
      <c r="BF52" s="8">
        <f>'# D'!AP51</f>
        <v>7.9958322476983729E-2</v>
      </c>
      <c r="BG52" s="8">
        <f>'# D'!AQ51</f>
        <v>-1.1086666666666671</v>
      </c>
      <c r="BH52" s="8">
        <f>'# D'!AR51</f>
        <v>0.20557318242741029</v>
      </c>
      <c r="BI52" s="1"/>
      <c r="BJ52" s="4">
        <f>'T-TEST'!X51</f>
        <v>6.9237639739772993E-3</v>
      </c>
      <c r="BK52" s="4">
        <f>'T-TEST'!Y51</f>
        <v>0.40860163426399743</v>
      </c>
      <c r="BL52" s="4">
        <f>'T-TEST'!Z51</f>
        <v>9.0658338245008935E-3</v>
      </c>
      <c r="BM52" s="1"/>
      <c r="BN52" s="1" t="str">
        <f>IF(AND(ABS(AV52)&gt;10,ABS(BC52)&gt;=0.45,ABS(BJ52)&lt;=0.01),"B", IF(AND(ABS(AV52)&gt;4.5, ABS(AV52)&lt;10,ABS(BC52)&gt;=0.45,ABS(BJ52)&lt;=0.01),"S","N"))</f>
        <v>N</v>
      </c>
      <c r="BO52" s="1" t="str">
        <f>IF(AND(ABS(AX52)&gt;10,ABS(BE52)&gt;=0.45,ABS(BK52)&lt;=0.01),"B", IF(AND(ABS(AX52)&gt;4.5, ABS(AX52)&lt;10,ABS(BE52)&gt;=0.45,ABS(BK52)&lt;=0.01),"S","N"))</f>
        <v>N</v>
      </c>
      <c r="BP52" s="1" t="str">
        <f>IF(AND(ABS(AZ52)&gt;10,ABS(BG52)&gt;=0.45,ABS(BL52)&lt;=0.01),"B", IF(AND(ABS(AZ52)&gt;4.5, ABS(AZ52)&lt;10,ABS(BG52)&gt;=0.45,ABS(BL52)&lt;=0.01),"S","N"))</f>
        <v>N</v>
      </c>
      <c r="BQ52" s="74"/>
      <c r="BT52" s="41"/>
      <c r="BU52" s="41"/>
      <c r="BV52" s="41"/>
      <c r="BW52" s="41"/>
      <c r="BX52" s="41"/>
      <c r="BY52" s="41"/>
      <c r="BZ52" s="41"/>
      <c r="CA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T52" s="37"/>
      <c r="CU52" s="37"/>
      <c r="CV52" s="37"/>
      <c r="CW52" s="37"/>
      <c r="CX52" s="37"/>
      <c r="DB52" s="41"/>
      <c r="DC52" s="41"/>
      <c r="DD52" s="41"/>
      <c r="DE52" s="41"/>
      <c r="DF52" s="41"/>
      <c r="DG52" s="41"/>
      <c r="DH52" s="41"/>
      <c r="DI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EB52" s="37"/>
      <c r="EC52" s="37"/>
      <c r="ED52" s="37"/>
      <c r="EE52" s="37"/>
      <c r="EF52" s="37"/>
    </row>
    <row r="53" spans="1:136" ht="18.75" customHeight="1" x14ac:dyDescent="0.25">
      <c r="A53" s="2">
        <f>'Raw Data'!B52</f>
        <v>90</v>
      </c>
      <c r="B53" s="2">
        <f>'Raw Data'!C52</f>
        <v>117</v>
      </c>
      <c r="C53" s="2" t="str">
        <f>'Raw Data'!D52</f>
        <v>VYDIAKHLTYENVERWLKELRDHADSNI</v>
      </c>
      <c r="D53" s="8">
        <f>'%D'!Y52</f>
        <v>1.2090000000000005</v>
      </c>
      <c r="E53" s="8">
        <f>'%D'!Z52</f>
        <v>0.4848223042173973</v>
      </c>
      <c r="F53" s="8">
        <f>'%D'!AA52</f>
        <v>2.7733333333333334</v>
      </c>
      <c r="G53" s="8">
        <f>'%D'!AB52</f>
        <v>0.76596627427931352</v>
      </c>
      <c r="H53" s="8">
        <f>'%D'!AC52</f>
        <v>7.9543333333333344</v>
      </c>
      <c r="I53" s="8">
        <f>'%D'!AD52</f>
        <v>1.2977281430767122</v>
      </c>
      <c r="J53" s="1"/>
      <c r="K53" s="8">
        <f>'# D'!Y52</f>
        <v>0.31433333333333335</v>
      </c>
      <c r="L53" s="8">
        <f>'# D'!Z52</f>
        <v>0.12615202468978975</v>
      </c>
      <c r="M53" s="8">
        <f>'# D'!AA52</f>
        <v>0.72100000000000009</v>
      </c>
      <c r="N53" s="8">
        <f>'# D'!AB52</f>
        <v>0.19877625612733515</v>
      </c>
      <c r="O53" s="8">
        <f>'# D'!AC52</f>
        <v>2.0683333333333334</v>
      </c>
      <c r="P53" s="8">
        <f>'# D'!AD52</f>
        <v>0.33734453209342696</v>
      </c>
      <c r="Q53" s="1"/>
      <c r="R53" s="4">
        <f>'T-TEST'!P52</f>
        <v>4.8123078796038471E-2</v>
      </c>
      <c r="S53" s="4">
        <f>'T-TEST'!Q52</f>
        <v>9.3104064809095034E-3</v>
      </c>
      <c r="T53" s="4">
        <f>'T-TEST'!R52</f>
        <v>8.3400867963372167E-3</v>
      </c>
      <c r="U53" s="1"/>
      <c r="V53" s="1" t="str">
        <f t="shared" si="0"/>
        <v>N</v>
      </c>
      <c r="W53" s="1" t="str">
        <f t="shared" si="1"/>
        <v>N</v>
      </c>
      <c r="X53" s="1" t="str">
        <f t="shared" si="2"/>
        <v>S</v>
      </c>
      <c r="Y53" s="74"/>
      <c r="Z53" s="8">
        <f>'%D'!AF52</f>
        <v>0.67833333333333279</v>
      </c>
      <c r="AA53" s="8">
        <f>'%D'!AG52</f>
        <v>0.51285735508683761</v>
      </c>
      <c r="AB53" s="8">
        <f>'%D'!AH52</f>
        <v>2.7543333333333333</v>
      </c>
      <c r="AC53" s="8">
        <f>'%D'!AI52</f>
        <v>0.75347218484382872</v>
      </c>
      <c r="AD53" s="8">
        <f>'%D'!AJ52</f>
        <v>3.8076666666666696</v>
      </c>
      <c r="AE53" s="8">
        <f>'%D'!AK52</f>
        <v>1.4547117698476673</v>
      </c>
      <c r="AF53" s="8"/>
      <c r="AG53" s="8">
        <f>'# D'!AF52</f>
        <v>0.17633333333333323</v>
      </c>
      <c r="AH53" s="8">
        <f>'# D'!AG52</f>
        <v>0.13342163742561894</v>
      </c>
      <c r="AI53" s="8">
        <f>'# D'!AH52</f>
        <v>0.71600000000000019</v>
      </c>
      <c r="AJ53" s="8">
        <f>'# D'!AI52</f>
        <v>0.19564253116334379</v>
      </c>
      <c r="AK53" s="8">
        <f>'# D'!AJ52</f>
        <v>0.99033333333333395</v>
      </c>
      <c r="AL53" s="8">
        <f>'# D'!AK52</f>
        <v>0.37834023488565571</v>
      </c>
      <c r="AM53" s="1"/>
      <c r="AN53" s="4">
        <f>'T-TEST'!T52</f>
        <v>0.12326727442019635</v>
      </c>
      <c r="AO53" s="4">
        <f>'T-TEST'!U52</f>
        <v>1.0452287525266743E-2</v>
      </c>
      <c r="AP53" s="4">
        <f>'T-TEST'!V52</f>
        <v>2.0144723596430884E-2</v>
      </c>
      <c r="AQ53" s="1"/>
      <c r="AR53" s="1" t="str">
        <f>IF(AND(ABS(Z53)&gt;10,ABS(AG53)&gt;=0.45,ABS(AN53)&lt;=0.01),"B", IF(AND(ABS(Z53)&gt;4.5, ABS(Z53)&lt;10,ABS(AG53)&gt;=0.45,ABS(AN53)&lt;=0.01),"S","N"))</f>
        <v>N</v>
      </c>
      <c r="AS53" s="1" t="str">
        <f>IF(AND(ABS(AB53)&gt;10,ABS(AI53)&gt;=0.45,ABS(AO53)&lt;=0.01),"B", IF(AND(ABS(AB53)&gt;4.5, ABS(AB53)&lt;10,ABS(AI53)&gt;=0.45,ABS(AO53)&lt;=0.01),"S","N"))</f>
        <v>N</v>
      </c>
      <c r="AT53" s="1" t="str">
        <f>IF(AND(ABS(AD53)&gt;10,ABS(AK53)&gt;=0.45,ABS(AP53)&lt;=0.01),"B", IF(AND(ABS(AD53)&gt;4.5, ABS(AD53)&lt;10,ABS(AK53)&gt;=0.45,ABS(AP53)&lt;=0.01),"S","N"))</f>
        <v>N</v>
      </c>
      <c r="AU53" s="74"/>
      <c r="AV53" s="8">
        <f>'%D'!AM52</f>
        <v>-0.53066666666666773</v>
      </c>
      <c r="AW53" s="8">
        <f>'%D'!AN52</f>
        <v>0.1787698706904122</v>
      </c>
      <c r="AX53" s="8">
        <f>'%D'!AO52</f>
        <v>-1.9000000000000128E-2</v>
      </c>
      <c r="AY53" s="8">
        <f>'%D'!AP52</f>
        <v>0.44482206180299411</v>
      </c>
      <c r="AZ53" s="8">
        <f>'%D'!AQ52</f>
        <v>-4.1466666666666647</v>
      </c>
      <c r="BA53" s="8">
        <f>'%D'!AR52</f>
        <v>0.67458629297271289</v>
      </c>
      <c r="BB53" s="1"/>
      <c r="BC53" s="8">
        <f>'# D'!AM52</f>
        <v>-0.13800000000000012</v>
      </c>
      <c r="BD53" s="8">
        <f>'# D'!AN52</f>
        <v>4.6665476175291168E-2</v>
      </c>
      <c r="BE53" s="8">
        <f>'# D'!AO52</f>
        <v>-4.9999999999998934E-3</v>
      </c>
      <c r="BF53" s="8">
        <f>'# D'!AP52</f>
        <v>0.11588787684654506</v>
      </c>
      <c r="BG53" s="8">
        <f>'# D'!AQ52</f>
        <v>-1.0779999999999994</v>
      </c>
      <c r="BH53" s="8">
        <f>'# D'!AR52</f>
        <v>0.17584273276614726</v>
      </c>
      <c r="BI53" s="1"/>
      <c r="BJ53" s="4">
        <f>'T-TEST'!X52</f>
        <v>2.7134074198581933E-2</v>
      </c>
      <c r="BK53" s="4">
        <f>'T-TEST'!Y52</f>
        <v>0.9440468156241405</v>
      </c>
      <c r="BL53" s="4">
        <f>'T-TEST'!Z52</f>
        <v>7.3184434735851164E-3</v>
      </c>
      <c r="BM53" s="1"/>
      <c r="BN53" s="1" t="str">
        <f>IF(AND(ABS(AV53)&gt;10,ABS(BC53)&gt;=0.45,ABS(BJ53)&lt;=0.01),"B", IF(AND(ABS(AV53)&gt;4.5, ABS(AV53)&lt;10,ABS(BC53)&gt;=0.45,ABS(BJ53)&lt;=0.01),"S","N"))</f>
        <v>N</v>
      </c>
      <c r="BO53" s="1" t="str">
        <f>IF(AND(ABS(AX53)&gt;10,ABS(BE53)&gt;=0.45,ABS(BK53)&lt;=0.01),"B", IF(AND(ABS(AX53)&gt;4.5, ABS(AX53)&lt;10,ABS(BE53)&gt;=0.45,ABS(BK53)&lt;=0.01),"S","N"))</f>
        <v>N</v>
      </c>
      <c r="BP53" s="1" t="str">
        <f>IF(AND(ABS(AZ53)&gt;10,ABS(BG53)&gt;=0.45,ABS(BL53)&lt;=0.01),"B", IF(AND(ABS(AZ53)&gt;4.5, ABS(AZ53)&lt;10,ABS(BG53)&gt;=0.45,ABS(BL53)&lt;=0.01),"S","N"))</f>
        <v>N</v>
      </c>
      <c r="BQ53" s="74"/>
      <c r="BT53" s="41"/>
      <c r="BU53" s="41"/>
      <c r="BV53" s="41"/>
      <c r="BW53" s="41"/>
      <c r="BX53" s="41"/>
      <c r="BY53" s="41"/>
      <c r="BZ53" s="41"/>
      <c r="CA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T53" s="37"/>
      <c r="CU53" s="37"/>
      <c r="CV53" s="37"/>
      <c r="CW53" s="37"/>
      <c r="CX53" s="37"/>
      <c r="DB53" s="41"/>
      <c r="DC53" s="41"/>
      <c r="DD53" s="41"/>
      <c r="DE53" s="41"/>
      <c r="DF53" s="41"/>
      <c r="DG53" s="41"/>
      <c r="DH53" s="41"/>
      <c r="DI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EB53" s="37"/>
      <c r="EC53" s="37"/>
      <c r="ED53" s="37"/>
      <c r="EE53" s="37"/>
      <c r="EF53" s="37"/>
    </row>
    <row r="54" spans="1:136" ht="18.75" customHeight="1" x14ac:dyDescent="0.25">
      <c r="A54" s="2">
        <f>'Raw Data'!B53</f>
        <v>91</v>
      </c>
      <c r="B54" s="2">
        <f>'Raw Data'!C53</f>
        <v>118</v>
      </c>
      <c r="C54" s="2" t="str">
        <f>'Raw Data'!D53</f>
        <v>YDIAKHLTYENVERWLKELRDHADSNIV</v>
      </c>
      <c r="D54" s="8">
        <f>'%D'!Y53</f>
        <v>1.1896666666666675</v>
      </c>
      <c r="E54" s="8">
        <f>'%D'!Z53</f>
        <v>0.37810536450395227</v>
      </c>
      <c r="F54" s="8">
        <f>'%D'!AA53</f>
        <v>3.1226666666666674</v>
      </c>
      <c r="G54" s="8">
        <f>'%D'!AB53</f>
        <v>0.855239342718361</v>
      </c>
      <c r="H54" s="8">
        <f>'%D'!AC53</f>
        <v>8.4436666666666653</v>
      </c>
      <c r="I54" s="8">
        <f>'%D'!AD53</f>
        <v>1.2656323847521174</v>
      </c>
      <c r="J54" s="1"/>
      <c r="K54" s="8">
        <f>'# D'!Y53</f>
        <v>0.30900000000000016</v>
      </c>
      <c r="L54" s="8">
        <f>'# D'!Z53</f>
        <v>9.8034007704809564E-2</v>
      </c>
      <c r="M54" s="8">
        <f>'# D'!AA53</f>
        <v>0.81199999999999939</v>
      </c>
      <c r="N54" s="8">
        <f>'# D'!AB53</f>
        <v>0.22217335573826133</v>
      </c>
      <c r="O54" s="8">
        <f>'# D'!AC53</f>
        <v>2.1960000000000006</v>
      </c>
      <c r="P54" s="8">
        <f>'# D'!AD53</f>
        <v>0.32881403051978569</v>
      </c>
      <c r="Q54" s="1"/>
      <c r="R54" s="4">
        <f>'T-TEST'!P53</f>
        <v>3.1082471019910858E-2</v>
      </c>
      <c r="S54" s="4">
        <f>'T-TEST'!Q53</f>
        <v>1.4066047938302965E-2</v>
      </c>
      <c r="T54" s="4">
        <f>'T-TEST'!R53</f>
        <v>7.1944961403757326E-3</v>
      </c>
      <c r="U54" s="1"/>
      <c r="V54" s="1" t="str">
        <f t="shared" si="0"/>
        <v>N</v>
      </c>
      <c r="W54" s="1" t="str">
        <f t="shared" si="1"/>
        <v>N</v>
      </c>
      <c r="X54" s="1" t="str">
        <f t="shared" si="2"/>
        <v>S</v>
      </c>
      <c r="Y54" s="74"/>
      <c r="Z54" s="8">
        <f>'%D'!AF53</f>
        <v>0.5593333333333339</v>
      </c>
      <c r="AA54" s="8">
        <f>'%D'!AG53</f>
        <v>0.39995291389529009</v>
      </c>
      <c r="AB54" s="8">
        <f>'%D'!AH53</f>
        <v>2.8729999999999993</v>
      </c>
      <c r="AC54" s="8">
        <f>'%D'!AI53</f>
        <v>0.84657998243914767</v>
      </c>
      <c r="AD54" s="8">
        <f>'%D'!AJ53</f>
        <v>3.7443333333333335</v>
      </c>
      <c r="AE54" s="8">
        <f>'%D'!AK53</f>
        <v>1.4906510881714281</v>
      </c>
      <c r="AF54" s="8"/>
      <c r="AG54" s="8">
        <f>'# D'!AF53</f>
        <v>0.14566666666666661</v>
      </c>
      <c r="AH54" s="8">
        <f>'# D'!AG53</f>
        <v>0.10370470898983643</v>
      </c>
      <c r="AI54" s="8">
        <f>'# D'!AH53</f>
        <v>0.74733333333333318</v>
      </c>
      <c r="AJ54" s="8">
        <f>'# D'!AI53</f>
        <v>0.21990528264080733</v>
      </c>
      <c r="AK54" s="8">
        <f>'# D'!AJ53</f>
        <v>0.97366666666666735</v>
      </c>
      <c r="AL54" s="8">
        <f>'# D'!AK53</f>
        <v>0.38725529908145434</v>
      </c>
      <c r="AM54" s="1"/>
      <c r="AN54" s="4">
        <f>'T-TEST'!T53</f>
        <v>0.11032149031727145</v>
      </c>
      <c r="AO54" s="4">
        <f>'T-TEST'!U53</f>
        <v>1.8293050347976948E-2</v>
      </c>
      <c r="AP54" s="4">
        <f>'T-TEST'!V53</f>
        <v>1.7662810749700761E-2</v>
      </c>
      <c r="AQ54" s="1"/>
      <c r="AR54" s="1" t="str">
        <f>IF(AND(ABS(Z54)&gt;10,ABS(AG54)&gt;=0.45,ABS(AN54)&lt;=0.01),"B", IF(AND(ABS(Z54)&gt;4.5, ABS(Z54)&lt;10,ABS(AG54)&gt;=0.45,ABS(AN54)&lt;=0.01),"S","N"))</f>
        <v>N</v>
      </c>
      <c r="AS54" s="1" t="str">
        <f>IF(AND(ABS(AB54)&gt;10,ABS(AI54)&gt;=0.45,ABS(AO54)&lt;=0.01),"B", IF(AND(ABS(AB54)&gt;4.5, ABS(AB54)&lt;10,ABS(AI54)&gt;=0.45,ABS(AO54)&lt;=0.01),"S","N"))</f>
        <v>N</v>
      </c>
      <c r="AT54" s="1" t="str">
        <f>IF(AND(ABS(AD54)&gt;10,ABS(AK54)&gt;=0.45,ABS(AP54)&lt;=0.01),"B", IF(AND(ABS(AD54)&gt;4.5, ABS(AD54)&lt;10,ABS(AK54)&gt;=0.45,ABS(AP54)&lt;=0.01),"S","N"))</f>
        <v>N</v>
      </c>
      <c r="AU54" s="74"/>
      <c r="AV54" s="8">
        <f>'%D'!AM53</f>
        <v>-0.63033333333333363</v>
      </c>
      <c r="AW54" s="8">
        <f>'%D'!AN53</f>
        <v>0.13697931717355474</v>
      </c>
      <c r="AX54" s="8">
        <f>'%D'!AO53</f>
        <v>-0.24966666666666804</v>
      </c>
      <c r="AY54" s="8">
        <f>'%D'!AP53</f>
        <v>0.37118369217051161</v>
      </c>
      <c r="AZ54" s="8">
        <f>'%D'!AQ53</f>
        <v>-4.6993333333333318</v>
      </c>
      <c r="BA54" s="8">
        <f>'%D'!AR53</f>
        <v>0.795015303835927</v>
      </c>
      <c r="BB54" s="1"/>
      <c r="BC54" s="8">
        <f>'# D'!AM53</f>
        <v>-0.16333333333333355</v>
      </c>
      <c r="BD54" s="8">
        <f>'# D'!AN53</f>
        <v>3.5562152165844289E-2</v>
      </c>
      <c r="BE54" s="8">
        <f>'# D'!AO53</f>
        <v>-6.4666666666666206E-2</v>
      </c>
      <c r="BF54" s="8">
        <f>'# D'!AP53</f>
        <v>9.6412309034341351E-2</v>
      </c>
      <c r="BG54" s="8">
        <f>'# D'!AQ53</f>
        <v>-1.2223333333333333</v>
      </c>
      <c r="BH54" s="8">
        <f>'# D'!AR53</f>
        <v>0.20652037833266418</v>
      </c>
      <c r="BI54" s="1"/>
      <c r="BJ54" s="4">
        <f>'T-TEST'!X53</f>
        <v>1.163184026369999E-2</v>
      </c>
      <c r="BK54" s="4">
        <f>'T-TEST'!Y53</f>
        <v>0.3106339660767849</v>
      </c>
      <c r="BL54" s="4">
        <f>'T-TEST'!Z53</f>
        <v>8.8004401505527123E-3</v>
      </c>
      <c r="BM54" s="1"/>
      <c r="BN54" s="1" t="str">
        <f>IF(AND(ABS(AV54)&gt;10,ABS(BC54)&gt;=0.45,ABS(BJ54)&lt;=0.01),"B", IF(AND(ABS(AV54)&gt;4.5, ABS(AV54)&lt;10,ABS(BC54)&gt;=0.45,ABS(BJ54)&lt;=0.01),"S","N"))</f>
        <v>N</v>
      </c>
      <c r="BO54" s="1" t="str">
        <f>IF(AND(ABS(AX54)&gt;10,ABS(BE54)&gt;=0.45,ABS(BK54)&lt;=0.01),"B", IF(AND(ABS(AX54)&gt;4.5, ABS(AX54)&lt;10,ABS(BE54)&gt;=0.45,ABS(BK54)&lt;=0.01),"S","N"))</f>
        <v>N</v>
      </c>
      <c r="BP54" s="1" t="str">
        <f>IF(AND(ABS(AZ54)&gt;10,ABS(BG54)&gt;=0.45,ABS(BL54)&lt;=0.01),"B", IF(AND(ABS(AZ54)&gt;4.5, ABS(AZ54)&lt;10,ABS(BG54)&gt;=0.45,ABS(BL54)&lt;=0.01),"S","N"))</f>
        <v>S</v>
      </c>
      <c r="BQ54" s="74"/>
      <c r="BT54" s="41"/>
      <c r="BU54" s="41"/>
      <c r="BV54" s="41"/>
      <c r="BW54" s="41"/>
      <c r="BX54" s="41"/>
      <c r="BY54" s="41"/>
      <c r="BZ54" s="41"/>
      <c r="CA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T54" s="37"/>
      <c r="CU54" s="37"/>
      <c r="CV54" s="37"/>
      <c r="CW54" s="37"/>
      <c r="CX54" s="37"/>
      <c r="DB54" s="41"/>
      <c r="DC54" s="41"/>
      <c r="DD54" s="41"/>
      <c r="DE54" s="41"/>
      <c r="DF54" s="41"/>
      <c r="DG54" s="41"/>
      <c r="DH54" s="41"/>
      <c r="DI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EB54" s="37"/>
      <c r="EC54" s="37"/>
      <c r="ED54" s="37"/>
      <c r="EE54" s="37"/>
      <c r="EF54" s="37"/>
    </row>
    <row r="55" spans="1:136" ht="18.75" customHeight="1" x14ac:dyDescent="0.25">
      <c r="A55" s="2">
        <f>'Raw Data'!B54</f>
        <v>91</v>
      </c>
      <c r="B55" s="2">
        <f>'Raw Data'!C54</f>
        <v>118</v>
      </c>
      <c r="C55" s="2" t="str">
        <f>'Raw Data'!D54</f>
        <v>YDIAKHLTYENVERWLKELRDHADSNIV</v>
      </c>
      <c r="D55" s="8">
        <f>'%D'!Y54</f>
        <v>1.1989999999999998</v>
      </c>
      <c r="E55" s="8">
        <f>'%D'!Z54</f>
        <v>0.31068419120815732</v>
      </c>
      <c r="F55" s="8">
        <f>'%D'!AA54</f>
        <v>3.0743333333333336</v>
      </c>
      <c r="G55" s="8">
        <f>'%D'!AB54</f>
        <v>0.81698980001792765</v>
      </c>
      <c r="H55" s="8">
        <f>'%D'!AC54</f>
        <v>8.4429999999999978</v>
      </c>
      <c r="I55" s="8">
        <f>'%D'!AD54</f>
        <v>1.1971857277242597</v>
      </c>
      <c r="J55" s="1"/>
      <c r="K55" s="8">
        <f>'# D'!Y54</f>
        <v>0.31166666666666676</v>
      </c>
      <c r="L55" s="8">
        <f>'# D'!Z54</f>
        <v>8.0587426645434765E-2</v>
      </c>
      <c r="M55" s="8">
        <f>'# D'!AA54</f>
        <v>0.79899999999999949</v>
      </c>
      <c r="N55" s="8">
        <f>'# D'!AB54</f>
        <v>0.21238800970550731</v>
      </c>
      <c r="O55" s="8">
        <f>'# D'!AC54</f>
        <v>2.1946666666666665</v>
      </c>
      <c r="P55" s="8">
        <f>'# D'!AD54</f>
        <v>0.31119554409834765</v>
      </c>
      <c r="Q55" s="1"/>
      <c r="R55" s="4">
        <f>'T-TEST'!P54</f>
        <v>1.3307758559121519E-2</v>
      </c>
      <c r="S55" s="4">
        <f>'T-TEST'!Q54</f>
        <v>1.5489011388547486E-2</v>
      </c>
      <c r="T55" s="4">
        <f>'T-TEST'!R54</f>
        <v>6.2784431632600703E-3</v>
      </c>
      <c r="U55" s="1"/>
      <c r="V55" s="1" t="str">
        <f t="shared" si="0"/>
        <v>N</v>
      </c>
      <c r="W55" s="1" t="str">
        <f t="shared" si="1"/>
        <v>N</v>
      </c>
      <c r="X55" s="1" t="str">
        <f t="shared" si="2"/>
        <v>S</v>
      </c>
      <c r="Y55" s="74"/>
      <c r="Z55" s="8">
        <f>'%D'!AF54</f>
        <v>0.58000000000000007</v>
      </c>
      <c r="AA55" s="8">
        <f>'%D'!AG54</f>
        <v>0.32172451984060352</v>
      </c>
      <c r="AB55" s="8">
        <f>'%D'!AH54</f>
        <v>2.874666666666668</v>
      </c>
      <c r="AC55" s="8">
        <f>'%D'!AI54</f>
        <v>0.8336795947284944</v>
      </c>
      <c r="AD55" s="8">
        <f>'%D'!AJ54</f>
        <v>3.8339999999999961</v>
      </c>
      <c r="AE55" s="8">
        <f>'%D'!AK54</f>
        <v>1.4281427332961734</v>
      </c>
      <c r="AF55" s="8"/>
      <c r="AG55" s="8">
        <f>'# D'!AF54</f>
        <v>0.15066666666666673</v>
      </c>
      <c r="AH55" s="8">
        <f>'# D'!AG54</f>
        <v>8.3512474118141944E-2</v>
      </c>
      <c r="AI55" s="8">
        <f>'# D'!AH54</f>
        <v>0.74699999999999989</v>
      </c>
      <c r="AJ55" s="8">
        <f>'# D'!AI54</f>
        <v>0.21681712724475125</v>
      </c>
      <c r="AK55" s="8">
        <f>'# D'!AJ54</f>
        <v>0.9963333333333324</v>
      </c>
      <c r="AL55" s="8">
        <f>'# D'!AK54</f>
        <v>0.37135203423885194</v>
      </c>
      <c r="AM55" s="1"/>
      <c r="AN55" s="4">
        <f>'T-TEST'!T54</f>
        <v>6.0225738903744296E-2</v>
      </c>
      <c r="AO55" s="4">
        <f>'T-TEST'!U54</f>
        <v>1.5588732545121126E-2</v>
      </c>
      <c r="AP55" s="4">
        <f>'T-TEST'!V54</f>
        <v>1.359583201464953E-2</v>
      </c>
      <c r="AQ55" s="1"/>
      <c r="AR55" s="1" t="str">
        <f>IF(AND(ABS(Z55)&gt;10,ABS(AG55)&gt;=0.45,ABS(AN55)&lt;=0.01),"B", IF(AND(ABS(Z55)&gt;4.5, ABS(Z55)&lt;10,ABS(AG55)&gt;=0.45,ABS(AN55)&lt;=0.01),"S","N"))</f>
        <v>N</v>
      </c>
      <c r="AS55" s="1" t="str">
        <f>IF(AND(ABS(AB55)&gt;10,ABS(AI55)&gt;=0.45,ABS(AO55)&lt;=0.01),"B", IF(AND(ABS(AB55)&gt;4.5, ABS(AB55)&lt;10,ABS(AI55)&gt;=0.45,ABS(AO55)&lt;=0.01),"S","N"))</f>
        <v>N</v>
      </c>
      <c r="AT55" s="1" t="str">
        <f>IF(AND(ABS(AD55)&gt;10,ABS(AK55)&gt;=0.45,ABS(AP55)&lt;=0.01),"B", IF(AND(ABS(AD55)&gt;4.5, ABS(AD55)&lt;10,ABS(AK55)&gt;=0.45,ABS(AP55)&lt;=0.01),"S","N"))</f>
        <v>N</v>
      </c>
      <c r="AU55" s="74"/>
      <c r="AV55" s="8">
        <f>'%D'!AM54</f>
        <v>-0.61899999999999977</v>
      </c>
      <c r="AW55" s="8">
        <f>'%D'!AN54</f>
        <v>0.15590595455808207</v>
      </c>
      <c r="AX55" s="8">
        <f>'%D'!AO54</f>
        <v>-0.19966666666666555</v>
      </c>
      <c r="AY55" s="8">
        <f>'%D'!AP54</f>
        <v>0.35655481112072157</v>
      </c>
      <c r="AZ55" s="8">
        <f>'%D'!AQ54</f>
        <v>-4.6090000000000018</v>
      </c>
      <c r="BA55" s="8">
        <f>'%D'!AR54</f>
        <v>0.79176427468449606</v>
      </c>
      <c r="BB55" s="1"/>
      <c r="BC55" s="8">
        <f>'# D'!AM54</f>
        <v>-0.16100000000000003</v>
      </c>
      <c r="BD55" s="8">
        <f>'# D'!AN54</f>
        <v>4.0653003169097771E-2</v>
      </c>
      <c r="BE55" s="8">
        <f>'# D'!AO54</f>
        <v>-5.1999999999999602E-2</v>
      </c>
      <c r="BF55" s="8">
        <f>'# D'!AP54</f>
        <v>9.2550886903728147E-2</v>
      </c>
      <c r="BG55" s="8">
        <f>'# D'!AQ54</f>
        <v>-1.1983333333333341</v>
      </c>
      <c r="BH55" s="8">
        <f>'# D'!AR54</f>
        <v>0.20613668604431734</v>
      </c>
      <c r="BI55" s="1"/>
      <c r="BJ55" s="4">
        <f>'T-TEST'!X54</f>
        <v>3.16309994194048E-3</v>
      </c>
      <c r="BK55" s="4">
        <f>'T-TEST'!Y54</f>
        <v>0.3880967372935778</v>
      </c>
      <c r="BL55" s="4">
        <f>'T-TEST'!Z54</f>
        <v>8.6735445147128401E-3</v>
      </c>
      <c r="BM55" s="1"/>
      <c r="BN55" s="1" t="str">
        <f>IF(AND(ABS(AV55)&gt;10,ABS(BC55)&gt;=0.45,ABS(BJ55)&lt;=0.01),"B", IF(AND(ABS(AV55)&gt;4.5, ABS(AV55)&lt;10,ABS(BC55)&gt;=0.45,ABS(BJ55)&lt;=0.01),"S","N"))</f>
        <v>N</v>
      </c>
      <c r="BO55" s="1" t="str">
        <f>IF(AND(ABS(AX55)&gt;10,ABS(BE55)&gt;=0.45,ABS(BK55)&lt;=0.01),"B", IF(AND(ABS(AX55)&gt;4.5, ABS(AX55)&lt;10,ABS(BE55)&gt;=0.45,ABS(BK55)&lt;=0.01),"S","N"))</f>
        <v>N</v>
      </c>
      <c r="BP55" s="1" t="str">
        <f>IF(AND(ABS(AZ55)&gt;10,ABS(BG55)&gt;=0.45,ABS(BL55)&lt;=0.01),"B", IF(AND(ABS(AZ55)&gt;4.5, ABS(AZ55)&lt;10,ABS(BG55)&gt;=0.45,ABS(BL55)&lt;=0.01),"S","N"))</f>
        <v>S</v>
      </c>
      <c r="BQ55" s="74"/>
      <c r="BT55" s="41"/>
      <c r="BU55" s="41"/>
      <c r="BV55" s="41"/>
      <c r="BW55" s="41"/>
      <c r="BX55" s="41"/>
      <c r="BY55" s="41"/>
      <c r="BZ55" s="41"/>
      <c r="CA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T55" s="37"/>
      <c r="CU55" s="37"/>
      <c r="CV55" s="37"/>
      <c r="CW55" s="37"/>
      <c r="CX55" s="37"/>
      <c r="DB55" s="41"/>
      <c r="DC55" s="41"/>
      <c r="DD55" s="41"/>
      <c r="DE55" s="41"/>
      <c r="DF55" s="41"/>
      <c r="DG55" s="41"/>
      <c r="DH55" s="41"/>
      <c r="DI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EB55" s="37"/>
      <c r="EC55" s="37"/>
      <c r="ED55" s="37"/>
      <c r="EE55" s="37"/>
      <c r="EF55" s="37"/>
    </row>
    <row r="56" spans="1:136" ht="18.75" customHeight="1" x14ac:dyDescent="0.25">
      <c r="A56" s="2">
        <f>'Raw Data'!B55</f>
        <v>91</v>
      </c>
      <c r="B56" s="2">
        <f>'Raw Data'!C55</f>
        <v>118</v>
      </c>
      <c r="C56" s="2" t="str">
        <f>'Raw Data'!D55</f>
        <v>YDIAKHLTYENVERWLKELRDHADSNIV</v>
      </c>
      <c r="D56" s="8">
        <f>'%D'!Y55</f>
        <v>1.2203333333333344</v>
      </c>
      <c r="E56" s="8">
        <f>'%D'!Z55</f>
        <v>0.31124481254043962</v>
      </c>
      <c r="F56" s="8">
        <f>'%D'!AA55</f>
        <v>3.1263333333333314</v>
      </c>
      <c r="G56" s="8">
        <f>'%D'!AB55</f>
        <v>0.87271282027174768</v>
      </c>
      <c r="H56" s="8">
        <f>'%D'!AC55</f>
        <v>8.5499999999999972</v>
      </c>
      <c r="I56" s="8">
        <f>'%D'!AD55</f>
        <v>1.1473254406081426</v>
      </c>
      <c r="J56" s="1"/>
      <c r="K56" s="8">
        <f>'# D'!Y55</f>
        <v>0.31733333333333325</v>
      </c>
      <c r="L56" s="8">
        <f>'# D'!Z55</f>
        <v>8.1082262754151979E-2</v>
      </c>
      <c r="M56" s="8">
        <f>'# D'!AA55</f>
        <v>0.81233333333333313</v>
      </c>
      <c r="N56" s="8">
        <f>'# D'!AB55</f>
        <v>0.22681784174383923</v>
      </c>
      <c r="O56" s="8">
        <f>'# D'!AC55</f>
        <v>2.222666666666667</v>
      </c>
      <c r="P56" s="8">
        <f>'# D'!AD55</f>
        <v>0.29813978824258502</v>
      </c>
      <c r="Q56" s="1"/>
      <c r="R56" s="4">
        <f>'T-TEST'!P55</f>
        <v>1.7579533612084905E-2</v>
      </c>
      <c r="S56" s="4">
        <f>'T-TEST'!Q55</f>
        <v>1.8849724263749732E-2</v>
      </c>
      <c r="T56" s="4">
        <f>'T-TEST'!R55</f>
        <v>5.6075987360738972E-3</v>
      </c>
      <c r="U56" s="1"/>
      <c r="V56" s="1" t="str">
        <f t="shared" si="0"/>
        <v>N</v>
      </c>
      <c r="W56" s="1" t="str">
        <f t="shared" si="1"/>
        <v>N</v>
      </c>
      <c r="X56" s="1" t="str">
        <f t="shared" si="2"/>
        <v>S</v>
      </c>
      <c r="Y56" s="74"/>
      <c r="Z56" s="8">
        <f>'%D'!AF55</f>
        <v>0.5903333333333336</v>
      </c>
      <c r="AA56" s="8">
        <f>'%D'!AG55</f>
        <v>0.34678427492222502</v>
      </c>
      <c r="AB56" s="8">
        <f>'%D'!AH55</f>
        <v>2.8546666666666667</v>
      </c>
      <c r="AC56" s="8">
        <f>'%D'!AI55</f>
        <v>0.89058258086116537</v>
      </c>
      <c r="AD56" s="8">
        <f>'%D'!AJ55</f>
        <v>3.7839999999999954</v>
      </c>
      <c r="AE56" s="8">
        <f>'%D'!AK55</f>
        <v>1.4122286169974987</v>
      </c>
      <c r="AF56" s="8"/>
      <c r="AG56" s="8">
        <f>'# D'!AF55</f>
        <v>0.1536666666666664</v>
      </c>
      <c r="AH56" s="8">
        <f>'# D'!AG55</f>
        <v>9.0323492698928282E-2</v>
      </c>
      <c r="AI56" s="8">
        <f>'# D'!AH55</f>
        <v>0.74233333333333373</v>
      </c>
      <c r="AJ56" s="8">
        <f>'# D'!AI55</f>
        <v>0.23156928408865729</v>
      </c>
      <c r="AK56" s="8">
        <f>'# D'!AJ55</f>
        <v>0.98366666666666802</v>
      </c>
      <c r="AL56" s="8">
        <f>'# D'!AK55</f>
        <v>0.36703587472253074</v>
      </c>
      <c r="AM56" s="1"/>
      <c r="AN56" s="4">
        <f>'T-TEST'!T55</f>
        <v>5.8845615899102456E-2</v>
      </c>
      <c r="AO56" s="4">
        <f>'T-TEST'!U55</f>
        <v>1.994962717141566E-2</v>
      </c>
      <c r="AP56" s="4">
        <f>'T-TEST'!V55</f>
        <v>1.2068733086852084E-2</v>
      </c>
      <c r="AQ56" s="1"/>
      <c r="AR56" s="1" t="str">
        <f>IF(AND(ABS(Z56)&gt;10,ABS(AG56)&gt;=0.45,ABS(AN56)&lt;=0.01),"B", IF(AND(ABS(Z56)&gt;4.5, ABS(Z56)&lt;10,ABS(AG56)&gt;=0.45,ABS(AN56)&lt;=0.01),"S","N"))</f>
        <v>N</v>
      </c>
      <c r="AS56" s="1" t="str">
        <f>IF(AND(ABS(AB56)&gt;10,ABS(AI56)&gt;=0.45,ABS(AO56)&lt;=0.01),"B", IF(AND(ABS(AB56)&gt;4.5, ABS(AB56)&lt;10,ABS(AI56)&gt;=0.45,ABS(AO56)&lt;=0.01),"S","N"))</f>
        <v>N</v>
      </c>
      <c r="AT56" s="1" t="str">
        <f>IF(AND(ABS(AD56)&gt;10,ABS(AK56)&gt;=0.45,ABS(AP56)&lt;=0.01),"B", IF(AND(ABS(AD56)&gt;4.5, ABS(AD56)&lt;10,ABS(AK56)&gt;=0.45,ABS(AP56)&lt;=0.01),"S","N"))</f>
        <v>N</v>
      </c>
      <c r="AU56" s="74"/>
      <c r="AV56" s="8">
        <f>'%D'!AM55</f>
        <v>-0.63000000000000078</v>
      </c>
      <c r="AW56" s="8">
        <f>'%D'!AN55</f>
        <v>0.17383517097143111</v>
      </c>
      <c r="AX56" s="8">
        <f>'%D'!AO55</f>
        <v>-0.27166666666666472</v>
      </c>
      <c r="AY56" s="8">
        <f>'%D'!AP55</f>
        <v>0.3435816254303089</v>
      </c>
      <c r="AZ56" s="8">
        <f>'%D'!AQ55</f>
        <v>-4.7660000000000018</v>
      </c>
      <c r="BA56" s="8">
        <f>'%D'!AR55</f>
        <v>0.83525724580315097</v>
      </c>
      <c r="BB56" s="1"/>
      <c r="BC56" s="8">
        <f>'# D'!AM55</f>
        <v>-0.16366666666666685</v>
      </c>
      <c r="BD56" s="8">
        <f>'# D'!AN55</f>
        <v>4.5129443456203545E-2</v>
      </c>
      <c r="BE56" s="8">
        <f>'# D'!AO55</f>
        <v>-6.9999999999999396E-2</v>
      </c>
      <c r="BF56" s="8">
        <f>'# D'!AP55</f>
        <v>8.9599107138408546E-2</v>
      </c>
      <c r="BG56" s="8">
        <f>'# D'!AQ55</f>
        <v>-1.238999999999999</v>
      </c>
      <c r="BH56" s="8">
        <f>'# D'!AR55</f>
        <v>0.21719576423125719</v>
      </c>
      <c r="BI56" s="1"/>
      <c r="BJ56" s="4">
        <f>'T-TEST'!X55</f>
        <v>1.3817528970787783E-2</v>
      </c>
      <c r="BK56" s="4">
        <f>'T-TEST'!Y55</f>
        <v>0.25226934779112747</v>
      </c>
      <c r="BL56" s="4">
        <f>'T-TEST'!Z55</f>
        <v>9.1725135820749891E-3</v>
      </c>
      <c r="BM56" s="1"/>
      <c r="BN56" s="1" t="str">
        <f>IF(AND(ABS(AV56)&gt;10,ABS(BC56)&gt;=0.45,ABS(BJ56)&lt;=0.01),"B", IF(AND(ABS(AV56)&gt;4.5, ABS(AV56)&lt;10,ABS(BC56)&gt;=0.45,ABS(BJ56)&lt;=0.01),"S","N"))</f>
        <v>N</v>
      </c>
      <c r="BO56" s="1" t="str">
        <f>IF(AND(ABS(AX56)&gt;10,ABS(BE56)&gt;=0.45,ABS(BK56)&lt;=0.01),"B", IF(AND(ABS(AX56)&gt;4.5, ABS(AX56)&lt;10,ABS(BE56)&gt;=0.45,ABS(BK56)&lt;=0.01),"S","N"))</f>
        <v>N</v>
      </c>
      <c r="BP56" s="1" t="str">
        <f>IF(AND(ABS(AZ56)&gt;10,ABS(BG56)&gt;=0.45,ABS(BL56)&lt;=0.01),"B", IF(AND(ABS(AZ56)&gt;4.5, ABS(AZ56)&lt;10,ABS(BG56)&gt;=0.45,ABS(BL56)&lt;=0.01),"S","N"))</f>
        <v>S</v>
      </c>
      <c r="BQ56" s="74"/>
      <c r="BT56" s="41"/>
      <c r="BU56" s="41"/>
      <c r="BV56" s="41"/>
      <c r="BW56" s="41"/>
      <c r="BX56" s="41"/>
      <c r="BY56" s="41"/>
      <c r="BZ56" s="41"/>
      <c r="CA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T56" s="37"/>
      <c r="CU56" s="37"/>
      <c r="CV56" s="37"/>
      <c r="CW56" s="37"/>
      <c r="CX56" s="37"/>
      <c r="DB56" s="41"/>
      <c r="DC56" s="41"/>
      <c r="DD56" s="41"/>
      <c r="DE56" s="41"/>
      <c r="DF56" s="41"/>
      <c r="DG56" s="41"/>
      <c r="DH56" s="41"/>
      <c r="DI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EB56" s="37"/>
      <c r="EC56" s="37"/>
      <c r="ED56" s="37"/>
      <c r="EE56" s="37"/>
      <c r="EF56" s="37"/>
    </row>
    <row r="57" spans="1:136" ht="18.75" customHeight="1" x14ac:dyDescent="0.25">
      <c r="A57" s="2">
        <f>'Raw Data'!B56</f>
        <v>91</v>
      </c>
      <c r="B57" s="2">
        <f>'Raw Data'!C56</f>
        <v>118</v>
      </c>
      <c r="C57" s="2" t="str">
        <f>'Raw Data'!D56</f>
        <v>YDIAKHLTYENVERWLKELRDHADSNIV</v>
      </c>
      <c r="D57" s="8">
        <f>'%D'!Y56</f>
        <v>1.1963333333333335</v>
      </c>
      <c r="E57" s="8">
        <f>'%D'!Z56</f>
        <v>0.31477664038701059</v>
      </c>
      <c r="F57" s="8">
        <f>'%D'!AA56</f>
        <v>3.1379999999999981</v>
      </c>
      <c r="G57" s="8">
        <f>'%D'!AB56</f>
        <v>0.87179221530515394</v>
      </c>
      <c r="H57" s="8">
        <f>'%D'!AC56</f>
        <v>8.5656666666666617</v>
      </c>
      <c r="I57" s="8">
        <f>'%D'!AD56</f>
        <v>1.1373404650030401</v>
      </c>
      <c r="J57" s="1"/>
      <c r="K57" s="8">
        <f>'# D'!Y56</f>
        <v>0.31133333333333324</v>
      </c>
      <c r="L57" s="8">
        <f>'# D'!Z56</f>
        <v>8.2026418508510598E-2</v>
      </c>
      <c r="M57" s="8">
        <f>'# D'!AA56</f>
        <v>0.81599999999999984</v>
      </c>
      <c r="N57" s="8">
        <f>'# D'!AB56</f>
        <v>0.22711157316761016</v>
      </c>
      <c r="O57" s="8">
        <f>'# D'!AC56</f>
        <v>2.2269999999999994</v>
      </c>
      <c r="P57" s="8">
        <f>'# D'!AD56</f>
        <v>0.29562250703670473</v>
      </c>
      <c r="Q57" s="1"/>
      <c r="R57" s="4">
        <f>'T-TEST'!P56</f>
        <v>2.1568634917174406E-2</v>
      </c>
      <c r="S57" s="4">
        <f>'T-TEST'!Q56</f>
        <v>1.8105112641312489E-2</v>
      </c>
      <c r="T57" s="4">
        <f>'T-TEST'!R56</f>
        <v>5.4957352977953212E-3</v>
      </c>
      <c r="U57" s="1"/>
      <c r="V57" s="1" t="str">
        <f t="shared" si="0"/>
        <v>N</v>
      </c>
      <c r="W57" s="1" t="str">
        <f t="shared" si="1"/>
        <v>N</v>
      </c>
      <c r="X57" s="1" t="str">
        <f t="shared" si="2"/>
        <v>S</v>
      </c>
      <c r="Y57" s="74"/>
      <c r="Z57" s="8">
        <f>'%D'!AF56</f>
        <v>0.54866666666666575</v>
      </c>
      <c r="AA57" s="8">
        <f>'%D'!AG56</f>
        <v>0.33424142970812787</v>
      </c>
      <c r="AB57" s="8">
        <f>'%D'!AH56</f>
        <v>2.9046666666666656</v>
      </c>
      <c r="AC57" s="8">
        <f>'%D'!AI56</f>
        <v>0.89805493521647539</v>
      </c>
      <c r="AD57" s="8">
        <f>'%D'!AJ56</f>
        <v>3.8296666666666681</v>
      </c>
      <c r="AE57" s="8">
        <f>'%D'!AK56</f>
        <v>1.421728994335183</v>
      </c>
      <c r="AF57" s="8"/>
      <c r="AG57" s="8">
        <f>'# D'!AF56</f>
        <v>0.14266666666666628</v>
      </c>
      <c r="AH57" s="8">
        <f>'# D'!AG56</f>
        <v>8.7250596941606459E-2</v>
      </c>
      <c r="AI57" s="8">
        <f>'# D'!AH56</f>
        <v>0.75533333333333319</v>
      </c>
      <c r="AJ57" s="8">
        <f>'# D'!AI56</f>
        <v>0.23386819649822721</v>
      </c>
      <c r="AK57" s="8">
        <f>'# D'!AJ56</f>
        <v>0.99566666666666581</v>
      </c>
      <c r="AL57" s="8">
        <f>'# D'!AK56</f>
        <v>0.36941801075024283</v>
      </c>
      <c r="AM57" s="1"/>
      <c r="AN57" s="4">
        <f>'T-TEST'!T56</f>
        <v>7.9907914716215889E-2</v>
      </c>
      <c r="AO57" s="4">
        <f>'T-TEST'!U56</f>
        <v>1.7690469646192846E-2</v>
      </c>
      <c r="AP57" s="4">
        <f>'T-TEST'!V56</f>
        <v>1.1289788204193702E-2</v>
      </c>
      <c r="AQ57" s="1"/>
      <c r="AR57" s="1" t="str">
        <f>IF(AND(ABS(Z57)&gt;10,ABS(AG57)&gt;=0.45,ABS(AN57)&lt;=0.01),"B", IF(AND(ABS(Z57)&gt;4.5, ABS(Z57)&lt;10,ABS(AG57)&gt;=0.45,ABS(AN57)&lt;=0.01),"S","N"))</f>
        <v>N</v>
      </c>
      <c r="AS57" s="1" t="str">
        <f>IF(AND(ABS(AB57)&gt;10,ABS(AI57)&gt;=0.45,ABS(AO57)&lt;=0.01),"B", IF(AND(ABS(AB57)&gt;4.5, ABS(AB57)&lt;10,ABS(AI57)&gt;=0.45,ABS(AO57)&lt;=0.01),"S","N"))</f>
        <v>N</v>
      </c>
      <c r="AT57" s="1" t="str">
        <f>IF(AND(ABS(AD57)&gt;10,ABS(AK57)&gt;=0.45,ABS(AP57)&lt;=0.01),"B", IF(AND(ABS(AD57)&gt;4.5, ABS(AD57)&lt;10,ABS(AK57)&gt;=0.45,ABS(AP57)&lt;=0.01),"S","N"))</f>
        <v>N</v>
      </c>
      <c r="AU57" s="74"/>
      <c r="AV57" s="8">
        <f>'%D'!AM56</f>
        <v>-0.64766666666666772</v>
      </c>
      <c r="AW57" s="8">
        <f>'%D'!AN56</f>
        <v>0.11877569897359747</v>
      </c>
      <c r="AX57" s="8">
        <f>'%D'!AO56</f>
        <v>-0.2333333333333325</v>
      </c>
      <c r="AY57" s="8">
        <f>'%D'!AP56</f>
        <v>0.37650188135873425</v>
      </c>
      <c r="AZ57" s="8">
        <f>'%D'!AQ56</f>
        <v>-4.7359999999999935</v>
      </c>
      <c r="BA57" s="8">
        <f>'%D'!AR56</f>
        <v>0.86441425254330451</v>
      </c>
      <c r="BB57" s="1"/>
      <c r="BC57" s="8">
        <f>'# D'!AM56</f>
        <v>-0.16866666666666696</v>
      </c>
      <c r="BD57" s="8">
        <f>'# D'!AN56</f>
        <v>3.1310275203730462E-2</v>
      </c>
      <c r="BE57" s="8">
        <f>'# D'!AO56</f>
        <v>-6.0666666666666647E-2</v>
      </c>
      <c r="BF57" s="8">
        <f>'# D'!AP56</f>
        <v>9.8251378277016299E-2</v>
      </c>
      <c r="BG57" s="8">
        <f>'# D'!AQ56</f>
        <v>-1.2313333333333336</v>
      </c>
      <c r="BH57" s="8">
        <f>'# D'!AR56</f>
        <v>0.22445860791394634</v>
      </c>
      <c r="BI57" s="1"/>
      <c r="BJ57" s="4">
        <f>'T-TEST'!X56</f>
        <v>8.1842346516837854E-3</v>
      </c>
      <c r="BK57" s="4">
        <f>'T-TEST'!Y56</f>
        <v>0.35087181482564922</v>
      </c>
      <c r="BL57" s="4">
        <f>'T-TEST'!Z56</f>
        <v>1.0014470492825958E-2</v>
      </c>
      <c r="BM57" s="1"/>
      <c r="BN57" s="1" t="str">
        <f>IF(AND(ABS(AV57)&gt;10,ABS(BC57)&gt;=0.45,ABS(BJ57)&lt;=0.01),"B", IF(AND(ABS(AV57)&gt;4.5, ABS(AV57)&lt;10,ABS(BC57)&gt;=0.45,ABS(BJ57)&lt;=0.01),"S","N"))</f>
        <v>N</v>
      </c>
      <c r="BO57" s="1" t="str">
        <f>IF(AND(ABS(AX57)&gt;10,ABS(BE57)&gt;=0.45,ABS(BK57)&lt;=0.01),"B", IF(AND(ABS(AX57)&gt;4.5, ABS(AX57)&lt;10,ABS(BE57)&gt;=0.45,ABS(BK57)&lt;=0.01),"S","N"))</f>
        <v>N</v>
      </c>
      <c r="BP57" s="1" t="str">
        <f>IF(AND(ABS(AZ57)&gt;10,ABS(BG57)&gt;=0.45,ABS(BL57)&lt;=0.01),"B", IF(AND(ABS(AZ57)&gt;4.5, ABS(AZ57)&lt;10,ABS(BG57)&gt;=0.45,ABS(BL57)&lt;=0.01),"S","N"))</f>
        <v>N</v>
      </c>
      <c r="BQ57" s="74"/>
      <c r="BT57" s="41"/>
      <c r="BU57" s="41"/>
      <c r="BV57" s="41"/>
      <c r="BW57" s="41"/>
      <c r="BX57" s="41"/>
      <c r="BY57" s="41"/>
      <c r="BZ57" s="41"/>
      <c r="CA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T57" s="37"/>
      <c r="CU57" s="37"/>
      <c r="CV57" s="37"/>
      <c r="CW57" s="37"/>
      <c r="CX57" s="37"/>
      <c r="DB57" s="41"/>
      <c r="DC57" s="41"/>
      <c r="DD57" s="41"/>
      <c r="DE57" s="41"/>
      <c r="DF57" s="41"/>
      <c r="DG57" s="41"/>
      <c r="DH57" s="41"/>
      <c r="DI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EB57" s="37"/>
      <c r="EC57" s="37"/>
      <c r="ED57" s="37"/>
      <c r="EE57" s="37"/>
      <c r="EF57" s="37"/>
    </row>
    <row r="58" spans="1:136" ht="18.75" customHeight="1" x14ac:dyDescent="0.25">
      <c r="A58" s="2">
        <f>'Raw Data'!B57</f>
        <v>91</v>
      </c>
      <c r="B58" s="2">
        <f>'Raw Data'!C57</f>
        <v>119</v>
      </c>
      <c r="C58" s="2" t="str">
        <f>'Raw Data'!D57</f>
        <v>YDIAKHLTYENVERWLKELRDHADSNIVI</v>
      </c>
      <c r="D58" s="8">
        <f>'%D'!Y57</f>
        <v>1.4863333333333326</v>
      </c>
      <c r="E58" s="8">
        <f>'%D'!Z57</f>
        <v>0.32096832657859947</v>
      </c>
      <c r="F58" s="8">
        <f>'%D'!AA57</f>
        <v>4.0786666666666669</v>
      </c>
      <c r="G58" s="8">
        <f>'%D'!AB57</f>
        <v>0.8729767083567197</v>
      </c>
      <c r="H58" s="8">
        <f>'%D'!AC57</f>
        <v>9.6509999999999962</v>
      </c>
      <c r="I58" s="8">
        <f>'%D'!AD57</f>
        <v>1.254636600773307</v>
      </c>
      <c r="J58" s="1"/>
      <c r="K58" s="8">
        <f>'# D'!Y57</f>
        <v>0.40133333333333354</v>
      </c>
      <c r="L58" s="8">
        <f>'# D'!Z57</f>
        <v>8.6800537632743563E-2</v>
      </c>
      <c r="M58" s="8">
        <f>'# D'!AA57</f>
        <v>1.1016666666666657</v>
      </c>
      <c r="N58" s="8">
        <f>'# D'!AB57</f>
        <v>0.23576329937743326</v>
      </c>
      <c r="O58" s="8">
        <f>'# D'!AC57</f>
        <v>2.6056666666666652</v>
      </c>
      <c r="P58" s="8">
        <f>'# D'!AD57</f>
        <v>0.33902261478157086</v>
      </c>
      <c r="Q58" s="1"/>
      <c r="R58" s="4">
        <f>'T-TEST'!P57</f>
        <v>1.2501786901588506E-2</v>
      </c>
      <c r="S58" s="4">
        <f>'T-TEST'!Q57</f>
        <v>8.3566297874751554E-3</v>
      </c>
      <c r="T58" s="4">
        <f>'T-TEST'!R57</f>
        <v>5.3695734530195141E-3</v>
      </c>
      <c r="U58" s="1"/>
      <c r="V58" s="1" t="str">
        <f t="shared" si="0"/>
        <v>N</v>
      </c>
      <c r="W58" s="1" t="str">
        <f t="shared" si="1"/>
        <v>N</v>
      </c>
      <c r="X58" s="1" t="str">
        <f t="shared" si="2"/>
        <v>S</v>
      </c>
      <c r="Y58" s="74"/>
      <c r="Z58" s="8">
        <f>'%D'!AF57</f>
        <v>0.61766666666666659</v>
      </c>
      <c r="AA58" s="8">
        <f>'%D'!AG57</f>
        <v>0.3266180235892277</v>
      </c>
      <c r="AB58" s="8">
        <f>'%D'!AH57</f>
        <v>3.3443333333333332</v>
      </c>
      <c r="AC58" s="8">
        <f>'%D'!AI57</f>
        <v>0.90675060885927561</v>
      </c>
      <c r="AD58" s="8">
        <f>'%D'!AJ57</f>
        <v>3.9936666666666625</v>
      </c>
      <c r="AE58" s="8">
        <f>'%D'!AK57</f>
        <v>1.4764024970628202</v>
      </c>
      <c r="AF58" s="8"/>
      <c r="AG58" s="8">
        <f>'# D'!AF57</f>
        <v>0.16633333333333322</v>
      </c>
      <c r="AH58" s="8">
        <f>'# D'!AG57</f>
        <v>8.8262864973517222E-2</v>
      </c>
      <c r="AI58" s="8">
        <f>'# D'!AH57</f>
        <v>0.90333333333333288</v>
      </c>
      <c r="AJ58" s="8">
        <f>'# D'!AI57</f>
        <v>0.24506665759883894</v>
      </c>
      <c r="AK58" s="8">
        <f>'# D'!AJ57</f>
        <v>1.0783333333333323</v>
      </c>
      <c r="AL58" s="8">
        <f>'# D'!AK57</f>
        <v>0.39874135309328851</v>
      </c>
      <c r="AM58" s="1"/>
      <c r="AN58" s="4">
        <f>'T-TEST'!T57</f>
        <v>6.9151891018761721E-2</v>
      </c>
      <c r="AO58" s="4">
        <f>'T-TEST'!U57</f>
        <v>1.0108597584736704E-2</v>
      </c>
      <c r="AP58" s="4">
        <f>'T-TEST'!V57</f>
        <v>1.4263971134436259E-2</v>
      </c>
      <c r="AQ58" s="1"/>
      <c r="AR58" s="1" t="str">
        <f>IF(AND(ABS(Z58)&gt;10,ABS(AG58)&gt;=0.45,ABS(AN58)&lt;=0.01),"B", IF(AND(ABS(Z58)&gt;4.5, ABS(Z58)&lt;10,ABS(AG58)&gt;=0.45,ABS(AN58)&lt;=0.01),"S","N"))</f>
        <v>N</v>
      </c>
      <c r="AS58" s="1" t="str">
        <f>IF(AND(ABS(AB58)&gt;10,ABS(AI58)&gt;=0.45,ABS(AO58)&lt;=0.01),"B", IF(AND(ABS(AB58)&gt;4.5, ABS(AB58)&lt;10,ABS(AI58)&gt;=0.45,ABS(AO58)&lt;=0.01),"S","N"))</f>
        <v>N</v>
      </c>
      <c r="AT58" s="1" t="str">
        <f>IF(AND(ABS(AD58)&gt;10,ABS(AK58)&gt;=0.45,ABS(AP58)&lt;=0.01),"B", IF(AND(ABS(AD58)&gt;4.5, ABS(AD58)&lt;10,ABS(AK58)&gt;=0.45,ABS(AP58)&lt;=0.01),"S","N"))</f>
        <v>N</v>
      </c>
      <c r="AU58" s="74"/>
      <c r="AV58" s="8">
        <f>'%D'!AM57</f>
        <v>-0.86866666666666603</v>
      </c>
      <c r="AW58" s="8">
        <f>'%D'!AN57</f>
        <v>0.10236861498200218</v>
      </c>
      <c r="AX58" s="8">
        <f>'%D'!AO57</f>
        <v>-0.73433333333333373</v>
      </c>
      <c r="AY58" s="8">
        <f>'%D'!AP57</f>
        <v>0.45354198629601372</v>
      </c>
      <c r="AZ58" s="8">
        <f>'%D'!AQ57</f>
        <v>-5.6573333333333338</v>
      </c>
      <c r="BA58" s="8">
        <f>'%D'!AR57</f>
        <v>0.78848546805463238</v>
      </c>
      <c r="BB58" s="1"/>
      <c r="BC58" s="8">
        <f>'# D'!AM57</f>
        <v>-0.23500000000000032</v>
      </c>
      <c r="BD58" s="8">
        <f>'# D'!AN57</f>
        <v>2.7568097504180565E-2</v>
      </c>
      <c r="BE58" s="8">
        <f>'# D'!AO57</f>
        <v>-0.19833333333333281</v>
      </c>
      <c r="BF58" s="8">
        <f>'# D'!AP57</f>
        <v>0.12243910050851117</v>
      </c>
      <c r="BG58" s="8">
        <f>'# D'!AQ57</f>
        <v>-1.527333333333333</v>
      </c>
      <c r="BH58" s="8">
        <f>'# D'!AR57</f>
        <v>0.2127729619414393</v>
      </c>
      <c r="BI58" s="1"/>
      <c r="BJ58" s="4">
        <f>'T-TEST'!X57</f>
        <v>2.4053718954961581E-4</v>
      </c>
      <c r="BK58" s="4">
        <f>'T-TEST'!Y57</f>
        <v>5.350598378233979E-2</v>
      </c>
      <c r="BL58" s="4">
        <f>'T-TEST'!Z57</f>
        <v>5.7881902108308531E-3</v>
      </c>
      <c r="BM58" s="1"/>
      <c r="BN58" s="1" t="str">
        <f>IF(AND(ABS(AV58)&gt;10,ABS(BC58)&gt;=0.45,ABS(BJ58)&lt;=0.01),"B", IF(AND(ABS(AV58)&gt;4.5, ABS(AV58)&lt;10,ABS(BC58)&gt;=0.45,ABS(BJ58)&lt;=0.01),"S","N"))</f>
        <v>N</v>
      </c>
      <c r="BO58" s="1" t="str">
        <f>IF(AND(ABS(AX58)&gt;10,ABS(BE58)&gt;=0.45,ABS(BK58)&lt;=0.01),"B", IF(AND(ABS(AX58)&gt;4.5, ABS(AX58)&lt;10,ABS(BE58)&gt;=0.45,ABS(BK58)&lt;=0.01),"S","N"))</f>
        <v>N</v>
      </c>
      <c r="BP58" s="1" t="str">
        <f>IF(AND(ABS(AZ58)&gt;10,ABS(BG58)&gt;=0.45,ABS(BL58)&lt;=0.01),"B", IF(AND(ABS(AZ58)&gt;4.5, ABS(AZ58)&lt;10,ABS(BG58)&gt;=0.45,ABS(BL58)&lt;=0.01),"S","N"))</f>
        <v>S</v>
      </c>
      <c r="BQ58" s="74"/>
      <c r="BT58" s="41"/>
      <c r="BU58" s="41"/>
      <c r="BV58" s="41"/>
      <c r="BW58" s="41"/>
      <c r="BX58" s="41"/>
      <c r="BY58" s="41"/>
      <c r="BZ58" s="41"/>
      <c r="CA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T58" s="37"/>
      <c r="CU58" s="37"/>
      <c r="CV58" s="37"/>
      <c r="CW58" s="37"/>
      <c r="CX58" s="37"/>
      <c r="DB58" s="41"/>
      <c r="DC58" s="41"/>
      <c r="DD58" s="41"/>
      <c r="DE58" s="41"/>
      <c r="DF58" s="41"/>
      <c r="DG58" s="41"/>
      <c r="DH58" s="41"/>
      <c r="DI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EB58" s="37"/>
      <c r="EC58" s="37"/>
      <c r="ED58" s="37"/>
      <c r="EE58" s="37"/>
      <c r="EF58" s="37"/>
    </row>
    <row r="59" spans="1:136" ht="18.75" customHeight="1" x14ac:dyDescent="0.25">
      <c r="A59" s="2">
        <f>'Raw Data'!B58</f>
        <v>91</v>
      </c>
      <c r="B59" s="2">
        <f>'Raw Data'!C58</f>
        <v>119</v>
      </c>
      <c r="C59" s="2" t="str">
        <f>'Raw Data'!D58</f>
        <v>YDIAKHLTYENVERWLKELRDHADSNIVI</v>
      </c>
      <c r="D59" s="8">
        <f>'%D'!Y58</f>
        <v>1.5233333333333343</v>
      </c>
      <c r="E59" s="8">
        <f>'%D'!Z58</f>
        <v>0.34317828214112434</v>
      </c>
      <c r="F59" s="8">
        <f>'%D'!AA58</f>
        <v>4.1639999999999961</v>
      </c>
      <c r="G59" s="8">
        <f>'%D'!AB58</f>
        <v>0.89045157083358517</v>
      </c>
      <c r="H59" s="8">
        <f>'%D'!AC58</f>
        <v>9.7416666666666636</v>
      </c>
      <c r="I59" s="8">
        <f>'%D'!AD58</f>
        <v>1.3158052034147505</v>
      </c>
      <c r="J59" s="1"/>
      <c r="K59" s="8">
        <f>'# D'!Y58</f>
        <v>0.41133333333333355</v>
      </c>
      <c r="L59" s="8">
        <f>'# D'!Z58</f>
        <v>9.2657073844004706E-2</v>
      </c>
      <c r="M59" s="8">
        <f>'# D'!AA58</f>
        <v>1.1246666666666667</v>
      </c>
      <c r="N59" s="8">
        <f>'# D'!AB58</f>
        <v>0.24057777675144223</v>
      </c>
      <c r="O59" s="8">
        <f>'# D'!AC58</f>
        <v>2.6303333333333319</v>
      </c>
      <c r="P59" s="8">
        <f>'# D'!AD58</f>
        <v>0.35505257826599923</v>
      </c>
      <c r="Q59" s="1"/>
      <c r="R59" s="4">
        <f>'T-TEST'!P58</f>
        <v>1.3025915826285686E-2</v>
      </c>
      <c r="S59" s="4">
        <f>'T-TEST'!Q58</f>
        <v>9.0121584272923588E-3</v>
      </c>
      <c r="T59" s="4">
        <f>'T-TEST'!R58</f>
        <v>4.7119549144420915E-3</v>
      </c>
      <c r="U59" s="1"/>
      <c r="V59" s="1" t="str">
        <f t="shared" si="0"/>
        <v>N</v>
      </c>
      <c r="W59" s="1" t="str">
        <f t="shared" si="1"/>
        <v>N</v>
      </c>
      <c r="X59" s="1" t="str">
        <f t="shared" si="2"/>
        <v>S</v>
      </c>
      <c r="Y59" s="74"/>
      <c r="Z59" s="8">
        <f>'%D'!AF58</f>
        <v>0.70399999999999974</v>
      </c>
      <c r="AA59" s="8">
        <f>'%D'!AG58</f>
        <v>0.35296317088330875</v>
      </c>
      <c r="AB59" s="8">
        <f>'%D'!AH58</f>
        <v>3.4023333333333312</v>
      </c>
      <c r="AC59" s="8">
        <f>'%D'!AI58</f>
        <v>0.90978202517599349</v>
      </c>
      <c r="AD59" s="8">
        <f>'%D'!AJ58</f>
        <v>4.023333333333337</v>
      </c>
      <c r="AE59" s="8">
        <f>'%D'!AK58</f>
        <v>1.4895961421360719</v>
      </c>
      <c r="AF59" s="8"/>
      <c r="AG59" s="8">
        <f>'# D'!AF58</f>
        <v>0.18999999999999995</v>
      </c>
      <c r="AH59" s="8">
        <f>'# D'!AG58</f>
        <v>9.5308271764137434E-2</v>
      </c>
      <c r="AI59" s="8">
        <f>'# D'!AH58</f>
        <v>0.91900000000000048</v>
      </c>
      <c r="AJ59" s="8">
        <f>'# D'!AI58</f>
        <v>0.24573291734455677</v>
      </c>
      <c r="AK59" s="8">
        <f>'# D'!AJ58</f>
        <v>1.0863333333333332</v>
      </c>
      <c r="AL59" s="8">
        <f>'# D'!AK58</f>
        <v>0.40191334057646494</v>
      </c>
      <c r="AM59" s="1"/>
      <c r="AN59" s="4">
        <f>'T-TEST'!T58</f>
        <v>5.6987481058127128E-2</v>
      </c>
      <c r="AO59" s="4">
        <f>'T-TEST'!U58</f>
        <v>1.2196613908894276E-2</v>
      </c>
      <c r="AP59" s="4">
        <f>'T-TEST'!V58</f>
        <v>1.6274002219418677E-2</v>
      </c>
      <c r="AQ59" s="1"/>
      <c r="AR59" s="1" t="str">
        <f>IF(AND(ABS(Z59)&gt;10,ABS(AG59)&gt;=0.45,ABS(AN59)&lt;=0.01),"B", IF(AND(ABS(Z59)&gt;4.5, ABS(Z59)&lt;10,ABS(AG59)&gt;=0.45,ABS(AN59)&lt;=0.01),"S","N"))</f>
        <v>N</v>
      </c>
      <c r="AS59" s="1" t="str">
        <f>IF(AND(ABS(AB59)&gt;10,ABS(AI59)&gt;=0.45,ABS(AO59)&lt;=0.01),"B", IF(AND(ABS(AB59)&gt;4.5, ABS(AB59)&lt;10,ABS(AI59)&gt;=0.45,ABS(AO59)&lt;=0.01),"S","N"))</f>
        <v>N</v>
      </c>
      <c r="AT59" s="1" t="str">
        <f>IF(AND(ABS(AD59)&gt;10,ABS(AK59)&gt;=0.45,ABS(AP59)&lt;=0.01),"B", IF(AND(ABS(AD59)&gt;4.5, ABS(AD59)&lt;10,ABS(AK59)&gt;=0.45,ABS(AP59)&lt;=0.01),"S","N"))</f>
        <v>N</v>
      </c>
      <c r="AU59" s="74"/>
      <c r="AV59" s="8">
        <f>'%D'!AM58</f>
        <v>-0.81933333333333458</v>
      </c>
      <c r="AW59" s="8">
        <f>'%D'!AN58</f>
        <v>0.12704461158716418</v>
      </c>
      <c r="AX59" s="8">
        <f>'%D'!AO58</f>
        <v>-0.76166666666666494</v>
      </c>
      <c r="AY59" s="8">
        <f>'%D'!AP58</f>
        <v>0.40648903224236294</v>
      </c>
      <c r="AZ59" s="8">
        <f>'%D'!AQ58</f>
        <v>-5.7183333333333266</v>
      </c>
      <c r="BA59" s="8">
        <f>'%D'!AR58</f>
        <v>0.7720798749697696</v>
      </c>
      <c r="BB59" s="1"/>
      <c r="BC59" s="8">
        <f>'# D'!AM58</f>
        <v>-0.2213333333333336</v>
      </c>
      <c r="BD59" s="8">
        <f>'# D'!AN58</f>
        <v>3.46458270695525E-2</v>
      </c>
      <c r="BE59" s="8">
        <f>'# D'!AO58</f>
        <v>-0.20566666666666622</v>
      </c>
      <c r="BF59" s="8">
        <f>'# D'!AP58</f>
        <v>0.1098256193548055</v>
      </c>
      <c r="BG59" s="8">
        <f>'# D'!AQ58</f>
        <v>-1.5439999999999987</v>
      </c>
      <c r="BH59" s="8">
        <f>'# D'!AR58</f>
        <v>0.20831386575709898</v>
      </c>
      <c r="BI59" s="1"/>
      <c r="BJ59" s="4">
        <f>'T-TEST'!X58</f>
        <v>8.6059986291394134E-4</v>
      </c>
      <c r="BK59" s="4">
        <f>'T-TEST'!Y58</f>
        <v>3.3559346485760429E-2</v>
      </c>
      <c r="BL59" s="4">
        <f>'T-TEST'!Z58</f>
        <v>2.8805246446911761E-3</v>
      </c>
      <c r="BM59" s="1"/>
      <c r="BN59" s="1" t="str">
        <f>IF(AND(ABS(AV59)&gt;10,ABS(BC59)&gt;=0.45,ABS(BJ59)&lt;=0.01),"B", IF(AND(ABS(AV59)&gt;4.5, ABS(AV59)&lt;10,ABS(BC59)&gt;=0.45,ABS(BJ59)&lt;=0.01),"S","N"))</f>
        <v>N</v>
      </c>
      <c r="BO59" s="1" t="str">
        <f>IF(AND(ABS(AX59)&gt;10,ABS(BE59)&gt;=0.45,ABS(BK59)&lt;=0.01),"B", IF(AND(ABS(AX59)&gt;4.5, ABS(AX59)&lt;10,ABS(BE59)&gt;=0.45,ABS(BK59)&lt;=0.01),"S","N"))</f>
        <v>N</v>
      </c>
      <c r="BP59" s="1" t="str">
        <f>IF(AND(ABS(AZ59)&gt;10,ABS(BG59)&gt;=0.45,ABS(BL59)&lt;=0.01),"B", IF(AND(ABS(AZ59)&gt;4.5, ABS(AZ59)&lt;10,ABS(BG59)&gt;=0.45,ABS(BL59)&lt;=0.01),"S","N"))</f>
        <v>S</v>
      </c>
      <c r="BQ59" s="74"/>
      <c r="BT59" s="41"/>
      <c r="BU59" s="41"/>
      <c r="BV59" s="41"/>
      <c r="BW59" s="41"/>
      <c r="BX59" s="41"/>
      <c r="BY59" s="41"/>
      <c r="BZ59" s="41"/>
      <c r="CA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T59" s="37"/>
      <c r="CU59" s="37"/>
      <c r="CV59" s="37"/>
      <c r="CW59" s="37"/>
      <c r="CX59" s="37"/>
      <c r="DB59" s="41"/>
      <c r="DC59" s="41"/>
      <c r="DD59" s="41"/>
      <c r="DE59" s="41"/>
      <c r="DF59" s="41"/>
      <c r="DG59" s="41"/>
      <c r="DH59" s="41"/>
      <c r="DI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EB59" s="37"/>
      <c r="EC59" s="37"/>
      <c r="ED59" s="37"/>
      <c r="EE59" s="37"/>
      <c r="EF59" s="37"/>
    </row>
    <row r="60" spans="1:136" ht="18.75" customHeight="1" x14ac:dyDescent="0.25">
      <c r="A60" s="2">
        <f>'Raw Data'!B59</f>
        <v>91</v>
      </c>
      <c r="B60" s="2">
        <f>'Raw Data'!C59</f>
        <v>119</v>
      </c>
      <c r="C60" s="2" t="str">
        <f>'Raw Data'!D59</f>
        <v>YDIAKHLTYENVERWLKELRDHADSNIVI</v>
      </c>
      <c r="D60" s="8">
        <f>'%D'!Y59</f>
        <v>1.4043333333333337</v>
      </c>
      <c r="E60" s="8">
        <f>'%D'!Z59</f>
        <v>0.36845533424464583</v>
      </c>
      <c r="F60" s="8">
        <f>'%D'!AA59</f>
        <v>4.1020000000000039</v>
      </c>
      <c r="G60" s="8">
        <f>'%D'!AB59</f>
        <v>0.91306772293552685</v>
      </c>
      <c r="H60" s="8">
        <f>'%D'!AC59</f>
        <v>9.7289999999999992</v>
      </c>
      <c r="I60" s="8">
        <f>'%D'!AD59</f>
        <v>1.259744418523058</v>
      </c>
      <c r="J60" s="1"/>
      <c r="K60" s="8">
        <f>'# D'!Y59</f>
        <v>0.379</v>
      </c>
      <c r="L60" s="8">
        <f>'# D'!Z59</f>
        <v>9.9624294225856294E-2</v>
      </c>
      <c r="M60" s="8">
        <f>'# D'!AA59</f>
        <v>1.1073333333333331</v>
      </c>
      <c r="N60" s="8">
        <f>'# D'!AB59</f>
        <v>0.24640481597025116</v>
      </c>
      <c r="O60" s="8">
        <f>'# D'!AC59</f>
        <v>2.6266666666666669</v>
      </c>
      <c r="P60" s="8">
        <f>'# D'!AD59</f>
        <v>0.3401137064767209</v>
      </c>
      <c r="Q60" s="1"/>
      <c r="R60" s="4">
        <f>'T-TEST'!P59</f>
        <v>1.7987963081976248E-2</v>
      </c>
      <c r="S60" s="4">
        <f>'T-TEST'!Q59</f>
        <v>1.0179605356595721E-2</v>
      </c>
      <c r="T60" s="4">
        <f>'T-TEST'!R59</f>
        <v>4.1174463421457747E-3</v>
      </c>
      <c r="U60" s="1"/>
      <c r="V60" s="1" t="str">
        <f t="shared" si="0"/>
        <v>N</v>
      </c>
      <c r="W60" s="1" t="str">
        <f t="shared" si="1"/>
        <v>N</v>
      </c>
      <c r="X60" s="1" t="str">
        <f t="shared" si="2"/>
        <v>S</v>
      </c>
      <c r="Y60" s="74"/>
      <c r="Z60" s="8">
        <f>'%D'!AF59</f>
        <v>0.66566666666666663</v>
      </c>
      <c r="AA60" s="8">
        <f>'%D'!AG59</f>
        <v>0.36526063753617583</v>
      </c>
      <c r="AB60" s="8">
        <f>'%D'!AH59</f>
        <v>3.483666666666668</v>
      </c>
      <c r="AC60" s="8">
        <f>'%D'!AI59</f>
        <v>0.91136728783368937</v>
      </c>
      <c r="AD60" s="8">
        <f>'%D'!AJ59</f>
        <v>3.9556666666666693</v>
      </c>
      <c r="AE60" s="8">
        <f>'%D'!AK59</f>
        <v>1.4311929755743393</v>
      </c>
      <c r="AF60" s="8"/>
      <c r="AG60" s="8">
        <f>'# D'!AF59</f>
        <v>0.17933333333333357</v>
      </c>
      <c r="AH60" s="8">
        <f>'# D'!AG59</f>
        <v>9.8743776175176337E-2</v>
      </c>
      <c r="AI60" s="8">
        <f>'# D'!AH59</f>
        <v>0.94033333333333324</v>
      </c>
      <c r="AJ60" s="8">
        <f>'# D'!AI59</f>
        <v>0.24582785304625948</v>
      </c>
      <c r="AK60" s="8">
        <f>'# D'!AJ59</f>
        <v>1.0676666666666668</v>
      </c>
      <c r="AL60" s="8">
        <f>'# D'!AK59</f>
        <v>0.3864587084454601</v>
      </c>
      <c r="AM60" s="1"/>
      <c r="AN60" s="4">
        <f>'T-TEST'!T59</f>
        <v>8.2683443750999661E-2</v>
      </c>
      <c r="AO60" s="4">
        <f>'T-TEST'!U59</f>
        <v>1.4988678091593308E-2</v>
      </c>
      <c r="AP60" s="4">
        <f>'T-TEST'!V59</f>
        <v>1.4721260461700808E-2</v>
      </c>
      <c r="AQ60" s="1"/>
      <c r="AR60" s="1" t="str">
        <f>IF(AND(ABS(Z60)&gt;10,ABS(AG60)&gt;=0.45,ABS(AN60)&lt;=0.01),"B", IF(AND(ABS(Z60)&gt;4.5, ABS(Z60)&lt;10,ABS(AG60)&gt;=0.45,ABS(AN60)&lt;=0.01),"S","N"))</f>
        <v>N</v>
      </c>
      <c r="AS60" s="1" t="str">
        <f>IF(AND(ABS(AB60)&gt;10,ABS(AI60)&gt;=0.45,ABS(AO60)&lt;=0.01),"B", IF(AND(ABS(AB60)&gt;4.5, ABS(AB60)&lt;10,ABS(AI60)&gt;=0.45,ABS(AO60)&lt;=0.01),"S","N"))</f>
        <v>N</v>
      </c>
      <c r="AT60" s="1" t="str">
        <f>IF(AND(ABS(AD60)&gt;10,ABS(AK60)&gt;=0.45,ABS(AP60)&lt;=0.01),"B", IF(AND(ABS(AD60)&gt;4.5, ABS(AD60)&lt;10,ABS(AK60)&gt;=0.45,ABS(AP60)&lt;=0.01),"S","N"))</f>
        <v>N</v>
      </c>
      <c r="AU60" s="74"/>
      <c r="AV60" s="8">
        <f>'%D'!AM59</f>
        <v>-0.73866666666666703</v>
      </c>
      <c r="AW60" s="8">
        <f>'%D'!AN59</f>
        <v>9.3213017688875813E-2</v>
      </c>
      <c r="AX60" s="8">
        <f>'%D'!AO59</f>
        <v>-0.61833333333333584</v>
      </c>
      <c r="AY60" s="8">
        <f>'%D'!AP59</f>
        <v>0.35444369557566296</v>
      </c>
      <c r="AZ60" s="8">
        <f>'%D'!AQ59</f>
        <v>-5.7733333333333299</v>
      </c>
      <c r="BA60" s="8">
        <f>'%D'!AR59</f>
        <v>0.76165827858255086</v>
      </c>
      <c r="BB60" s="1"/>
      <c r="BC60" s="8">
        <f>'# D'!AM59</f>
        <v>-0.19966666666666644</v>
      </c>
      <c r="BD60" s="8">
        <f>'# D'!AN59</f>
        <v>2.5364016506329162E-2</v>
      </c>
      <c r="BE60" s="8">
        <f>'# D'!AO59</f>
        <v>-0.16699999999999982</v>
      </c>
      <c r="BF60" s="8">
        <f>'# D'!AP59</f>
        <v>9.5488219168649163E-2</v>
      </c>
      <c r="BG60" s="8">
        <f>'# D'!AQ59</f>
        <v>-1.5590000000000002</v>
      </c>
      <c r="BH60" s="8">
        <f>'# D'!AR59</f>
        <v>0.20562506332319214</v>
      </c>
      <c r="BI60" s="1"/>
      <c r="BJ60" s="4">
        <f>'T-TEST'!X59</f>
        <v>2.5774768775548642E-4</v>
      </c>
      <c r="BK60" s="4">
        <f>'T-TEST'!Y59</f>
        <v>3.8860017294956146E-2</v>
      </c>
      <c r="BL60" s="4">
        <f>'T-TEST'!Z59</f>
        <v>2.4944095967354379E-3</v>
      </c>
      <c r="BM60" s="1"/>
      <c r="BN60" s="1" t="str">
        <f>IF(AND(ABS(AV60)&gt;10,ABS(BC60)&gt;=0.45,ABS(BJ60)&lt;=0.01),"B", IF(AND(ABS(AV60)&gt;4.5, ABS(AV60)&lt;10,ABS(BC60)&gt;=0.45,ABS(BJ60)&lt;=0.01),"S","N"))</f>
        <v>N</v>
      </c>
      <c r="BO60" s="1" t="str">
        <f>IF(AND(ABS(AX60)&gt;10,ABS(BE60)&gt;=0.45,ABS(BK60)&lt;=0.01),"B", IF(AND(ABS(AX60)&gt;4.5, ABS(AX60)&lt;10,ABS(BE60)&gt;=0.45,ABS(BK60)&lt;=0.01),"S","N"))</f>
        <v>N</v>
      </c>
      <c r="BP60" s="1" t="str">
        <f>IF(AND(ABS(AZ60)&gt;10,ABS(BG60)&gt;=0.45,ABS(BL60)&lt;=0.01),"B", IF(AND(ABS(AZ60)&gt;4.5, ABS(AZ60)&lt;10,ABS(BG60)&gt;=0.45,ABS(BL60)&lt;=0.01),"S","N"))</f>
        <v>S</v>
      </c>
      <c r="BQ60" s="74"/>
      <c r="BT60" s="41"/>
      <c r="BU60" s="41"/>
      <c r="BV60" s="41"/>
      <c r="BW60" s="41"/>
      <c r="BX60" s="41"/>
      <c r="BY60" s="41"/>
      <c r="BZ60" s="41"/>
      <c r="CA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T60" s="37"/>
      <c r="CU60" s="37"/>
      <c r="CV60" s="37"/>
      <c r="CW60" s="37"/>
      <c r="CX60" s="37"/>
      <c r="DB60" s="41"/>
      <c r="DC60" s="41"/>
      <c r="DD60" s="41"/>
      <c r="DE60" s="41"/>
      <c r="DF60" s="41"/>
      <c r="DG60" s="41"/>
      <c r="DH60" s="41"/>
      <c r="DI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EB60" s="37"/>
      <c r="EC60" s="37"/>
      <c r="ED60" s="37"/>
      <c r="EE60" s="37"/>
      <c r="EF60" s="37"/>
    </row>
    <row r="61" spans="1:136" ht="18.75" customHeight="1" x14ac:dyDescent="0.25">
      <c r="A61" s="2">
        <f>'Raw Data'!B60</f>
        <v>101</v>
      </c>
      <c r="B61" s="2">
        <f>'Raw Data'!C60</f>
        <v>108</v>
      </c>
      <c r="C61" s="2" t="str">
        <f>'Raw Data'!D60</f>
        <v>NVERWLKE</v>
      </c>
      <c r="D61" s="8">
        <f>'%D'!Y60</f>
        <v>1.8989999999999996</v>
      </c>
      <c r="E61" s="8">
        <f>'%D'!Z60</f>
        <v>2.0696902344714947</v>
      </c>
      <c r="F61" s="8">
        <f>'%D'!AA60</f>
        <v>1.0690000000000008</v>
      </c>
      <c r="G61" s="8">
        <f>'%D'!AB60</f>
        <v>1.5243420438558621</v>
      </c>
      <c r="H61" s="8">
        <f>'%D'!AC60</f>
        <v>1.0566666666666649</v>
      </c>
      <c r="I61" s="8">
        <f>'%D'!AD60</f>
        <v>0.55622777109142385</v>
      </c>
      <c r="J61" s="1"/>
      <c r="K61" s="8">
        <f>'# D'!Y60</f>
        <v>0.11400000000000002</v>
      </c>
      <c r="L61" s="8">
        <f>'# D'!Z60</f>
        <v>0.12416923934694926</v>
      </c>
      <c r="M61" s="8">
        <f>'# D'!AA60</f>
        <v>6.466666666666665E-2</v>
      </c>
      <c r="N61" s="8">
        <f>'# D'!AB60</f>
        <v>9.1336374645227397E-2</v>
      </c>
      <c r="O61" s="8">
        <f>'# D'!AC60</f>
        <v>6.3666666666666982E-2</v>
      </c>
      <c r="P61" s="8">
        <f>'# D'!AD60</f>
        <v>3.3296646477786164E-2</v>
      </c>
      <c r="Q61" s="1"/>
      <c r="R61" s="4">
        <f>'T-TEST'!P60</f>
        <v>0.24840410513050928</v>
      </c>
      <c r="S61" s="4">
        <f>'T-TEST'!Q60</f>
        <v>0.30846715807822161</v>
      </c>
      <c r="T61" s="4">
        <f>'T-TEST'!R60</f>
        <v>2.9660468387046904E-2</v>
      </c>
      <c r="U61" s="1"/>
      <c r="V61" s="1" t="str">
        <f t="shared" si="0"/>
        <v>N</v>
      </c>
      <c r="W61" s="1" t="str">
        <f t="shared" si="1"/>
        <v>N</v>
      </c>
      <c r="X61" s="1" t="str">
        <f t="shared" si="2"/>
        <v>N</v>
      </c>
      <c r="Y61" s="74"/>
      <c r="Z61" s="8">
        <f>'%D'!AF60</f>
        <v>1.1446666666666663</v>
      </c>
      <c r="AA61" s="8">
        <f>'%D'!AG60</f>
        <v>2.1120225693238548</v>
      </c>
      <c r="AB61" s="8">
        <f>'%D'!AH60</f>
        <v>2.7826666666666675</v>
      </c>
      <c r="AC61" s="8">
        <f>'%D'!AI60</f>
        <v>0.99347538134235314</v>
      </c>
      <c r="AD61" s="8">
        <f>'%D'!AJ60</f>
        <v>0.92933333333332868</v>
      </c>
      <c r="AE61" s="8">
        <f>'%D'!AK60</f>
        <v>0.55065930180708511</v>
      </c>
      <c r="AF61" s="8"/>
      <c r="AG61" s="8">
        <f>'# D'!AF60</f>
        <v>6.8333333333333357E-2</v>
      </c>
      <c r="AH61" s="8">
        <f>'# D'!AG60</f>
        <v>0.12670174952751564</v>
      </c>
      <c r="AI61" s="8">
        <f>'# D'!AH60</f>
        <v>0.16733333333333322</v>
      </c>
      <c r="AJ61" s="8">
        <f>'# D'!AI60</f>
        <v>5.947548514584252E-2</v>
      </c>
      <c r="AK61" s="8">
        <f>'# D'!AJ60</f>
        <v>5.6333333333333568E-2</v>
      </c>
      <c r="AL61" s="8">
        <f>'# D'!AK60</f>
        <v>3.2974737805376665E-2</v>
      </c>
      <c r="AM61" s="1"/>
      <c r="AN61" s="4">
        <f>'T-TEST'!T60</f>
        <v>0.43960669985798578</v>
      </c>
      <c r="AO61" s="4">
        <f>'T-TEST'!U60</f>
        <v>8.2258379421423274E-3</v>
      </c>
      <c r="AP61" s="4">
        <f>'T-TEST'!V60</f>
        <v>4.1611076317817304E-2</v>
      </c>
      <c r="AQ61" s="1"/>
      <c r="AR61" s="1" t="str">
        <f>IF(AND(ABS(Z61)&gt;10,ABS(AG61)&gt;=0.45,ABS(AN61)&lt;=0.01),"B", IF(AND(ABS(Z61)&gt;4.5, ABS(Z61)&lt;10,ABS(AG61)&gt;=0.45,ABS(AN61)&lt;=0.01),"S","N"))</f>
        <v>N</v>
      </c>
      <c r="AS61" s="1" t="str">
        <f>IF(AND(ABS(AB61)&gt;10,ABS(AI61)&gt;=0.45,ABS(AO61)&lt;=0.01),"B", IF(AND(ABS(AB61)&gt;4.5, ABS(AB61)&lt;10,ABS(AI61)&gt;=0.45,ABS(AO61)&lt;=0.01),"S","N"))</f>
        <v>N</v>
      </c>
      <c r="AT61" s="1" t="str">
        <f>IF(AND(ABS(AD61)&gt;10,ABS(AK61)&gt;=0.45,ABS(AP61)&lt;=0.01),"B", IF(AND(ABS(AD61)&gt;4.5, ABS(AD61)&lt;10,ABS(AK61)&gt;=0.45,ABS(AP61)&lt;=0.01),"S","N"))</f>
        <v>N</v>
      </c>
      <c r="AU61" s="74"/>
      <c r="AV61" s="8">
        <f>'%D'!AM60</f>
        <v>-0.7543333333333333</v>
      </c>
      <c r="AW61" s="8">
        <f>'%D'!AN60</f>
        <v>0.57904778156326064</v>
      </c>
      <c r="AX61" s="8">
        <f>'%D'!AO60</f>
        <v>1.7136666666666667</v>
      </c>
      <c r="AY61" s="8">
        <f>'%D'!AP60</f>
        <v>1.5339971751386423</v>
      </c>
      <c r="AZ61" s="8">
        <f>'%D'!AQ60</f>
        <v>-0.12733333333333618</v>
      </c>
      <c r="BA61" s="8">
        <f>'%D'!AR60</f>
        <v>0.56040372351844048</v>
      </c>
      <c r="BB61" s="1"/>
      <c r="BC61" s="8">
        <f>'# D'!AM60</f>
        <v>-4.5666666666666661E-2</v>
      </c>
      <c r="BD61" s="8">
        <f>'# D'!AN60</f>
        <v>3.4544657088084352E-2</v>
      </c>
      <c r="BE61" s="8">
        <f>'# D'!AO60</f>
        <v>0.10266666666666657</v>
      </c>
      <c r="BF61" s="8">
        <f>'# D'!AP60</f>
        <v>9.1998188387960464E-2</v>
      </c>
      <c r="BG61" s="8">
        <f>'# D'!AQ60</f>
        <v>-7.3333333333334139E-3</v>
      </c>
      <c r="BH61" s="8">
        <f>'# D'!AR60</f>
        <v>3.3575784925051852E-2</v>
      </c>
      <c r="BI61" s="1"/>
      <c r="BJ61" s="4">
        <f>'T-TEST'!X60</f>
        <v>0.10268552198153012</v>
      </c>
      <c r="BK61" s="4">
        <f>'T-TEST'!Y60</f>
        <v>0.14798160012515277</v>
      </c>
      <c r="BL61" s="4">
        <f>'T-TEST'!Z60</f>
        <v>0.72443495473775066</v>
      </c>
      <c r="BM61" s="1"/>
      <c r="BN61" s="1" t="str">
        <f>IF(AND(ABS(AV61)&gt;10,ABS(BC61)&gt;=0.45,ABS(BJ61)&lt;=0.01),"B", IF(AND(ABS(AV61)&gt;4.5, ABS(AV61)&lt;10,ABS(BC61)&gt;=0.45,ABS(BJ61)&lt;=0.01),"S","N"))</f>
        <v>N</v>
      </c>
      <c r="BO61" s="1" t="str">
        <f>IF(AND(ABS(AX61)&gt;10,ABS(BE61)&gt;=0.45,ABS(BK61)&lt;=0.01),"B", IF(AND(ABS(AX61)&gt;4.5, ABS(AX61)&lt;10,ABS(BE61)&gt;=0.45,ABS(BK61)&lt;=0.01),"S","N"))</f>
        <v>N</v>
      </c>
      <c r="BP61" s="1" t="str">
        <f>IF(AND(ABS(AZ61)&gt;10,ABS(BG61)&gt;=0.45,ABS(BL61)&lt;=0.01),"B", IF(AND(ABS(AZ61)&gt;4.5, ABS(AZ61)&lt;10,ABS(BG61)&gt;=0.45,ABS(BL61)&lt;=0.01),"S","N"))</f>
        <v>N</v>
      </c>
      <c r="BQ61" s="74"/>
      <c r="BT61" s="41"/>
      <c r="BU61" s="41"/>
      <c r="BV61" s="41"/>
      <c r="BW61" s="41"/>
      <c r="BX61" s="41"/>
      <c r="BY61" s="41"/>
      <c r="BZ61" s="41"/>
      <c r="CA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T61" s="37"/>
      <c r="CU61" s="37"/>
      <c r="CV61" s="37"/>
      <c r="CW61" s="37"/>
      <c r="CX61" s="37"/>
      <c r="DB61" s="41"/>
      <c r="DC61" s="41"/>
      <c r="DD61" s="41"/>
      <c r="DE61" s="41"/>
      <c r="DF61" s="41"/>
      <c r="DG61" s="41"/>
      <c r="DH61" s="41"/>
      <c r="DI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EB61" s="37"/>
      <c r="EC61" s="37"/>
      <c r="ED61" s="37"/>
      <c r="EE61" s="37"/>
      <c r="EF61" s="37"/>
    </row>
    <row r="62" spans="1:136" ht="18.75" customHeight="1" x14ac:dyDescent="0.25">
      <c r="A62" s="21">
        <f>'Raw Data'!B61</f>
        <v>101</v>
      </c>
      <c r="B62" s="2">
        <f>'Raw Data'!C61</f>
        <v>116</v>
      </c>
      <c r="C62" s="2" t="str">
        <f>'Raw Data'!D61</f>
        <v>NVERWLKELRDHADSN</v>
      </c>
      <c r="D62" s="8">
        <f>'%D'!Y61</f>
        <v>1.7170000000000005</v>
      </c>
      <c r="E62" s="8">
        <f>'%D'!Z61</f>
        <v>0.31117144256288509</v>
      </c>
      <c r="F62" s="8">
        <f>'%D'!AA61</f>
        <v>2.4636666666666684</v>
      </c>
      <c r="G62" s="8">
        <f>'%D'!AB61</f>
        <v>1.0156590635313274</v>
      </c>
      <c r="H62" s="8">
        <f>'%D'!AC61</f>
        <v>2.9740000000000002</v>
      </c>
      <c r="I62" s="8">
        <f>'%D'!AD61</f>
        <v>1.0199836599998395</v>
      </c>
      <c r="J62" s="1"/>
      <c r="K62" s="8">
        <f>'# D'!Y61</f>
        <v>0.24066666666666681</v>
      </c>
      <c r="L62" s="8">
        <f>'# D'!Z61</f>
        <v>4.3351278335630725E-2</v>
      </c>
      <c r="M62" s="8">
        <f>'# D'!AA61</f>
        <v>0.34499999999999997</v>
      </c>
      <c r="N62" s="8">
        <f>'# D'!AB61</f>
        <v>0.14255875981503197</v>
      </c>
      <c r="O62" s="8">
        <f>'# D'!AC61</f>
        <v>0.41600000000000037</v>
      </c>
      <c r="P62" s="8">
        <f>'# D'!AD61</f>
        <v>0.14280289446179531</v>
      </c>
      <c r="Q62" s="1"/>
      <c r="R62" s="4">
        <f>'T-TEST'!P61</f>
        <v>2.28760019369209E-3</v>
      </c>
      <c r="S62" s="4">
        <f>'T-TEST'!Q61</f>
        <v>5.1095518970254751E-2</v>
      </c>
      <c r="T62" s="4">
        <f>'T-TEST'!R61</f>
        <v>8.7907715002077929E-3</v>
      </c>
      <c r="U62" s="1"/>
      <c r="V62" s="1" t="str">
        <f t="shared" si="0"/>
        <v>N</v>
      </c>
      <c r="W62" s="1" t="str">
        <f t="shared" si="1"/>
        <v>N</v>
      </c>
      <c r="X62" s="1" t="str">
        <f t="shared" si="2"/>
        <v>N</v>
      </c>
      <c r="Y62" s="74"/>
      <c r="Z62" s="8">
        <f>'%D'!AF61</f>
        <v>1.0713333333333344</v>
      </c>
      <c r="AA62" s="8">
        <f>'%D'!AG61</f>
        <v>0.3049415244490879</v>
      </c>
      <c r="AB62" s="8">
        <f>'%D'!AH61</f>
        <v>2.3573333333333331</v>
      </c>
      <c r="AC62" s="8">
        <f>'%D'!AI61</f>
        <v>1.0318872677445599</v>
      </c>
      <c r="AD62" s="8">
        <f>'%D'!AJ61</f>
        <v>1.4996666666666627</v>
      </c>
      <c r="AE62" s="8">
        <f>'%D'!AK61</f>
        <v>0.98488865698954475</v>
      </c>
      <c r="AF62" s="8"/>
      <c r="AG62" s="8">
        <f>'# D'!AF61</f>
        <v>0.14999999999999991</v>
      </c>
      <c r="AH62" s="8">
        <f>'# D'!AG61</f>
        <v>4.2661458015402998E-2</v>
      </c>
      <c r="AI62" s="8">
        <f>'# D'!AH61</f>
        <v>0.33000000000000007</v>
      </c>
      <c r="AJ62" s="8">
        <f>'# D'!AI61</f>
        <v>0.14477568856683076</v>
      </c>
      <c r="AK62" s="8">
        <f>'# D'!AJ61</f>
        <v>0.20966666666666667</v>
      </c>
      <c r="AL62" s="8">
        <f>'# D'!AK61</f>
        <v>0.13771105014970045</v>
      </c>
      <c r="AM62" s="1"/>
      <c r="AN62" s="4">
        <f>'T-TEST'!T61</f>
        <v>9.8151952944701398E-3</v>
      </c>
      <c r="AO62" s="4">
        <f>'T-TEST'!U61</f>
        <v>5.1699857071271352E-2</v>
      </c>
      <c r="AP62" s="4">
        <f>'T-TEST'!V61</f>
        <v>6.067379866612041E-2</v>
      </c>
      <c r="AQ62" s="1"/>
      <c r="AR62" s="1" t="str">
        <f>IF(AND(ABS(Z62)&gt;10,ABS(AG62)&gt;=0.45,ABS(AN62)&lt;=0.01),"B", IF(AND(ABS(Z62)&gt;4.5, ABS(Z62)&lt;10,ABS(AG62)&gt;=0.45,ABS(AN62)&lt;=0.01),"S","N"))</f>
        <v>N</v>
      </c>
      <c r="AS62" s="1" t="str">
        <f>IF(AND(ABS(AB62)&gt;10,ABS(AI62)&gt;=0.45,ABS(AO62)&lt;=0.01),"B", IF(AND(ABS(AB62)&gt;4.5, ABS(AB62)&lt;10,ABS(AI62)&gt;=0.45,ABS(AO62)&lt;=0.01),"S","N"))</f>
        <v>N</v>
      </c>
      <c r="AT62" s="1" t="str">
        <f>IF(AND(ABS(AD62)&gt;10,ABS(AK62)&gt;=0.45,ABS(AP62)&lt;=0.01),"B", IF(AND(ABS(AD62)&gt;4.5, ABS(AD62)&lt;10,ABS(AK62)&gt;=0.45,ABS(AP62)&lt;=0.01),"S","N"))</f>
        <v>N</v>
      </c>
      <c r="AU62" s="74"/>
      <c r="AV62" s="8">
        <f>'%D'!AM61</f>
        <v>-0.64566666666666617</v>
      </c>
      <c r="AW62" s="8">
        <f>'%D'!AN61</f>
        <v>0.19792001751549357</v>
      </c>
      <c r="AX62" s="8">
        <f>'%D'!AO61</f>
        <v>-0.10633333333333539</v>
      </c>
      <c r="AY62" s="8">
        <f>'%D'!AP61</f>
        <v>0.22283775861973354</v>
      </c>
      <c r="AZ62" s="8">
        <f>'%D'!AQ61</f>
        <v>-1.4743333333333375</v>
      </c>
      <c r="BA62" s="8">
        <f>'%D'!AR61</f>
        <v>1.1206077220270554</v>
      </c>
      <c r="BB62" s="1"/>
      <c r="BC62" s="8">
        <f>'# D'!AM61</f>
        <v>-9.0666666666666895E-2</v>
      </c>
      <c r="BD62" s="8">
        <f>'# D'!AN61</f>
        <v>2.7519689920733663E-2</v>
      </c>
      <c r="BE62" s="8">
        <f>'# D'!AO61</f>
        <v>-1.4999999999999902E-2</v>
      </c>
      <c r="BF62" s="8">
        <f>'# D'!AP61</f>
        <v>3.0805843601498694E-2</v>
      </c>
      <c r="BG62" s="8">
        <f>'# D'!AQ61</f>
        <v>-0.2063333333333337</v>
      </c>
      <c r="BH62" s="8">
        <f>'# D'!AR61</f>
        <v>0.15683218207158017</v>
      </c>
      <c r="BI62" s="1"/>
      <c r="BJ62" s="4">
        <f>'T-TEST'!X61</f>
        <v>4.7499018085458908E-3</v>
      </c>
      <c r="BK62" s="4">
        <f>'T-TEST'!Y61</f>
        <v>0.46587232261075739</v>
      </c>
      <c r="BL62" s="4">
        <f>'T-TEST'!Z61</f>
        <v>8.5128708069742723E-2</v>
      </c>
      <c r="BM62" s="1"/>
      <c r="BN62" s="1" t="str">
        <f>IF(AND(ABS(AV62)&gt;10,ABS(BC62)&gt;=0.45,ABS(BJ62)&lt;=0.01),"B", IF(AND(ABS(AV62)&gt;4.5, ABS(AV62)&lt;10,ABS(BC62)&gt;=0.45,ABS(BJ62)&lt;=0.01),"S","N"))</f>
        <v>N</v>
      </c>
      <c r="BO62" s="1" t="str">
        <f>IF(AND(ABS(AX62)&gt;10,ABS(BE62)&gt;=0.45,ABS(BK62)&lt;=0.01),"B", IF(AND(ABS(AX62)&gt;4.5, ABS(AX62)&lt;10,ABS(BE62)&gt;=0.45,ABS(BK62)&lt;=0.01),"S","N"))</f>
        <v>N</v>
      </c>
      <c r="BP62" s="1" t="str">
        <f>IF(AND(ABS(AZ62)&gt;10,ABS(BG62)&gt;=0.45,ABS(BL62)&lt;=0.01),"B", IF(AND(ABS(AZ62)&gt;4.5, ABS(AZ62)&lt;10,ABS(BG62)&gt;=0.45,ABS(BL62)&lt;=0.01),"S","N"))</f>
        <v>N</v>
      </c>
      <c r="BQ62" s="74"/>
      <c r="BT62" s="41"/>
      <c r="BU62" s="41"/>
      <c r="BV62" s="41"/>
      <c r="BW62" s="41"/>
      <c r="BX62" s="41"/>
      <c r="BY62" s="41"/>
      <c r="BZ62" s="41"/>
      <c r="CA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T62" s="37"/>
      <c r="CU62" s="37"/>
      <c r="CV62" s="37"/>
      <c r="CW62" s="37"/>
      <c r="CX62" s="37"/>
      <c r="DB62" s="41"/>
      <c r="DC62" s="41"/>
      <c r="DD62" s="41"/>
      <c r="DE62" s="41"/>
      <c r="DF62" s="41"/>
      <c r="DG62" s="41"/>
      <c r="DH62" s="41"/>
      <c r="DI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EB62" s="37"/>
      <c r="EC62" s="37"/>
      <c r="ED62" s="37"/>
      <c r="EE62" s="37"/>
      <c r="EF62" s="37"/>
    </row>
    <row r="63" spans="1:136" ht="18.75" customHeight="1" x14ac:dyDescent="0.25">
      <c r="A63" s="2">
        <f>'Raw Data'!B62</f>
        <v>101</v>
      </c>
      <c r="B63" s="2">
        <f>'Raw Data'!C62</f>
        <v>116</v>
      </c>
      <c r="C63" s="2" t="str">
        <f>'Raw Data'!D62</f>
        <v>NVERWLKELRDHADSN</v>
      </c>
      <c r="D63" s="8">
        <f>'%D'!Y62</f>
        <v>1.4539999999999997</v>
      </c>
      <c r="E63" s="8">
        <f>'%D'!Z62</f>
        <v>0.29919335999762214</v>
      </c>
      <c r="F63" s="8">
        <f>'%D'!AA62</f>
        <v>2.3610000000000024</v>
      </c>
      <c r="G63" s="8">
        <f>'%D'!AB62</f>
        <v>0.89911178392900637</v>
      </c>
      <c r="H63" s="8">
        <f>'%D'!AC62</f>
        <v>3.1053333333333342</v>
      </c>
      <c r="I63" s="8">
        <f>'%D'!AD62</f>
        <v>1.0240314122786147</v>
      </c>
      <c r="J63" s="1"/>
      <c r="K63" s="8">
        <f>'# D'!Y62</f>
        <v>0.20366666666666666</v>
      </c>
      <c r="L63" s="8">
        <f>'# D'!Z62</f>
        <v>4.1825032376954951E-2</v>
      </c>
      <c r="M63" s="8">
        <f>'# D'!AA62</f>
        <v>0.33066666666666666</v>
      </c>
      <c r="N63" s="8">
        <f>'# D'!AB62</f>
        <v>0.12601454942452733</v>
      </c>
      <c r="O63" s="8">
        <f>'# D'!AC62</f>
        <v>0.43466666666666676</v>
      </c>
      <c r="P63" s="8">
        <f>'# D'!AD62</f>
        <v>0.14311999627352343</v>
      </c>
      <c r="Q63" s="1"/>
      <c r="R63" s="4">
        <f>'T-TEST'!P62</f>
        <v>1.088106822230542E-3</v>
      </c>
      <c r="S63" s="4">
        <f>'T-TEST'!Q62</f>
        <v>3.3593952571907539E-2</v>
      </c>
      <c r="T63" s="4">
        <f>'T-TEST'!R62</f>
        <v>8.096763507192805E-3</v>
      </c>
      <c r="U63" s="1"/>
      <c r="V63" s="1" t="str">
        <f t="shared" si="0"/>
        <v>N</v>
      </c>
      <c r="W63" s="1" t="str">
        <f t="shared" si="1"/>
        <v>N</v>
      </c>
      <c r="X63" s="1" t="str">
        <f t="shared" si="2"/>
        <v>N</v>
      </c>
      <c r="Y63" s="74"/>
      <c r="Z63" s="8">
        <f>'%D'!AF62</f>
        <v>0.6163333333333334</v>
      </c>
      <c r="AA63" s="8">
        <f>'%D'!AG62</f>
        <v>0.26853801717199544</v>
      </c>
      <c r="AB63" s="8">
        <f>'%D'!AH62</f>
        <v>2.0993333333333339</v>
      </c>
      <c r="AC63" s="8">
        <f>'%D'!AI62</f>
        <v>0.87150406386507095</v>
      </c>
      <c r="AD63" s="8">
        <f>'%D'!AJ62</f>
        <v>1.3326666666666682</v>
      </c>
      <c r="AE63" s="8">
        <f>'%D'!AK62</f>
        <v>0.97047222182468107</v>
      </c>
      <c r="AF63" s="8"/>
      <c r="AG63" s="8">
        <f>'# D'!AF62</f>
        <v>8.666666666666667E-2</v>
      </c>
      <c r="AH63" s="8">
        <f>'# D'!AG62</f>
        <v>3.7501111094650576E-2</v>
      </c>
      <c r="AI63" s="8">
        <f>'# D'!AH62</f>
        <v>0.29399999999999982</v>
      </c>
      <c r="AJ63" s="8">
        <f>'# D'!AI62</f>
        <v>0.12224429093690489</v>
      </c>
      <c r="AK63" s="8">
        <f>'# D'!AJ62</f>
        <v>0.18666666666666698</v>
      </c>
      <c r="AL63" s="8">
        <f>'# D'!AK62</f>
        <v>0.13596077865816064</v>
      </c>
      <c r="AM63" s="1"/>
      <c r="AN63" s="4">
        <f>'T-TEST'!T62</f>
        <v>1.738525855178712E-2</v>
      </c>
      <c r="AO63" s="4">
        <f>'T-TEST'!U62</f>
        <v>4.9638467970585222E-2</v>
      </c>
      <c r="AP63" s="4">
        <f>'T-TEST'!V62</f>
        <v>7.9908626504854571E-2</v>
      </c>
      <c r="AQ63" s="1"/>
      <c r="AR63" s="1" t="str">
        <f>IF(AND(ABS(Z63)&gt;10,ABS(AG63)&gt;=0.45,ABS(AN63)&lt;=0.01),"B", IF(AND(ABS(Z63)&gt;4.5, ABS(Z63)&lt;10,ABS(AG63)&gt;=0.45,ABS(AN63)&lt;=0.01),"S","N"))</f>
        <v>N</v>
      </c>
      <c r="AS63" s="1" t="str">
        <f>IF(AND(ABS(AB63)&gt;10,ABS(AI63)&gt;=0.45,ABS(AO63)&lt;=0.01),"B", IF(AND(ABS(AB63)&gt;4.5, ABS(AB63)&lt;10,ABS(AI63)&gt;=0.45,ABS(AO63)&lt;=0.01),"S","N"))</f>
        <v>N</v>
      </c>
      <c r="AT63" s="1" t="str">
        <f>IF(AND(ABS(AD63)&gt;10,ABS(AK63)&gt;=0.45,ABS(AP63)&lt;=0.01),"B", IF(AND(ABS(AD63)&gt;4.5, ABS(AD63)&lt;10,ABS(AK63)&gt;=0.45,ABS(AP63)&lt;=0.01),"S","N"))</f>
        <v>N</v>
      </c>
      <c r="AU63" s="74"/>
      <c r="AV63" s="8">
        <f>'%D'!AM62</f>
        <v>-0.83766666666666634</v>
      </c>
      <c r="AW63" s="8">
        <f>'%D'!AN62</f>
        <v>0.27340202388911972</v>
      </c>
      <c r="AX63" s="8">
        <f>'%D'!AO62</f>
        <v>-0.26166666666666849</v>
      </c>
      <c r="AY63" s="8">
        <f>'%D'!AP62</f>
        <v>0.28047697469370464</v>
      </c>
      <c r="AZ63" s="8">
        <f>'%D'!AQ62</f>
        <v>-1.7726666666666659</v>
      </c>
      <c r="BA63" s="8">
        <f>'%D'!AR62</f>
        <v>1.128567528624967</v>
      </c>
      <c r="BB63" s="1"/>
      <c r="BC63" s="8">
        <f>'# D'!AM62</f>
        <v>-0.11699999999999999</v>
      </c>
      <c r="BD63" s="8">
        <f>'# D'!AN62</f>
        <v>3.8310137909783937E-2</v>
      </c>
      <c r="BE63" s="8">
        <f>'# D'!AO62</f>
        <v>-3.6666666666666847E-2</v>
      </c>
      <c r="BF63" s="8">
        <f>'# D'!AP62</f>
        <v>3.8918718718203738E-2</v>
      </c>
      <c r="BG63" s="8">
        <f>'# D'!AQ62</f>
        <v>-0.24799999999999978</v>
      </c>
      <c r="BH63" s="8">
        <f>'# D'!AR62</f>
        <v>0.15791136754521509</v>
      </c>
      <c r="BI63" s="1"/>
      <c r="BJ63" s="4">
        <f>'T-TEST'!X62</f>
        <v>7.1017924723114001E-3</v>
      </c>
      <c r="BK63" s="4">
        <f>'T-TEST'!Y62</f>
        <v>0.20450011854616865</v>
      </c>
      <c r="BL63" s="4">
        <f>'T-TEST'!Z62</f>
        <v>5.3344596236932398E-2</v>
      </c>
      <c r="BM63" s="1"/>
      <c r="BN63" s="1" t="str">
        <f>IF(AND(ABS(AV63)&gt;10,ABS(BC63)&gt;=0.45,ABS(BJ63)&lt;=0.01),"B", IF(AND(ABS(AV63)&gt;4.5, ABS(AV63)&lt;10,ABS(BC63)&gt;=0.45,ABS(BJ63)&lt;=0.01),"S","N"))</f>
        <v>N</v>
      </c>
      <c r="BO63" s="1" t="str">
        <f>IF(AND(ABS(AX63)&gt;10,ABS(BE63)&gt;=0.45,ABS(BK63)&lt;=0.01),"B", IF(AND(ABS(AX63)&gt;4.5, ABS(AX63)&lt;10,ABS(BE63)&gt;=0.45,ABS(BK63)&lt;=0.01),"S","N"))</f>
        <v>N</v>
      </c>
      <c r="BP63" s="1" t="str">
        <f>IF(AND(ABS(AZ63)&gt;10,ABS(BG63)&gt;=0.45,ABS(BL63)&lt;=0.01),"B", IF(AND(ABS(AZ63)&gt;4.5, ABS(AZ63)&lt;10,ABS(BG63)&gt;=0.45,ABS(BL63)&lt;=0.01),"S","N"))</f>
        <v>N</v>
      </c>
      <c r="BQ63" s="74"/>
      <c r="BT63" s="41"/>
      <c r="BU63" s="41"/>
      <c r="BV63" s="41"/>
      <c r="BW63" s="41"/>
      <c r="BX63" s="41"/>
      <c r="BY63" s="41"/>
      <c r="BZ63" s="41"/>
      <c r="CA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T63" s="37"/>
      <c r="CU63" s="37"/>
      <c r="CV63" s="37"/>
      <c r="CW63" s="37"/>
      <c r="CX63" s="37"/>
      <c r="DB63" s="41"/>
      <c r="DC63" s="41"/>
      <c r="DD63" s="41"/>
      <c r="DE63" s="41"/>
      <c r="DF63" s="41"/>
      <c r="DG63" s="41"/>
      <c r="DH63" s="41"/>
      <c r="DI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EB63" s="37"/>
      <c r="EC63" s="37"/>
      <c r="ED63" s="37"/>
      <c r="EE63" s="37"/>
      <c r="EF63" s="37"/>
    </row>
    <row r="64" spans="1:136" ht="18.75" customHeight="1" x14ac:dyDescent="0.25">
      <c r="A64" s="2">
        <f>'Raw Data'!B63</f>
        <v>101</v>
      </c>
      <c r="B64" s="2">
        <f>'Raw Data'!C63</f>
        <v>117</v>
      </c>
      <c r="C64" s="2" t="str">
        <f>'Raw Data'!D63</f>
        <v>NVERWLKELRDHADSNI</v>
      </c>
      <c r="D64" s="8">
        <f>'%D'!Y63</f>
        <v>1.9383333333333326</v>
      </c>
      <c r="E64" s="8">
        <f>'%D'!Z63</f>
        <v>0.40071602580048249</v>
      </c>
      <c r="F64" s="8">
        <f>'%D'!AA63</f>
        <v>5.5640000000000018</v>
      </c>
      <c r="G64" s="8">
        <f>'%D'!AB63</f>
        <v>1.4568523146381946</v>
      </c>
      <c r="H64" s="8">
        <f>'%D'!AC63</f>
        <v>5.977999999999998</v>
      </c>
      <c r="I64" s="8">
        <f>'%D'!AD63</f>
        <v>0.85016037702698732</v>
      </c>
      <c r="J64" s="1"/>
      <c r="K64" s="8">
        <f>'# D'!Y63</f>
        <v>0.29066666666666663</v>
      </c>
      <c r="L64" s="8">
        <f>'# D'!Z63</f>
        <v>6.0227347055414437E-2</v>
      </c>
      <c r="M64" s="8">
        <f>'# D'!AA63</f>
        <v>0.83399999999999985</v>
      </c>
      <c r="N64" s="8">
        <f>'# D'!AB63</f>
        <v>0.21851544567833187</v>
      </c>
      <c r="O64" s="8">
        <f>'# D'!AC63</f>
        <v>0.89666666666666694</v>
      </c>
      <c r="P64" s="8">
        <f>'# D'!AD63</f>
        <v>0.12720980046102326</v>
      </c>
      <c r="Q64" s="1"/>
      <c r="R64" s="4">
        <f>'T-TEST'!P63</f>
        <v>1.6346376591360055E-3</v>
      </c>
      <c r="S64" s="4">
        <f>'T-TEST'!Q63</f>
        <v>2.20979926427637E-2</v>
      </c>
      <c r="T64" s="4">
        <f>'T-TEST'!R63</f>
        <v>6.9996041108228444E-4</v>
      </c>
      <c r="U64" s="1"/>
      <c r="V64" s="1" t="str">
        <f t="shared" si="0"/>
        <v>N</v>
      </c>
      <c r="W64" s="1" t="str">
        <f t="shared" si="1"/>
        <v>N</v>
      </c>
      <c r="X64" s="1" t="str">
        <f t="shared" si="2"/>
        <v>S</v>
      </c>
      <c r="Y64" s="74"/>
      <c r="Z64" s="8">
        <f>'%D'!AF63</f>
        <v>0.49966666666666804</v>
      </c>
      <c r="AA64" s="8">
        <f>'%D'!AG63</f>
        <v>0.32256833901257742</v>
      </c>
      <c r="AB64" s="8">
        <f>'%D'!AH63</f>
        <v>3.0686666666666671</v>
      </c>
      <c r="AC64" s="8">
        <f>'%D'!AI63</f>
        <v>1.4835978790314663</v>
      </c>
      <c r="AD64" s="8">
        <f>'%D'!AJ63</f>
        <v>0.75100000000000122</v>
      </c>
      <c r="AE64" s="8">
        <f>'%D'!AK63</f>
        <v>1.0581406648771556</v>
      </c>
      <c r="AF64" s="8"/>
      <c r="AG64" s="8">
        <f>'# D'!AF63</f>
        <v>7.4999999999999734E-2</v>
      </c>
      <c r="AH64" s="8">
        <f>'# D'!AG63</f>
        <v>4.8600411520891472E-2</v>
      </c>
      <c r="AI64" s="8">
        <f>'# D'!AH63</f>
        <v>0.45999999999999996</v>
      </c>
      <c r="AJ64" s="8">
        <f>'# D'!AI63</f>
        <v>0.22259604668547017</v>
      </c>
      <c r="AK64" s="8">
        <f>'# D'!AJ63</f>
        <v>0.11266666666666669</v>
      </c>
      <c r="AL64" s="8">
        <f>'# D'!AK63</f>
        <v>0.15867366931325849</v>
      </c>
      <c r="AM64" s="1"/>
      <c r="AN64" s="4">
        <f>'T-TEST'!T63</f>
        <v>5.5905942464084715E-2</v>
      </c>
      <c r="AO64" s="4">
        <f>'T-TEST'!U63</f>
        <v>6.2752189508879938E-2</v>
      </c>
      <c r="AP64" s="4">
        <f>'T-TEST'!V63</f>
        <v>0.28644543752732926</v>
      </c>
      <c r="AQ64" s="1"/>
      <c r="AR64" s="1" t="str">
        <f>IF(AND(ABS(Z64)&gt;10,ABS(AG64)&gt;=0.45,ABS(AN64)&lt;=0.01),"B", IF(AND(ABS(Z64)&gt;4.5, ABS(Z64)&lt;10,ABS(AG64)&gt;=0.45,ABS(AN64)&lt;=0.01),"S","N"))</f>
        <v>N</v>
      </c>
      <c r="AS64" s="1" t="str">
        <f>IF(AND(ABS(AB64)&gt;10,ABS(AI64)&gt;=0.45,ABS(AO64)&lt;=0.01),"B", IF(AND(ABS(AB64)&gt;4.5, ABS(AB64)&lt;10,ABS(AI64)&gt;=0.45,ABS(AO64)&lt;=0.01),"S","N"))</f>
        <v>N</v>
      </c>
      <c r="AT64" s="1" t="str">
        <f>IF(AND(ABS(AD64)&gt;10,ABS(AK64)&gt;=0.45,ABS(AP64)&lt;=0.01),"B", IF(AND(ABS(AD64)&gt;4.5, ABS(AD64)&lt;10,ABS(AK64)&gt;=0.45,ABS(AP64)&lt;=0.01),"S","N"))</f>
        <v>N</v>
      </c>
      <c r="AU64" s="74"/>
      <c r="AV64" s="8">
        <f>'%D'!AM63</f>
        <v>-1.4386666666666645</v>
      </c>
      <c r="AW64" s="8">
        <f>'%D'!AN63</f>
        <v>0.39068870813816264</v>
      </c>
      <c r="AX64" s="8">
        <f>'%D'!AO63</f>
        <v>-2.4953333333333347</v>
      </c>
      <c r="AY64" s="8">
        <f>'%D'!AP63</f>
        <v>0.28248303783885353</v>
      </c>
      <c r="AZ64" s="8">
        <f>'%D'!AQ63</f>
        <v>-5.2269999999999968</v>
      </c>
      <c r="BA64" s="8">
        <f>'%D'!AR63</f>
        <v>0.89268228764027191</v>
      </c>
      <c r="BB64" s="1"/>
      <c r="BC64" s="8">
        <f>'# D'!AM63</f>
        <v>-0.2156666666666669</v>
      </c>
      <c r="BD64" s="8">
        <f>'# D'!AN63</f>
        <v>5.8884066888533836E-2</v>
      </c>
      <c r="BE64" s="8">
        <f>'# D'!AO63</f>
        <v>-0.37399999999999989</v>
      </c>
      <c r="BF64" s="8">
        <f>'# D'!AP63</f>
        <v>4.2708313008125304E-2</v>
      </c>
      <c r="BG64" s="8">
        <f>'# D'!AQ63</f>
        <v>-0.78400000000000025</v>
      </c>
      <c r="BH64" s="8">
        <f>'# D'!AR63</f>
        <v>0.13392410786212697</v>
      </c>
      <c r="BI64" s="1"/>
      <c r="BJ64" s="4">
        <f>'T-TEST'!X63</f>
        <v>4.7791311778360426E-3</v>
      </c>
      <c r="BK64" s="4">
        <f>'T-TEST'!Y63</f>
        <v>4.0883042531035495E-3</v>
      </c>
      <c r="BL64" s="4">
        <f>'T-TEST'!Z63</f>
        <v>1.5490000597949728E-3</v>
      </c>
      <c r="BM64" s="1"/>
      <c r="BN64" s="1" t="str">
        <f>IF(AND(ABS(AV64)&gt;10,ABS(BC64)&gt;=0.45,ABS(BJ64)&lt;=0.01),"B", IF(AND(ABS(AV64)&gt;4.5, ABS(AV64)&lt;10,ABS(BC64)&gt;=0.45,ABS(BJ64)&lt;=0.01),"S","N"))</f>
        <v>N</v>
      </c>
      <c r="BO64" s="1" t="str">
        <f>IF(AND(ABS(AX64)&gt;10,ABS(BE64)&gt;=0.45,ABS(BK64)&lt;=0.01),"B", IF(AND(ABS(AX64)&gt;4.5, ABS(AX64)&lt;10,ABS(BE64)&gt;=0.45,ABS(BK64)&lt;=0.01),"S","N"))</f>
        <v>N</v>
      </c>
      <c r="BP64" s="1" t="str">
        <f>IF(AND(ABS(AZ64)&gt;10,ABS(BG64)&gt;=0.45,ABS(BL64)&lt;=0.01),"B", IF(AND(ABS(AZ64)&gt;4.5, ABS(AZ64)&lt;10,ABS(BG64)&gt;=0.45,ABS(BL64)&lt;=0.01),"S","N"))</f>
        <v>S</v>
      </c>
      <c r="BQ64" s="74"/>
      <c r="BT64" s="41"/>
      <c r="BU64" s="41"/>
      <c r="BV64" s="41"/>
      <c r="BW64" s="41"/>
      <c r="BX64" s="41"/>
      <c r="BY64" s="41"/>
      <c r="BZ64" s="41"/>
      <c r="CA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T64" s="37"/>
      <c r="CU64" s="37"/>
      <c r="CV64" s="37"/>
      <c r="CW64" s="37"/>
      <c r="CX64" s="37"/>
      <c r="DB64" s="41"/>
      <c r="DC64" s="41"/>
      <c r="DD64" s="41"/>
      <c r="DE64" s="41"/>
      <c r="DF64" s="41"/>
      <c r="DG64" s="41"/>
      <c r="DH64" s="41"/>
      <c r="DI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EB64" s="37"/>
      <c r="EC64" s="37"/>
      <c r="ED64" s="37"/>
      <c r="EE64" s="37"/>
      <c r="EF64" s="37"/>
    </row>
    <row r="65" spans="1:136" ht="18.75" customHeight="1" x14ac:dyDescent="0.25">
      <c r="A65" s="2">
        <f>'Raw Data'!B64</f>
        <v>101</v>
      </c>
      <c r="B65" s="2">
        <f>'Raw Data'!C64</f>
        <v>117</v>
      </c>
      <c r="C65" s="2" t="str">
        <f>'Raw Data'!D64</f>
        <v>NVERWLKELRDHADSNI</v>
      </c>
      <c r="D65" s="8">
        <f>'%D'!Y64</f>
        <v>1.6043333333333347</v>
      </c>
      <c r="E65" s="8">
        <f>'%D'!Z64</f>
        <v>0.59545584778946159</v>
      </c>
      <c r="F65" s="8">
        <f>'%D'!AA64</f>
        <v>3.9693333333333349</v>
      </c>
      <c r="G65" s="8">
        <f>'%D'!AB64</f>
        <v>1.4931465657016618</v>
      </c>
      <c r="H65" s="8">
        <f>'%D'!AC64</f>
        <v>5.0756666666666668</v>
      </c>
      <c r="I65" s="8">
        <f>'%D'!AD64</f>
        <v>1.9553046650927144</v>
      </c>
      <c r="J65" s="1"/>
      <c r="K65" s="8">
        <f>'# D'!Y64</f>
        <v>0.24099999999999988</v>
      </c>
      <c r="L65" s="8">
        <f>'# D'!Z64</f>
        <v>8.9067390216621994E-2</v>
      </c>
      <c r="M65" s="8">
        <f>'# D'!AA64</f>
        <v>0.59533333333333327</v>
      </c>
      <c r="N65" s="8">
        <f>'# D'!AB64</f>
        <v>0.22409001167685577</v>
      </c>
      <c r="O65" s="8">
        <f>'# D'!AC64</f>
        <v>0.76133333333333342</v>
      </c>
      <c r="P65" s="8">
        <f>'# D'!AD64</f>
        <v>0.29371301185567716</v>
      </c>
      <c r="Q65" s="1"/>
      <c r="R65" s="4">
        <f>'T-TEST'!P64</f>
        <v>2.8156262576327487E-2</v>
      </c>
      <c r="S65" s="4">
        <f>'T-TEST'!Q64</f>
        <v>4.3206786220059044E-2</v>
      </c>
      <c r="T65" s="4">
        <f>'T-TEST'!R64</f>
        <v>1.2504725766669323E-2</v>
      </c>
      <c r="U65" s="1"/>
      <c r="V65" s="1" t="str">
        <f t="shared" si="0"/>
        <v>N</v>
      </c>
      <c r="W65" s="1" t="str">
        <f t="shared" si="1"/>
        <v>N</v>
      </c>
      <c r="X65" s="1" t="str">
        <f t="shared" si="2"/>
        <v>N</v>
      </c>
      <c r="Y65" s="74"/>
      <c r="Z65" s="8">
        <f>'%D'!AF64</f>
        <v>0.47800000000000153</v>
      </c>
      <c r="AA65" s="8">
        <f>'%D'!AG64</f>
        <v>0.20398937880847287</v>
      </c>
      <c r="AB65" s="8">
        <f>'%D'!AH64</f>
        <v>2.8486666666666682</v>
      </c>
      <c r="AC65" s="8">
        <f>'%D'!AI64</f>
        <v>1.4980635278029213</v>
      </c>
      <c r="AD65" s="8">
        <f>'%D'!AJ64</f>
        <v>0.43999999999999773</v>
      </c>
      <c r="AE65" s="8">
        <f>'%D'!AK64</f>
        <v>1.8631926005291739</v>
      </c>
      <c r="AF65" s="8"/>
      <c r="AG65" s="8">
        <f>'# D'!AF64</f>
        <v>7.2000000000000064E-2</v>
      </c>
      <c r="AH65" s="8">
        <f>'# D'!AG64</f>
        <v>3.0610455730027925E-2</v>
      </c>
      <c r="AI65" s="8">
        <f>'# D'!AH64</f>
        <v>0.42766666666666664</v>
      </c>
      <c r="AJ65" s="8">
        <f>'# D'!AI64</f>
        <v>0.22486143881658918</v>
      </c>
      <c r="AK65" s="8">
        <f>'# D'!AJ64</f>
        <v>6.5999999999999837E-2</v>
      </c>
      <c r="AL65" s="8">
        <f>'# D'!AK64</f>
        <v>0.2796849417946316</v>
      </c>
      <c r="AM65" s="1"/>
      <c r="AN65" s="4">
        <f>'T-TEST'!T64</f>
        <v>3.710956487115176E-2</v>
      </c>
      <c r="AO65" s="4">
        <f>'T-TEST'!U64</f>
        <v>7.8438937375523127E-2</v>
      </c>
      <c r="AP65" s="4">
        <f>'T-TEST'!V64</f>
        <v>0.70647293978228665</v>
      </c>
      <c r="AQ65" s="1"/>
      <c r="AR65" s="1" t="str">
        <f>IF(AND(ABS(Z65)&gt;10,ABS(AG65)&gt;=0.45,ABS(AN65)&lt;=0.01),"B", IF(AND(ABS(Z65)&gt;4.5, ABS(Z65)&lt;10,ABS(AG65)&gt;=0.45,ABS(AN65)&lt;=0.01),"S","N"))</f>
        <v>N</v>
      </c>
      <c r="AS65" s="1" t="str">
        <f>IF(AND(ABS(AB65)&gt;10,ABS(AI65)&gt;=0.45,ABS(AO65)&lt;=0.01),"B", IF(AND(ABS(AB65)&gt;4.5, ABS(AB65)&lt;10,ABS(AI65)&gt;=0.45,ABS(AO65)&lt;=0.01),"S","N"))</f>
        <v>N</v>
      </c>
      <c r="AT65" s="1" t="str">
        <f>IF(AND(ABS(AD65)&gt;10,ABS(AK65)&gt;=0.45,ABS(AP65)&lt;=0.01),"B", IF(AND(ABS(AD65)&gt;4.5, ABS(AD65)&lt;10,ABS(AK65)&gt;=0.45,ABS(AP65)&lt;=0.01),"S","N"))</f>
        <v>N</v>
      </c>
      <c r="AU65" s="74"/>
      <c r="AV65" s="8">
        <f>'%D'!AM64</f>
        <v>-1.1263333333333332</v>
      </c>
      <c r="AW65" s="8">
        <f>'%D'!AN64</f>
        <v>0.56767655109812853</v>
      </c>
      <c r="AX65" s="8">
        <f>'%D'!AO64</f>
        <v>-1.1206666666666667</v>
      </c>
      <c r="AY65" s="8">
        <f>'%D'!AP64</f>
        <v>0.19936984058110033</v>
      </c>
      <c r="AZ65" s="8">
        <f>'%D'!AQ64</f>
        <v>-4.635666666666669</v>
      </c>
      <c r="BA65" s="8">
        <f>'%D'!AR64</f>
        <v>1.5861268339364705</v>
      </c>
      <c r="BB65" s="1"/>
      <c r="BC65" s="8">
        <f>'# D'!AM64</f>
        <v>-0.16899999999999982</v>
      </c>
      <c r="BD65" s="8">
        <f>'# D'!AN64</f>
        <v>8.492349498224866E-2</v>
      </c>
      <c r="BE65" s="8">
        <f>'# D'!AO64</f>
        <v>-0.16766666666666663</v>
      </c>
      <c r="BF65" s="8">
        <f>'# D'!AP64</f>
        <v>3.0072135496723992E-2</v>
      </c>
      <c r="BG65" s="8">
        <f>'# D'!AQ64</f>
        <v>-0.69533333333333358</v>
      </c>
      <c r="BH65" s="8">
        <f>'# D'!AR64</f>
        <v>0.23829043903046809</v>
      </c>
      <c r="BI65" s="1"/>
      <c r="BJ65" s="4">
        <f>'T-TEST'!X64</f>
        <v>7.1728762889150963E-2</v>
      </c>
      <c r="BK65" s="4">
        <f>'T-TEST'!Y64</f>
        <v>1.224793151628717E-3</v>
      </c>
      <c r="BL65" s="4">
        <f>'T-TEST'!Z64</f>
        <v>7.5986438977634846E-3</v>
      </c>
      <c r="BM65" s="1"/>
      <c r="BN65" s="1" t="str">
        <f>IF(AND(ABS(AV65)&gt;10,ABS(BC65)&gt;=0.45,ABS(BJ65)&lt;=0.01),"B", IF(AND(ABS(AV65)&gt;4.5, ABS(AV65)&lt;10,ABS(BC65)&gt;=0.45,ABS(BJ65)&lt;=0.01),"S","N"))</f>
        <v>N</v>
      </c>
      <c r="BO65" s="1" t="str">
        <f>IF(AND(ABS(AX65)&gt;10,ABS(BE65)&gt;=0.45,ABS(BK65)&lt;=0.01),"B", IF(AND(ABS(AX65)&gt;4.5, ABS(AX65)&lt;10,ABS(BE65)&gt;=0.45,ABS(BK65)&lt;=0.01),"S","N"))</f>
        <v>N</v>
      </c>
      <c r="BP65" s="1" t="str">
        <f>IF(AND(ABS(AZ65)&gt;10,ABS(BG65)&gt;=0.45,ABS(BL65)&lt;=0.01),"B", IF(AND(ABS(AZ65)&gt;4.5, ABS(AZ65)&lt;10,ABS(BG65)&gt;=0.45,ABS(BL65)&lt;=0.01),"S","N"))</f>
        <v>S</v>
      </c>
      <c r="BQ65" s="74"/>
      <c r="BT65" s="41"/>
      <c r="BU65" s="41"/>
      <c r="BV65" s="41"/>
      <c r="BW65" s="41"/>
      <c r="BX65" s="41"/>
      <c r="BY65" s="41"/>
      <c r="BZ65" s="41"/>
      <c r="CA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T65" s="37"/>
      <c r="CU65" s="37"/>
      <c r="CV65" s="37"/>
      <c r="CW65" s="37"/>
      <c r="CX65" s="37"/>
      <c r="DB65" s="41"/>
      <c r="DC65" s="41"/>
      <c r="DD65" s="41"/>
      <c r="DE65" s="41"/>
      <c r="DF65" s="41"/>
      <c r="DG65" s="41"/>
      <c r="DH65" s="41"/>
      <c r="DI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EB65" s="37"/>
      <c r="EC65" s="37"/>
      <c r="ED65" s="37"/>
      <c r="EE65" s="37"/>
      <c r="EF65" s="37"/>
    </row>
    <row r="66" spans="1:136" ht="18.75" customHeight="1" x14ac:dyDescent="0.25">
      <c r="A66" s="2">
        <f>'Raw Data'!B65</f>
        <v>101</v>
      </c>
      <c r="B66" s="2">
        <f>'Raw Data'!C65</f>
        <v>117</v>
      </c>
      <c r="C66" s="2" t="str">
        <f>'Raw Data'!D65</f>
        <v>NVERWLKELRDHADSNI</v>
      </c>
      <c r="D66" s="8">
        <f>'%D'!Y65</f>
        <v>1.8163333333333327</v>
      </c>
      <c r="E66" s="8">
        <f>'%D'!Z65</f>
        <v>0.30949690359248039</v>
      </c>
      <c r="F66" s="8">
        <f>'%D'!AA65</f>
        <v>4.3450000000000024</v>
      </c>
      <c r="G66" s="8">
        <f>'%D'!AB65</f>
        <v>1.353363218060843</v>
      </c>
      <c r="H66" s="8">
        <f>'%D'!AC65</f>
        <v>5.3553333333333342</v>
      </c>
      <c r="I66" s="8">
        <f>'%D'!AD65</f>
        <v>1.6061283676385687</v>
      </c>
      <c r="J66" s="1"/>
      <c r="K66" s="8">
        <f>'# D'!Y65</f>
        <v>0.2719999999999998</v>
      </c>
      <c r="L66" s="8">
        <f>'# D'!Z65</f>
        <v>4.6288947564906507E-2</v>
      </c>
      <c r="M66" s="8">
        <f>'# D'!AA65</f>
        <v>0.65200000000000036</v>
      </c>
      <c r="N66" s="8">
        <f>'# D'!AB65</f>
        <v>0.20280696897953654</v>
      </c>
      <c r="O66" s="8">
        <f>'# D'!AC65</f>
        <v>0.80366666666666742</v>
      </c>
      <c r="P66" s="8">
        <f>'# D'!AD65</f>
        <v>0.24092599140261575</v>
      </c>
      <c r="Q66" s="1"/>
      <c r="R66" s="4">
        <f>'T-TEST'!P65</f>
        <v>5.2531677308373988E-4</v>
      </c>
      <c r="S66" s="4">
        <f>'T-TEST'!Q65</f>
        <v>3.0239835794676581E-2</v>
      </c>
      <c r="T66" s="4">
        <f>'T-TEST'!R65</f>
        <v>4.7214270133540638E-3</v>
      </c>
      <c r="U66" s="1"/>
      <c r="V66" s="1" t="str">
        <f t="shared" si="0"/>
        <v>N</v>
      </c>
      <c r="W66" s="1" t="str">
        <f t="shared" si="1"/>
        <v>N</v>
      </c>
      <c r="X66" s="1" t="str">
        <f t="shared" si="2"/>
        <v>S</v>
      </c>
      <c r="Y66" s="74"/>
      <c r="Z66" s="8">
        <f>'%D'!AF65</f>
        <v>0.69766666666666488</v>
      </c>
      <c r="AA66" s="8">
        <f>'%D'!AG65</f>
        <v>0.23152681630140948</v>
      </c>
      <c r="AB66" s="8">
        <f>'%D'!AH65</f>
        <v>3.2430000000000039</v>
      </c>
      <c r="AC66" s="8">
        <f>'%D'!AI65</f>
        <v>1.3598183702244948</v>
      </c>
      <c r="AD66" s="8">
        <f>'%D'!AJ65</f>
        <v>0.961666666666666</v>
      </c>
      <c r="AE66" s="8">
        <f>'%D'!AK65</f>
        <v>1.6420905374958268</v>
      </c>
      <c r="AF66" s="8"/>
      <c r="AG66" s="8">
        <f>'# D'!AF65</f>
        <v>0.10433333333333317</v>
      </c>
      <c r="AH66" s="8">
        <f>'# D'!AG65</f>
        <v>3.4563950391508565E-2</v>
      </c>
      <c r="AI66" s="8">
        <f>'# D'!AH65</f>
        <v>0.48666666666666725</v>
      </c>
      <c r="AJ66" s="8">
        <f>'# D'!AI65</f>
        <v>0.20380709833892774</v>
      </c>
      <c r="AK66" s="8">
        <f>'# D'!AJ65</f>
        <v>0.14433333333333476</v>
      </c>
      <c r="AL66" s="8">
        <f>'# D'!AK65</f>
        <v>0.24633446098072967</v>
      </c>
      <c r="AM66" s="1"/>
      <c r="AN66" s="4">
        <f>'T-TEST'!T65</f>
        <v>2.3159787499341333E-2</v>
      </c>
      <c r="AO66" s="4">
        <f>'T-TEST'!U65</f>
        <v>5.1323624247873532E-2</v>
      </c>
      <c r="AP66" s="4">
        <f>'T-TEST'!V65</f>
        <v>0.36798908650392059</v>
      </c>
      <c r="AQ66" s="1"/>
      <c r="AR66" s="1" t="str">
        <f>IF(AND(ABS(Z66)&gt;10,ABS(AG66)&gt;=0.45,ABS(AN66)&lt;=0.01),"B", IF(AND(ABS(Z66)&gt;4.5, ABS(Z66)&lt;10,ABS(AG66)&gt;=0.45,ABS(AN66)&lt;=0.01),"S","N"))</f>
        <v>N</v>
      </c>
      <c r="AS66" s="1" t="str">
        <f>IF(AND(ABS(AB66)&gt;10,ABS(AI66)&gt;=0.45,ABS(AO66)&lt;=0.01),"B", IF(AND(ABS(AB66)&gt;4.5, ABS(AB66)&lt;10,ABS(AI66)&gt;=0.45,ABS(AO66)&lt;=0.01),"S","N"))</f>
        <v>N</v>
      </c>
      <c r="AT66" s="1" t="str">
        <f>IF(AND(ABS(AD66)&gt;10,ABS(AK66)&gt;=0.45,ABS(AP66)&lt;=0.01),"B", IF(AND(ABS(AD66)&gt;4.5, ABS(AD66)&lt;10,ABS(AK66)&gt;=0.45,ABS(AP66)&lt;=0.01),"S","N"))</f>
        <v>N</v>
      </c>
      <c r="AU66" s="74"/>
      <c r="AV66" s="8">
        <f>'%D'!AM65</f>
        <v>-1.1186666666666678</v>
      </c>
      <c r="AW66" s="8">
        <f>'%D'!AN65</f>
        <v>0.2283513374896963</v>
      </c>
      <c r="AX66" s="8">
        <f>'%D'!AO65</f>
        <v>-1.1019999999999985</v>
      </c>
      <c r="AY66" s="8">
        <f>'%D'!AP65</f>
        <v>0.17905306476014288</v>
      </c>
      <c r="AZ66" s="8">
        <f>'%D'!AQ65</f>
        <v>-4.3936666666666682</v>
      </c>
      <c r="BA66" s="8">
        <f>'%D'!AR65</f>
        <v>1.5306102268920934</v>
      </c>
      <c r="BB66" s="1"/>
      <c r="BC66" s="8">
        <f>'# D'!AM65</f>
        <v>-0.16766666666666663</v>
      </c>
      <c r="BD66" s="8">
        <f>'# D'!AN65</f>
        <v>3.4185767018843731E-2</v>
      </c>
      <c r="BE66" s="8">
        <f>'# D'!AO65</f>
        <v>-0.16533333333333311</v>
      </c>
      <c r="BF66" s="8">
        <f>'# D'!AP65</f>
        <v>2.6969118141558376E-2</v>
      </c>
      <c r="BG66" s="8">
        <f>'# D'!AQ65</f>
        <v>-0.65933333333333266</v>
      </c>
      <c r="BH66" s="8">
        <f>'# D'!AR65</f>
        <v>0.22952414542555957</v>
      </c>
      <c r="BI66" s="1"/>
      <c r="BJ66" s="4">
        <f>'T-TEST'!X65</f>
        <v>7.4678908470214812E-3</v>
      </c>
      <c r="BK66" s="4">
        <f>'T-TEST'!Y65</f>
        <v>1.6647759215318938E-3</v>
      </c>
      <c r="BL66" s="4">
        <f>'T-TEST'!Z65</f>
        <v>7.6713029276656037E-3</v>
      </c>
      <c r="BM66" s="1"/>
      <c r="BN66" s="1" t="str">
        <f>IF(AND(ABS(AV66)&gt;10,ABS(BC66)&gt;=0.45,ABS(BJ66)&lt;=0.01),"B", IF(AND(ABS(AV66)&gt;4.5, ABS(AV66)&lt;10,ABS(BC66)&gt;=0.45,ABS(BJ66)&lt;=0.01),"S","N"))</f>
        <v>N</v>
      </c>
      <c r="BO66" s="1" t="str">
        <f>IF(AND(ABS(AX66)&gt;10,ABS(BE66)&gt;=0.45,ABS(BK66)&lt;=0.01),"B", IF(AND(ABS(AX66)&gt;4.5, ABS(AX66)&lt;10,ABS(BE66)&gt;=0.45,ABS(BK66)&lt;=0.01),"S","N"))</f>
        <v>N</v>
      </c>
      <c r="BP66" s="1" t="str">
        <f>IF(AND(ABS(AZ66)&gt;10,ABS(BG66)&gt;=0.45,ABS(BL66)&lt;=0.01),"B", IF(AND(ABS(AZ66)&gt;4.5, ABS(AZ66)&lt;10,ABS(BG66)&gt;=0.45,ABS(BL66)&lt;=0.01),"S","N"))</f>
        <v>N</v>
      </c>
      <c r="BQ66" s="74"/>
      <c r="BT66" s="41"/>
      <c r="BU66" s="41"/>
      <c r="BV66" s="41"/>
      <c r="BW66" s="41"/>
      <c r="BX66" s="41"/>
      <c r="BY66" s="41"/>
      <c r="BZ66" s="41"/>
      <c r="CA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T66" s="37"/>
      <c r="CU66" s="37"/>
      <c r="CV66" s="37"/>
      <c r="CW66" s="37"/>
      <c r="CX66" s="37"/>
      <c r="DB66" s="41"/>
      <c r="DC66" s="41"/>
      <c r="DD66" s="41"/>
      <c r="DE66" s="41"/>
      <c r="DF66" s="41"/>
      <c r="DG66" s="41"/>
      <c r="DH66" s="41"/>
      <c r="DI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EB66" s="37"/>
      <c r="EC66" s="37"/>
      <c r="ED66" s="37"/>
      <c r="EE66" s="37"/>
      <c r="EF66" s="37"/>
    </row>
    <row r="67" spans="1:136" ht="18.75" customHeight="1" x14ac:dyDescent="0.25">
      <c r="A67" s="2">
        <f>'Raw Data'!B66</f>
        <v>103</v>
      </c>
      <c r="B67" s="2">
        <f>'Raw Data'!C66</f>
        <v>116</v>
      </c>
      <c r="C67" s="2" t="str">
        <f>'Raw Data'!D66</f>
        <v>ERWLKELRDHADSN</v>
      </c>
      <c r="D67" s="8">
        <f>'%D'!Y66</f>
        <v>1.3163333333333318</v>
      </c>
      <c r="E67" s="8">
        <f>'%D'!Z66</f>
        <v>0.21772995506666812</v>
      </c>
      <c r="F67" s="8">
        <f>'%D'!AA66</f>
        <v>1.6983333333333324</v>
      </c>
      <c r="G67" s="8">
        <f>'%D'!AB66</f>
        <v>0.35033317475416675</v>
      </c>
      <c r="H67" s="8">
        <f>'%D'!AC66</f>
        <v>2.9573333333333327</v>
      </c>
      <c r="I67" s="8">
        <f>'%D'!AD66</f>
        <v>0.3533374213599989</v>
      </c>
      <c r="J67" s="1"/>
      <c r="K67" s="8">
        <f>'# D'!Y66</f>
        <v>0.15833333333333344</v>
      </c>
      <c r="L67" s="8">
        <f>'# D'!Z66</f>
        <v>2.6032031550892551E-2</v>
      </c>
      <c r="M67" s="8">
        <f>'# D'!AA66</f>
        <v>0.20366666666666666</v>
      </c>
      <c r="N67" s="8">
        <f>'# D'!AB66</f>
        <v>4.1864861956856715E-2</v>
      </c>
      <c r="O67" s="8">
        <f>'# D'!AC66</f>
        <v>0.35466666666666669</v>
      </c>
      <c r="P67" s="8">
        <f>'# D'!AD66</f>
        <v>4.2645828244585245E-2</v>
      </c>
      <c r="Q67" s="1"/>
      <c r="R67" s="4">
        <f>'T-TEST'!P66</f>
        <v>1.1548350678547764E-3</v>
      </c>
      <c r="S67" s="4">
        <f>'T-TEST'!Q66</f>
        <v>9.6774270595001814E-3</v>
      </c>
      <c r="T67" s="4">
        <f>'T-TEST'!R66</f>
        <v>2.3454453406639657E-4</v>
      </c>
      <c r="U67" s="1"/>
      <c r="V67" s="1" t="str">
        <f t="shared" si="0"/>
        <v>N</v>
      </c>
      <c r="W67" s="1" t="str">
        <f t="shared" si="1"/>
        <v>N</v>
      </c>
      <c r="X67" s="1" t="str">
        <f t="shared" si="2"/>
        <v>N</v>
      </c>
      <c r="Y67" s="74"/>
      <c r="Z67" s="8">
        <f>'%D'!AF66</f>
        <v>0.25566666666666649</v>
      </c>
      <c r="AA67" s="8">
        <f>'%D'!AG66</f>
        <v>0.67512764225243649</v>
      </c>
      <c r="AB67" s="8">
        <f>'%D'!AH66</f>
        <v>1.7419999999999991</v>
      </c>
      <c r="AC67" s="8">
        <f>'%D'!AI66</f>
        <v>0.10923827168167825</v>
      </c>
      <c r="AD67" s="8">
        <f>'%D'!AJ66</f>
        <v>1.7566666666666659</v>
      </c>
      <c r="AE67" s="8">
        <f>'%D'!AK66</f>
        <v>0.36735995063878912</v>
      </c>
      <c r="AF67" s="8"/>
      <c r="AG67" s="8">
        <f>'# D'!AF66</f>
        <v>3.066666666666662E-2</v>
      </c>
      <c r="AH67" s="8">
        <f>'# D'!AG66</f>
        <v>8.1279353671970964E-2</v>
      </c>
      <c r="AI67" s="8">
        <f>'# D'!AH66</f>
        <v>0.20866666666666678</v>
      </c>
      <c r="AJ67" s="8">
        <f>'# D'!AI66</f>
        <v>1.2871156384205273E-2</v>
      </c>
      <c r="AK67" s="8">
        <f>'# D'!AJ66</f>
        <v>0.21066666666666656</v>
      </c>
      <c r="AL67" s="8">
        <f>'# D'!AK66</f>
        <v>4.4188988070181748E-2</v>
      </c>
      <c r="AM67" s="1"/>
      <c r="AN67" s="4">
        <f>'T-TEST'!T66</f>
        <v>0.57730543120015432</v>
      </c>
      <c r="AO67" s="4">
        <f>'T-TEST'!U66</f>
        <v>1.4103315109985963E-5</v>
      </c>
      <c r="AP67" s="4">
        <f>'T-TEST'!V66</f>
        <v>1.4229855523730474E-3</v>
      </c>
      <c r="AQ67" s="1"/>
      <c r="AR67" s="1" t="str">
        <f>IF(AND(ABS(Z67)&gt;10,ABS(AG67)&gt;=0.45,ABS(AN67)&lt;=0.01),"B", IF(AND(ABS(Z67)&gt;4.5, ABS(Z67)&lt;10,ABS(AG67)&gt;=0.45,ABS(AN67)&lt;=0.01),"S","N"))</f>
        <v>N</v>
      </c>
      <c r="AS67" s="1" t="str">
        <f>IF(AND(ABS(AB67)&gt;10,ABS(AI67)&gt;=0.45,ABS(AO67)&lt;=0.01),"B", IF(AND(ABS(AB67)&gt;4.5, ABS(AB67)&lt;10,ABS(AI67)&gt;=0.45,ABS(AO67)&lt;=0.01),"S","N"))</f>
        <v>N</v>
      </c>
      <c r="AT67" s="1" t="str">
        <f>IF(AND(ABS(AD67)&gt;10,ABS(AK67)&gt;=0.45,ABS(AP67)&lt;=0.01),"B", IF(AND(ABS(AD67)&gt;4.5, ABS(AD67)&lt;10,ABS(AK67)&gt;=0.45,ABS(AP67)&lt;=0.01),"S","N"))</f>
        <v>N</v>
      </c>
      <c r="AU67" s="74"/>
      <c r="AV67" s="8">
        <f>'%D'!AM66</f>
        <v>-1.0606666666666653</v>
      </c>
      <c r="AW67" s="8">
        <f>'%D'!AN66</f>
        <v>0.6907746858901731</v>
      </c>
      <c r="AX67" s="8">
        <f>'%D'!AO66</f>
        <v>4.3666666666666742E-2</v>
      </c>
      <c r="AY67" s="8">
        <f>'%D'!AP66</f>
        <v>0.34651454995906511</v>
      </c>
      <c r="AZ67" s="8">
        <f>'%D'!AQ66</f>
        <v>-1.2006666666666668</v>
      </c>
      <c r="BA67" s="8">
        <f>'%D'!AR66</f>
        <v>0.31408066904326826</v>
      </c>
      <c r="BB67" s="1"/>
      <c r="BC67" s="8">
        <f>'# D'!AM66</f>
        <v>-0.12766666666666682</v>
      </c>
      <c r="BD67" s="8">
        <f>'# D'!AN66</f>
        <v>8.3146457130375315E-2</v>
      </c>
      <c r="BE67" s="8">
        <f>'# D'!AO66</f>
        <v>5.0000000000001155E-3</v>
      </c>
      <c r="BF67" s="8">
        <f>'# D'!AP66</f>
        <v>4.1444742328390315E-2</v>
      </c>
      <c r="BG67" s="8">
        <f>'# D'!AQ66</f>
        <v>-0.14400000000000013</v>
      </c>
      <c r="BH67" s="8">
        <f>'# D'!AR66</f>
        <v>3.7398752207348611E-2</v>
      </c>
      <c r="BI67" s="1"/>
      <c r="BJ67" s="4">
        <f>'T-TEST'!X66</f>
        <v>0.10094173281444675</v>
      </c>
      <c r="BK67" s="4">
        <f>'T-TEST'!Y66</f>
        <v>0.85256455543590526</v>
      </c>
      <c r="BL67" s="4">
        <f>'T-TEST'!Z66</f>
        <v>2.7134966227449378E-3</v>
      </c>
      <c r="BM67" s="1"/>
      <c r="BN67" s="1" t="str">
        <f>IF(AND(ABS(AV67)&gt;10,ABS(BC67)&gt;=0.45,ABS(BJ67)&lt;=0.01),"B", IF(AND(ABS(AV67)&gt;4.5, ABS(AV67)&lt;10,ABS(BC67)&gt;=0.45,ABS(BJ67)&lt;=0.01),"S","N"))</f>
        <v>N</v>
      </c>
      <c r="BO67" s="1" t="str">
        <f>IF(AND(ABS(AX67)&gt;10,ABS(BE67)&gt;=0.45,ABS(BK67)&lt;=0.01),"B", IF(AND(ABS(AX67)&gt;4.5, ABS(AX67)&lt;10,ABS(BE67)&gt;=0.45,ABS(BK67)&lt;=0.01),"S","N"))</f>
        <v>N</v>
      </c>
      <c r="BP67" s="1" t="str">
        <f>IF(AND(ABS(AZ67)&gt;10,ABS(BG67)&gt;=0.45,ABS(BL67)&lt;=0.01),"B", IF(AND(ABS(AZ67)&gt;4.5, ABS(AZ67)&lt;10,ABS(BG67)&gt;=0.45,ABS(BL67)&lt;=0.01),"S","N"))</f>
        <v>N</v>
      </c>
      <c r="BQ67" s="74"/>
      <c r="BT67" s="41"/>
      <c r="BU67" s="41"/>
      <c r="BV67" s="41"/>
      <c r="BW67" s="41"/>
      <c r="BX67" s="41"/>
      <c r="BY67" s="41"/>
      <c r="BZ67" s="41"/>
      <c r="CA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T67" s="37"/>
      <c r="CU67" s="37"/>
      <c r="CV67" s="37"/>
      <c r="CW67" s="37"/>
      <c r="CX67" s="37"/>
      <c r="DB67" s="41"/>
      <c r="DC67" s="41"/>
      <c r="DD67" s="41"/>
      <c r="DE67" s="41"/>
      <c r="DF67" s="41"/>
      <c r="DG67" s="41"/>
      <c r="DH67" s="41"/>
      <c r="DI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EB67" s="37"/>
      <c r="EC67" s="37"/>
      <c r="ED67" s="37"/>
      <c r="EE67" s="37"/>
      <c r="EF67" s="37"/>
    </row>
    <row r="68" spans="1:136" ht="18.75" customHeight="1" x14ac:dyDescent="0.25">
      <c r="A68" s="2">
        <f>'Raw Data'!B67</f>
        <v>106</v>
      </c>
      <c r="B68" s="2">
        <f>'Raw Data'!C67</f>
        <v>116</v>
      </c>
      <c r="C68" s="2" t="str">
        <f>'Raw Data'!D67</f>
        <v>LKELRDHADSN</v>
      </c>
      <c r="D68" s="8">
        <f>'%D'!Y67</f>
        <v>1.6826666666666679</v>
      </c>
      <c r="E68" s="8">
        <f>'%D'!Z67</f>
        <v>0.4133138436265274</v>
      </c>
      <c r="F68" s="8">
        <f>'%D'!AA67</f>
        <v>1.6440000000000001</v>
      </c>
      <c r="G68" s="8">
        <f>'%D'!AB67</f>
        <v>0.77482428115455138</v>
      </c>
      <c r="H68" s="8">
        <f>'%D'!AC67</f>
        <v>2.4559999999999995</v>
      </c>
      <c r="I68" s="8">
        <f>'%D'!AD67</f>
        <v>0.79972432750292188</v>
      </c>
      <c r="J68" s="1"/>
      <c r="K68" s="8">
        <f>'# D'!Y67</f>
        <v>0.15166666666666651</v>
      </c>
      <c r="L68" s="8">
        <f>'# D'!Z67</f>
        <v>3.7246923810340823E-2</v>
      </c>
      <c r="M68" s="8">
        <f>'# D'!AA67</f>
        <v>0.14833333333333321</v>
      </c>
      <c r="N68" s="8">
        <f>'# D'!AB67</f>
        <v>6.968261380478398E-2</v>
      </c>
      <c r="O68" s="8">
        <f>'# D'!AC67</f>
        <v>0.22099999999999964</v>
      </c>
      <c r="P68" s="8">
        <f>'# D'!AD67</f>
        <v>7.1907347793300422E-2</v>
      </c>
      <c r="Q68" s="1"/>
      <c r="R68" s="4">
        <f>'T-TEST'!P67</f>
        <v>4.5889296345675446E-3</v>
      </c>
      <c r="S68" s="4">
        <f>'T-TEST'!Q67</f>
        <v>3.5002430316636926E-2</v>
      </c>
      <c r="T68" s="4">
        <f>'T-TEST'!R67</f>
        <v>1.771446194183841E-2</v>
      </c>
      <c r="U68" s="1"/>
      <c r="V68" s="1" t="str">
        <f t="shared" si="0"/>
        <v>N</v>
      </c>
      <c r="W68" s="1" t="str">
        <f t="shared" si="1"/>
        <v>N</v>
      </c>
      <c r="X68" s="1" t="str">
        <f t="shared" si="2"/>
        <v>N</v>
      </c>
      <c r="Y68" s="74"/>
      <c r="Z68" s="8">
        <f>'%D'!AF67</f>
        <v>-0.16266666666666652</v>
      </c>
      <c r="AA68" s="8">
        <f>'%D'!AG67</f>
        <v>0.37256319374481067</v>
      </c>
      <c r="AB68" s="8">
        <f>'%D'!AH67</f>
        <v>0.93699999999999939</v>
      </c>
      <c r="AC68" s="8">
        <f>'%D'!AI67</f>
        <v>0.72409299586908515</v>
      </c>
      <c r="AD68" s="8">
        <f>'%D'!AJ67</f>
        <v>0.94200000000000017</v>
      </c>
      <c r="AE68" s="8">
        <f>'%D'!AK67</f>
        <v>0.59835273877538253</v>
      </c>
      <c r="AF68" s="8"/>
      <c r="AG68" s="8">
        <f>'# D'!AF67</f>
        <v>-1.4666666666666828E-2</v>
      </c>
      <c r="AH68" s="8">
        <f>'# D'!AG67</f>
        <v>3.3516165253998448E-2</v>
      </c>
      <c r="AI68" s="8">
        <f>'# D'!AH67</f>
        <v>8.4333333333333149E-2</v>
      </c>
      <c r="AJ68" s="8">
        <f>'# D'!AI67</f>
        <v>6.495126378036592E-2</v>
      </c>
      <c r="AK68" s="8">
        <f>'# D'!AJ67</f>
        <v>8.4333333333333371E-2</v>
      </c>
      <c r="AL68" s="8">
        <f>'# D'!AK67</f>
        <v>5.3910419524738698E-2</v>
      </c>
      <c r="AM68" s="1"/>
      <c r="AN68" s="4">
        <f>'T-TEST'!T67</f>
        <v>0.51724282576682545</v>
      </c>
      <c r="AO68" s="4">
        <f>'T-TEST'!U67</f>
        <v>0.1329329230577394</v>
      </c>
      <c r="AP68" s="4">
        <f>'T-TEST'!V67</f>
        <v>6.7904360915099202E-2</v>
      </c>
      <c r="AQ68" s="1"/>
      <c r="AR68" s="1" t="str">
        <f>IF(AND(ABS(Z68)&gt;10,ABS(AG68)&gt;=0.45,ABS(AN68)&lt;=0.01),"B", IF(AND(ABS(Z68)&gt;4.5, ABS(Z68)&lt;10,ABS(AG68)&gt;=0.45,ABS(AN68)&lt;=0.01),"S","N"))</f>
        <v>N</v>
      </c>
      <c r="AS68" s="1" t="str">
        <f>IF(AND(ABS(AB68)&gt;10,ABS(AI68)&gt;=0.45,ABS(AO68)&lt;=0.01),"B", IF(AND(ABS(AB68)&gt;4.5, ABS(AB68)&lt;10,ABS(AI68)&gt;=0.45,ABS(AO68)&lt;=0.01),"S","N"))</f>
        <v>N</v>
      </c>
      <c r="AT68" s="1" t="str">
        <f>IF(AND(ABS(AD68)&gt;10,ABS(AK68)&gt;=0.45,ABS(AP68)&lt;=0.01),"B", IF(AND(ABS(AD68)&gt;4.5, ABS(AD68)&lt;10,ABS(AK68)&gt;=0.45,ABS(AP68)&lt;=0.01),"S","N"))</f>
        <v>N</v>
      </c>
      <c r="AU68" s="74"/>
      <c r="AV68" s="8">
        <f>'%D'!AM67</f>
        <v>-1.8453333333333344</v>
      </c>
      <c r="AW68" s="8">
        <f>'%D'!AN67</f>
        <v>0.23544355303695774</v>
      </c>
      <c r="AX68" s="8">
        <f>'%D'!AO67</f>
        <v>-0.70700000000000074</v>
      </c>
      <c r="AY68" s="8">
        <f>'%D'!AP67</f>
        <v>0.40835115607362549</v>
      </c>
      <c r="AZ68" s="8">
        <f>'%D'!AQ67</f>
        <v>-1.5139999999999993</v>
      </c>
      <c r="BA68" s="8">
        <f>'%D'!AR67</f>
        <v>0.90364318179246006</v>
      </c>
      <c r="BB68" s="1"/>
      <c r="BC68" s="8">
        <f>'# D'!AM67</f>
        <v>-0.16633333333333333</v>
      </c>
      <c r="BD68" s="8">
        <f>'# D'!AN67</f>
        <v>2.1087120871912942E-2</v>
      </c>
      <c r="BE68" s="8">
        <f>'# D'!AO67</f>
        <v>-6.4000000000000057E-2</v>
      </c>
      <c r="BF68" s="8">
        <f>'# D'!AP67</f>
        <v>3.7089980677625929E-2</v>
      </c>
      <c r="BG68" s="8">
        <f>'# D'!AQ67</f>
        <v>-0.13666666666666627</v>
      </c>
      <c r="BH68" s="8">
        <f>'# D'!AR67</f>
        <v>8.129165598838127E-2</v>
      </c>
      <c r="BI68" s="1"/>
      <c r="BJ68" s="4">
        <f>'T-TEST'!X67</f>
        <v>9.1281682665329627E-4</v>
      </c>
      <c r="BK68" s="4">
        <f>'T-TEST'!Y67</f>
        <v>5.1694961397333913E-2</v>
      </c>
      <c r="BL68" s="4">
        <f>'T-TEST'!Z67</f>
        <v>4.990513213344179E-2</v>
      </c>
      <c r="BM68" s="1"/>
      <c r="BN68" s="1" t="str">
        <f>IF(AND(ABS(AV68)&gt;10,ABS(BC68)&gt;=0.45,ABS(BJ68)&lt;=0.01),"B", IF(AND(ABS(AV68)&gt;4.5, ABS(AV68)&lt;10,ABS(BC68)&gt;=0.45,ABS(BJ68)&lt;=0.01),"S","N"))</f>
        <v>N</v>
      </c>
      <c r="BO68" s="1" t="str">
        <f>IF(AND(ABS(AX68)&gt;10,ABS(BE68)&gt;=0.45,ABS(BK68)&lt;=0.01),"B", IF(AND(ABS(AX68)&gt;4.5, ABS(AX68)&lt;10,ABS(BE68)&gt;=0.45,ABS(BK68)&lt;=0.01),"S","N"))</f>
        <v>N</v>
      </c>
      <c r="BP68" s="1" t="str">
        <f>IF(AND(ABS(AZ68)&gt;10,ABS(BG68)&gt;=0.45,ABS(BL68)&lt;=0.01),"B", IF(AND(ABS(AZ68)&gt;4.5, ABS(AZ68)&lt;10,ABS(BG68)&gt;=0.45,ABS(BL68)&lt;=0.01),"S","N"))</f>
        <v>N</v>
      </c>
      <c r="BQ68" s="74"/>
      <c r="BT68" s="41"/>
      <c r="BU68" s="41"/>
      <c r="BV68" s="41"/>
      <c r="BW68" s="41"/>
      <c r="BX68" s="41"/>
      <c r="BY68" s="41"/>
      <c r="BZ68" s="41"/>
      <c r="CA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T68" s="37"/>
      <c r="CU68" s="37"/>
      <c r="CV68" s="37"/>
      <c r="CW68" s="37"/>
      <c r="CX68" s="37"/>
      <c r="DB68" s="41"/>
      <c r="DC68" s="41"/>
      <c r="DD68" s="41"/>
      <c r="DE68" s="41"/>
      <c r="DF68" s="41"/>
      <c r="DG68" s="41"/>
      <c r="DH68" s="41"/>
      <c r="DI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EB68" s="37"/>
      <c r="EC68" s="37"/>
      <c r="ED68" s="37"/>
      <c r="EE68" s="37"/>
      <c r="EF68" s="37"/>
    </row>
    <row r="69" spans="1:136" ht="18" customHeight="1" x14ac:dyDescent="0.25">
      <c r="A69" s="2">
        <f>'Raw Data'!B68</f>
        <v>106</v>
      </c>
      <c r="B69" s="2">
        <f>'Raw Data'!C68</f>
        <v>117</v>
      </c>
      <c r="C69" s="2" t="str">
        <f>'Raw Data'!D68</f>
        <v>LKELRDHADSNI</v>
      </c>
      <c r="D69" s="8">
        <f>'%D'!Y68</f>
        <v>2.2913333333333306</v>
      </c>
      <c r="E69" s="8">
        <f>'%D'!Z68</f>
        <v>0.36475928135324204</v>
      </c>
      <c r="F69" s="8">
        <f>'%D'!AA68</f>
        <v>4.3980000000000015</v>
      </c>
      <c r="G69" s="8">
        <f>'%D'!AB68</f>
        <v>0.49797791115671042</v>
      </c>
      <c r="H69" s="8">
        <f>'%D'!AC68</f>
        <v>4.8206666666666678</v>
      </c>
      <c r="I69" s="8">
        <f>'%D'!AD68</f>
        <v>0.89990406896142738</v>
      </c>
      <c r="J69" s="1"/>
      <c r="K69" s="8">
        <f>'# D'!Y68</f>
        <v>0.22933333333333339</v>
      </c>
      <c r="L69" s="8">
        <f>'# D'!Z68</f>
        <v>3.6432586146653581E-2</v>
      </c>
      <c r="M69" s="8">
        <f>'# D'!AA68</f>
        <v>0.43999999999999972</v>
      </c>
      <c r="N69" s="8">
        <f>'# D'!AB68</f>
        <v>4.9436828377233157E-2</v>
      </c>
      <c r="O69" s="8">
        <f>'# D'!AC68</f>
        <v>0.48233333333333306</v>
      </c>
      <c r="P69" s="8">
        <f>'# D'!AD68</f>
        <v>9.0086994991878167E-2</v>
      </c>
      <c r="Q69" s="1"/>
      <c r="R69" s="4">
        <f>'T-TEST'!P68</f>
        <v>1.4650220146446612E-3</v>
      </c>
      <c r="S69" s="4">
        <f>'T-TEST'!Q68</f>
        <v>1.7294751595752354E-4</v>
      </c>
      <c r="T69" s="4">
        <f>'T-TEST'!R68</f>
        <v>2.7297177980268282E-3</v>
      </c>
      <c r="U69" s="1"/>
      <c r="V69" s="1" t="str">
        <f t="shared" ref="V69:V132" si="3">IF(AND(ABS(D69)&gt;10,ABS(K69)&gt;=0.45,ABS(R69)&lt;=0.01),"B", IF(AND(ABS(D69)&gt;4.5, ABS(D69)&lt;10,ABS(K69)&gt;=0.45,ABS(R69)&lt;=0.01),"S","N"))</f>
        <v>N</v>
      </c>
      <c r="W69" s="1" t="str">
        <f t="shared" ref="W69:W132" si="4">IF(AND(ABS(F69)&gt;10,ABS(M69)&gt;=0.45,ABS(S69)&lt;=0.01),"B", IF(AND(ABS(F69)&gt;4.5, ABS(F69)&lt;10,ABS(M69)&gt;=0.45,ABS(S69)&lt;=0.01),"S","N"))</f>
        <v>N</v>
      </c>
      <c r="X69" s="1" t="str">
        <f t="shared" ref="X69:X132" si="5">IF(AND(ABS(H69)&gt;10,ABS(O69)&gt;=0.45,ABS(T69)&lt;=0.01),"B", IF(AND(ABS(H69)&gt;4.5, ABS(H69)&lt;10,ABS(O69)&gt;=0.45,ABS(T69)&lt;=0.01),"S","N"))</f>
        <v>S</v>
      </c>
      <c r="Y69" s="74"/>
      <c r="Z69" s="8">
        <f>'%D'!AF68</f>
        <v>0.74899999999999878</v>
      </c>
      <c r="AA69" s="8">
        <f>'%D'!AG68</f>
        <v>0.57503912910340338</v>
      </c>
      <c r="AB69" s="8">
        <f>'%D'!AH68</f>
        <v>3.1220000000000017</v>
      </c>
      <c r="AC69" s="8">
        <f>'%D'!AI68</f>
        <v>0.485118542214169</v>
      </c>
      <c r="AD69" s="8">
        <f>'%D'!AJ68</f>
        <v>0.18366666666666731</v>
      </c>
      <c r="AE69" s="8">
        <f>'%D'!AK68</f>
        <v>0.97039545203660826</v>
      </c>
      <c r="AF69" s="8"/>
      <c r="AG69" s="8">
        <f>'# D'!AF68</f>
        <v>7.4999999999999956E-2</v>
      </c>
      <c r="AH69" s="8">
        <f>'# D'!AG68</f>
        <v>5.7555770055370326E-2</v>
      </c>
      <c r="AI69" s="8">
        <f>'# D'!AH68</f>
        <v>0.31233333333333313</v>
      </c>
      <c r="AJ69" s="8">
        <f>'# D'!AI68</f>
        <v>4.8511167099270447E-2</v>
      </c>
      <c r="AK69" s="8">
        <f>'# D'!AJ68</f>
        <v>1.8333333333333091E-2</v>
      </c>
      <c r="AL69" s="8">
        <f>'# D'!AK68</f>
        <v>9.7255676783757308E-2</v>
      </c>
      <c r="AM69" s="1"/>
      <c r="AN69" s="4">
        <f>'T-TEST'!T68</f>
        <v>9.6644607829816223E-2</v>
      </c>
      <c r="AO69" s="4">
        <f>'T-TEST'!U68</f>
        <v>6.474990514686946E-4</v>
      </c>
      <c r="AP69" s="4">
        <f>'T-TEST'!V68</f>
        <v>0.76241693603863436</v>
      </c>
      <c r="AQ69" s="1"/>
      <c r="AR69" s="1" t="str">
        <f>IF(AND(ABS(Z69)&gt;10,ABS(AG69)&gt;=0.45,ABS(AN69)&lt;=0.01),"B", IF(AND(ABS(Z69)&gt;4.5, ABS(Z69)&lt;10,ABS(AG69)&gt;=0.45,ABS(AN69)&lt;=0.01),"S","N"))</f>
        <v>N</v>
      </c>
      <c r="AS69" s="1" t="str">
        <f>IF(AND(ABS(AB69)&gt;10,ABS(AI69)&gt;=0.45,ABS(AO69)&lt;=0.01),"B", IF(AND(ABS(AB69)&gt;4.5, ABS(AB69)&lt;10,ABS(AI69)&gt;=0.45,ABS(AO69)&lt;=0.01),"S","N"))</f>
        <v>N</v>
      </c>
      <c r="AT69" s="1" t="str">
        <f>IF(AND(ABS(AD69)&gt;10,ABS(AK69)&gt;=0.45,ABS(AP69)&lt;=0.01),"B", IF(AND(ABS(AD69)&gt;4.5, ABS(AD69)&lt;10,ABS(AK69)&gt;=0.45,ABS(AP69)&lt;=0.01),"S","N"))</f>
        <v>N</v>
      </c>
      <c r="AU69" s="74"/>
      <c r="AV69" s="8">
        <f>'%D'!AM68</f>
        <v>-1.5423333333333318</v>
      </c>
      <c r="AW69" s="8">
        <f>'%D'!AN68</f>
        <v>0.50996209009428717</v>
      </c>
      <c r="AX69" s="8">
        <f>'%D'!AO68</f>
        <v>-1.2759999999999998</v>
      </c>
      <c r="AY69" s="8">
        <f>'%D'!AP68</f>
        <v>0.40833319727888884</v>
      </c>
      <c r="AZ69" s="8">
        <f>'%D'!AQ68</f>
        <v>-4.6370000000000005</v>
      </c>
      <c r="BA69" s="8">
        <f>'%D'!AR68</f>
        <v>0.68229954321153319</v>
      </c>
      <c r="BB69" s="1"/>
      <c r="BC69" s="8">
        <f>'# D'!AM68</f>
        <v>-0.15433333333333343</v>
      </c>
      <c r="BD69" s="8">
        <f>'# D'!AN68</f>
        <v>5.0865836603100567E-2</v>
      </c>
      <c r="BE69" s="8">
        <f>'# D'!AO68</f>
        <v>-0.1276666666666666</v>
      </c>
      <c r="BF69" s="8">
        <f>'# D'!AP68</f>
        <v>4.0636600907720241E-2</v>
      </c>
      <c r="BG69" s="8">
        <f>'# D'!AQ68</f>
        <v>-0.46399999999999997</v>
      </c>
      <c r="BH69" s="8">
        <f>'# D'!AR68</f>
        <v>6.8612438133815526E-2</v>
      </c>
      <c r="BI69" s="1"/>
      <c r="BJ69" s="4">
        <f>'T-TEST'!X68</f>
        <v>2.0541572647881919E-2</v>
      </c>
      <c r="BK69" s="4">
        <f>'T-TEST'!Y68</f>
        <v>5.5856492716311887E-3</v>
      </c>
      <c r="BL69" s="4">
        <f>'T-TEST'!Z68</f>
        <v>4.6656370996607836E-4</v>
      </c>
      <c r="BM69" s="1"/>
      <c r="BN69" s="1" t="str">
        <f>IF(AND(ABS(AV69)&gt;10,ABS(BC69)&gt;=0.45,ABS(BJ69)&lt;=0.01),"B", IF(AND(ABS(AV69)&gt;4.5, ABS(AV69)&lt;10,ABS(BC69)&gt;=0.45,ABS(BJ69)&lt;=0.01),"S","N"))</f>
        <v>N</v>
      </c>
      <c r="BO69" s="1" t="str">
        <f>IF(AND(ABS(AX69)&gt;10,ABS(BE69)&gt;=0.45,ABS(BK69)&lt;=0.01),"B", IF(AND(ABS(AX69)&gt;4.5, ABS(AX69)&lt;10,ABS(BE69)&gt;=0.45,ABS(BK69)&lt;=0.01),"S","N"))</f>
        <v>N</v>
      </c>
      <c r="BP69" s="1" t="str">
        <f>IF(AND(ABS(AZ69)&gt;10,ABS(BG69)&gt;=0.45,ABS(BL69)&lt;=0.01),"B", IF(AND(ABS(AZ69)&gt;4.5, ABS(AZ69)&lt;10,ABS(BG69)&gt;=0.45,ABS(BL69)&lt;=0.01),"S","N"))</f>
        <v>S</v>
      </c>
      <c r="BQ69" s="74"/>
      <c r="BT69" s="41"/>
      <c r="BU69" s="41"/>
      <c r="BV69" s="41"/>
      <c r="BW69" s="41"/>
      <c r="BX69" s="41"/>
      <c r="BY69" s="41"/>
      <c r="BZ69" s="41"/>
      <c r="CA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T69" s="37"/>
      <c r="CU69" s="37"/>
      <c r="CV69" s="37"/>
      <c r="CW69" s="37"/>
      <c r="CX69" s="37"/>
      <c r="DB69" s="41"/>
      <c r="DC69" s="41"/>
      <c r="DD69" s="41"/>
      <c r="DE69" s="41"/>
      <c r="DF69" s="41"/>
      <c r="DG69" s="41"/>
      <c r="DH69" s="41"/>
      <c r="DI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EB69" s="37"/>
      <c r="EC69" s="37"/>
      <c r="ED69" s="37"/>
      <c r="EE69" s="37"/>
      <c r="EF69" s="37"/>
    </row>
    <row r="70" spans="1:136" ht="17.25" customHeight="1" x14ac:dyDescent="0.25">
      <c r="A70" s="2">
        <f>'Raw Data'!B69</f>
        <v>107</v>
      </c>
      <c r="B70" s="2">
        <f>'Raw Data'!C69</f>
        <v>117</v>
      </c>
      <c r="C70" s="2" t="str">
        <f>'Raw Data'!D69</f>
        <v>KELRDHADSNI</v>
      </c>
      <c r="D70" s="8">
        <f>'%D'!Y69</f>
        <v>1.6826666666666679</v>
      </c>
      <c r="E70" s="8">
        <f>'%D'!Z69</f>
        <v>0.4133138436265274</v>
      </c>
      <c r="F70" s="8">
        <f>'%D'!AA69</f>
        <v>1.6440000000000001</v>
      </c>
      <c r="G70" s="8">
        <f>'%D'!AB69</f>
        <v>0.77482428115455138</v>
      </c>
      <c r="H70" s="8">
        <f>'%D'!AC69</f>
        <v>2.4559999999999995</v>
      </c>
      <c r="I70" s="8">
        <f>'%D'!AD69</f>
        <v>0.79972432750292188</v>
      </c>
      <c r="J70" s="1"/>
      <c r="K70" s="8">
        <f>'# D'!Y69</f>
        <v>0.15166666666666651</v>
      </c>
      <c r="L70" s="8">
        <f>'# D'!Z69</f>
        <v>3.7246923810340823E-2</v>
      </c>
      <c r="M70" s="8">
        <f>'# D'!AA69</f>
        <v>0.14833333333333321</v>
      </c>
      <c r="N70" s="8">
        <f>'# D'!AB69</f>
        <v>6.968261380478398E-2</v>
      </c>
      <c r="O70" s="8">
        <f>'# D'!AC69</f>
        <v>0.22099999999999964</v>
      </c>
      <c r="P70" s="8">
        <f>'# D'!AD69</f>
        <v>7.1907347793300422E-2</v>
      </c>
      <c r="Q70" s="1"/>
      <c r="R70" s="4">
        <f>'T-TEST'!P69</f>
        <v>4.5889296345675446E-3</v>
      </c>
      <c r="S70" s="4">
        <f>'T-TEST'!Q69</f>
        <v>3.5002430316636926E-2</v>
      </c>
      <c r="T70" s="4">
        <f>'T-TEST'!R69</f>
        <v>1.771446194183841E-2</v>
      </c>
      <c r="U70" s="1"/>
      <c r="V70" s="1" t="str">
        <f t="shared" si="3"/>
        <v>N</v>
      </c>
      <c r="W70" s="1" t="str">
        <f t="shared" si="4"/>
        <v>N</v>
      </c>
      <c r="X70" s="1" t="str">
        <f t="shared" si="5"/>
        <v>N</v>
      </c>
      <c r="Y70" s="74"/>
      <c r="Z70" s="8">
        <f>'%D'!AF69</f>
        <v>-0.16266666666666652</v>
      </c>
      <c r="AA70" s="8">
        <f>'%D'!AG69</f>
        <v>0.37256319374481067</v>
      </c>
      <c r="AB70" s="8">
        <f>'%D'!AH69</f>
        <v>0.93699999999999939</v>
      </c>
      <c r="AC70" s="8">
        <f>'%D'!AI69</f>
        <v>0.72409299586908515</v>
      </c>
      <c r="AD70" s="8">
        <f>'%D'!AJ69</f>
        <v>0.94200000000000017</v>
      </c>
      <c r="AE70" s="8">
        <f>'%D'!AK69</f>
        <v>0.59835273877538253</v>
      </c>
      <c r="AF70" s="8"/>
      <c r="AG70" s="8">
        <f>'# D'!AF69</f>
        <v>-1.4666666666666828E-2</v>
      </c>
      <c r="AH70" s="8">
        <f>'# D'!AG69</f>
        <v>3.3516165253998448E-2</v>
      </c>
      <c r="AI70" s="8">
        <f>'# D'!AH69</f>
        <v>8.4333333333333149E-2</v>
      </c>
      <c r="AJ70" s="8">
        <f>'# D'!AI69</f>
        <v>6.495126378036592E-2</v>
      </c>
      <c r="AK70" s="8">
        <f>'# D'!AJ69</f>
        <v>8.4333333333333371E-2</v>
      </c>
      <c r="AL70" s="8">
        <f>'# D'!AK69</f>
        <v>5.3910419524738698E-2</v>
      </c>
      <c r="AM70" s="1"/>
      <c r="AN70" s="4">
        <f>'T-TEST'!T69</f>
        <v>0.51724282576682545</v>
      </c>
      <c r="AO70" s="4">
        <f>'T-TEST'!U69</f>
        <v>0.1329329230577394</v>
      </c>
      <c r="AP70" s="4">
        <f>'T-TEST'!V69</f>
        <v>6.7904360915099202E-2</v>
      </c>
      <c r="AQ70" s="1"/>
      <c r="AR70" s="1" t="str">
        <f>IF(AND(ABS(Z70)&gt;10,ABS(AG70)&gt;=0.45,ABS(AN70)&lt;=0.01),"B", IF(AND(ABS(Z70)&gt;4.5, ABS(Z70)&lt;10,ABS(AG70)&gt;=0.45,ABS(AN70)&lt;=0.01),"S","N"))</f>
        <v>N</v>
      </c>
      <c r="AS70" s="1" t="str">
        <f>IF(AND(ABS(AB70)&gt;10,ABS(AI70)&gt;=0.45,ABS(AO70)&lt;=0.01),"B", IF(AND(ABS(AB70)&gt;4.5, ABS(AB70)&lt;10,ABS(AI70)&gt;=0.45,ABS(AO70)&lt;=0.01),"S","N"))</f>
        <v>N</v>
      </c>
      <c r="AT70" s="1" t="str">
        <f>IF(AND(ABS(AD70)&gt;10,ABS(AK70)&gt;=0.45,ABS(AP70)&lt;=0.01),"B", IF(AND(ABS(AD70)&gt;4.5, ABS(AD70)&lt;10,ABS(AK70)&gt;=0.45,ABS(AP70)&lt;=0.01),"S","N"))</f>
        <v>N</v>
      </c>
      <c r="AU70" s="74"/>
      <c r="AV70" s="8">
        <f>'%D'!AM69</f>
        <v>-1.8453333333333344</v>
      </c>
      <c r="AW70" s="8">
        <f>'%D'!AN69</f>
        <v>0.23544355303695774</v>
      </c>
      <c r="AX70" s="8">
        <f>'%D'!AO69</f>
        <v>-0.70700000000000074</v>
      </c>
      <c r="AY70" s="8">
        <f>'%D'!AP69</f>
        <v>0.40835115607362549</v>
      </c>
      <c r="AZ70" s="8">
        <f>'%D'!AQ69</f>
        <v>-1.5139999999999993</v>
      </c>
      <c r="BA70" s="8">
        <f>'%D'!AR69</f>
        <v>0.90364318179246006</v>
      </c>
      <c r="BB70" s="1"/>
      <c r="BC70" s="8">
        <f>'# D'!AM69</f>
        <v>-0.16633333333333333</v>
      </c>
      <c r="BD70" s="8">
        <f>'# D'!AN69</f>
        <v>2.1087120871912942E-2</v>
      </c>
      <c r="BE70" s="8">
        <f>'# D'!AO69</f>
        <v>-6.4000000000000057E-2</v>
      </c>
      <c r="BF70" s="8">
        <f>'# D'!AP69</f>
        <v>3.7089980677625929E-2</v>
      </c>
      <c r="BG70" s="8">
        <f>'# D'!AQ69</f>
        <v>-0.13666666666666627</v>
      </c>
      <c r="BH70" s="8">
        <f>'# D'!AR69</f>
        <v>8.129165598838127E-2</v>
      </c>
      <c r="BI70" s="1"/>
      <c r="BJ70" s="4">
        <f>'T-TEST'!X69</f>
        <v>9.1281682665329627E-4</v>
      </c>
      <c r="BK70" s="4">
        <f>'T-TEST'!Y69</f>
        <v>5.1694961397333913E-2</v>
      </c>
      <c r="BL70" s="4">
        <f>'T-TEST'!Z69</f>
        <v>4.990513213344179E-2</v>
      </c>
      <c r="BM70" s="1"/>
      <c r="BN70" s="1" t="str">
        <f>IF(AND(ABS(AV70)&gt;10,ABS(BC70)&gt;=0.45,ABS(BJ70)&lt;=0.01),"B", IF(AND(ABS(AV70)&gt;4.5, ABS(AV70)&lt;10,ABS(BC70)&gt;=0.45,ABS(BJ70)&lt;=0.01),"S","N"))</f>
        <v>N</v>
      </c>
      <c r="BO70" s="1" t="str">
        <f>IF(AND(ABS(AX70)&gt;10,ABS(BE70)&gt;=0.45,ABS(BK70)&lt;=0.01),"B", IF(AND(ABS(AX70)&gt;4.5, ABS(AX70)&lt;10,ABS(BE70)&gt;=0.45,ABS(BK70)&lt;=0.01),"S","N"))</f>
        <v>N</v>
      </c>
      <c r="BP70" s="1" t="str">
        <f>IF(AND(ABS(AZ70)&gt;10,ABS(BG70)&gt;=0.45,ABS(BL70)&lt;=0.01),"B", IF(AND(ABS(AZ70)&gt;4.5, ABS(AZ70)&lt;10,ABS(BG70)&gt;=0.45,ABS(BL70)&lt;=0.01),"S","N"))</f>
        <v>N</v>
      </c>
      <c r="BQ70" s="74"/>
      <c r="BT70" s="41"/>
      <c r="BU70" s="41"/>
      <c r="BV70" s="41"/>
      <c r="BW70" s="41"/>
      <c r="BX70" s="41"/>
      <c r="BY70" s="41"/>
      <c r="BZ70" s="41"/>
      <c r="CA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T70" s="37"/>
      <c r="CU70" s="37"/>
      <c r="CV70" s="37"/>
      <c r="CW70" s="37"/>
      <c r="CX70" s="37"/>
      <c r="DB70" s="41"/>
      <c r="DC70" s="41"/>
      <c r="DD70" s="41"/>
      <c r="DE70" s="41"/>
      <c r="DF70" s="41"/>
      <c r="DG70" s="41"/>
      <c r="DH70" s="41"/>
      <c r="DI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EB70" s="37"/>
      <c r="EC70" s="37"/>
      <c r="ED70" s="37"/>
      <c r="EE70" s="37"/>
      <c r="EF70" s="37"/>
    </row>
    <row r="71" spans="1:136" ht="18.75" customHeight="1" x14ac:dyDescent="0.25">
      <c r="A71" s="21">
        <f>'Raw Data'!B70</f>
        <v>109</v>
      </c>
      <c r="B71" s="2">
        <f>'Raw Data'!C70</f>
        <v>116</v>
      </c>
      <c r="C71" s="2" t="str">
        <f>'Raw Data'!D70</f>
        <v>LRDHADSN</v>
      </c>
      <c r="D71" s="8">
        <f>'%D'!Y70</f>
        <v>2.782</v>
      </c>
      <c r="E71" s="8">
        <f>'%D'!Z70</f>
        <v>1.1804933996709457</v>
      </c>
      <c r="F71" s="8">
        <f>'%D'!AA70</f>
        <v>2.2786666666666697</v>
      </c>
      <c r="G71" s="8">
        <f>'%D'!AB70</f>
        <v>1.2297370992750167</v>
      </c>
      <c r="H71" s="8">
        <f>'%D'!AC70</f>
        <v>3.7503333333333337</v>
      </c>
      <c r="I71" s="8">
        <f>'%D'!AD70</f>
        <v>0.82330573503002802</v>
      </c>
      <c r="J71" s="1"/>
      <c r="K71" s="8">
        <f>'# D'!Y70</f>
        <v>0.16666666666666674</v>
      </c>
      <c r="L71" s="8">
        <f>'# D'!Z70</f>
        <v>7.1121960977839557E-2</v>
      </c>
      <c r="M71" s="8">
        <f>'# D'!AA70</f>
        <v>0.13633333333333342</v>
      </c>
      <c r="N71" s="8">
        <f>'# D'!AB70</f>
        <v>7.3704364411704457E-2</v>
      </c>
      <c r="O71" s="8">
        <f>'# D'!AC70</f>
        <v>0.22499999999999987</v>
      </c>
      <c r="P71" s="8">
        <f>'# D'!AD70</f>
        <v>4.9786209603329641E-2</v>
      </c>
      <c r="Q71" s="1"/>
      <c r="R71" s="4">
        <f>'T-TEST'!P70</f>
        <v>5.5347288624541649E-2</v>
      </c>
      <c r="S71" s="4">
        <f>'T-TEST'!Q70</f>
        <v>4.2587446424474706E-2</v>
      </c>
      <c r="T71" s="4">
        <f>'T-TEST'!R70</f>
        <v>1.4394636059231816E-3</v>
      </c>
      <c r="U71" s="1"/>
      <c r="V71" s="1" t="str">
        <f t="shared" si="3"/>
        <v>N</v>
      </c>
      <c r="W71" s="1" t="str">
        <f t="shared" si="4"/>
        <v>N</v>
      </c>
      <c r="X71" s="1" t="str">
        <f t="shared" si="5"/>
        <v>N</v>
      </c>
      <c r="Y71" s="74"/>
      <c r="Z71" s="8">
        <f>'%D'!AF70</f>
        <v>-0.54033333333333289</v>
      </c>
      <c r="AA71" s="8">
        <f>'%D'!AG70</f>
        <v>1.2484537102618856</v>
      </c>
      <c r="AB71" s="8">
        <f>'%D'!AH70</f>
        <v>1.4053333333333349</v>
      </c>
      <c r="AC71" s="8">
        <f>'%D'!AI70</f>
        <v>1.0665089466728972</v>
      </c>
      <c r="AD71" s="8">
        <f>'%D'!AJ70</f>
        <v>1.3106666666666662</v>
      </c>
      <c r="AE71" s="8">
        <f>'%D'!AK70</f>
        <v>0.87282835273227444</v>
      </c>
      <c r="AF71" s="8"/>
      <c r="AG71" s="8">
        <f>'# D'!AF70</f>
        <v>-3.2666666666666622E-2</v>
      </c>
      <c r="AH71" s="8">
        <f>'# D'!AG70</f>
        <v>7.5230756121859255E-2</v>
      </c>
      <c r="AI71" s="8">
        <f>'# D'!AH70</f>
        <v>8.3666666666666778E-2</v>
      </c>
      <c r="AJ71" s="8">
        <f>'# D'!AI70</f>
        <v>6.3817447979895442E-2</v>
      </c>
      <c r="AK71" s="8">
        <f>'# D'!AJ70</f>
        <v>7.8333333333333144E-2</v>
      </c>
      <c r="AL71" s="8">
        <f>'# D'!AK70</f>
        <v>5.2491269115285559E-2</v>
      </c>
      <c r="AM71" s="1"/>
      <c r="AN71" s="4">
        <f>'T-TEST'!T70</f>
        <v>0.51698331735342284</v>
      </c>
      <c r="AO71" s="4">
        <f>'T-TEST'!U70</f>
        <v>0.14316100942345611</v>
      </c>
      <c r="AP71" s="4">
        <f>'T-TEST'!V70</f>
        <v>6.1472811939619426E-2</v>
      </c>
      <c r="AQ71" s="1"/>
      <c r="AR71" s="1" t="str">
        <f>IF(AND(ABS(Z71)&gt;10,ABS(AG71)&gt;=0.45,ABS(AN71)&lt;=0.01),"B", IF(AND(ABS(Z71)&gt;4.5, ABS(Z71)&lt;10,ABS(AG71)&gt;=0.45,ABS(AN71)&lt;=0.01),"S","N"))</f>
        <v>N</v>
      </c>
      <c r="AS71" s="1" t="str">
        <f>IF(AND(ABS(AB71)&gt;10,ABS(AI71)&gt;=0.45,ABS(AO71)&lt;=0.01),"B", IF(AND(ABS(AB71)&gt;4.5, ABS(AB71)&lt;10,ABS(AI71)&gt;=0.45,ABS(AO71)&lt;=0.01),"S","N"))</f>
        <v>N</v>
      </c>
      <c r="AT71" s="1" t="str">
        <f>IF(AND(ABS(AD71)&gt;10,ABS(AK71)&gt;=0.45,ABS(AP71)&lt;=0.01),"B", IF(AND(ABS(AD71)&gt;4.5, ABS(AD71)&lt;10,ABS(AK71)&gt;=0.45,ABS(AP71)&lt;=0.01),"S","N"))</f>
        <v>N</v>
      </c>
      <c r="AU71" s="74"/>
      <c r="AV71" s="8">
        <f>'%D'!AM70</f>
        <v>-3.3223333333333329</v>
      </c>
      <c r="AW71" s="8">
        <f>'%D'!AN70</f>
        <v>0.41293663759306637</v>
      </c>
      <c r="AX71" s="8">
        <f>'%D'!AO70</f>
        <v>-0.87333333333333485</v>
      </c>
      <c r="AY71" s="8">
        <f>'%D'!AP70</f>
        <v>0.67003930232984588</v>
      </c>
      <c r="AZ71" s="8">
        <f>'%D'!AQ70</f>
        <v>-2.4396666666666675</v>
      </c>
      <c r="BA71" s="8">
        <f>'%D'!AR70</f>
        <v>0.86756997796527491</v>
      </c>
      <c r="BB71" s="1"/>
      <c r="BC71" s="8">
        <f>'# D'!AM70</f>
        <v>-0.19933333333333336</v>
      </c>
      <c r="BD71" s="8">
        <f>'# D'!AN70</f>
        <v>2.4886408606573429E-2</v>
      </c>
      <c r="BE71" s="8">
        <f>'# D'!AO70</f>
        <v>-5.2666666666666639E-2</v>
      </c>
      <c r="BF71" s="8">
        <f>'# D'!AP70</f>
        <v>4.0303018910912085E-2</v>
      </c>
      <c r="BG71" s="8">
        <f>'# D'!AQ70</f>
        <v>-0.14666666666666672</v>
      </c>
      <c r="BH71" s="8">
        <f>'# D'!AR70</f>
        <v>5.2128047472865646E-2</v>
      </c>
      <c r="BI71" s="1"/>
      <c r="BJ71" s="4">
        <f>'T-TEST'!X70</f>
        <v>4.5885588802378361E-3</v>
      </c>
      <c r="BK71" s="4">
        <f>'T-TEST'!Y70</f>
        <v>0.13273734095592671</v>
      </c>
      <c r="BL71" s="4">
        <f>'T-TEST'!Z70</f>
        <v>8.4174314293594989E-3</v>
      </c>
      <c r="BM71" s="1"/>
      <c r="BN71" s="1" t="str">
        <f>IF(AND(ABS(AV71)&gt;10,ABS(BC71)&gt;=0.45,ABS(BJ71)&lt;=0.01),"B", IF(AND(ABS(AV71)&gt;4.5, ABS(AV71)&lt;10,ABS(BC71)&gt;=0.45,ABS(BJ71)&lt;=0.01),"S","N"))</f>
        <v>N</v>
      </c>
      <c r="BO71" s="1" t="str">
        <f>IF(AND(ABS(AX71)&gt;10,ABS(BE71)&gt;=0.45,ABS(BK71)&lt;=0.01),"B", IF(AND(ABS(AX71)&gt;4.5, ABS(AX71)&lt;10,ABS(BE71)&gt;=0.45,ABS(BK71)&lt;=0.01),"S","N"))</f>
        <v>N</v>
      </c>
      <c r="BP71" s="1" t="str">
        <f>IF(AND(ABS(AZ71)&gt;10,ABS(BG71)&gt;=0.45,ABS(BL71)&lt;=0.01),"B", IF(AND(ABS(AZ71)&gt;4.5, ABS(AZ71)&lt;10,ABS(BG71)&gt;=0.45,ABS(BL71)&lt;=0.01),"S","N"))</f>
        <v>N</v>
      </c>
      <c r="BQ71" s="74"/>
      <c r="BT71" s="41"/>
      <c r="BU71" s="41"/>
      <c r="BV71" s="41"/>
      <c r="BW71" s="41"/>
      <c r="BX71" s="41"/>
      <c r="BY71" s="41"/>
      <c r="BZ71" s="41"/>
      <c r="CA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T71" s="37"/>
      <c r="CU71" s="37"/>
      <c r="CV71" s="37"/>
      <c r="CW71" s="37"/>
      <c r="CX71" s="37"/>
      <c r="DB71" s="41"/>
      <c r="DC71" s="41"/>
      <c r="DD71" s="41"/>
      <c r="DE71" s="41"/>
      <c r="DF71" s="41"/>
      <c r="DG71" s="41"/>
      <c r="DH71" s="41"/>
      <c r="DI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EB71" s="37"/>
      <c r="EC71" s="37"/>
      <c r="ED71" s="37"/>
      <c r="EE71" s="37"/>
      <c r="EF71" s="37"/>
    </row>
    <row r="72" spans="1:136" ht="18.75" customHeight="1" x14ac:dyDescent="0.25">
      <c r="A72" s="2">
        <f>'Raw Data'!B71</f>
        <v>109</v>
      </c>
      <c r="B72" s="2">
        <f>'Raw Data'!C71</f>
        <v>117</v>
      </c>
      <c r="C72" s="2" t="str">
        <f>'Raw Data'!D71</f>
        <v>LRDHADSNI</v>
      </c>
      <c r="D72" s="8">
        <f>'%D'!Y71</f>
        <v>3.7920000000000016</v>
      </c>
      <c r="E72" s="8">
        <f>'%D'!Z71</f>
        <v>1.8239974415186742</v>
      </c>
      <c r="F72" s="8">
        <f>'%D'!AA71</f>
        <v>6.3043333333333358</v>
      </c>
      <c r="G72" s="8">
        <f>'%D'!AB71</f>
        <v>1.2240141611381241</v>
      </c>
      <c r="H72" s="8">
        <f>'%D'!AC71</f>
        <v>6.6923333333333339</v>
      </c>
      <c r="I72" s="8">
        <f>'%D'!AD71</f>
        <v>1.1450382817472398</v>
      </c>
      <c r="J72" s="1"/>
      <c r="K72" s="8">
        <f>'# D'!Y71</f>
        <v>0.26566666666666672</v>
      </c>
      <c r="L72" s="8">
        <f>'# D'!Z71</f>
        <v>0.12725695789752853</v>
      </c>
      <c r="M72" s="8">
        <f>'# D'!AA71</f>
        <v>0.44133333333333313</v>
      </c>
      <c r="N72" s="8">
        <f>'# D'!AB71</f>
        <v>8.5693251387336994E-2</v>
      </c>
      <c r="O72" s="8">
        <f>'# D'!AC71</f>
        <v>0.46866666666666679</v>
      </c>
      <c r="P72" s="8">
        <f>'# D'!AD71</f>
        <v>7.9876988759800871E-2</v>
      </c>
      <c r="Q72" s="1"/>
      <c r="R72" s="4">
        <f>'T-TEST'!P71</f>
        <v>6.0492098042090679E-2</v>
      </c>
      <c r="S72" s="4">
        <f>'T-TEST'!Q71</f>
        <v>6.6498041393593544E-3</v>
      </c>
      <c r="T72" s="4">
        <f>'T-TEST'!R71</f>
        <v>3.3003735836676022E-3</v>
      </c>
      <c r="U72" s="1"/>
      <c r="V72" s="1" t="str">
        <f t="shared" si="3"/>
        <v>N</v>
      </c>
      <c r="W72" s="1" t="str">
        <f t="shared" si="4"/>
        <v>N</v>
      </c>
      <c r="X72" s="1" t="str">
        <f t="shared" si="5"/>
        <v>S</v>
      </c>
      <c r="Y72" s="74"/>
      <c r="Z72" s="8">
        <f>'%D'!AF71</f>
        <v>0.91033333333333744</v>
      </c>
      <c r="AA72" s="8">
        <f>'%D'!AG71</f>
        <v>1.8045471269361011</v>
      </c>
      <c r="AB72" s="8">
        <f>'%D'!AH71</f>
        <v>3.6456666666666706</v>
      </c>
      <c r="AC72" s="8">
        <f>'%D'!AI71</f>
        <v>1.1932188958164094</v>
      </c>
      <c r="AD72" s="8">
        <f>'%D'!AJ71</f>
        <v>-0.18299999999999983</v>
      </c>
      <c r="AE72" s="8">
        <f>'%D'!AK71</f>
        <v>1.1679968607263769</v>
      </c>
      <c r="AF72" s="8"/>
      <c r="AG72" s="8">
        <f>'# D'!AF71</f>
        <v>6.3666666666666538E-2</v>
      </c>
      <c r="AH72" s="8">
        <f>'# D'!AG71</f>
        <v>0.12594178549366905</v>
      </c>
      <c r="AI72" s="8">
        <f>'# D'!AH71</f>
        <v>0.25533333333333297</v>
      </c>
      <c r="AJ72" s="8">
        <f>'# D'!AI71</f>
        <v>8.3392645559025952E-2</v>
      </c>
      <c r="AK72" s="8">
        <f>'# D'!AJ71</f>
        <v>-1.2999999999999901E-2</v>
      </c>
      <c r="AL72" s="8">
        <f>'# D'!AK71</f>
        <v>8.1486195149853627E-2</v>
      </c>
      <c r="AM72" s="1"/>
      <c r="AN72" s="4">
        <f>'T-TEST'!T71</f>
        <v>0.47012645457274438</v>
      </c>
      <c r="AO72" s="4">
        <f>'T-TEST'!U71</f>
        <v>2.7883924509054872E-2</v>
      </c>
      <c r="AP72" s="4">
        <f>'T-TEST'!V71</f>
        <v>0.80118240790250439</v>
      </c>
      <c r="AQ72" s="1"/>
      <c r="AR72" s="1" t="str">
        <f>IF(AND(ABS(Z72)&gt;10,ABS(AG72)&gt;=0.45,ABS(AN72)&lt;=0.01),"B", IF(AND(ABS(Z72)&gt;4.5, ABS(Z72)&lt;10,ABS(AG72)&gt;=0.45,ABS(AN72)&lt;=0.01),"S","N"))</f>
        <v>N</v>
      </c>
      <c r="AS72" s="1" t="str">
        <f>IF(AND(ABS(AB72)&gt;10,ABS(AI72)&gt;=0.45,ABS(AO72)&lt;=0.01),"B", IF(AND(ABS(AB72)&gt;4.5, ABS(AB72)&lt;10,ABS(AI72)&gt;=0.45,ABS(AO72)&lt;=0.01),"S","N"))</f>
        <v>N</v>
      </c>
      <c r="AT72" s="1" t="str">
        <f>IF(AND(ABS(AD72)&gt;10,ABS(AK72)&gt;=0.45,ABS(AP72)&lt;=0.01),"B", IF(AND(ABS(AD72)&gt;4.5, ABS(AD72)&lt;10,ABS(AK72)&gt;=0.45,ABS(AP72)&lt;=0.01),"S","N"))</f>
        <v>N</v>
      </c>
      <c r="AU72" s="74"/>
      <c r="AV72" s="8">
        <f>'%D'!AM71</f>
        <v>-2.8816666666666642</v>
      </c>
      <c r="AW72" s="8">
        <f>'%D'!AN71</f>
        <v>0.46402837556913851</v>
      </c>
      <c r="AX72" s="8">
        <f>'%D'!AO71</f>
        <v>-2.6586666666666652</v>
      </c>
      <c r="AY72" s="8">
        <f>'%D'!AP71</f>
        <v>0.44977920509215819</v>
      </c>
      <c r="AZ72" s="8">
        <f>'%D'!AQ71</f>
        <v>-6.8753333333333337</v>
      </c>
      <c r="BA72" s="8">
        <f>'%D'!AR71</f>
        <v>0.65998232299559967</v>
      </c>
      <c r="BB72" s="1"/>
      <c r="BC72" s="8">
        <f>'# D'!AM71</f>
        <v>-0.20200000000000018</v>
      </c>
      <c r="BD72" s="8">
        <f>'# D'!AN71</f>
        <v>3.2171415884290837E-2</v>
      </c>
      <c r="BE72" s="8">
        <f>'# D'!AO71</f>
        <v>-0.18600000000000017</v>
      </c>
      <c r="BF72" s="8">
        <f>'# D'!AP71</f>
        <v>3.161750569963831E-2</v>
      </c>
      <c r="BG72" s="8">
        <f>'# D'!AQ71</f>
        <v>-0.48166666666666669</v>
      </c>
      <c r="BH72" s="8">
        <f>'# D'!AR71</f>
        <v>4.6198845584422825E-2</v>
      </c>
      <c r="BI72" s="1"/>
      <c r="BJ72" s="4">
        <f>'T-TEST'!X71</f>
        <v>6.7594500363862755E-4</v>
      </c>
      <c r="BK72" s="4">
        <f>'T-TEST'!Y71</f>
        <v>1.041121858199226E-3</v>
      </c>
      <c r="BL72" s="4">
        <f>'T-TEST'!Z71</f>
        <v>6.149940488466898E-5</v>
      </c>
      <c r="BM72" s="1"/>
      <c r="BN72" s="1" t="str">
        <f>IF(AND(ABS(AV72)&gt;10,ABS(BC72)&gt;=0.45,ABS(BJ72)&lt;=0.01),"B", IF(AND(ABS(AV72)&gt;4.5, ABS(AV72)&lt;10,ABS(BC72)&gt;=0.45,ABS(BJ72)&lt;=0.01),"S","N"))</f>
        <v>N</v>
      </c>
      <c r="BO72" s="1" t="str">
        <f>IF(AND(ABS(AX72)&gt;10,ABS(BE72)&gt;=0.45,ABS(BK72)&lt;=0.01),"B", IF(AND(ABS(AX72)&gt;4.5, ABS(AX72)&lt;10,ABS(BE72)&gt;=0.45,ABS(BK72)&lt;=0.01),"S","N"))</f>
        <v>N</v>
      </c>
      <c r="BP72" s="1" t="str">
        <f>IF(AND(ABS(AZ72)&gt;10,ABS(BG72)&gt;=0.45,ABS(BL72)&lt;=0.01),"B", IF(AND(ABS(AZ72)&gt;4.5, ABS(AZ72)&lt;10,ABS(BG72)&gt;=0.45,ABS(BL72)&lt;=0.01),"S","N"))</f>
        <v>S</v>
      </c>
      <c r="BQ72" s="74"/>
      <c r="BT72" s="41"/>
      <c r="BU72" s="41"/>
      <c r="BV72" s="41"/>
      <c r="BW72" s="41"/>
      <c r="BX72" s="41"/>
      <c r="BY72" s="41"/>
      <c r="BZ72" s="41"/>
      <c r="CA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T72" s="37"/>
      <c r="CU72" s="37"/>
      <c r="CV72" s="37"/>
      <c r="CW72" s="37"/>
      <c r="CX72" s="37"/>
      <c r="DB72" s="41"/>
      <c r="DC72" s="41"/>
      <c r="DD72" s="41"/>
      <c r="DE72" s="41"/>
      <c r="DF72" s="41"/>
      <c r="DG72" s="41"/>
      <c r="DH72" s="41"/>
      <c r="DI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EB72" s="37"/>
      <c r="EC72" s="37"/>
      <c r="ED72" s="37"/>
      <c r="EE72" s="37"/>
      <c r="EF72" s="37"/>
    </row>
    <row r="73" spans="1:136" ht="18.75" customHeight="1" x14ac:dyDescent="0.25">
      <c r="A73" s="2">
        <f>'Raw Data'!B72</f>
        <v>120</v>
      </c>
      <c r="B73" s="2">
        <f>'Raw Data'!C72</f>
        <v>138</v>
      </c>
      <c r="C73" s="2" t="str">
        <f>'Raw Data'!D72</f>
        <v>MLVGNKSDLRHLRAVPTDE</v>
      </c>
      <c r="D73" s="8">
        <f>'%D'!Y72</f>
        <v>0.36400000000000077</v>
      </c>
      <c r="E73" s="8">
        <f>'%D'!Z72</f>
        <v>0.54728877203903925</v>
      </c>
      <c r="F73" s="8">
        <f>'%D'!AA72</f>
        <v>0.55466666666666953</v>
      </c>
      <c r="G73" s="8">
        <f>'%D'!AB72</f>
        <v>0.4422186487851148</v>
      </c>
      <c r="H73" s="8">
        <f>'%D'!AC72</f>
        <v>0.26633333333333553</v>
      </c>
      <c r="I73" s="8">
        <f>'%D'!AD72</f>
        <v>0.74679537581142996</v>
      </c>
      <c r="J73" s="1"/>
      <c r="K73" s="8">
        <f>'# D'!Y72</f>
        <v>5.8333333333333126E-2</v>
      </c>
      <c r="L73" s="8">
        <f>'# D'!Z72</f>
        <v>8.7588050935425321E-2</v>
      </c>
      <c r="M73" s="8">
        <f>'# D'!AA72</f>
        <v>8.866666666666756E-2</v>
      </c>
      <c r="N73" s="8">
        <f>'# D'!AB72</f>
        <v>7.1058661212644064E-2</v>
      </c>
      <c r="O73" s="8">
        <f>'# D'!AC72</f>
        <v>4.2333333333333556E-2</v>
      </c>
      <c r="P73" s="8">
        <f>'# D'!AD72</f>
        <v>0.11921129700382131</v>
      </c>
      <c r="Q73" s="1"/>
      <c r="R73" s="4">
        <f>'T-TEST'!P72</f>
        <v>0.31313738398292179</v>
      </c>
      <c r="S73" s="4">
        <f>'T-TEST'!Q72</f>
        <v>9.8457432793687141E-2</v>
      </c>
      <c r="T73" s="4">
        <f>'T-TEST'!R72</f>
        <v>0.58376139742458866</v>
      </c>
      <c r="U73" s="1"/>
      <c r="V73" s="1" t="str">
        <f t="shared" si="3"/>
        <v>N</v>
      </c>
      <c r="W73" s="1" t="str">
        <f t="shared" si="4"/>
        <v>N</v>
      </c>
      <c r="X73" s="1" t="str">
        <f t="shared" si="5"/>
        <v>N</v>
      </c>
      <c r="Y73" s="74"/>
      <c r="Z73" s="8">
        <f>'%D'!AF72</f>
        <v>0.32166666666666721</v>
      </c>
      <c r="AA73" s="8">
        <f>'%D'!AG72</f>
        <v>0.44766319184553566</v>
      </c>
      <c r="AB73" s="8">
        <f>'%D'!AH72</f>
        <v>0.45566666666666578</v>
      </c>
      <c r="AC73" s="8">
        <f>'%D'!AI72</f>
        <v>0.3381720469425783</v>
      </c>
      <c r="AD73" s="8">
        <f>'%D'!AJ72</f>
        <v>0.10533333333333417</v>
      </c>
      <c r="AE73" s="8">
        <f>'%D'!AK72</f>
        <v>0.78971218385772302</v>
      </c>
      <c r="AF73" s="8"/>
      <c r="AG73" s="8">
        <f>'# D'!AF72</f>
        <v>5.1666666666666305E-2</v>
      </c>
      <c r="AH73" s="8">
        <f>'# D'!AG72</f>
        <v>7.1591433379513639E-2</v>
      </c>
      <c r="AI73" s="8">
        <f>'# D'!AH72</f>
        <v>7.2666666666666657E-2</v>
      </c>
      <c r="AJ73" s="8">
        <f>'# D'!AI72</f>
        <v>5.4390562906935849E-2</v>
      </c>
      <c r="AK73" s="8">
        <f>'# D'!AJ72</f>
        <v>1.6333333333333755E-2</v>
      </c>
      <c r="AL73" s="8">
        <f>'# D'!AK72</f>
        <v>0.12603703159521529</v>
      </c>
      <c r="AM73" s="1"/>
      <c r="AN73" s="4">
        <f>'T-TEST'!T72</f>
        <v>0.28977151084647723</v>
      </c>
      <c r="AO73" s="4">
        <f>'T-TEST'!U72</f>
        <v>9.4293598304213272E-2</v>
      </c>
      <c r="AP73" s="4">
        <f>'T-TEST'!V72</f>
        <v>0.83553413843707647</v>
      </c>
      <c r="AQ73" s="1"/>
      <c r="AR73" s="1" t="str">
        <f>IF(AND(ABS(Z73)&gt;10,ABS(AG73)&gt;=0.45,ABS(AN73)&lt;=0.01),"B", IF(AND(ABS(Z73)&gt;4.5, ABS(Z73)&lt;10,ABS(AG73)&gt;=0.45,ABS(AN73)&lt;=0.01),"S","N"))</f>
        <v>N</v>
      </c>
      <c r="AS73" s="1" t="str">
        <f>IF(AND(ABS(AB73)&gt;10,ABS(AI73)&gt;=0.45,ABS(AO73)&lt;=0.01),"B", IF(AND(ABS(AB73)&gt;4.5, ABS(AB73)&lt;10,ABS(AI73)&gt;=0.45,ABS(AO73)&lt;=0.01),"S","N"))</f>
        <v>N</v>
      </c>
      <c r="AT73" s="1" t="str">
        <f>IF(AND(ABS(AD73)&gt;10,ABS(AK73)&gt;=0.45,ABS(AP73)&lt;=0.01),"B", IF(AND(ABS(AD73)&gt;4.5, ABS(AD73)&lt;10,ABS(AK73)&gt;=0.45,ABS(AP73)&lt;=0.01),"S","N"))</f>
        <v>N</v>
      </c>
      <c r="AU73" s="74"/>
      <c r="AV73" s="8">
        <f>'%D'!AM72</f>
        <v>-4.2333333333333556E-2</v>
      </c>
      <c r="AW73" s="8">
        <f>'%D'!AN72</f>
        <v>0.46889586619347939</v>
      </c>
      <c r="AX73" s="8">
        <f>'%D'!AO72</f>
        <v>-9.9000000000003752E-2</v>
      </c>
      <c r="AY73" s="8">
        <f>'%D'!AP72</f>
        <v>0.38118455722479988</v>
      </c>
      <c r="AZ73" s="8">
        <f>'%D'!AQ72</f>
        <v>-0.16100000000000136</v>
      </c>
      <c r="BA73" s="8">
        <f>'%D'!AR72</f>
        <v>0.52459508194415982</v>
      </c>
      <c r="BB73" s="1"/>
      <c r="BC73" s="8">
        <f>'# D'!AM72</f>
        <v>-6.6666666666668206E-3</v>
      </c>
      <c r="BD73" s="8">
        <f>'# D'!AN72</f>
        <v>7.4728397101325117E-2</v>
      </c>
      <c r="BE73" s="8">
        <f>'# D'!AO72</f>
        <v>-1.6000000000000902E-2</v>
      </c>
      <c r="BF73" s="8">
        <f>'# D'!AP72</f>
        <v>6.1278054799413985E-2</v>
      </c>
      <c r="BG73" s="8">
        <f>'# D'!AQ72</f>
        <v>-2.5999999999999801E-2</v>
      </c>
      <c r="BH73" s="8">
        <f>'# D'!AR72</f>
        <v>8.3618179841467369E-2</v>
      </c>
      <c r="BI73" s="1"/>
      <c r="BJ73" s="4">
        <f>'T-TEST'!X72</f>
        <v>0.88614543233612852</v>
      </c>
      <c r="BK73" s="4">
        <f>'T-TEST'!Y72</f>
        <v>0.68129379890991904</v>
      </c>
      <c r="BL73" s="4">
        <f>'T-TEST'!Z72</f>
        <v>0.62030733499118795</v>
      </c>
      <c r="BM73" s="1"/>
      <c r="BN73" s="1" t="str">
        <f>IF(AND(ABS(AV73)&gt;10,ABS(BC73)&gt;=0.45,ABS(BJ73)&lt;=0.01),"B", IF(AND(ABS(AV73)&gt;4.5, ABS(AV73)&lt;10,ABS(BC73)&gt;=0.45,ABS(BJ73)&lt;=0.01),"S","N"))</f>
        <v>N</v>
      </c>
      <c r="BO73" s="1" t="str">
        <f>IF(AND(ABS(AX73)&gt;10,ABS(BE73)&gt;=0.45,ABS(BK73)&lt;=0.01),"B", IF(AND(ABS(AX73)&gt;4.5, ABS(AX73)&lt;10,ABS(BE73)&gt;=0.45,ABS(BK73)&lt;=0.01),"S","N"))</f>
        <v>N</v>
      </c>
      <c r="BP73" s="1" t="str">
        <f>IF(AND(ABS(AZ73)&gt;10,ABS(BG73)&gt;=0.45,ABS(BL73)&lt;=0.01),"B", IF(AND(ABS(AZ73)&gt;4.5, ABS(AZ73)&lt;10,ABS(BG73)&gt;=0.45,ABS(BL73)&lt;=0.01),"S","N"))</f>
        <v>N</v>
      </c>
      <c r="BQ73" s="74"/>
      <c r="BT73" s="41"/>
      <c r="BU73" s="41"/>
      <c r="BV73" s="41"/>
      <c r="BW73" s="41"/>
      <c r="BX73" s="41"/>
      <c r="BY73" s="41"/>
      <c r="BZ73" s="41"/>
      <c r="CA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T73" s="37"/>
      <c r="CU73" s="37"/>
      <c r="CV73" s="37"/>
      <c r="CW73" s="37"/>
      <c r="CX73" s="37"/>
      <c r="DB73" s="41"/>
      <c r="DC73" s="41"/>
      <c r="DD73" s="41"/>
      <c r="DE73" s="41"/>
      <c r="DF73" s="41"/>
      <c r="DG73" s="41"/>
      <c r="DH73" s="41"/>
      <c r="DI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EB73" s="37"/>
      <c r="EC73" s="37"/>
      <c r="ED73" s="37"/>
      <c r="EE73" s="37"/>
      <c r="EF73" s="37"/>
    </row>
    <row r="74" spans="1:136" ht="18.75" customHeight="1" x14ac:dyDescent="0.25">
      <c r="A74" s="2">
        <f>'Raw Data'!B73</f>
        <v>121</v>
      </c>
      <c r="B74" s="2">
        <f>'Raw Data'!C73</f>
        <v>138</v>
      </c>
      <c r="C74" s="2" t="str">
        <f>'Raw Data'!D73</f>
        <v>LVGNKSDLRHLRAVPTDE</v>
      </c>
      <c r="D74" s="8">
        <f>'%D'!Y73</f>
        <v>0.2029999999999994</v>
      </c>
      <c r="E74" s="8">
        <f>'%D'!Z73</f>
        <v>0.55931356739012383</v>
      </c>
      <c r="F74" s="8">
        <f>'%D'!AA73</f>
        <v>0.32800000000000296</v>
      </c>
      <c r="G74" s="8">
        <f>'%D'!AB73</f>
        <v>0.56987717975016328</v>
      </c>
      <c r="H74" s="8">
        <f>'%D'!AC73</f>
        <v>0.22933333333332939</v>
      </c>
      <c r="I74" s="8">
        <f>'%D'!AD73</f>
        <v>0.98107016398760527</v>
      </c>
      <c r="J74" s="1"/>
      <c r="K74" s="8">
        <f>'# D'!Y73</f>
        <v>3.0333333333333101E-2</v>
      </c>
      <c r="L74" s="8">
        <f>'# D'!Z73</f>
        <v>8.4001984103551586E-2</v>
      </c>
      <c r="M74" s="8">
        <f>'# D'!AA73</f>
        <v>4.9333333333333229E-2</v>
      </c>
      <c r="N74" s="8">
        <f>'# D'!AB73</f>
        <v>8.5201721422359225E-2</v>
      </c>
      <c r="O74" s="8">
        <f>'# D'!AC73</f>
        <v>3.4000000000000252E-2</v>
      </c>
      <c r="P74" s="8">
        <f>'# D'!AD73</f>
        <v>0.14720054347725739</v>
      </c>
      <c r="Q74" s="1"/>
      <c r="R74" s="4">
        <f>'T-TEST'!P73</f>
        <v>0.56681312896060254</v>
      </c>
      <c r="S74" s="4">
        <f>'T-TEST'!Q73</f>
        <v>0.37845156943482461</v>
      </c>
      <c r="T74" s="4">
        <f>'T-TEST'!R73</f>
        <v>0.72584757288483126</v>
      </c>
      <c r="U74" s="1"/>
      <c r="V74" s="1" t="str">
        <f t="shared" si="3"/>
        <v>N</v>
      </c>
      <c r="W74" s="1" t="str">
        <f t="shared" si="4"/>
        <v>N</v>
      </c>
      <c r="X74" s="1" t="str">
        <f t="shared" si="5"/>
        <v>N</v>
      </c>
      <c r="Y74" s="74"/>
      <c r="Z74" s="8">
        <f>'%D'!AF73</f>
        <v>0.3453333333333326</v>
      </c>
      <c r="AA74" s="8">
        <f>'%D'!AG73</f>
        <v>0.46028433241493938</v>
      </c>
      <c r="AB74" s="8">
        <f>'%D'!AH73</f>
        <v>0.7240000000000002</v>
      </c>
      <c r="AC74" s="8">
        <f>'%D'!AI73</f>
        <v>0.40164038641550898</v>
      </c>
      <c r="AD74" s="8">
        <f>'%D'!AJ73</f>
        <v>0.25099999999999412</v>
      </c>
      <c r="AE74" s="8">
        <f>'%D'!AK73</f>
        <v>1.0678139663193515</v>
      </c>
      <c r="AF74" s="8"/>
      <c r="AG74" s="8">
        <f>'# D'!AF73</f>
        <v>5.1666666666666528E-2</v>
      </c>
      <c r="AH74" s="8">
        <f>'# D'!AG73</f>
        <v>6.914959628708385E-2</v>
      </c>
      <c r="AI74" s="8">
        <f>'# D'!AH73</f>
        <v>0.10866666666666669</v>
      </c>
      <c r="AJ74" s="8">
        <f>'# D'!AI73</f>
        <v>5.9830315615636329E-2</v>
      </c>
      <c r="AK74" s="8">
        <f>'# D'!AJ73</f>
        <v>3.7333333333334107E-2</v>
      </c>
      <c r="AL74" s="8">
        <f>'# D'!AK73</f>
        <v>0.16012911457112758</v>
      </c>
      <c r="AM74" s="1"/>
      <c r="AN74" s="4">
        <f>'T-TEST'!T73</f>
        <v>0.26752385029017173</v>
      </c>
      <c r="AO74" s="4">
        <f>'T-TEST'!U73</f>
        <v>4.0752231425226625E-2</v>
      </c>
      <c r="AP74" s="4">
        <f>'T-TEST'!V73</f>
        <v>0.71485646323929464</v>
      </c>
      <c r="AQ74" s="1"/>
      <c r="AR74" s="1" t="str">
        <f>IF(AND(ABS(Z74)&gt;10,ABS(AG74)&gt;=0.45,ABS(AN74)&lt;=0.01),"B", IF(AND(ABS(Z74)&gt;4.5, ABS(Z74)&lt;10,ABS(AG74)&gt;=0.45,ABS(AN74)&lt;=0.01),"S","N"))</f>
        <v>N</v>
      </c>
      <c r="AS74" s="1" t="str">
        <f>IF(AND(ABS(AB74)&gt;10,ABS(AI74)&gt;=0.45,ABS(AO74)&lt;=0.01),"B", IF(AND(ABS(AB74)&gt;4.5, ABS(AB74)&lt;10,ABS(AI74)&gt;=0.45,ABS(AO74)&lt;=0.01),"S","N"))</f>
        <v>N</v>
      </c>
      <c r="AT74" s="1" t="str">
        <f>IF(AND(ABS(AD74)&gt;10,ABS(AK74)&gt;=0.45,ABS(AP74)&lt;=0.01),"B", IF(AND(ABS(AD74)&gt;4.5, ABS(AD74)&lt;10,ABS(AK74)&gt;=0.45,ABS(AP74)&lt;=0.01),"S","N"))</f>
        <v>N</v>
      </c>
      <c r="AU74" s="74"/>
      <c r="AV74" s="8">
        <f>'%D'!AM73</f>
        <v>0.1423333333333332</v>
      </c>
      <c r="AW74" s="8">
        <f>'%D'!AN73</f>
        <v>0.52161543944429678</v>
      </c>
      <c r="AX74" s="8">
        <f>'%D'!AO73</f>
        <v>0.39599999999999724</v>
      </c>
      <c r="AY74" s="8">
        <f>'%D'!AP73</f>
        <v>0.51638454663167366</v>
      </c>
      <c r="AZ74" s="8">
        <f>'%D'!AQ73</f>
        <v>2.1666666666664725E-2</v>
      </c>
      <c r="BA74" s="8">
        <f>'%D'!AR73</f>
        <v>0.48315697932107515</v>
      </c>
      <c r="BB74" s="1"/>
      <c r="BC74" s="8">
        <f>'# D'!AM73</f>
        <v>2.1333333333333426E-2</v>
      </c>
      <c r="BD74" s="8">
        <f>'# D'!AN73</f>
        <v>7.8506899909073835E-2</v>
      </c>
      <c r="BE74" s="8">
        <f>'# D'!AO73</f>
        <v>5.933333333333346E-2</v>
      </c>
      <c r="BF74" s="8">
        <f>'# D'!AP73</f>
        <v>7.742308010750619E-2</v>
      </c>
      <c r="BG74" s="8">
        <f>'# D'!AQ73</f>
        <v>3.3333333333338544E-3</v>
      </c>
      <c r="BH74" s="8">
        <f>'# D'!AR73</f>
        <v>7.2355603330587687E-2</v>
      </c>
      <c r="BI74" s="1"/>
      <c r="BJ74" s="4">
        <f>'T-TEST'!X73</f>
        <v>0.6655369874414474</v>
      </c>
      <c r="BK74" s="4">
        <f>'T-TEST'!Y73</f>
        <v>0.27905551737342743</v>
      </c>
      <c r="BL74" s="4">
        <f>'T-TEST'!Z73</f>
        <v>0.94226418117795685</v>
      </c>
      <c r="BM74" s="1"/>
      <c r="BN74" s="1" t="str">
        <f>IF(AND(ABS(AV74)&gt;10,ABS(BC74)&gt;=0.45,ABS(BJ74)&lt;=0.01),"B", IF(AND(ABS(AV74)&gt;4.5, ABS(AV74)&lt;10,ABS(BC74)&gt;=0.45,ABS(BJ74)&lt;=0.01),"S","N"))</f>
        <v>N</v>
      </c>
      <c r="BO74" s="1" t="str">
        <f>IF(AND(ABS(AX74)&gt;10,ABS(BE74)&gt;=0.45,ABS(BK74)&lt;=0.01),"B", IF(AND(ABS(AX74)&gt;4.5, ABS(AX74)&lt;10,ABS(BE74)&gt;=0.45,ABS(BK74)&lt;=0.01),"S","N"))</f>
        <v>N</v>
      </c>
      <c r="BP74" s="1" t="str">
        <f>IF(AND(ABS(AZ74)&gt;10,ABS(BG74)&gt;=0.45,ABS(BL74)&lt;=0.01),"B", IF(AND(ABS(AZ74)&gt;4.5, ABS(AZ74)&lt;10,ABS(BG74)&gt;=0.45,ABS(BL74)&lt;=0.01),"S","N"))</f>
        <v>N</v>
      </c>
      <c r="BQ74" s="74"/>
      <c r="BT74" s="41"/>
      <c r="BU74" s="41"/>
      <c r="BV74" s="41"/>
      <c r="BW74" s="41"/>
      <c r="BX74" s="41"/>
      <c r="BY74" s="41"/>
      <c r="BZ74" s="41"/>
      <c r="CA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T74" s="37"/>
      <c r="CU74" s="37"/>
      <c r="CV74" s="37"/>
      <c r="CW74" s="37"/>
      <c r="CX74" s="37"/>
      <c r="DB74" s="41"/>
      <c r="DC74" s="41"/>
      <c r="DD74" s="41"/>
      <c r="DE74" s="41"/>
      <c r="DF74" s="41"/>
      <c r="DG74" s="41"/>
      <c r="DH74" s="41"/>
      <c r="DI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EB74" s="37"/>
      <c r="EC74" s="37"/>
      <c r="ED74" s="37"/>
      <c r="EE74" s="37"/>
      <c r="EF74" s="37"/>
    </row>
    <row r="75" spans="1:136" ht="18.75" customHeight="1" x14ac:dyDescent="0.25">
      <c r="A75" s="2">
        <f>'Raw Data'!B74</f>
        <v>121</v>
      </c>
      <c r="B75" s="2">
        <f>'Raw Data'!C74</f>
        <v>138</v>
      </c>
      <c r="C75" s="2" t="str">
        <f>'Raw Data'!D74</f>
        <v>LVGNKSDLRHLRAVPTDE</v>
      </c>
      <c r="D75" s="8">
        <f>'%D'!Y74</f>
        <v>0.17333333333333378</v>
      </c>
      <c r="E75" s="8">
        <f>'%D'!Z74</f>
        <v>0.63662574039488296</v>
      </c>
      <c r="F75" s="8">
        <f>'%D'!AA74</f>
        <v>0.24133333333332985</v>
      </c>
      <c r="G75" s="8">
        <f>'%D'!AB74</f>
        <v>0.5097394759417142</v>
      </c>
      <c r="H75" s="8">
        <f>'%D'!AC74</f>
        <v>9.2666666666669784E-2</v>
      </c>
      <c r="I75" s="8">
        <f>'%D'!AD74</f>
        <v>1.1015200104098586</v>
      </c>
      <c r="J75" s="1"/>
      <c r="K75" s="8">
        <f>'# D'!Y74</f>
        <v>2.633333333333332E-2</v>
      </c>
      <c r="L75" s="8">
        <f>'# D'!Z74</f>
        <v>9.5573706286474755E-2</v>
      </c>
      <c r="M75" s="8">
        <f>'# D'!AA74</f>
        <v>3.6000000000000032E-2</v>
      </c>
      <c r="N75" s="8">
        <f>'# D'!AB74</f>
        <v>7.6554991128382072E-2</v>
      </c>
      <c r="O75" s="8">
        <f>'# D'!AC74</f>
        <v>1.4000000000000234E-2</v>
      </c>
      <c r="P75" s="8">
        <f>'# D'!AD74</f>
        <v>0.16517566406707732</v>
      </c>
      <c r="Q75" s="1"/>
      <c r="R75" s="4">
        <f>'T-TEST'!P74</f>
        <v>0.6611576177021059</v>
      </c>
      <c r="S75" s="4">
        <f>'T-TEST'!Q74</f>
        <v>0.47860882557663564</v>
      </c>
      <c r="T75" s="4">
        <f>'T-TEST'!R74</f>
        <v>0.89650559911240402</v>
      </c>
      <c r="U75" s="1"/>
      <c r="V75" s="1" t="str">
        <f t="shared" si="3"/>
        <v>N</v>
      </c>
      <c r="W75" s="1" t="str">
        <f t="shared" si="4"/>
        <v>N</v>
      </c>
      <c r="X75" s="1" t="str">
        <f t="shared" si="5"/>
        <v>N</v>
      </c>
      <c r="Y75" s="74"/>
      <c r="Z75" s="8">
        <f>'%D'!AF74</f>
        <v>0.34266666666666623</v>
      </c>
      <c r="AA75" s="8">
        <f>'%D'!AG74</f>
        <v>0.60192469074904509</v>
      </c>
      <c r="AB75" s="8">
        <f>'%D'!AH74</f>
        <v>0.80366666666666475</v>
      </c>
      <c r="AC75" s="8">
        <f>'%D'!AI74</f>
        <v>0.28262283465188492</v>
      </c>
      <c r="AD75" s="8">
        <f>'%D'!AJ74</f>
        <v>0.19466666666666654</v>
      </c>
      <c r="AE75" s="8">
        <f>'%D'!AK74</f>
        <v>1.1913032079757593</v>
      </c>
      <c r="AF75" s="8"/>
      <c r="AG75" s="8">
        <f>'# D'!AF74</f>
        <v>5.1333333333333453E-2</v>
      </c>
      <c r="AH75" s="8">
        <f>'# D'!AG74</f>
        <v>9.032349269892824E-2</v>
      </c>
      <c r="AI75" s="8">
        <f>'# D'!AH74</f>
        <v>0.1206666666666667</v>
      </c>
      <c r="AJ75" s="8">
        <f>'# D'!AI74</f>
        <v>4.2465672411176325E-2</v>
      </c>
      <c r="AK75" s="8">
        <f>'# D'!AJ74</f>
        <v>2.9333333333333211E-2</v>
      </c>
      <c r="AL75" s="8">
        <f>'# D'!AK74</f>
        <v>0.17856184736200875</v>
      </c>
      <c r="AM75" s="1"/>
      <c r="AN75" s="4">
        <f>'T-TEST'!T74</f>
        <v>0.39461090519997516</v>
      </c>
      <c r="AO75" s="4">
        <f>'T-TEST'!U74</f>
        <v>8.3136162394729096E-3</v>
      </c>
      <c r="AP75" s="4">
        <f>'T-TEST'!V74</f>
        <v>0.79640516701626263</v>
      </c>
      <c r="AQ75" s="1"/>
      <c r="AR75" s="1" t="str">
        <f>IF(AND(ABS(Z75)&gt;10,ABS(AG75)&gt;=0.45,ABS(AN75)&lt;=0.01),"B", IF(AND(ABS(Z75)&gt;4.5, ABS(Z75)&lt;10,ABS(AG75)&gt;=0.45,ABS(AN75)&lt;=0.01),"S","N"))</f>
        <v>N</v>
      </c>
      <c r="AS75" s="1" t="str">
        <f>IF(AND(ABS(AB75)&gt;10,ABS(AI75)&gt;=0.45,ABS(AO75)&lt;=0.01),"B", IF(AND(ABS(AB75)&gt;4.5, ABS(AB75)&lt;10,ABS(AI75)&gt;=0.45,ABS(AO75)&lt;=0.01),"S","N"))</f>
        <v>N</v>
      </c>
      <c r="AT75" s="1" t="str">
        <f>IF(AND(ABS(AD75)&gt;10,ABS(AK75)&gt;=0.45,ABS(AP75)&lt;=0.01),"B", IF(AND(ABS(AD75)&gt;4.5, ABS(AD75)&lt;10,ABS(AK75)&gt;=0.45,ABS(AP75)&lt;=0.01),"S","N"))</f>
        <v>N</v>
      </c>
      <c r="AU75" s="74"/>
      <c r="AV75" s="8">
        <f>'%D'!AM74</f>
        <v>0.16933333333333245</v>
      </c>
      <c r="AW75" s="8">
        <f>'%D'!AN74</f>
        <v>0.4650824299698566</v>
      </c>
      <c r="AX75" s="8">
        <f>'%D'!AO74</f>
        <v>0.56233333333333491</v>
      </c>
      <c r="AY75" s="8">
        <f>'%D'!AP74</f>
        <v>0.50013931392496336</v>
      </c>
      <c r="AZ75" s="8">
        <f>'%D'!AQ74</f>
        <v>0.10199999999999676</v>
      </c>
      <c r="BA75" s="8">
        <f>'%D'!AR74</f>
        <v>0.48119123017777488</v>
      </c>
      <c r="BB75" s="1"/>
      <c r="BC75" s="8">
        <f>'# D'!AM74</f>
        <v>2.5000000000000133E-2</v>
      </c>
      <c r="BD75" s="8">
        <f>'# D'!AN74</f>
        <v>6.9704136653907955E-2</v>
      </c>
      <c r="BE75" s="8">
        <f>'# D'!AO74</f>
        <v>8.4666666666666668E-2</v>
      </c>
      <c r="BF75" s="8">
        <f>'# D'!AP74</f>
        <v>7.4908833479992998E-2</v>
      </c>
      <c r="BG75" s="8">
        <f>'# D'!AQ74</f>
        <v>1.5333333333332977E-2</v>
      </c>
      <c r="BH75" s="8">
        <f>'# D'!AR74</f>
        <v>7.1828499450659153E-2</v>
      </c>
      <c r="BI75" s="1"/>
      <c r="BJ75" s="4">
        <f>'T-TEST'!X74</f>
        <v>0.56938528144879419</v>
      </c>
      <c r="BK75" s="4">
        <f>'T-TEST'!Y74</f>
        <v>0.15809482212545356</v>
      </c>
      <c r="BL75" s="4">
        <f>'T-TEST'!Z74</f>
        <v>0.74380263104188704</v>
      </c>
      <c r="BM75" s="1"/>
      <c r="BN75" s="1" t="str">
        <f>IF(AND(ABS(AV75)&gt;10,ABS(BC75)&gt;=0.45,ABS(BJ75)&lt;=0.01),"B", IF(AND(ABS(AV75)&gt;4.5, ABS(AV75)&lt;10,ABS(BC75)&gt;=0.45,ABS(BJ75)&lt;=0.01),"S","N"))</f>
        <v>N</v>
      </c>
      <c r="BO75" s="1" t="str">
        <f>IF(AND(ABS(AX75)&gt;10,ABS(BE75)&gt;=0.45,ABS(BK75)&lt;=0.01),"B", IF(AND(ABS(AX75)&gt;4.5, ABS(AX75)&lt;10,ABS(BE75)&gt;=0.45,ABS(BK75)&lt;=0.01),"S","N"))</f>
        <v>N</v>
      </c>
      <c r="BP75" s="1" t="str">
        <f>IF(AND(ABS(AZ75)&gt;10,ABS(BG75)&gt;=0.45,ABS(BL75)&lt;=0.01),"B", IF(AND(ABS(AZ75)&gt;4.5, ABS(AZ75)&lt;10,ABS(BG75)&gt;=0.45,ABS(BL75)&lt;=0.01),"S","N"))</f>
        <v>N</v>
      </c>
      <c r="BQ75" s="74"/>
      <c r="BT75" s="41"/>
      <c r="BU75" s="41"/>
      <c r="BV75" s="41"/>
      <c r="BW75" s="41"/>
      <c r="BX75" s="41"/>
      <c r="BY75" s="41"/>
      <c r="BZ75" s="41"/>
      <c r="CA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T75" s="37"/>
      <c r="CU75" s="37"/>
      <c r="CV75" s="37"/>
      <c r="CW75" s="37"/>
      <c r="CX75" s="37"/>
      <c r="DB75" s="41"/>
      <c r="DC75" s="41"/>
      <c r="DD75" s="41"/>
      <c r="DE75" s="41"/>
      <c r="DF75" s="41"/>
      <c r="DG75" s="41"/>
      <c r="DH75" s="41"/>
      <c r="DI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EB75" s="37"/>
      <c r="EC75" s="37"/>
      <c r="ED75" s="37"/>
      <c r="EE75" s="37"/>
      <c r="EF75" s="37"/>
    </row>
    <row r="76" spans="1:136" ht="18.75" customHeight="1" x14ac:dyDescent="0.25">
      <c r="A76" s="2">
        <f>'Raw Data'!B75</f>
        <v>121</v>
      </c>
      <c r="B76" s="2">
        <f>'Raw Data'!C75</f>
        <v>138</v>
      </c>
      <c r="C76" s="2" t="str">
        <f>'Raw Data'!D75</f>
        <v>LVGNKSDLRHLRAVPTDE</v>
      </c>
      <c r="D76" s="8">
        <f>'%D'!Y75</f>
        <v>0.15166666666666728</v>
      </c>
      <c r="E76" s="8">
        <f>'%D'!Z75</f>
        <v>0.71616525094887618</v>
      </c>
      <c r="F76" s="8">
        <f>'%D'!AA75</f>
        <v>0.26099999999999923</v>
      </c>
      <c r="G76" s="8">
        <f>'%D'!AB75</f>
        <v>0.50466787758551457</v>
      </c>
      <c r="H76" s="8">
        <f>'%D'!AC75</f>
        <v>0.13833333333333186</v>
      </c>
      <c r="I76" s="8">
        <f>'%D'!AD75</f>
        <v>1.091095015721973</v>
      </c>
      <c r="J76" s="1"/>
      <c r="K76" s="8">
        <f>'# D'!Y75</f>
        <v>2.2333333333333094E-2</v>
      </c>
      <c r="L76" s="8">
        <f>'# D'!Z75</f>
        <v>0.10734368480104764</v>
      </c>
      <c r="M76" s="8">
        <f>'# D'!AA75</f>
        <v>3.9333333333333886E-2</v>
      </c>
      <c r="N76" s="8">
        <f>'# D'!AB75</f>
        <v>7.5859519288396876E-2</v>
      </c>
      <c r="O76" s="8">
        <f>'# D'!AC75</f>
        <v>2.1333333333333648E-2</v>
      </c>
      <c r="P76" s="8">
        <f>'# D'!AD75</f>
        <v>0.16362558887085277</v>
      </c>
      <c r="Q76" s="1"/>
      <c r="R76" s="4">
        <f>'T-TEST'!P75</f>
        <v>0.73723619667268814</v>
      </c>
      <c r="S76" s="4">
        <f>'T-TEST'!Q75</f>
        <v>0.42821643290603567</v>
      </c>
      <c r="T76" s="4">
        <f>'T-TEST'!R75</f>
        <v>0.84207185994319511</v>
      </c>
      <c r="U76" s="1"/>
      <c r="V76" s="1" t="str">
        <f t="shared" si="3"/>
        <v>N</v>
      </c>
      <c r="W76" s="1" t="str">
        <f t="shared" si="4"/>
        <v>N</v>
      </c>
      <c r="X76" s="1" t="str">
        <f t="shared" si="5"/>
        <v>N</v>
      </c>
      <c r="Y76" s="74"/>
      <c r="Z76" s="8">
        <f>'%D'!AF75</f>
        <v>0.3019999999999996</v>
      </c>
      <c r="AA76" s="8">
        <f>'%D'!AG75</f>
        <v>0.64397256670347869</v>
      </c>
      <c r="AB76" s="8">
        <f>'%D'!AH75</f>
        <v>0.66933333333333422</v>
      </c>
      <c r="AC76" s="8">
        <f>'%D'!AI75</f>
        <v>0.3098026253385639</v>
      </c>
      <c r="AD76" s="8">
        <f>'%D'!AJ75</f>
        <v>8.8666666666668448E-2</v>
      </c>
      <c r="AE76" s="8">
        <f>'%D'!AK75</f>
        <v>1.1917213041087524</v>
      </c>
      <c r="AF76" s="8"/>
      <c r="AG76" s="8">
        <f>'# D'!AF75</f>
        <v>4.4999999999999707E-2</v>
      </c>
      <c r="AH76" s="8">
        <f>'# D'!AG75</f>
        <v>9.6362164082520879E-2</v>
      </c>
      <c r="AI76" s="8">
        <f>'# D'!AH75</f>
        <v>0.10066666666666624</v>
      </c>
      <c r="AJ76" s="8">
        <f>'# D'!AI75</f>
        <v>4.6328536922002367E-2</v>
      </c>
      <c r="AK76" s="8">
        <f>'# D'!AJ75</f>
        <v>1.3666666666667382E-2</v>
      </c>
      <c r="AL76" s="8">
        <f>'# D'!AK75</f>
        <v>0.17884723462590454</v>
      </c>
      <c r="AM76" s="1"/>
      <c r="AN76" s="4">
        <f>'T-TEST'!T75</f>
        <v>0.47200659468067674</v>
      </c>
      <c r="AO76" s="4">
        <f>'T-TEST'!U75</f>
        <v>3.1591519345884944E-2</v>
      </c>
      <c r="AP76" s="4">
        <f>'T-TEST'!V75</f>
        <v>0.90369831103154319</v>
      </c>
      <c r="AQ76" s="1"/>
      <c r="AR76" s="1" t="str">
        <f>IF(AND(ABS(Z76)&gt;10,ABS(AG76)&gt;=0.45,ABS(AN76)&lt;=0.01),"B", IF(AND(ABS(Z76)&gt;4.5, ABS(Z76)&lt;10,ABS(AG76)&gt;=0.45,ABS(AN76)&lt;=0.01),"S","N"))</f>
        <v>N</v>
      </c>
      <c r="AS76" s="1" t="str">
        <f>IF(AND(ABS(AB76)&gt;10,ABS(AI76)&gt;=0.45,ABS(AO76)&lt;=0.01),"B", IF(AND(ABS(AB76)&gt;4.5, ABS(AB76)&lt;10,ABS(AI76)&gt;=0.45,ABS(AO76)&lt;=0.01),"S","N"))</f>
        <v>N</v>
      </c>
      <c r="AT76" s="1" t="str">
        <f>IF(AND(ABS(AD76)&gt;10,ABS(AK76)&gt;=0.45,ABS(AP76)&lt;=0.01),"B", IF(AND(ABS(AD76)&gt;4.5, ABS(AD76)&lt;10,ABS(AK76)&gt;=0.45,ABS(AP76)&lt;=0.01),"S","N"))</f>
        <v>N</v>
      </c>
      <c r="AU76" s="74"/>
      <c r="AV76" s="8">
        <f>'%D'!AM75</f>
        <v>0.15033333333333232</v>
      </c>
      <c r="AW76" s="8">
        <f>'%D'!AN75</f>
        <v>0.5768541121173244</v>
      </c>
      <c r="AX76" s="8">
        <f>'%D'!AO75</f>
        <v>0.40833333333333499</v>
      </c>
      <c r="AY76" s="8">
        <f>'%D'!AP75</f>
        <v>0.45028065322270749</v>
      </c>
      <c r="AZ76" s="8">
        <f>'%D'!AQ75</f>
        <v>-4.9666666666663417E-2</v>
      </c>
      <c r="BA76" s="8">
        <f>'%D'!AR75</f>
        <v>0.4952063542941802</v>
      </c>
      <c r="BB76" s="1"/>
      <c r="BC76" s="8">
        <f>'# D'!AM75</f>
        <v>2.2666666666666613E-2</v>
      </c>
      <c r="BD76" s="8">
        <f>'# D'!AN75</f>
        <v>8.6346202387057341E-2</v>
      </c>
      <c r="BE76" s="8">
        <f>'# D'!AO75</f>
        <v>6.1333333333332352E-2</v>
      </c>
      <c r="BF76" s="8">
        <f>'# D'!AP75</f>
        <v>6.7604240498161994E-2</v>
      </c>
      <c r="BG76" s="8">
        <f>'# D'!AQ75</f>
        <v>-7.6666666666662664E-3</v>
      </c>
      <c r="BH76" s="8">
        <f>'# D'!AR75</f>
        <v>7.4616798823500016E-2</v>
      </c>
      <c r="BI76" s="1"/>
      <c r="BJ76" s="4">
        <f>'T-TEST'!X75</f>
        <v>0.67492399307046091</v>
      </c>
      <c r="BK76" s="4">
        <f>'T-TEST'!Y75</f>
        <v>0.23318436563548794</v>
      </c>
      <c r="BL76" s="4">
        <f>'T-TEST'!Z75</f>
        <v>0.87424288736595646</v>
      </c>
      <c r="BM76" s="1"/>
      <c r="BN76" s="1" t="str">
        <f>IF(AND(ABS(AV76)&gt;10,ABS(BC76)&gt;=0.45,ABS(BJ76)&lt;=0.01),"B", IF(AND(ABS(AV76)&gt;4.5, ABS(AV76)&lt;10,ABS(BC76)&gt;=0.45,ABS(BJ76)&lt;=0.01),"S","N"))</f>
        <v>N</v>
      </c>
      <c r="BO76" s="1" t="str">
        <f>IF(AND(ABS(AX76)&gt;10,ABS(BE76)&gt;=0.45,ABS(BK76)&lt;=0.01),"B", IF(AND(ABS(AX76)&gt;4.5, ABS(AX76)&lt;10,ABS(BE76)&gt;=0.45,ABS(BK76)&lt;=0.01),"S","N"))</f>
        <v>N</v>
      </c>
      <c r="BP76" s="1" t="str">
        <f>IF(AND(ABS(AZ76)&gt;10,ABS(BG76)&gt;=0.45,ABS(BL76)&lt;=0.01),"B", IF(AND(ABS(AZ76)&gt;4.5, ABS(AZ76)&lt;10,ABS(BG76)&gt;=0.45,ABS(BL76)&lt;=0.01),"S","N"))</f>
        <v>N</v>
      </c>
      <c r="BQ76" s="74"/>
      <c r="BT76" s="41"/>
      <c r="BU76" s="41"/>
      <c r="BV76" s="41"/>
      <c r="BW76" s="41"/>
      <c r="BX76" s="41"/>
      <c r="BY76" s="41"/>
      <c r="BZ76" s="41"/>
      <c r="CA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T76" s="37"/>
      <c r="CU76" s="37"/>
      <c r="CV76" s="37"/>
      <c r="CW76" s="37"/>
      <c r="CX76" s="37"/>
      <c r="DB76" s="41"/>
      <c r="DC76" s="41"/>
      <c r="DD76" s="41"/>
      <c r="DE76" s="41"/>
      <c r="DF76" s="41"/>
      <c r="DG76" s="41"/>
      <c r="DH76" s="41"/>
      <c r="DI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EB76" s="37"/>
      <c r="EC76" s="37"/>
      <c r="ED76" s="37"/>
      <c r="EE76" s="37"/>
      <c r="EF76" s="37"/>
    </row>
    <row r="77" spans="1:136" ht="18.75" customHeight="1" x14ac:dyDescent="0.25">
      <c r="A77" s="2">
        <f>'Raw Data'!B76</f>
        <v>121</v>
      </c>
      <c r="B77" s="2">
        <f>'Raw Data'!C76</f>
        <v>141</v>
      </c>
      <c r="C77" s="2" t="str">
        <f>'Raw Data'!D76</f>
        <v>LVGNKSDLRHLRAVPTDEARA</v>
      </c>
      <c r="D77" s="8">
        <f>'%D'!Y76</f>
        <v>0.29099999999999859</v>
      </c>
      <c r="E77" s="8">
        <f>'%D'!Z76</f>
        <v>0.42874701165139295</v>
      </c>
      <c r="F77" s="8">
        <f>'%D'!AA76</f>
        <v>0.38733333333333242</v>
      </c>
      <c r="G77" s="8">
        <f>'%D'!AB76</f>
        <v>0.39886171371374657</v>
      </c>
      <c r="H77" s="8">
        <f>'%D'!AC76</f>
        <v>5.000000000002558E-3</v>
      </c>
      <c r="I77" s="8">
        <f>'%D'!AD76</f>
        <v>1.1460351943403246</v>
      </c>
      <c r="J77" s="1"/>
      <c r="K77" s="8">
        <f>'# D'!Y76</f>
        <v>5.2333333333333343E-2</v>
      </c>
      <c r="L77" s="8">
        <f>'# D'!Z76</f>
        <v>7.7216146843347058E-2</v>
      </c>
      <c r="M77" s="8">
        <f>'# D'!AA76</f>
        <v>6.9666666666666544E-2</v>
      </c>
      <c r="N77" s="8">
        <f>'# D'!AB76</f>
        <v>7.2120269919997745E-2</v>
      </c>
      <c r="O77" s="8">
        <f>'# D'!AC76</f>
        <v>1.3333333333331865E-3</v>
      </c>
      <c r="P77" s="8">
        <f>'# D'!AD76</f>
        <v>0.206490516327829</v>
      </c>
      <c r="Q77" s="1"/>
      <c r="R77" s="4">
        <f>'T-TEST'!P76</f>
        <v>0.31998377107320586</v>
      </c>
      <c r="S77" s="4">
        <f>'T-TEST'!Q76</f>
        <v>0.17216354683717491</v>
      </c>
      <c r="T77" s="4">
        <f>'T-TEST'!R76</f>
        <v>0.99206535506600158</v>
      </c>
      <c r="U77" s="1"/>
      <c r="V77" s="1" t="str">
        <f t="shared" si="3"/>
        <v>N</v>
      </c>
      <c r="W77" s="1" t="str">
        <f t="shared" si="4"/>
        <v>N</v>
      </c>
      <c r="X77" s="1" t="str">
        <f t="shared" si="5"/>
        <v>N</v>
      </c>
      <c r="Y77" s="74"/>
      <c r="Z77" s="8">
        <f>'%D'!AF76</f>
        <v>0.57033333333333225</v>
      </c>
      <c r="AA77" s="8">
        <f>'%D'!AG76</f>
        <v>0.50435239003432242</v>
      </c>
      <c r="AB77" s="8">
        <f>'%D'!AH76</f>
        <v>0.64466666666666583</v>
      </c>
      <c r="AC77" s="8">
        <f>'%D'!AI76</f>
        <v>0.32757798053796772</v>
      </c>
      <c r="AD77" s="8">
        <f>'%D'!AJ76</f>
        <v>-8.0000000000026716E-3</v>
      </c>
      <c r="AE77" s="8">
        <f>'%D'!AK76</f>
        <v>1.2183963503994364</v>
      </c>
      <c r="AF77" s="8"/>
      <c r="AG77" s="8">
        <f>'# D'!AF76</f>
        <v>0.10233333333333361</v>
      </c>
      <c r="AH77" s="8">
        <f>'# D'!AG76</f>
        <v>9.0721184589561771E-2</v>
      </c>
      <c r="AI77" s="8">
        <f>'# D'!AH76</f>
        <v>0.1160000000000001</v>
      </c>
      <c r="AJ77" s="8">
        <f>'# D'!AI76</f>
        <v>5.9318350168111364E-2</v>
      </c>
      <c r="AK77" s="8">
        <f>'# D'!AJ76</f>
        <v>-1.3333333333331865E-3</v>
      </c>
      <c r="AL77" s="8">
        <f>'# D'!AK76</f>
        <v>0.21958066095780562</v>
      </c>
      <c r="AM77" s="1"/>
      <c r="AN77" s="4">
        <f>'T-TEST'!T76</f>
        <v>0.12290699036099054</v>
      </c>
      <c r="AO77" s="4">
        <f>'T-TEST'!U76</f>
        <v>5.4855007841865623E-2</v>
      </c>
      <c r="AP77" s="4">
        <f>'T-TEST'!V76</f>
        <v>0.99236773434816727</v>
      </c>
      <c r="AQ77" s="1"/>
      <c r="AR77" s="1" t="str">
        <f>IF(AND(ABS(Z77)&gt;10,ABS(AG77)&gt;=0.45,ABS(AN77)&lt;=0.01),"B", IF(AND(ABS(Z77)&gt;4.5, ABS(Z77)&lt;10,ABS(AG77)&gt;=0.45,ABS(AN77)&lt;=0.01),"S","N"))</f>
        <v>N</v>
      </c>
      <c r="AS77" s="1" t="str">
        <f>IF(AND(ABS(AB77)&gt;10,ABS(AI77)&gt;=0.45,ABS(AO77)&lt;=0.01),"B", IF(AND(ABS(AB77)&gt;4.5, ABS(AB77)&lt;10,ABS(AI77)&gt;=0.45,ABS(AO77)&lt;=0.01),"S","N"))</f>
        <v>N</v>
      </c>
      <c r="AT77" s="1" t="str">
        <f>IF(AND(ABS(AD77)&gt;10,ABS(AK77)&gt;=0.45,ABS(AP77)&lt;=0.01),"B", IF(AND(ABS(AD77)&gt;4.5, ABS(AD77)&lt;10,ABS(AK77)&gt;=0.45,ABS(AP77)&lt;=0.01),"S","N"))</f>
        <v>N</v>
      </c>
      <c r="AU77" s="74"/>
      <c r="AV77" s="8">
        <f>'%D'!AM76</f>
        <v>0.27933333333333366</v>
      </c>
      <c r="AW77" s="8">
        <f>'%D'!AN76</f>
        <v>0.40420456866954552</v>
      </c>
      <c r="AX77" s="8">
        <f>'%D'!AO76</f>
        <v>0.25733333333333341</v>
      </c>
      <c r="AY77" s="8">
        <f>'%D'!AP76</f>
        <v>0.27843371443367521</v>
      </c>
      <c r="AZ77" s="8">
        <f>'%D'!AQ76</f>
        <v>-1.300000000000523E-2</v>
      </c>
      <c r="BA77" s="8">
        <f>'%D'!AR76</f>
        <v>0.45903994016497879</v>
      </c>
      <c r="BB77" s="1"/>
      <c r="BC77" s="8">
        <f>'# D'!AM76</f>
        <v>5.0000000000000266E-2</v>
      </c>
      <c r="BD77" s="8">
        <f>'# D'!AN76</f>
        <v>7.2709467517419468E-2</v>
      </c>
      <c r="BE77" s="8">
        <f>'# D'!AO76</f>
        <v>4.633333333333356E-2</v>
      </c>
      <c r="BF77" s="8">
        <f>'# D'!AP76</f>
        <v>5.0352093634061887E-2</v>
      </c>
      <c r="BG77" s="8">
        <f>'# D'!AQ76</f>
        <v>-2.666666666666373E-3</v>
      </c>
      <c r="BH77" s="8">
        <f>'# D'!AR76</f>
        <v>8.2772781355548081E-2</v>
      </c>
      <c r="BI77" s="1"/>
      <c r="BJ77" s="4">
        <f>'T-TEST'!X76</f>
        <v>0.31053294364437439</v>
      </c>
      <c r="BK77" s="4">
        <f>'T-TEST'!Y76</f>
        <v>0.21640344737011136</v>
      </c>
      <c r="BL77" s="4">
        <f>'T-TEST'!Z76</f>
        <v>0.95979851761200319</v>
      </c>
      <c r="BM77" s="1"/>
      <c r="BN77" s="1" t="str">
        <f>IF(AND(ABS(AV77)&gt;10,ABS(BC77)&gt;=0.45,ABS(BJ77)&lt;=0.01),"B", IF(AND(ABS(AV77)&gt;4.5, ABS(AV77)&lt;10,ABS(BC77)&gt;=0.45,ABS(BJ77)&lt;=0.01),"S","N"))</f>
        <v>N</v>
      </c>
      <c r="BO77" s="1" t="str">
        <f>IF(AND(ABS(AX77)&gt;10,ABS(BE77)&gt;=0.45,ABS(BK77)&lt;=0.01),"B", IF(AND(ABS(AX77)&gt;4.5, ABS(AX77)&lt;10,ABS(BE77)&gt;=0.45,ABS(BK77)&lt;=0.01),"S","N"))</f>
        <v>N</v>
      </c>
      <c r="BP77" s="1" t="str">
        <f>IF(AND(ABS(AZ77)&gt;10,ABS(BG77)&gt;=0.45,ABS(BL77)&lt;=0.01),"B", IF(AND(ABS(AZ77)&gt;4.5, ABS(AZ77)&lt;10,ABS(BG77)&gt;=0.45,ABS(BL77)&lt;=0.01),"S","N"))</f>
        <v>N</v>
      </c>
      <c r="BQ77" s="74"/>
      <c r="BT77" s="41"/>
      <c r="BU77" s="41"/>
      <c r="BV77" s="41"/>
      <c r="BW77" s="41"/>
      <c r="BX77" s="41"/>
      <c r="BY77" s="41"/>
      <c r="BZ77" s="41"/>
      <c r="CA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T77" s="37"/>
      <c r="CU77" s="37"/>
      <c r="CV77" s="37"/>
      <c r="CW77" s="37"/>
      <c r="CX77" s="37"/>
      <c r="DB77" s="41"/>
      <c r="DC77" s="41"/>
      <c r="DD77" s="41"/>
      <c r="DE77" s="41"/>
      <c r="DF77" s="41"/>
      <c r="DG77" s="41"/>
      <c r="DH77" s="41"/>
      <c r="DI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EB77" s="37"/>
      <c r="EC77" s="37"/>
      <c r="ED77" s="37"/>
      <c r="EE77" s="37"/>
      <c r="EF77" s="37"/>
    </row>
    <row r="78" spans="1:136" ht="18.75" customHeight="1" x14ac:dyDescent="0.25">
      <c r="A78" s="2">
        <f>'Raw Data'!B77</f>
        <v>121</v>
      </c>
      <c r="B78" s="2">
        <f>'Raw Data'!C77</f>
        <v>141</v>
      </c>
      <c r="C78" s="2" t="str">
        <f>'Raw Data'!D77</f>
        <v>LVGNKSDLRHLRAVPTDEARA</v>
      </c>
      <c r="D78" s="8">
        <f>'%D'!Y77</f>
        <v>5.0333333333332675E-2</v>
      </c>
      <c r="E78" s="8">
        <f>'%D'!Z77</f>
        <v>0.66766184055503186</v>
      </c>
      <c r="F78" s="8">
        <f>'%D'!AA77</f>
        <v>4.3999999999998707E-2</v>
      </c>
      <c r="G78" s="8">
        <f>'%D'!AB77</f>
        <v>0.41348115636225363</v>
      </c>
      <c r="H78" s="8">
        <f>'%D'!AC77</f>
        <v>-2.533333333333232E-2</v>
      </c>
      <c r="I78" s="8">
        <f>'%D'!AD77</f>
        <v>0.93279758433077786</v>
      </c>
      <c r="J78" s="1"/>
      <c r="K78" s="8">
        <f>'# D'!Y77</f>
        <v>8.999999999999897E-3</v>
      </c>
      <c r="L78" s="8">
        <f>'# D'!Z77</f>
        <v>0.12007081243999305</v>
      </c>
      <c r="M78" s="8">
        <f>'# D'!AA77</f>
        <v>8.0000000000000071E-3</v>
      </c>
      <c r="N78" s="8">
        <f>'# D'!AB77</f>
        <v>7.4471471047643525E-2</v>
      </c>
      <c r="O78" s="8">
        <f>'# D'!AC77</f>
        <v>-4.3333333333337443E-3</v>
      </c>
      <c r="P78" s="8">
        <f>'# D'!AD77</f>
        <v>0.16772397960140742</v>
      </c>
      <c r="Q78" s="1"/>
      <c r="R78" s="4">
        <f>'T-TEST'!P77</f>
        <v>0.90338926690948851</v>
      </c>
      <c r="S78" s="4">
        <f>'T-TEST'!Q77</f>
        <v>0.86280256261400401</v>
      </c>
      <c r="T78" s="4">
        <f>'T-TEST'!R77</f>
        <v>0.96819459055654178</v>
      </c>
      <c r="U78" s="1"/>
      <c r="V78" s="1" t="str">
        <f t="shared" si="3"/>
        <v>N</v>
      </c>
      <c r="W78" s="1" t="str">
        <f t="shared" si="4"/>
        <v>N</v>
      </c>
      <c r="X78" s="1" t="str">
        <f t="shared" si="5"/>
        <v>N</v>
      </c>
      <c r="Y78" s="74"/>
      <c r="Z78" s="8">
        <f>'%D'!AF77</f>
        <v>7.2000000000000064E-2</v>
      </c>
      <c r="AA78" s="8">
        <f>'%D'!AG77</f>
        <v>0.59680287085994022</v>
      </c>
      <c r="AB78" s="8">
        <f>'%D'!AH77</f>
        <v>0.38566666666666549</v>
      </c>
      <c r="AC78" s="8">
        <f>'%D'!AI77</f>
        <v>0.32522505028569543</v>
      </c>
      <c r="AD78" s="8">
        <f>'%D'!AJ77</f>
        <v>-0.18299999999999983</v>
      </c>
      <c r="AE78" s="8">
        <f>'%D'!AK77</f>
        <v>1.0467081732746724</v>
      </c>
      <c r="AF78" s="8"/>
      <c r="AG78" s="8">
        <f>'# D'!AF77</f>
        <v>1.2999999999999678E-2</v>
      </c>
      <c r="AH78" s="8">
        <f>'# D'!AG77</f>
        <v>0.10727068565083375</v>
      </c>
      <c r="AI78" s="8">
        <f>'# D'!AH77</f>
        <v>7.0000000000000284E-2</v>
      </c>
      <c r="AJ78" s="8">
        <f>'# D'!AI77</f>
        <v>5.8292366567158693E-2</v>
      </c>
      <c r="AK78" s="8">
        <f>'# D'!AJ77</f>
        <v>-3.2666666666666622E-2</v>
      </c>
      <c r="AL78" s="8">
        <f>'# D'!AK77</f>
        <v>0.18822504261300271</v>
      </c>
      <c r="AM78" s="1"/>
      <c r="AN78" s="4">
        <f>'T-TEST'!T77</f>
        <v>0.8472810905636019</v>
      </c>
      <c r="AO78" s="4">
        <f>'T-TEST'!U77</f>
        <v>0.10605403607938042</v>
      </c>
      <c r="AP78" s="4">
        <f>'T-TEST'!V77</f>
        <v>0.78289417446147791</v>
      </c>
      <c r="AQ78" s="1"/>
      <c r="AR78" s="1" t="str">
        <f>IF(AND(ABS(Z78)&gt;10,ABS(AG78)&gt;=0.45,ABS(AN78)&lt;=0.01),"B", IF(AND(ABS(Z78)&gt;4.5, ABS(Z78)&lt;10,ABS(AG78)&gt;=0.45,ABS(AN78)&lt;=0.01),"S","N"))</f>
        <v>N</v>
      </c>
      <c r="AS78" s="1" t="str">
        <f>IF(AND(ABS(AB78)&gt;10,ABS(AI78)&gt;=0.45,ABS(AO78)&lt;=0.01),"B", IF(AND(ABS(AB78)&gt;4.5, ABS(AB78)&lt;10,ABS(AI78)&gt;=0.45,ABS(AO78)&lt;=0.01),"S","N"))</f>
        <v>N</v>
      </c>
      <c r="AT78" s="1" t="str">
        <f>IF(AND(ABS(AD78)&gt;10,ABS(AK78)&gt;=0.45,ABS(AP78)&lt;=0.01),"B", IF(AND(ABS(AD78)&gt;4.5, ABS(AD78)&lt;10,ABS(AK78)&gt;=0.45,ABS(AP78)&lt;=0.01),"S","N"))</f>
        <v>N</v>
      </c>
      <c r="AU78" s="74"/>
      <c r="AV78" s="8">
        <f>'%D'!AM77</f>
        <v>2.1666666666667389E-2</v>
      </c>
      <c r="AW78" s="8">
        <f>'%D'!AN77</f>
        <v>0.48597050664966607</v>
      </c>
      <c r="AX78" s="8">
        <f>'%D'!AO77</f>
        <v>0.34166666666666679</v>
      </c>
      <c r="AY78" s="8">
        <f>'%D'!AP77</f>
        <v>0.41626113598717424</v>
      </c>
      <c r="AZ78" s="8">
        <f>'%D'!AQ77</f>
        <v>-0.15766666666666751</v>
      </c>
      <c r="BA78" s="8">
        <f>'%D'!AR77</f>
        <v>0.51887506524531901</v>
      </c>
      <c r="BB78" s="1"/>
      <c r="BC78" s="8">
        <f>'# D'!AM77</f>
        <v>3.9999999999997815E-3</v>
      </c>
      <c r="BD78" s="8">
        <f>'# D'!AN77</f>
        <v>8.7612784455238027E-2</v>
      </c>
      <c r="BE78" s="8">
        <f>'# D'!AO77</f>
        <v>6.2000000000000277E-2</v>
      </c>
      <c r="BF78" s="8">
        <f>'# D'!AP77</f>
        <v>7.4873226189339448E-2</v>
      </c>
      <c r="BG78" s="8">
        <f>'# D'!AQ77</f>
        <v>-2.8333333333332877E-2</v>
      </c>
      <c r="BH78" s="8">
        <f>'# D'!AR77</f>
        <v>9.3377370563393847E-2</v>
      </c>
      <c r="BI78" s="1"/>
      <c r="BJ78" s="4">
        <f>'T-TEST'!X77</f>
        <v>0.94128403343129641</v>
      </c>
      <c r="BK78" s="4">
        <f>'T-TEST'!Y77</f>
        <v>0.23471208275340488</v>
      </c>
      <c r="BL78" s="4">
        <f>'T-TEST'!Z77</f>
        <v>0.64460415868085852</v>
      </c>
      <c r="BM78" s="1"/>
      <c r="BN78" s="1" t="str">
        <f>IF(AND(ABS(AV78)&gt;10,ABS(BC78)&gt;=0.45,ABS(BJ78)&lt;=0.01),"B", IF(AND(ABS(AV78)&gt;4.5, ABS(AV78)&lt;10,ABS(BC78)&gt;=0.45,ABS(BJ78)&lt;=0.01),"S","N"))</f>
        <v>N</v>
      </c>
      <c r="BO78" s="1" t="str">
        <f>IF(AND(ABS(AX78)&gt;10,ABS(BE78)&gt;=0.45,ABS(BK78)&lt;=0.01),"B", IF(AND(ABS(AX78)&gt;4.5, ABS(AX78)&lt;10,ABS(BE78)&gt;=0.45,ABS(BK78)&lt;=0.01),"S","N"))</f>
        <v>N</v>
      </c>
      <c r="BP78" s="1" t="str">
        <f>IF(AND(ABS(AZ78)&gt;10,ABS(BG78)&gt;=0.45,ABS(BL78)&lt;=0.01),"B", IF(AND(ABS(AZ78)&gt;4.5, ABS(AZ78)&lt;10,ABS(BG78)&gt;=0.45,ABS(BL78)&lt;=0.01),"S","N"))</f>
        <v>N</v>
      </c>
      <c r="BQ78" s="74"/>
      <c r="BT78" s="41"/>
      <c r="BU78" s="41"/>
      <c r="BV78" s="41"/>
      <c r="BW78" s="41"/>
      <c r="BX78" s="41"/>
      <c r="BY78" s="41"/>
      <c r="BZ78" s="41"/>
      <c r="CA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T78" s="37"/>
      <c r="CU78" s="37"/>
      <c r="CV78" s="37"/>
      <c r="CW78" s="37"/>
      <c r="CX78" s="37"/>
      <c r="DB78" s="41"/>
      <c r="DC78" s="41"/>
      <c r="DD78" s="41"/>
      <c r="DE78" s="41"/>
      <c r="DF78" s="41"/>
      <c r="DG78" s="41"/>
      <c r="DH78" s="41"/>
      <c r="DI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EB78" s="37"/>
      <c r="EC78" s="37"/>
      <c r="ED78" s="37"/>
      <c r="EE78" s="37"/>
      <c r="EF78" s="37"/>
    </row>
    <row r="79" spans="1:136" ht="18.75" customHeight="1" x14ac:dyDescent="0.25">
      <c r="A79" s="2">
        <f>'Raw Data'!B78</f>
        <v>121</v>
      </c>
      <c r="B79" s="2">
        <f>'Raw Data'!C78</f>
        <v>141</v>
      </c>
      <c r="C79" s="2" t="str">
        <f>'Raw Data'!D78</f>
        <v>LVGNKSDLRHLRAVPTDEARA</v>
      </c>
      <c r="D79" s="8">
        <f>'%D'!Y78</f>
        <v>-1.466666666666594E-2</v>
      </c>
      <c r="E79" s="8">
        <f>'%D'!Z78</f>
        <v>0.68465733521716265</v>
      </c>
      <c r="F79" s="8">
        <f>'%D'!AA78</f>
        <v>0.28333333333333144</v>
      </c>
      <c r="G79" s="8">
        <f>'%D'!AB78</f>
        <v>0.48692436099802294</v>
      </c>
      <c r="H79" s="8">
        <f>'%D'!AC78</f>
        <v>9.2999999999999972E-2</v>
      </c>
      <c r="I79" s="8">
        <f>'%D'!AD78</f>
        <v>1.0178437994112859</v>
      </c>
      <c r="J79" s="1"/>
      <c r="K79" s="8">
        <f>'# D'!Y78</f>
        <v>-2.3333333333332984E-3</v>
      </c>
      <c r="L79" s="8">
        <f>'# D'!Z78</f>
        <v>0.12331801706698553</v>
      </c>
      <c r="M79" s="8">
        <f>'# D'!AA78</f>
        <v>5.0666666666666416E-2</v>
      </c>
      <c r="N79" s="8">
        <f>'# D'!AB78</f>
        <v>8.776863524821002E-2</v>
      </c>
      <c r="O79" s="8">
        <f>'# D'!AC78</f>
        <v>1.7000000000000792E-2</v>
      </c>
      <c r="P79" s="8">
        <f>'# D'!AD78</f>
        <v>0.18292074786639168</v>
      </c>
      <c r="Q79" s="1"/>
      <c r="R79" s="4">
        <f>'T-TEST'!P78</f>
        <v>0.97557856067188842</v>
      </c>
      <c r="S79" s="4">
        <f>'T-TEST'!Q78</f>
        <v>0.39679377404800298</v>
      </c>
      <c r="T79" s="4">
        <f>'T-TEST'!R78</f>
        <v>0.88679212016145925</v>
      </c>
      <c r="U79" s="1"/>
      <c r="V79" s="1" t="str">
        <f t="shared" si="3"/>
        <v>N</v>
      </c>
      <c r="W79" s="1" t="str">
        <f t="shared" si="4"/>
        <v>N</v>
      </c>
      <c r="X79" s="1" t="str">
        <f t="shared" si="5"/>
        <v>N</v>
      </c>
      <c r="Y79" s="74"/>
      <c r="Z79" s="8">
        <f>'%D'!AF78</f>
        <v>-4.1666666666666963E-2</v>
      </c>
      <c r="AA79" s="8">
        <f>'%D'!AG78</f>
        <v>0.62399973290592547</v>
      </c>
      <c r="AB79" s="8">
        <f>'%D'!AH78</f>
        <v>0.461666666666666</v>
      </c>
      <c r="AC79" s="8">
        <f>'%D'!AI78</f>
        <v>0.23657697831079622</v>
      </c>
      <c r="AD79" s="8">
        <f>'%D'!AJ78</f>
        <v>-9.0333333333333599E-2</v>
      </c>
      <c r="AE79" s="8">
        <f>'%D'!AK78</f>
        <v>1.132573323601318</v>
      </c>
      <c r="AF79" s="8"/>
      <c r="AG79" s="8">
        <f>'# D'!AF78</f>
        <v>-7.3333333333331918E-3</v>
      </c>
      <c r="AH79" s="8">
        <f>'# D'!AG78</f>
        <v>0.11219774210443517</v>
      </c>
      <c r="AI79" s="8">
        <f>'# D'!AH78</f>
        <v>8.2999999999999297E-2</v>
      </c>
      <c r="AJ79" s="8">
        <f>'# D'!AI78</f>
        <v>4.2481368465089001E-2</v>
      </c>
      <c r="AK79" s="8">
        <f>'# D'!AJ78</f>
        <v>-1.6333333333332867E-2</v>
      </c>
      <c r="AL79" s="8">
        <f>'# D'!AK78</f>
        <v>0.20370403366976661</v>
      </c>
      <c r="AM79" s="1"/>
      <c r="AN79" s="4">
        <f>'T-TEST'!T78</f>
        <v>0.91712031249473314</v>
      </c>
      <c r="AO79" s="4">
        <f>'T-TEST'!U78</f>
        <v>3.5070661808203743E-2</v>
      </c>
      <c r="AP79" s="4">
        <f>'T-TEST'!V78</f>
        <v>0.89854942775457292</v>
      </c>
      <c r="AQ79" s="1"/>
      <c r="AR79" s="1" t="str">
        <f>IF(AND(ABS(Z79)&gt;10,ABS(AG79)&gt;=0.45,ABS(AN79)&lt;=0.01),"B", IF(AND(ABS(Z79)&gt;4.5, ABS(Z79)&lt;10,ABS(AG79)&gt;=0.45,ABS(AN79)&lt;=0.01),"S","N"))</f>
        <v>N</v>
      </c>
      <c r="AS79" s="1" t="str">
        <f>IF(AND(ABS(AB79)&gt;10,ABS(AI79)&gt;=0.45,ABS(AO79)&lt;=0.01),"B", IF(AND(ABS(AB79)&gt;4.5, ABS(AB79)&lt;10,ABS(AI79)&gt;=0.45,ABS(AO79)&lt;=0.01),"S","N"))</f>
        <v>N</v>
      </c>
      <c r="AT79" s="1" t="str">
        <f>IF(AND(ABS(AD79)&gt;10,ABS(AK79)&gt;=0.45,ABS(AP79)&lt;=0.01),"B", IF(AND(ABS(AD79)&gt;4.5, ABS(AD79)&lt;10,ABS(AK79)&gt;=0.45,ABS(AP79)&lt;=0.01),"S","N"))</f>
        <v>N</v>
      </c>
      <c r="AU79" s="74"/>
      <c r="AV79" s="8">
        <f>'%D'!AM78</f>
        <v>-2.7000000000001023E-2</v>
      </c>
      <c r="AW79" s="8">
        <f>'%D'!AN78</f>
        <v>0.48694832032430951</v>
      </c>
      <c r="AX79" s="8">
        <f>'%D'!AO78</f>
        <v>0.17833333333333456</v>
      </c>
      <c r="AY79" s="8">
        <f>'%D'!AP78</f>
        <v>0.46339112349432515</v>
      </c>
      <c r="AZ79" s="8">
        <f>'%D'!AQ78</f>
        <v>-0.18333333333333357</v>
      </c>
      <c r="BA79" s="8">
        <f>'%D'!AR78</f>
        <v>0.50578091436246764</v>
      </c>
      <c r="BB79" s="1"/>
      <c r="BC79" s="8">
        <f>'# D'!AM78</f>
        <v>-4.9999999999998934E-3</v>
      </c>
      <c r="BD79" s="8">
        <f>'# D'!AN78</f>
        <v>8.7835072721550125E-2</v>
      </c>
      <c r="BE79" s="8">
        <f>'# D'!AO78</f>
        <v>3.2333333333332881E-2</v>
      </c>
      <c r="BF79" s="8">
        <f>'# D'!AP78</f>
        <v>8.3470553690108792E-2</v>
      </c>
      <c r="BG79" s="8">
        <f>'# D'!AQ78</f>
        <v>-3.3333333333333659E-2</v>
      </c>
      <c r="BH79" s="8">
        <f>'# D'!AR78</f>
        <v>9.1265181385528249E-2</v>
      </c>
      <c r="BI79" s="1"/>
      <c r="BJ79" s="4">
        <f>'T-TEST'!X78</f>
        <v>0.9267184159484827</v>
      </c>
      <c r="BK79" s="4">
        <f>'T-TEST'!Y78</f>
        <v>0.56266016105186067</v>
      </c>
      <c r="BL79" s="4">
        <f>'T-TEST'!Z78</f>
        <v>0.58969987963921533</v>
      </c>
      <c r="BM79" s="1"/>
      <c r="BN79" s="1" t="str">
        <f>IF(AND(ABS(AV79)&gt;10,ABS(BC79)&gt;=0.45,ABS(BJ79)&lt;=0.01),"B", IF(AND(ABS(AV79)&gt;4.5, ABS(AV79)&lt;10,ABS(BC79)&gt;=0.45,ABS(BJ79)&lt;=0.01),"S","N"))</f>
        <v>N</v>
      </c>
      <c r="BO79" s="1" t="str">
        <f>IF(AND(ABS(AX79)&gt;10,ABS(BE79)&gt;=0.45,ABS(BK79)&lt;=0.01),"B", IF(AND(ABS(AX79)&gt;4.5, ABS(AX79)&lt;10,ABS(BE79)&gt;=0.45,ABS(BK79)&lt;=0.01),"S","N"))</f>
        <v>N</v>
      </c>
      <c r="BP79" s="1" t="str">
        <f>IF(AND(ABS(AZ79)&gt;10,ABS(BG79)&gt;=0.45,ABS(BL79)&lt;=0.01),"B", IF(AND(ABS(AZ79)&gt;4.5, ABS(AZ79)&lt;10,ABS(BG79)&gt;=0.45,ABS(BL79)&lt;=0.01),"S","N"))</f>
        <v>N</v>
      </c>
      <c r="BQ79" s="74"/>
      <c r="BT79" s="41"/>
      <c r="BU79" s="41"/>
      <c r="BV79" s="41"/>
      <c r="BW79" s="41"/>
      <c r="BX79" s="41"/>
      <c r="BY79" s="41"/>
      <c r="BZ79" s="41"/>
      <c r="CA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T79" s="37"/>
      <c r="CU79" s="37"/>
      <c r="CV79" s="37"/>
      <c r="CW79" s="37"/>
      <c r="CX79" s="37"/>
      <c r="DB79" s="41"/>
      <c r="DC79" s="41"/>
      <c r="DD79" s="41"/>
      <c r="DE79" s="41"/>
      <c r="DF79" s="41"/>
      <c r="DG79" s="41"/>
      <c r="DH79" s="41"/>
      <c r="DI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EB79" s="37"/>
      <c r="EC79" s="37"/>
      <c r="ED79" s="37"/>
      <c r="EE79" s="37"/>
      <c r="EF79" s="37"/>
    </row>
    <row r="80" spans="1:136" s="23" customFormat="1" ht="18.75" customHeight="1" x14ac:dyDescent="0.25">
      <c r="A80" s="21">
        <f>'Raw Data'!B79</f>
        <v>121</v>
      </c>
      <c r="B80" s="21">
        <f>'Raw Data'!C79</f>
        <v>150</v>
      </c>
      <c r="C80" s="21" t="str">
        <f>'Raw Data'!D79</f>
        <v>LVGNKSDLRHLRAVPTDEARAFAEKNGLSF</v>
      </c>
      <c r="D80" s="24">
        <f>'%D'!Y79</f>
        <v>0.35000000000000053</v>
      </c>
      <c r="E80" s="24">
        <f>'%D'!Z79</f>
        <v>0.48710436937751539</v>
      </c>
      <c r="F80" s="24">
        <f>'%D'!AA79</f>
        <v>0.50533333333333275</v>
      </c>
      <c r="G80" s="24">
        <f>'%D'!AB79</f>
        <v>0.6926259211628355</v>
      </c>
      <c r="H80" s="24">
        <f>'%D'!AC79</f>
        <v>-0.28866666666666418</v>
      </c>
      <c r="I80" s="24">
        <f>'%D'!AD79</f>
        <v>0.67523872321819201</v>
      </c>
      <c r="J80" s="21"/>
      <c r="K80" s="24">
        <f>'# D'!Y79</f>
        <v>9.4666666666666677E-2</v>
      </c>
      <c r="L80" s="24">
        <f>'# D'!Z79</f>
        <v>0.13160040526786629</v>
      </c>
      <c r="M80" s="24">
        <f>'# D'!AA79</f>
        <v>0.13633333333333297</v>
      </c>
      <c r="N80" s="24">
        <f>'# D'!AB79</f>
        <v>0.1865895674111141</v>
      </c>
      <c r="O80" s="24">
        <f>'# D'!AC79</f>
        <v>-7.7666666666665662E-2</v>
      </c>
      <c r="P80" s="24">
        <f>'# D'!AD79</f>
        <v>0.18219312098247084</v>
      </c>
      <c r="Q80" s="21"/>
      <c r="R80" s="4">
        <f>'T-TEST'!P79</f>
        <v>0.3052681950875083</v>
      </c>
      <c r="S80" s="4">
        <f>'T-TEST'!Q79</f>
        <v>0.29163557362840342</v>
      </c>
      <c r="T80" s="4">
        <f>'T-TEST'!R79</f>
        <v>0.5074064408426826</v>
      </c>
      <c r="U80" s="21"/>
      <c r="V80" s="1" t="str">
        <f t="shared" si="3"/>
        <v>N</v>
      </c>
      <c r="W80" s="1" t="str">
        <f t="shared" si="4"/>
        <v>N</v>
      </c>
      <c r="X80" s="1" t="str">
        <f t="shared" si="5"/>
        <v>N</v>
      </c>
      <c r="Y80" s="74"/>
      <c r="Z80" s="8">
        <f>'%D'!AF79</f>
        <v>0.33466666666666711</v>
      </c>
      <c r="AA80" s="8">
        <f>'%D'!AG79</f>
        <v>0.29780082829524418</v>
      </c>
      <c r="AB80" s="8">
        <f>'%D'!AH79</f>
        <v>0.5990000000000002</v>
      </c>
      <c r="AC80" s="8">
        <f>'%D'!AI79</f>
        <v>0.70636015365156746</v>
      </c>
      <c r="AD80" s="8">
        <f>'%D'!AJ79</f>
        <v>6.4666666666667538E-2</v>
      </c>
      <c r="AE80" s="8">
        <f>'%D'!AK79</f>
        <v>0.97776922976061598</v>
      </c>
      <c r="AF80" s="24"/>
      <c r="AG80" s="24">
        <f>'# D'!AF79</f>
        <v>9.0666666666666451E-2</v>
      </c>
      <c r="AH80" s="24">
        <f>'# D'!AG79</f>
        <v>8.0029161351763967E-2</v>
      </c>
      <c r="AI80" s="24">
        <f>'# D'!AH79</f>
        <v>0.16166666666666618</v>
      </c>
      <c r="AJ80" s="24">
        <f>'# D'!AI79</f>
        <v>0.19054483286967752</v>
      </c>
      <c r="AK80" s="24">
        <f>'# D'!AJ79</f>
        <v>1.8000000000000682E-2</v>
      </c>
      <c r="AL80" s="24">
        <f>'# D'!AK79</f>
        <v>0.2641457930764749</v>
      </c>
      <c r="AM80" s="21"/>
      <c r="AN80" s="4">
        <f>'T-TEST'!T79</f>
        <v>0.12124413123364153</v>
      </c>
      <c r="AO80" s="4">
        <f>'T-TEST'!U79</f>
        <v>0.23021149182783707</v>
      </c>
      <c r="AP80" s="4">
        <f>'T-TEST'!V79</f>
        <v>0.91442028241490347</v>
      </c>
      <c r="AQ80" s="1"/>
      <c r="AR80" s="1" t="str">
        <f>IF(AND(ABS(Z80)&gt;10,ABS(AG80)&gt;=0.45,ABS(AN80)&lt;=0.01),"B", IF(AND(ABS(Z80)&gt;4.5, ABS(Z80)&lt;10,ABS(AG80)&gt;=0.45,ABS(AN80)&lt;=0.01),"S","N"))</f>
        <v>N</v>
      </c>
      <c r="AS80" s="1" t="str">
        <f>IF(AND(ABS(AB80)&gt;10,ABS(AI80)&gt;=0.45,ABS(AO80)&lt;=0.01),"B", IF(AND(ABS(AB80)&gt;4.5, ABS(AB80)&lt;10,ABS(AI80)&gt;=0.45,ABS(AO80)&lt;=0.01),"S","N"))</f>
        <v>N</v>
      </c>
      <c r="AT80" s="1" t="str">
        <f>IF(AND(ABS(AD80)&gt;10,ABS(AK80)&gt;=0.45,ABS(AP80)&lt;=0.01),"B", IF(AND(ABS(AD80)&gt;4.5, ABS(AD80)&lt;10,ABS(AK80)&gt;=0.45,ABS(AP80)&lt;=0.01),"S","N"))</f>
        <v>N</v>
      </c>
      <c r="AU80" s="74"/>
      <c r="AV80" s="24">
        <f>'%D'!AM79</f>
        <v>-1.5333333333333421E-2</v>
      </c>
      <c r="AW80" s="24">
        <f>'%D'!AN79</f>
        <v>0.48816322406889046</v>
      </c>
      <c r="AX80" s="24">
        <f>'%D'!AO79</f>
        <v>9.3666666666667453E-2</v>
      </c>
      <c r="AY80" s="24">
        <f>'%D'!AP79</f>
        <v>0.4964420073550051</v>
      </c>
      <c r="AZ80" s="24">
        <f>'%D'!AQ79</f>
        <v>0.35333333333333172</v>
      </c>
      <c r="BA80" s="24">
        <f>'%D'!AR79</f>
        <v>1.0680951892660768</v>
      </c>
      <c r="BB80" s="21"/>
      <c r="BC80" s="24">
        <f>'# D'!AM79</f>
        <v>-4.0000000000002256E-3</v>
      </c>
      <c r="BD80" s="24">
        <f>'# D'!AN79</f>
        <v>0.13182817099037164</v>
      </c>
      <c r="BE80" s="24">
        <f>'# D'!AO79</f>
        <v>2.5333333333333208E-2</v>
      </c>
      <c r="BF80" s="24">
        <f>'# D'!AP79</f>
        <v>0.13406839050773056</v>
      </c>
      <c r="BG80" s="24">
        <f>'# D'!AQ79</f>
        <v>9.5666666666666345E-2</v>
      </c>
      <c r="BH80" s="24">
        <f>'# D'!AR79</f>
        <v>0.28825914267084951</v>
      </c>
      <c r="BI80" s="21"/>
      <c r="BJ80" s="4">
        <f>'T-TEST'!X79</f>
        <v>0.96153060309309857</v>
      </c>
      <c r="BK80" s="4">
        <f>'T-TEST'!Y79</f>
        <v>0.75997131123634731</v>
      </c>
      <c r="BL80" s="4">
        <f>'T-TEST'!Z79</f>
        <v>0.60175975589068931</v>
      </c>
      <c r="BM80" s="21"/>
      <c r="BN80" s="21" t="str">
        <f>IF(AND(ABS(AV80)&gt;10,ABS(BC80)&gt;=0.45,ABS(BJ80)&lt;=0.01),"B", IF(AND(ABS(AV80)&gt;4.5, ABS(AV80)&lt;10,ABS(BC80)&gt;=0.45,ABS(BJ80)&lt;=0.01),"S","N"))</f>
        <v>N</v>
      </c>
      <c r="BO80" s="21" t="str">
        <f>IF(AND(ABS(AX80)&gt;10,ABS(BE80)&gt;=0.45,ABS(BK80)&lt;=0.01),"B", IF(AND(ABS(AX80)&gt;4.5, ABS(AX80)&lt;10,ABS(BE80)&gt;=0.45,ABS(BK80)&lt;=0.01),"S","N"))</f>
        <v>N</v>
      </c>
      <c r="BP80" s="21" t="str">
        <f>IF(AND(ABS(AZ80)&gt;10,ABS(BG80)&gt;=0.45,ABS(BL80)&lt;=0.01),"B", IF(AND(ABS(AZ80)&gt;4.5, ABS(AZ80)&lt;10,ABS(BG80)&gt;=0.45,ABS(BL80)&lt;=0.01),"S","N"))</f>
        <v>N</v>
      </c>
      <c r="BQ80" s="74"/>
      <c r="BR80" s="21"/>
      <c r="BS80" s="21"/>
      <c r="BT80" s="41"/>
      <c r="BU80" s="41"/>
      <c r="BV80" s="41"/>
      <c r="BW80" s="41"/>
      <c r="BX80" s="41"/>
      <c r="BY80" s="41"/>
      <c r="BZ80" s="41"/>
      <c r="CA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T80" s="37"/>
      <c r="CU80" s="37"/>
      <c r="CV80" s="37"/>
      <c r="CW80" s="37"/>
      <c r="CX80" s="37"/>
      <c r="CZ80" s="21"/>
      <c r="DA80" s="21"/>
      <c r="DB80" s="41"/>
      <c r="DC80" s="41"/>
      <c r="DD80" s="41"/>
      <c r="DE80" s="41"/>
      <c r="DF80" s="41"/>
      <c r="DG80" s="41"/>
      <c r="DH80" s="41"/>
      <c r="DI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EB80" s="37"/>
      <c r="EC80" s="37"/>
      <c r="ED80" s="37"/>
      <c r="EE80" s="37"/>
      <c r="EF80" s="37"/>
    </row>
    <row r="81" spans="1:136" ht="18.75" customHeight="1" x14ac:dyDescent="0.25">
      <c r="A81" s="2">
        <f>'Raw Data'!B80</f>
        <v>122</v>
      </c>
      <c r="B81" s="2">
        <f>'Raw Data'!C80</f>
        <v>138</v>
      </c>
      <c r="C81" s="2" t="str">
        <f>'Raw Data'!D80</f>
        <v>VGNKSDLRHLRAVPTDE</v>
      </c>
      <c r="D81" s="8">
        <f>'%D'!Y80</f>
        <v>-4.6666666666670409E-3</v>
      </c>
      <c r="E81" s="8">
        <f>'%D'!Z80</f>
        <v>0.71024056957249782</v>
      </c>
      <c r="F81" s="8">
        <f>'%D'!AA80</f>
        <v>-5.099999999999838E-2</v>
      </c>
      <c r="G81" s="8">
        <f>'%D'!AB80</f>
        <v>0.45777068495044654</v>
      </c>
      <c r="H81" s="8">
        <f>'%D'!AC80</f>
        <v>-0.2916666666666643</v>
      </c>
      <c r="I81" s="8">
        <f>'%D'!AD80</f>
        <v>0.95325722306905769</v>
      </c>
      <c r="J81" s="1"/>
      <c r="K81" s="8">
        <f>'# D'!Y80</f>
        <v>-3.3333333333307458E-4</v>
      </c>
      <c r="L81" s="8">
        <f>'# D'!Z80</f>
        <v>9.9600870143454784E-2</v>
      </c>
      <c r="M81" s="8">
        <f>'# D'!AA80</f>
        <v>-6.6666666666672647E-3</v>
      </c>
      <c r="N81" s="8">
        <f>'# D'!AB80</f>
        <v>6.4127477210111236E-2</v>
      </c>
      <c r="O81" s="8">
        <f>'# D'!AC80</f>
        <v>-4.0666666666666629E-2</v>
      </c>
      <c r="P81" s="8">
        <f>'# D'!AD80</f>
        <v>0.13348907570783949</v>
      </c>
      <c r="Q81" s="1"/>
      <c r="R81" s="4">
        <f>'T-TEST'!P80</f>
        <v>0.99565291011425394</v>
      </c>
      <c r="S81" s="4">
        <f>'T-TEST'!Q80</f>
        <v>0.8721351906778394</v>
      </c>
      <c r="T81" s="4">
        <f>'T-TEST'!R80</f>
        <v>0.64878523154446366</v>
      </c>
      <c r="U81" s="1"/>
      <c r="V81" s="1" t="str">
        <f t="shared" si="3"/>
        <v>N</v>
      </c>
      <c r="W81" s="1" t="str">
        <f t="shared" si="4"/>
        <v>N</v>
      </c>
      <c r="X81" s="1" t="str">
        <f t="shared" si="5"/>
        <v>N</v>
      </c>
      <c r="Y81" s="74"/>
      <c r="Z81" s="8">
        <f>'%D'!AF80</f>
        <v>0.50933333333333231</v>
      </c>
      <c r="AA81" s="8">
        <f>'%D'!AG80</f>
        <v>0.53382362880137324</v>
      </c>
      <c r="AB81" s="8">
        <f>'%D'!AH80</f>
        <v>0.67900000000000205</v>
      </c>
      <c r="AC81" s="8">
        <f>'%D'!AI80</f>
        <v>0.23633027736623272</v>
      </c>
      <c r="AD81" s="8">
        <f>'%D'!AJ80</f>
        <v>-0.13233333333333519</v>
      </c>
      <c r="AE81" s="8">
        <f>'%D'!AK80</f>
        <v>1.0990583848610278</v>
      </c>
      <c r="AF81" s="8"/>
      <c r="AG81" s="8">
        <f>'# D'!AF80</f>
        <v>7.1333333333333471E-2</v>
      </c>
      <c r="AH81" s="8">
        <f>'# D'!AG80</f>
        <v>7.4683777801251294E-2</v>
      </c>
      <c r="AI81" s="8">
        <f>'# D'!AH80</f>
        <v>9.5333333333333048E-2</v>
      </c>
      <c r="AJ81" s="8">
        <f>'# D'!AI80</f>
        <v>3.3020195840323667E-2</v>
      </c>
      <c r="AK81" s="8">
        <f>'# D'!AJ80</f>
        <v>-1.8333333333332646E-2</v>
      </c>
      <c r="AL81" s="8">
        <f>'# D'!AK80</f>
        <v>0.15390040069256905</v>
      </c>
      <c r="AM81" s="1"/>
      <c r="AN81" s="4">
        <f>'T-TEST'!T80</f>
        <v>0.20840305323554686</v>
      </c>
      <c r="AO81" s="4">
        <f>'T-TEST'!U80</f>
        <v>1.5528729799840912E-2</v>
      </c>
      <c r="AP81" s="4">
        <f>'T-TEST'!V80</f>
        <v>0.84876721285151024</v>
      </c>
      <c r="AQ81" s="1"/>
      <c r="AR81" s="1" t="str">
        <f>IF(AND(ABS(Z81)&gt;10,ABS(AG81)&gt;=0.45,ABS(AN81)&lt;=0.01),"B", IF(AND(ABS(Z81)&gt;4.5, ABS(Z81)&lt;10,ABS(AG81)&gt;=0.45,ABS(AN81)&lt;=0.01),"S","N"))</f>
        <v>N</v>
      </c>
      <c r="AS81" s="1" t="str">
        <f>IF(AND(ABS(AB81)&gt;10,ABS(AI81)&gt;=0.45,ABS(AO81)&lt;=0.01),"B", IF(AND(ABS(AB81)&gt;4.5, ABS(AB81)&lt;10,ABS(AI81)&gt;=0.45,ABS(AO81)&lt;=0.01),"S","N"))</f>
        <v>N</v>
      </c>
      <c r="AT81" s="1" t="str">
        <f>IF(AND(ABS(AD81)&gt;10,ABS(AK81)&gt;=0.45,ABS(AP81)&lt;=0.01),"B", IF(AND(ABS(AD81)&gt;4.5, ABS(AD81)&lt;10,ABS(AK81)&gt;=0.45,ABS(AP81)&lt;=0.01),"S","N"))</f>
        <v>N</v>
      </c>
      <c r="AU81" s="74"/>
      <c r="AV81" s="8">
        <f>'%D'!AM80</f>
        <v>0.51399999999999935</v>
      </c>
      <c r="AW81" s="8">
        <f>'%D'!AN80</f>
        <v>0.54961683622926516</v>
      </c>
      <c r="AX81" s="8">
        <f>'%D'!AO80</f>
        <v>0.73000000000000043</v>
      </c>
      <c r="AY81" s="8">
        <f>'%D'!AP80</f>
        <v>0.49206097183174463</v>
      </c>
      <c r="AZ81" s="8">
        <f>'%D'!AQ80</f>
        <v>0.15933333333332911</v>
      </c>
      <c r="BA81" s="8">
        <f>'%D'!AR80</f>
        <v>0.57658881940830797</v>
      </c>
      <c r="BB81" s="1"/>
      <c r="BC81" s="8">
        <f>'# D'!AM80</f>
        <v>7.1666666666666545E-2</v>
      </c>
      <c r="BD81" s="8">
        <f>'# D'!AN80</f>
        <v>7.7093017409706671E-2</v>
      </c>
      <c r="BE81" s="8">
        <f>'# D'!AO80</f>
        <v>0.10200000000000031</v>
      </c>
      <c r="BF81" s="8">
        <f>'# D'!AP80</f>
        <v>6.8896056974740369E-2</v>
      </c>
      <c r="BG81" s="8">
        <f>'# D'!AQ80</f>
        <v>2.2333333333333982E-2</v>
      </c>
      <c r="BH81" s="8">
        <f>'# D'!AR80</f>
        <v>8.0663911798688939E-2</v>
      </c>
      <c r="BI81" s="1"/>
      <c r="BJ81" s="4">
        <f>'T-TEST'!X80</f>
        <v>0.21911469942242481</v>
      </c>
      <c r="BK81" s="4">
        <f>'T-TEST'!Y80</f>
        <v>8.7390636538875216E-2</v>
      </c>
      <c r="BL81" s="4">
        <f>'T-TEST'!Z80</f>
        <v>0.67491530826331214</v>
      </c>
      <c r="BM81" s="1"/>
      <c r="BN81" s="1" t="str">
        <f>IF(AND(ABS(AV81)&gt;10,ABS(BC81)&gt;=0.45,ABS(BJ81)&lt;=0.01),"B", IF(AND(ABS(AV81)&gt;4.5, ABS(AV81)&lt;10,ABS(BC81)&gt;=0.45,ABS(BJ81)&lt;=0.01),"S","N"))</f>
        <v>N</v>
      </c>
      <c r="BO81" s="1" t="str">
        <f>IF(AND(ABS(AX81)&gt;10,ABS(BE81)&gt;=0.45,ABS(BK81)&lt;=0.01),"B", IF(AND(ABS(AX81)&gt;4.5, ABS(AX81)&lt;10,ABS(BE81)&gt;=0.45,ABS(BK81)&lt;=0.01),"S","N"))</f>
        <v>N</v>
      </c>
      <c r="BP81" s="1" t="str">
        <f>IF(AND(ABS(AZ81)&gt;10,ABS(BG81)&gt;=0.45,ABS(BL81)&lt;=0.01),"B", IF(AND(ABS(AZ81)&gt;4.5, ABS(AZ81)&lt;10,ABS(BG81)&gt;=0.45,ABS(BL81)&lt;=0.01),"S","N"))</f>
        <v>N</v>
      </c>
      <c r="BQ81" s="74"/>
      <c r="BT81" s="41"/>
      <c r="BU81" s="41"/>
      <c r="BV81" s="41"/>
      <c r="BW81" s="41"/>
      <c r="BX81" s="41"/>
      <c r="BY81" s="41"/>
      <c r="BZ81" s="41"/>
      <c r="CA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T81" s="37"/>
      <c r="CU81" s="37"/>
      <c r="CV81" s="37"/>
      <c r="CW81" s="37"/>
      <c r="CX81" s="37"/>
      <c r="DB81" s="41"/>
      <c r="DC81" s="41"/>
      <c r="DD81" s="41"/>
      <c r="DE81" s="41"/>
      <c r="DF81" s="41"/>
      <c r="DG81" s="41"/>
      <c r="DH81" s="41"/>
      <c r="DI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EB81" s="37"/>
      <c r="EC81" s="37"/>
      <c r="ED81" s="37"/>
      <c r="EE81" s="37"/>
      <c r="EF81" s="37"/>
    </row>
    <row r="82" spans="1:136" ht="18.75" customHeight="1" x14ac:dyDescent="0.25">
      <c r="A82" s="18">
        <f>'Raw Data'!B81</f>
        <v>122</v>
      </c>
      <c r="B82" s="2">
        <f>'Raw Data'!C81</f>
        <v>138</v>
      </c>
      <c r="C82" s="2" t="str">
        <f>'Raw Data'!D81</f>
        <v>VGNKSDLRHLRAVPTDE</v>
      </c>
      <c r="D82" s="8">
        <f>'%D'!Y81</f>
        <v>-7.1333333333333471E-2</v>
      </c>
      <c r="E82" s="8">
        <f>'%D'!Z81</f>
        <v>0.68589382074292915</v>
      </c>
      <c r="F82" s="8">
        <f>'%D'!AA81</f>
        <v>-0.10433333333332939</v>
      </c>
      <c r="G82" s="8">
        <f>'%D'!AB81</f>
        <v>0.70378737319354334</v>
      </c>
      <c r="H82" s="8">
        <f>'%D'!AC81</f>
        <v>0.11133333333333439</v>
      </c>
      <c r="I82" s="8">
        <f>'%D'!AD81</f>
        <v>0.90209219780094008</v>
      </c>
      <c r="J82" s="1"/>
      <c r="K82" s="8">
        <f>'# D'!Y81</f>
        <v>-9.6666666666667123E-3</v>
      </c>
      <c r="L82" s="8">
        <f>'# D'!Z81</f>
        <v>9.5627750505105275E-2</v>
      </c>
      <c r="M82" s="8">
        <f>'# D'!AA81</f>
        <v>-1.4666666666666828E-2</v>
      </c>
      <c r="N82" s="8">
        <f>'# D'!AB81</f>
        <v>9.8298864015138307E-2</v>
      </c>
      <c r="O82" s="8">
        <f>'# D'!AC81</f>
        <v>1.5666666666666273E-2</v>
      </c>
      <c r="P82" s="8">
        <f>'# D'!AD81</f>
        <v>0.12617184049277136</v>
      </c>
      <c r="Q82" s="1"/>
      <c r="R82" s="4">
        <f>'T-TEST'!P81</f>
        <v>0.87031248839376041</v>
      </c>
      <c r="S82" s="4">
        <f>'T-TEST'!Q81</f>
        <v>0.80887589081297795</v>
      </c>
      <c r="T82" s="4">
        <f>'T-TEST'!R81</f>
        <v>0.84199672491465638</v>
      </c>
      <c r="U82" s="1"/>
      <c r="V82" s="1" t="str">
        <f t="shared" si="3"/>
        <v>N</v>
      </c>
      <c r="W82" s="1" t="str">
        <f t="shared" si="4"/>
        <v>N</v>
      </c>
      <c r="X82" s="1" t="str">
        <f t="shared" si="5"/>
        <v>N</v>
      </c>
      <c r="Y82" s="74"/>
      <c r="Z82" s="8">
        <f>'%D'!AF81</f>
        <v>0.45599999999999774</v>
      </c>
      <c r="AA82" s="8">
        <f>'%D'!AG81</f>
        <v>0.75340891951184141</v>
      </c>
      <c r="AB82" s="8">
        <f>'%D'!AH81</f>
        <v>0.5016666666666687</v>
      </c>
      <c r="AC82" s="8">
        <f>'%D'!AI81</f>
        <v>0.71908460327465507</v>
      </c>
      <c r="AD82" s="8">
        <f>'%D'!AJ81</f>
        <v>-0.31966666666666654</v>
      </c>
      <c r="AE82" s="8">
        <f>'%D'!AK81</f>
        <v>1.2501001293229803</v>
      </c>
      <c r="AF82" s="8"/>
      <c r="AG82" s="8">
        <f>'# D'!AF81</f>
        <v>6.4000000000000057E-2</v>
      </c>
      <c r="AH82" s="8">
        <f>'# D'!AG81</f>
        <v>0.10531223417374955</v>
      </c>
      <c r="AI82" s="8">
        <f>'# D'!AH81</f>
        <v>7.0333333333333581E-2</v>
      </c>
      <c r="AJ82" s="8">
        <f>'# D'!AI81</f>
        <v>0.10046226488919442</v>
      </c>
      <c r="AK82" s="8">
        <f>'# D'!AJ81</f>
        <v>-4.5000000000000373E-2</v>
      </c>
      <c r="AL82" s="8">
        <f>'# D'!AK81</f>
        <v>0.17500000000000021</v>
      </c>
      <c r="AM82" s="1"/>
      <c r="AN82" s="4">
        <f>'T-TEST'!T81</f>
        <v>0.35229704035117088</v>
      </c>
      <c r="AO82" s="4">
        <f>'T-TEST'!U81</f>
        <v>0.29265500836019664</v>
      </c>
      <c r="AP82" s="4">
        <f>'T-TEST'!V81</f>
        <v>0.68056500870923942</v>
      </c>
      <c r="AQ82" s="1"/>
      <c r="AR82" s="1" t="str">
        <f>IF(AND(ABS(Z82)&gt;10,ABS(AG82)&gt;=0.45,ABS(AN82)&lt;=0.01),"B", IF(AND(ABS(Z82)&gt;4.5, ABS(Z82)&lt;10,ABS(AG82)&gt;=0.45,ABS(AN82)&lt;=0.01),"S","N"))</f>
        <v>N</v>
      </c>
      <c r="AS82" s="1" t="str">
        <f>IF(AND(ABS(AB82)&gt;10,ABS(AI82)&gt;=0.45,ABS(AO82)&lt;=0.01),"B", IF(AND(ABS(AB82)&gt;4.5, ABS(AB82)&lt;10,ABS(AI82)&gt;=0.45,ABS(AO82)&lt;=0.01),"S","N"))</f>
        <v>N</v>
      </c>
      <c r="AT82" s="1" t="str">
        <f>IF(AND(ABS(AD82)&gt;10,ABS(AK82)&gt;=0.45,ABS(AP82)&lt;=0.01),"B", IF(AND(ABS(AD82)&gt;4.5, ABS(AD82)&lt;10,ABS(AK82)&gt;=0.45,ABS(AP82)&lt;=0.01),"S","N"))</f>
        <v>N</v>
      </c>
      <c r="AU82" s="74"/>
      <c r="AV82" s="8">
        <f>'%D'!AM81</f>
        <v>0.52733333333333121</v>
      </c>
      <c r="AW82" s="8">
        <f>'%D'!AN81</f>
        <v>0.6489093413823952</v>
      </c>
      <c r="AX82" s="8">
        <f>'%D'!AO81</f>
        <v>0.6059999999999981</v>
      </c>
      <c r="AY82" s="8">
        <f>'%D'!AP81</f>
        <v>0.74129526281143143</v>
      </c>
      <c r="AZ82" s="8">
        <f>'%D'!AQ81</f>
        <v>-0.43100000000000094</v>
      </c>
      <c r="BA82" s="8">
        <f>'%D'!AR81</f>
        <v>1.106546881067404</v>
      </c>
      <c r="BB82" s="1"/>
      <c r="BC82" s="8">
        <f>'# D'!AM81</f>
        <v>7.3666666666666769E-2</v>
      </c>
      <c r="BD82" s="8">
        <f>'# D'!AN81</f>
        <v>9.0634798320880353E-2</v>
      </c>
      <c r="BE82" s="8">
        <f>'# D'!AO81</f>
        <v>8.5000000000000409E-2</v>
      </c>
      <c r="BF82" s="8">
        <f>'# D'!AP81</f>
        <v>0.10345369334473586</v>
      </c>
      <c r="BG82" s="8">
        <f>'# D'!AQ81</f>
        <v>-6.0666666666666647E-2</v>
      </c>
      <c r="BH82" s="8">
        <f>'# D'!AR81</f>
        <v>0.15462966511421214</v>
      </c>
      <c r="BI82" s="1"/>
      <c r="BJ82" s="4">
        <f>'T-TEST'!X81</f>
        <v>0.2357342573174333</v>
      </c>
      <c r="BK82" s="4">
        <f>'T-TEST'!Y81</f>
        <v>0.22790503703717341</v>
      </c>
      <c r="BL82" s="4">
        <f>'T-TEST'!Z81</f>
        <v>0.54703259926021586</v>
      </c>
      <c r="BM82" s="1"/>
      <c r="BN82" s="1" t="str">
        <f>IF(AND(ABS(AV82)&gt;10,ABS(BC82)&gt;=0.45,ABS(BJ82)&lt;=0.01),"B", IF(AND(ABS(AV82)&gt;4.5, ABS(AV82)&lt;10,ABS(BC82)&gt;=0.45,ABS(BJ82)&lt;=0.01),"S","N"))</f>
        <v>N</v>
      </c>
      <c r="BO82" s="1" t="str">
        <f>IF(AND(ABS(AX82)&gt;10,ABS(BE82)&gt;=0.45,ABS(BK82)&lt;=0.01),"B", IF(AND(ABS(AX82)&gt;4.5, ABS(AX82)&lt;10,ABS(BE82)&gt;=0.45,ABS(BK82)&lt;=0.01),"S","N"))</f>
        <v>N</v>
      </c>
      <c r="BP82" s="1" t="str">
        <f>IF(AND(ABS(AZ82)&gt;10,ABS(BG82)&gt;=0.45,ABS(BL82)&lt;=0.01),"B", IF(AND(ABS(AZ82)&gt;4.5, ABS(AZ82)&lt;10,ABS(BG82)&gt;=0.45,ABS(BL82)&lt;=0.01),"S","N"))</f>
        <v>N</v>
      </c>
      <c r="BQ82" s="74"/>
      <c r="BT82" s="41"/>
      <c r="BU82" s="41"/>
      <c r="BV82" s="41"/>
      <c r="BW82" s="41"/>
      <c r="BX82" s="41"/>
      <c r="BY82" s="41"/>
      <c r="BZ82" s="41"/>
      <c r="CA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T82" s="37"/>
      <c r="CU82" s="37"/>
      <c r="CV82" s="37"/>
      <c r="CW82" s="37"/>
      <c r="CX82" s="37"/>
      <c r="DB82" s="41"/>
      <c r="DC82" s="41"/>
      <c r="DD82" s="41"/>
      <c r="DE82" s="41"/>
      <c r="DF82" s="41"/>
      <c r="DG82" s="41"/>
      <c r="DH82" s="41"/>
      <c r="DI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EB82" s="37"/>
      <c r="EC82" s="37"/>
      <c r="ED82" s="37"/>
      <c r="EE82" s="37"/>
      <c r="EF82" s="37"/>
    </row>
    <row r="83" spans="1:136" ht="18.75" customHeight="1" x14ac:dyDescent="0.25">
      <c r="A83" s="2">
        <f>'Raw Data'!B82</f>
        <v>122</v>
      </c>
      <c r="B83" s="2">
        <f>'Raw Data'!C82</f>
        <v>141</v>
      </c>
      <c r="C83" s="2" t="str">
        <f>'Raw Data'!D82</f>
        <v>VGNKSDLRHLRAVPTDEARA</v>
      </c>
      <c r="D83" s="8">
        <f>'%D'!Y82</f>
        <v>-1.3000000000000789E-2</v>
      </c>
      <c r="E83" s="8">
        <f>'%D'!Z82</f>
        <v>0.61828849792525364</v>
      </c>
      <c r="F83" s="8">
        <f>'%D'!AA82</f>
        <v>0.17900000000000205</v>
      </c>
      <c r="G83" s="8">
        <f>'%D'!AB82</f>
        <v>0.50557953545081891</v>
      </c>
      <c r="H83" s="8">
        <f>'%D'!AC82</f>
        <v>-0.29599999999999582</v>
      </c>
      <c r="I83" s="8">
        <f>'%D'!AD82</f>
        <v>1.042790007623779</v>
      </c>
      <c r="J83" s="1"/>
      <c r="K83" s="8">
        <f>'# D'!Y82</f>
        <v>-2.0000000000002238E-3</v>
      </c>
      <c r="L83" s="8">
        <f>'# D'!Z82</f>
        <v>0.10505236789335122</v>
      </c>
      <c r="M83" s="8">
        <f>'# D'!AA82</f>
        <v>3.0333333333333101E-2</v>
      </c>
      <c r="N83" s="8">
        <f>'# D'!AB82</f>
        <v>8.6036813826020769E-2</v>
      </c>
      <c r="O83" s="8">
        <f>'# D'!AC82</f>
        <v>-5.0333333333334007E-2</v>
      </c>
      <c r="P83" s="8">
        <f>'# D'!AD82</f>
        <v>0.17720421364440886</v>
      </c>
      <c r="Q83" s="1"/>
      <c r="R83" s="4">
        <f>'T-TEST'!P82</f>
        <v>0.97560256421968272</v>
      </c>
      <c r="S83" s="4">
        <f>'T-TEST'!Q82</f>
        <v>0.57454130913420243</v>
      </c>
      <c r="T83" s="4">
        <f>'T-TEST'!R82</f>
        <v>0.66591788373508876</v>
      </c>
      <c r="U83" s="1"/>
      <c r="V83" s="1" t="str">
        <f t="shared" si="3"/>
        <v>N</v>
      </c>
      <c r="W83" s="1" t="str">
        <f t="shared" si="4"/>
        <v>N</v>
      </c>
      <c r="X83" s="1" t="str">
        <f t="shared" si="5"/>
        <v>N</v>
      </c>
      <c r="Y83" s="74"/>
      <c r="Z83" s="8">
        <f>'%D'!AF82</f>
        <v>0.125</v>
      </c>
      <c r="AA83" s="8">
        <f>'%D'!AG82</f>
        <v>0.58653445479926114</v>
      </c>
      <c r="AB83" s="8">
        <f>'%D'!AH82</f>
        <v>0.65600000000000058</v>
      </c>
      <c r="AC83" s="8">
        <f>'%D'!AI82</f>
        <v>0.37887552925290124</v>
      </c>
      <c r="AD83" s="8">
        <f>'%D'!AJ82</f>
        <v>-0.48499999999999943</v>
      </c>
      <c r="AE83" s="8">
        <f>'%D'!AK82</f>
        <v>1.2182113938065102</v>
      </c>
      <c r="AF83" s="8"/>
      <c r="AG83" s="8">
        <f>'# D'!AF82</f>
        <v>2.1333333333333204E-2</v>
      </c>
      <c r="AH83" s="8">
        <f>'# D'!AG82</f>
        <v>9.9435070942466439E-2</v>
      </c>
      <c r="AI83" s="8">
        <f>'# D'!AH82</f>
        <v>0.1116666666666668</v>
      </c>
      <c r="AJ83" s="8">
        <f>'# D'!AI82</f>
        <v>6.4588440658268631E-2</v>
      </c>
      <c r="AK83" s="8">
        <f>'# D'!AJ82</f>
        <v>-8.2333333333333147E-2</v>
      </c>
      <c r="AL83" s="8">
        <f>'# D'!AK82</f>
        <v>0.20729045644537825</v>
      </c>
      <c r="AM83" s="1"/>
      <c r="AN83" s="4">
        <f>'T-TEST'!T82</f>
        <v>0.73621054895902727</v>
      </c>
      <c r="AO83" s="4">
        <f>'T-TEST'!U82</f>
        <v>8.3234081220440528E-2</v>
      </c>
      <c r="AP83" s="4">
        <f>'T-TEST'!V82</f>
        <v>0.53393461696753619</v>
      </c>
      <c r="AQ83" s="1"/>
      <c r="AR83" s="1" t="str">
        <f>IF(AND(ABS(Z83)&gt;10,ABS(AG83)&gt;=0.45,ABS(AN83)&lt;=0.01),"B", IF(AND(ABS(Z83)&gt;4.5, ABS(Z83)&lt;10,ABS(AG83)&gt;=0.45,ABS(AN83)&lt;=0.01),"S","N"))</f>
        <v>N</v>
      </c>
      <c r="AS83" s="1" t="str">
        <f>IF(AND(ABS(AB83)&gt;10,ABS(AI83)&gt;=0.45,ABS(AO83)&lt;=0.01),"B", IF(AND(ABS(AB83)&gt;4.5, ABS(AB83)&lt;10,ABS(AI83)&gt;=0.45,ABS(AO83)&lt;=0.01),"S","N"))</f>
        <v>N</v>
      </c>
      <c r="AT83" s="1" t="str">
        <f>IF(AND(ABS(AD83)&gt;10,ABS(AK83)&gt;=0.45,ABS(AP83)&lt;=0.01),"B", IF(AND(ABS(AD83)&gt;4.5, ABS(AD83)&lt;10,ABS(AK83)&gt;=0.45,ABS(AP83)&lt;=0.01),"S","N"))</f>
        <v>N</v>
      </c>
      <c r="AU83" s="74"/>
      <c r="AV83" s="8">
        <f>'%D'!AM82</f>
        <v>0.13800000000000079</v>
      </c>
      <c r="AW83" s="8">
        <f>'%D'!AN82</f>
        <v>0.4039686456479844</v>
      </c>
      <c r="AX83" s="8">
        <f>'%D'!AO82</f>
        <v>0.47699999999999854</v>
      </c>
      <c r="AY83" s="8">
        <f>'%D'!AP82</f>
        <v>0.35985645286234119</v>
      </c>
      <c r="AZ83" s="8">
        <f>'%D'!AQ82</f>
        <v>-0.18900000000000361</v>
      </c>
      <c r="BA83" s="8">
        <f>'%D'!AR82</f>
        <v>0.73825876222365328</v>
      </c>
      <c r="BB83" s="1"/>
      <c r="BC83" s="8">
        <f>'# D'!AM82</f>
        <v>2.3333333333333428E-2</v>
      </c>
      <c r="BD83" s="8">
        <f>'# D'!AN82</f>
        <v>6.8537094579018604E-2</v>
      </c>
      <c r="BE83" s="8">
        <f>'# D'!AO82</f>
        <v>8.1333333333333702E-2</v>
      </c>
      <c r="BF83" s="8">
        <f>'# D'!AP82</f>
        <v>6.0937126067228869E-2</v>
      </c>
      <c r="BG83" s="8">
        <f>'# D'!AQ82</f>
        <v>-3.199999999999914E-2</v>
      </c>
      <c r="BH83" s="8">
        <f>'# D'!AR82</f>
        <v>0.12581732790041275</v>
      </c>
      <c r="BI83" s="1"/>
      <c r="BJ83" s="4">
        <f>'T-TEST'!X82</f>
        <v>0.58889015157246805</v>
      </c>
      <c r="BK83" s="4">
        <f>'T-TEST'!Y82</f>
        <v>0.13147148669181233</v>
      </c>
      <c r="BL83" s="4">
        <f>'T-TEST'!Z82</f>
        <v>0.69347196925396359</v>
      </c>
      <c r="BM83" s="1"/>
      <c r="BN83" s="1" t="str">
        <f>IF(AND(ABS(AV83)&gt;10,ABS(BC83)&gt;=0.45,ABS(BJ83)&lt;=0.01),"B", IF(AND(ABS(AV83)&gt;4.5, ABS(AV83)&lt;10,ABS(BC83)&gt;=0.45,ABS(BJ83)&lt;=0.01),"S","N"))</f>
        <v>N</v>
      </c>
      <c r="BO83" s="1" t="str">
        <f>IF(AND(ABS(AX83)&gt;10,ABS(BE83)&gt;=0.45,ABS(BK83)&lt;=0.01),"B", IF(AND(ABS(AX83)&gt;4.5, ABS(AX83)&lt;10,ABS(BE83)&gt;=0.45,ABS(BK83)&lt;=0.01),"S","N"))</f>
        <v>N</v>
      </c>
      <c r="BP83" s="1" t="str">
        <f>IF(AND(ABS(AZ83)&gt;10,ABS(BG83)&gt;=0.45,ABS(BL83)&lt;=0.01),"B", IF(AND(ABS(AZ83)&gt;4.5, ABS(AZ83)&lt;10,ABS(BG83)&gt;=0.45,ABS(BL83)&lt;=0.01),"S","N"))</f>
        <v>N</v>
      </c>
      <c r="BQ83" s="74"/>
      <c r="BT83" s="41"/>
      <c r="BU83" s="41"/>
      <c r="BV83" s="41"/>
      <c r="BW83" s="41"/>
      <c r="BX83" s="41"/>
      <c r="BY83" s="41"/>
      <c r="BZ83" s="41"/>
      <c r="CA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T83" s="37"/>
      <c r="CU83" s="37"/>
      <c r="CV83" s="37"/>
      <c r="CW83" s="37"/>
      <c r="CX83" s="37"/>
      <c r="DB83" s="41"/>
      <c r="DC83" s="41"/>
      <c r="DD83" s="41"/>
      <c r="DE83" s="41"/>
      <c r="DF83" s="41"/>
      <c r="DG83" s="41"/>
      <c r="DH83" s="41"/>
      <c r="DI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EB83" s="37"/>
      <c r="EC83" s="37"/>
      <c r="ED83" s="37"/>
      <c r="EE83" s="37"/>
      <c r="EF83" s="37"/>
    </row>
    <row r="84" spans="1:136" ht="18.75" customHeight="1" x14ac:dyDescent="0.25">
      <c r="A84" s="2">
        <f>'Raw Data'!B83</f>
        <v>139</v>
      </c>
      <c r="B84" s="2">
        <f>'Raw Data'!C83</f>
        <v>150</v>
      </c>
      <c r="C84" s="2" t="str">
        <f>'Raw Data'!D83</f>
        <v>ARAFAEKNGLSF</v>
      </c>
      <c r="D84" s="8">
        <f>'%D'!Y83</f>
        <v>1.7236666666666673</v>
      </c>
      <c r="E84" s="8">
        <f>'%D'!Z83</f>
        <v>0.39916078631715957</v>
      </c>
      <c r="F84" s="8">
        <f>'%D'!AA83</f>
        <v>0.32433333333333181</v>
      </c>
      <c r="G84" s="8">
        <f>'%D'!AB83</f>
        <v>0.6345158259124305</v>
      </c>
      <c r="H84" s="8">
        <f>'%D'!AC83</f>
        <v>-1.0943333333333349</v>
      </c>
      <c r="I84" s="8">
        <f>'%D'!AD83</f>
        <v>1.5448143362013884</v>
      </c>
      <c r="J84" s="1"/>
      <c r="K84" s="8">
        <f>'# D'!Y83</f>
        <v>0.17233333333333334</v>
      </c>
      <c r="L84" s="8">
        <f>'# D'!Z83</f>
        <v>4.0153870714208006E-2</v>
      </c>
      <c r="M84" s="8">
        <f>'# D'!AA83</f>
        <v>3.2666666666666622E-2</v>
      </c>
      <c r="N84" s="8">
        <f>'# D'!AB83</f>
        <v>6.3445514682547416E-2</v>
      </c>
      <c r="O84" s="8">
        <f>'# D'!AC83</f>
        <v>-0.10933333333333328</v>
      </c>
      <c r="P84" s="8">
        <f>'# D'!AD83</f>
        <v>0.15495913439785786</v>
      </c>
      <c r="Q84" s="1"/>
      <c r="R84" s="4">
        <f>'T-TEST'!P83</f>
        <v>2.2989324247508461E-3</v>
      </c>
      <c r="S84" s="4">
        <f>'T-TEST'!Q83</f>
        <v>0.42291341845750846</v>
      </c>
      <c r="T84" s="4">
        <f>'T-TEST'!R83</f>
        <v>0.31859844831928252</v>
      </c>
      <c r="U84" s="1"/>
      <c r="V84" s="1" t="str">
        <f t="shared" si="3"/>
        <v>N</v>
      </c>
      <c r="W84" s="1" t="str">
        <f t="shared" si="4"/>
        <v>N</v>
      </c>
      <c r="X84" s="1" t="str">
        <f t="shared" si="5"/>
        <v>N</v>
      </c>
      <c r="Y84" s="74"/>
      <c r="Z84" s="8">
        <f>'%D'!AF83</f>
        <v>1.1550000000000011</v>
      </c>
      <c r="AA84" s="8">
        <f>'%D'!AG83</f>
        <v>0.35306514979533143</v>
      </c>
      <c r="AB84" s="8">
        <f>'%D'!AH83</f>
        <v>5.7666666666664312E-2</v>
      </c>
      <c r="AC84" s="8">
        <f>'%D'!AI83</f>
        <v>0.46559495988108235</v>
      </c>
      <c r="AD84" s="8">
        <f>'%D'!AJ83</f>
        <v>-0.33299999999999841</v>
      </c>
      <c r="AE84" s="8">
        <f>'%D'!AK83</f>
        <v>0.6232083653696151</v>
      </c>
      <c r="AF84" s="8"/>
      <c r="AG84" s="8">
        <f>'# D'!AF83</f>
        <v>0.1156666666666667</v>
      </c>
      <c r="AH84" s="8">
        <f>'# D'!AG83</f>
        <v>3.5402448126271288E-2</v>
      </c>
      <c r="AI84" s="8">
        <f>'# D'!AH83</f>
        <v>5.6666666666667087E-3</v>
      </c>
      <c r="AJ84" s="8">
        <f>'# D'!AI83</f>
        <v>4.6554627410530715E-2</v>
      </c>
      <c r="AK84" s="8">
        <f>'# D'!AJ83</f>
        <v>-3.3333333333333437E-2</v>
      </c>
      <c r="AL84" s="8">
        <f>'# D'!AK83</f>
        <v>6.2356501933105123E-2</v>
      </c>
      <c r="AM84" s="1"/>
      <c r="AN84" s="4">
        <f>'T-TEST'!T83</f>
        <v>4.8614403463835007E-3</v>
      </c>
      <c r="AO84" s="4">
        <f>'T-TEST'!U83</f>
        <v>0.84977770401733121</v>
      </c>
      <c r="AP84" s="4">
        <f>'T-TEST'!V83</f>
        <v>0.43752295806803349</v>
      </c>
      <c r="AQ84" s="1"/>
      <c r="AR84" s="1" t="str">
        <f>IF(AND(ABS(Z84)&gt;10,ABS(AG84)&gt;=0.45,ABS(AN84)&lt;=0.01),"B", IF(AND(ABS(Z84)&gt;4.5, ABS(Z84)&lt;10,ABS(AG84)&gt;=0.45,ABS(AN84)&lt;=0.01),"S","N"))</f>
        <v>N</v>
      </c>
      <c r="AS84" s="1" t="str">
        <f>IF(AND(ABS(AB84)&gt;10,ABS(AI84)&gt;=0.45,ABS(AO84)&lt;=0.01),"B", IF(AND(ABS(AB84)&gt;4.5, ABS(AB84)&lt;10,ABS(AI84)&gt;=0.45,ABS(AO84)&lt;=0.01),"S","N"))</f>
        <v>N</v>
      </c>
      <c r="AT84" s="1" t="str">
        <f>IF(AND(ABS(AD84)&gt;10,ABS(AK84)&gt;=0.45,ABS(AP84)&lt;=0.01),"B", IF(AND(ABS(AD84)&gt;4.5, ABS(AD84)&lt;10,ABS(AK84)&gt;=0.45,ABS(AP84)&lt;=0.01),"S","N"))</f>
        <v>N</v>
      </c>
      <c r="AU84" s="74"/>
      <c r="AV84" s="8">
        <f>'%D'!AM83</f>
        <v>-0.56866666666666621</v>
      </c>
      <c r="AW84" s="8">
        <f>'%D'!AN83</f>
        <v>0.41096269092623611</v>
      </c>
      <c r="AX84" s="8">
        <f>'%D'!AO83</f>
        <v>-0.2666666666666675</v>
      </c>
      <c r="AY84" s="8">
        <f>'%D'!AP83</f>
        <v>0.47062759516770147</v>
      </c>
      <c r="AZ84" s="8">
        <f>'%D'!AQ83</f>
        <v>0.76133333333333653</v>
      </c>
      <c r="BA84" s="8">
        <f>'%D'!AR83</f>
        <v>1.4389201969995886</v>
      </c>
      <c r="BB84" s="1"/>
      <c r="BC84" s="8">
        <f>'# D'!AM83</f>
        <v>-5.6666666666666643E-2</v>
      </c>
      <c r="BD84" s="8">
        <f>'# D'!AN83</f>
        <v>4.110555518012942E-2</v>
      </c>
      <c r="BE84" s="8">
        <f>'# D'!AO83</f>
        <v>-2.6999999999999913E-2</v>
      </c>
      <c r="BF84" s="8">
        <f>'# D'!AP83</f>
        <v>4.7229934010822705E-2</v>
      </c>
      <c r="BG84" s="8">
        <f>'# D'!AQ83</f>
        <v>7.5999999999999845E-2</v>
      </c>
      <c r="BH84" s="8">
        <f>'# D'!AR83</f>
        <v>0.14442298985964816</v>
      </c>
      <c r="BI84" s="1"/>
      <c r="BJ84" s="4">
        <f>'T-TEST'!X83</f>
        <v>7.8264236315347582E-2</v>
      </c>
      <c r="BK84" s="4">
        <f>'T-TEST'!Y83</f>
        <v>0.41245484062282967</v>
      </c>
      <c r="BL84" s="4">
        <f>'T-TEST'!Z83</f>
        <v>0.45539343614086114</v>
      </c>
      <c r="BM84" s="1"/>
      <c r="BN84" s="1" t="str">
        <f>IF(AND(ABS(AV84)&gt;10,ABS(BC84)&gt;=0.45,ABS(BJ84)&lt;=0.01),"B", IF(AND(ABS(AV84)&gt;4.5, ABS(AV84)&lt;10,ABS(BC84)&gt;=0.45,ABS(BJ84)&lt;=0.01),"S","N"))</f>
        <v>N</v>
      </c>
      <c r="BO84" s="1" t="str">
        <f>IF(AND(ABS(AX84)&gt;10,ABS(BE84)&gt;=0.45,ABS(BK84)&lt;=0.01),"B", IF(AND(ABS(AX84)&gt;4.5, ABS(AX84)&lt;10,ABS(BE84)&gt;=0.45,ABS(BK84)&lt;=0.01),"S","N"))</f>
        <v>N</v>
      </c>
      <c r="BP84" s="1" t="str">
        <f>IF(AND(ABS(AZ84)&gt;10,ABS(BG84)&gt;=0.45,ABS(BL84)&lt;=0.01),"B", IF(AND(ABS(AZ84)&gt;4.5, ABS(AZ84)&lt;10,ABS(BG84)&gt;=0.45,ABS(BL84)&lt;=0.01),"S","N"))</f>
        <v>N</v>
      </c>
      <c r="BQ84" s="74"/>
      <c r="BT84" s="41"/>
      <c r="BU84" s="41"/>
      <c r="BV84" s="41"/>
      <c r="BW84" s="41"/>
      <c r="BX84" s="41"/>
      <c r="BY84" s="41"/>
      <c r="BZ84" s="41"/>
      <c r="CA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T84" s="37"/>
      <c r="CU84" s="37"/>
      <c r="CV84" s="37"/>
      <c r="CW84" s="37"/>
      <c r="CX84" s="37"/>
      <c r="DB84" s="41"/>
      <c r="DC84" s="41"/>
      <c r="DD84" s="41"/>
      <c r="DE84" s="41"/>
      <c r="DF84" s="41"/>
      <c r="DG84" s="41"/>
      <c r="DH84" s="41"/>
      <c r="DI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EB84" s="37"/>
      <c r="EC84" s="37"/>
      <c r="ED84" s="37"/>
      <c r="EE84" s="37"/>
      <c r="EF84" s="37"/>
    </row>
    <row r="85" spans="1:136" ht="18.75" customHeight="1" x14ac:dyDescent="0.25">
      <c r="A85" s="2">
        <f>'Raw Data'!B84</f>
        <v>142</v>
      </c>
      <c r="B85" s="2">
        <f>'Raw Data'!C84</f>
        <v>149</v>
      </c>
      <c r="C85" s="2" t="str">
        <f>'Raw Data'!D84</f>
        <v>FAEKNGLS</v>
      </c>
      <c r="D85" s="8">
        <f>'%D'!Y84</f>
        <v>1.3273333333333328</v>
      </c>
      <c r="E85" s="8">
        <f>'%D'!Z84</f>
        <v>0.54126918749669584</v>
      </c>
      <c r="F85" s="8">
        <f>'%D'!AA84</f>
        <v>0.72266666666666524</v>
      </c>
      <c r="G85" s="8">
        <f>'%D'!AB84</f>
        <v>0.35690148033689451</v>
      </c>
      <c r="H85" s="8">
        <f>'%D'!AC84</f>
        <v>0.50800000000000267</v>
      </c>
      <c r="I85" s="8">
        <f>'%D'!AD84</f>
        <v>0.93245303724459272</v>
      </c>
      <c r="J85" s="1"/>
      <c r="K85" s="8">
        <f>'# D'!Y84</f>
        <v>7.9666666666666719E-2</v>
      </c>
      <c r="L85" s="8">
        <f>'# D'!Z84</f>
        <v>3.2782108941717999E-2</v>
      </c>
      <c r="M85" s="8">
        <f>'# D'!AA84</f>
        <v>4.3000000000000038E-2</v>
      </c>
      <c r="N85" s="8">
        <f>'# D'!AB84</f>
        <v>2.1679483388678766E-2</v>
      </c>
      <c r="O85" s="8">
        <f>'# D'!AC84</f>
        <v>3.0333333333333545E-2</v>
      </c>
      <c r="P85" s="8">
        <f>'# D'!AD84</f>
        <v>5.5988093972439021E-2</v>
      </c>
      <c r="Q85" s="1"/>
      <c r="R85" s="4">
        <f>'T-TEST'!P84</f>
        <v>3.7701124981500266E-2</v>
      </c>
      <c r="S85" s="4">
        <f>'T-TEST'!Q84</f>
        <v>5.5836417712781833E-2</v>
      </c>
      <c r="T85" s="4">
        <f>'T-TEST'!R84</f>
        <v>0.44324508782741834</v>
      </c>
      <c r="U85" s="1"/>
      <c r="V85" s="1" t="str">
        <f t="shared" si="3"/>
        <v>N</v>
      </c>
      <c r="W85" s="1" t="str">
        <f t="shared" si="4"/>
        <v>N</v>
      </c>
      <c r="X85" s="1" t="str">
        <f t="shared" si="5"/>
        <v>N</v>
      </c>
      <c r="Y85" s="74"/>
      <c r="Z85" s="8">
        <f>'%D'!AF84</f>
        <v>1.3333333333332753E-2</v>
      </c>
      <c r="AA85" s="8">
        <f>'%D'!AG84</f>
        <v>0.57221353822968335</v>
      </c>
      <c r="AB85" s="8">
        <f>'%D'!AH84</f>
        <v>0.24633333333333418</v>
      </c>
      <c r="AC85" s="8">
        <f>'%D'!AI84</f>
        <v>0.49099321108680644</v>
      </c>
      <c r="AD85" s="8">
        <f>'%D'!AJ84</f>
        <v>-0.1943333333333328</v>
      </c>
      <c r="AE85" s="8">
        <f>'%D'!AK84</f>
        <v>0.9609471022555468</v>
      </c>
      <c r="AF85" s="8"/>
      <c r="AG85" s="8">
        <f>'# D'!AF84</f>
        <v>6.6666666666670427E-4</v>
      </c>
      <c r="AH85" s="8">
        <f>'# D'!AG84</f>
        <v>3.4346275877694038E-2</v>
      </c>
      <c r="AI85" s="8">
        <f>'# D'!AH84</f>
        <v>1.4666666666666717E-2</v>
      </c>
      <c r="AJ85" s="8">
        <f>'# D'!AI84</f>
        <v>2.9788140816998508E-2</v>
      </c>
      <c r="AK85" s="8">
        <f>'# D'!AJ84</f>
        <v>-1.1666666666666492E-2</v>
      </c>
      <c r="AL85" s="8">
        <f>'# D'!AK84</f>
        <v>5.759050847723661E-2</v>
      </c>
      <c r="AM85" s="1"/>
      <c r="AN85" s="4">
        <f>'T-TEST'!T84</f>
        <v>0.97543632752144105</v>
      </c>
      <c r="AO85" s="4">
        <f>'T-TEST'!U84</f>
        <v>0.44194054091763241</v>
      </c>
      <c r="AP85" s="4">
        <f>'T-TEST'!V84</f>
        <v>0.75491786066322697</v>
      </c>
      <c r="AQ85" s="1"/>
      <c r="AR85" s="1" t="str">
        <f>IF(AND(ABS(Z85)&gt;10,ABS(AG85)&gt;=0.45,ABS(AN85)&lt;=0.01),"B", IF(AND(ABS(Z85)&gt;4.5, ABS(Z85)&lt;10,ABS(AG85)&gt;=0.45,ABS(AN85)&lt;=0.01),"S","N"))</f>
        <v>N</v>
      </c>
      <c r="AS85" s="1" t="str">
        <f>IF(AND(ABS(AB85)&gt;10,ABS(AI85)&gt;=0.45,ABS(AO85)&lt;=0.01),"B", IF(AND(ABS(AB85)&gt;4.5, ABS(AB85)&lt;10,ABS(AI85)&gt;=0.45,ABS(AO85)&lt;=0.01),"S","N"))</f>
        <v>N</v>
      </c>
      <c r="AT85" s="1" t="str">
        <f>IF(AND(ABS(AD85)&gt;10,ABS(AK85)&gt;=0.45,ABS(AP85)&lt;=0.01),"B", IF(AND(ABS(AD85)&gt;4.5, ABS(AD85)&lt;10,ABS(AK85)&gt;=0.45,ABS(AP85)&lt;=0.01),"S","N"))</f>
        <v>N</v>
      </c>
      <c r="AU85" s="74"/>
      <c r="AV85" s="8">
        <f>'%D'!AM84</f>
        <v>-1.3140000000000001</v>
      </c>
      <c r="AW85" s="8">
        <f>'%D'!AN84</f>
        <v>0.29143895873178449</v>
      </c>
      <c r="AX85" s="8">
        <f>'%D'!AO84</f>
        <v>-0.47633333333333105</v>
      </c>
      <c r="AY85" s="8">
        <f>'%D'!AP84</f>
        <v>0.37376240224684615</v>
      </c>
      <c r="AZ85" s="8">
        <f>'%D'!AQ84</f>
        <v>-0.70233333333333547</v>
      </c>
      <c r="BA85" s="8">
        <f>'%D'!AR84</f>
        <v>0.30581584872817424</v>
      </c>
      <c r="BB85" s="1"/>
      <c r="BC85" s="8">
        <f>'# D'!AM84</f>
        <v>-7.9000000000000015E-2</v>
      </c>
      <c r="BD85" s="8">
        <f>'# D'!AN84</f>
        <v>1.7310882896798396E-2</v>
      </c>
      <c r="BE85" s="8">
        <f>'# D'!AO84</f>
        <v>-2.8333333333333321E-2</v>
      </c>
      <c r="BF85" s="8">
        <f>'# D'!AP84</f>
        <v>2.2700954458641915E-2</v>
      </c>
      <c r="BG85" s="8">
        <f>'# D'!AQ84</f>
        <v>-4.2000000000000037E-2</v>
      </c>
      <c r="BH85" s="8">
        <f>'# D'!AR84</f>
        <v>1.8073922282301251E-2</v>
      </c>
      <c r="BI85" s="1"/>
      <c r="BJ85" s="4">
        <f>'T-TEST'!X84</f>
        <v>2.2122160898749468E-3</v>
      </c>
      <c r="BK85" s="4">
        <f>'T-TEST'!Y84</f>
        <v>0.14088111368336381</v>
      </c>
      <c r="BL85" s="4">
        <f>'T-TEST'!Z84</f>
        <v>2.6673385618308287E-2</v>
      </c>
      <c r="BM85" s="1"/>
      <c r="BN85" s="1" t="str">
        <f>IF(AND(ABS(AV85)&gt;10,ABS(BC85)&gt;=0.45,ABS(BJ85)&lt;=0.01),"B", IF(AND(ABS(AV85)&gt;4.5, ABS(AV85)&lt;10,ABS(BC85)&gt;=0.45,ABS(BJ85)&lt;=0.01),"S","N"))</f>
        <v>N</v>
      </c>
      <c r="BO85" s="1" t="str">
        <f>IF(AND(ABS(AX85)&gt;10,ABS(BE85)&gt;=0.45,ABS(BK85)&lt;=0.01),"B", IF(AND(ABS(AX85)&gt;4.5, ABS(AX85)&lt;10,ABS(BE85)&gt;=0.45,ABS(BK85)&lt;=0.01),"S","N"))</f>
        <v>N</v>
      </c>
      <c r="BP85" s="1" t="str">
        <f>IF(AND(ABS(AZ85)&gt;10,ABS(BG85)&gt;=0.45,ABS(BL85)&lt;=0.01),"B", IF(AND(ABS(AZ85)&gt;4.5, ABS(AZ85)&lt;10,ABS(BG85)&gt;=0.45,ABS(BL85)&lt;=0.01),"S","N"))</f>
        <v>N</v>
      </c>
      <c r="BQ85" s="74"/>
      <c r="BT85" s="41"/>
      <c r="BU85" s="41"/>
      <c r="BV85" s="41"/>
      <c r="BW85" s="41"/>
      <c r="BX85" s="41"/>
      <c r="BY85" s="41"/>
      <c r="BZ85" s="41"/>
      <c r="CA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T85" s="37"/>
      <c r="CU85" s="37"/>
      <c r="CV85" s="37"/>
      <c r="CW85" s="37"/>
      <c r="CX85" s="37"/>
      <c r="DB85" s="41"/>
      <c r="DC85" s="41"/>
      <c r="DD85" s="41"/>
      <c r="DE85" s="41"/>
      <c r="DF85" s="41"/>
      <c r="DG85" s="41"/>
      <c r="DH85" s="41"/>
      <c r="DI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EB85" s="37"/>
      <c r="EC85" s="37"/>
      <c r="ED85" s="37"/>
      <c r="EE85" s="37"/>
      <c r="EF85" s="37"/>
    </row>
    <row r="86" spans="1:136" ht="18.75" customHeight="1" x14ac:dyDescent="0.25">
      <c r="A86" s="2">
        <f>'Raw Data'!B85</f>
        <v>142</v>
      </c>
      <c r="B86" s="2">
        <f>'Raw Data'!C85</f>
        <v>149</v>
      </c>
      <c r="C86" s="2" t="str">
        <f>'Raw Data'!D85</f>
        <v>FAEKNGLS</v>
      </c>
      <c r="D86" s="8">
        <f>'%D'!Y85</f>
        <v>1.5563333333333347</v>
      </c>
      <c r="E86" s="8">
        <f>'%D'!Z85</f>
        <v>0.51739604430906372</v>
      </c>
      <c r="F86" s="8">
        <f>'%D'!AA85</f>
        <v>0.50099999999999945</v>
      </c>
      <c r="G86" s="8">
        <f>'%D'!AB85</f>
        <v>0.49994866403128485</v>
      </c>
      <c r="H86" s="8">
        <f>'%D'!AC85</f>
        <v>0.49166666666666714</v>
      </c>
      <c r="I86" s="8">
        <f>'%D'!AD85</f>
        <v>0.58973779484332589</v>
      </c>
      <c r="J86" s="1"/>
      <c r="K86" s="8">
        <f>'# D'!Y85</f>
        <v>9.3333333333333379E-2</v>
      </c>
      <c r="L86" s="8">
        <f>'# D'!Z85</f>
        <v>3.0778780569303485E-2</v>
      </c>
      <c r="M86" s="8">
        <f>'# D'!AA85</f>
        <v>2.9999999999999916E-2</v>
      </c>
      <c r="N86" s="8">
        <f>'# D'!AB85</f>
        <v>2.9827280577797662E-2</v>
      </c>
      <c r="O86" s="8">
        <f>'# D'!AC85</f>
        <v>2.966666666666673E-2</v>
      </c>
      <c r="P86" s="8">
        <f>'# D'!AD85</f>
        <v>3.5279833710870408E-2</v>
      </c>
      <c r="Q86" s="1"/>
      <c r="R86" s="4">
        <f>'T-TEST'!P85</f>
        <v>6.2880816633473407E-3</v>
      </c>
      <c r="S86" s="4">
        <f>'T-TEST'!Q85</f>
        <v>0.15673091164453037</v>
      </c>
      <c r="T86" s="4">
        <f>'T-TEST'!R85</f>
        <v>0.24489150723633793</v>
      </c>
      <c r="U86" s="1"/>
      <c r="V86" s="1" t="str">
        <f t="shared" si="3"/>
        <v>N</v>
      </c>
      <c r="W86" s="1" t="str">
        <f t="shared" si="4"/>
        <v>N</v>
      </c>
      <c r="X86" s="1" t="str">
        <f t="shared" si="5"/>
        <v>N</v>
      </c>
      <c r="Y86" s="74"/>
      <c r="Z86" s="8">
        <f>'%D'!AF85</f>
        <v>0.10300000000000065</v>
      </c>
      <c r="AA86" s="8">
        <f>'%D'!AG85</f>
        <v>0.54850402611709825</v>
      </c>
      <c r="AB86" s="8">
        <f>'%D'!AH85</f>
        <v>5.8666666666665535E-2</v>
      </c>
      <c r="AC86" s="8">
        <f>'%D'!AI85</f>
        <v>0.52644784483682128</v>
      </c>
      <c r="AD86" s="8">
        <f>'%D'!AJ85</f>
        <v>-0.45199999999999818</v>
      </c>
      <c r="AE86" s="8">
        <f>'%D'!AK85</f>
        <v>0.57273612306774213</v>
      </c>
      <c r="AF86" s="8"/>
      <c r="AG86" s="8">
        <f>'# D'!AF85</f>
        <v>6.0000000000001164E-3</v>
      </c>
      <c r="AH86" s="8">
        <f>'# D'!AG85</f>
        <v>3.2598568475727049E-2</v>
      </c>
      <c r="AI86" s="8">
        <f>'# D'!AH85</f>
        <v>3.3333333333334103E-3</v>
      </c>
      <c r="AJ86" s="8">
        <f>'# D'!AI85</f>
        <v>3.190088817990281E-2</v>
      </c>
      <c r="AK86" s="8">
        <f>'# D'!AJ85</f>
        <v>-2.6666666666666838E-2</v>
      </c>
      <c r="AL86" s="8">
        <f>'# D'!AK85</f>
        <v>3.4385074281340924E-2</v>
      </c>
      <c r="AM86" s="1"/>
      <c r="AN86" s="4">
        <f>'T-TEST'!T85</f>
        <v>0.76599599498568061</v>
      </c>
      <c r="AO86" s="4">
        <f>'T-TEST'!U85</f>
        <v>0.86545163108708634</v>
      </c>
      <c r="AP86" s="4">
        <f>'T-TEST'!V85</f>
        <v>0.28222503952783951</v>
      </c>
      <c r="AQ86" s="1"/>
      <c r="AR86" s="1" t="str">
        <f>IF(AND(ABS(Z86)&gt;10,ABS(AG86)&gt;=0.45,ABS(AN86)&lt;=0.01),"B", IF(AND(ABS(Z86)&gt;4.5, ABS(Z86)&lt;10,ABS(AG86)&gt;=0.45,ABS(AN86)&lt;=0.01),"S","N"))</f>
        <v>N</v>
      </c>
      <c r="AS86" s="1" t="str">
        <f>IF(AND(ABS(AB86)&gt;10,ABS(AI86)&gt;=0.45,ABS(AO86)&lt;=0.01),"B", IF(AND(ABS(AB86)&gt;4.5, ABS(AB86)&lt;10,ABS(AI86)&gt;=0.45,ABS(AO86)&lt;=0.01),"S","N"))</f>
        <v>N</v>
      </c>
      <c r="AT86" s="1" t="str">
        <f>IF(AND(ABS(AD86)&gt;10,ABS(AK86)&gt;=0.45,ABS(AP86)&lt;=0.01),"B", IF(AND(ABS(AD86)&gt;4.5, ABS(AD86)&lt;10,ABS(AK86)&gt;=0.45,ABS(AP86)&lt;=0.01),"S","N"))</f>
        <v>N</v>
      </c>
      <c r="AU86" s="74"/>
      <c r="AV86" s="8">
        <f>'%D'!AM85</f>
        <v>-1.453333333333334</v>
      </c>
      <c r="AW86" s="8">
        <f>'%D'!AN85</f>
        <v>0.54325929965962505</v>
      </c>
      <c r="AX86" s="8">
        <f>'%D'!AO85</f>
        <v>-0.44233333333333391</v>
      </c>
      <c r="AY86" s="8">
        <f>'%D'!AP85</f>
        <v>0.54792639408348776</v>
      </c>
      <c r="AZ86" s="8">
        <f>'%D'!AQ85</f>
        <v>-0.94366666666666532</v>
      </c>
      <c r="BA86" s="8">
        <f>'%D'!AR85</f>
        <v>0.33609026565294386</v>
      </c>
      <c r="BB86" s="1"/>
      <c r="BC86" s="8">
        <f>'# D'!AM85</f>
        <v>-8.7333333333333263E-2</v>
      </c>
      <c r="BD86" s="8">
        <f>'# D'!AN85</f>
        <v>3.251666239535253E-2</v>
      </c>
      <c r="BE86" s="8">
        <f>'# D'!AO85</f>
        <v>-2.6666666666666505E-2</v>
      </c>
      <c r="BF86" s="8">
        <f>'# D'!AP85</f>
        <v>3.2751590292177654E-2</v>
      </c>
      <c r="BG86" s="8">
        <f>'# D'!AQ85</f>
        <v>-5.6333333333333568E-2</v>
      </c>
      <c r="BH86" s="8">
        <f>'# D'!AR85</f>
        <v>2.0157711510321204E-2</v>
      </c>
      <c r="BI86" s="1"/>
      <c r="BJ86" s="4">
        <f>'T-TEST'!X85</f>
        <v>9.9245559139902583E-3</v>
      </c>
      <c r="BK86" s="4">
        <f>'T-TEST'!Y85</f>
        <v>0.23224283427363443</v>
      </c>
      <c r="BL86" s="4">
        <f>'T-TEST'!Z85</f>
        <v>8.9020905868251194E-3</v>
      </c>
      <c r="BM86" s="1"/>
      <c r="BN86" s="1" t="str">
        <f>IF(AND(ABS(AV86)&gt;10,ABS(BC86)&gt;=0.45,ABS(BJ86)&lt;=0.01),"B", IF(AND(ABS(AV86)&gt;4.5, ABS(AV86)&lt;10,ABS(BC86)&gt;=0.45,ABS(BJ86)&lt;=0.01),"S","N"))</f>
        <v>N</v>
      </c>
      <c r="BO86" s="1" t="str">
        <f>IF(AND(ABS(AX86)&gt;10,ABS(BE86)&gt;=0.45,ABS(BK86)&lt;=0.01),"B", IF(AND(ABS(AX86)&gt;4.5, ABS(AX86)&lt;10,ABS(BE86)&gt;=0.45,ABS(BK86)&lt;=0.01),"S","N"))</f>
        <v>N</v>
      </c>
      <c r="BP86" s="1" t="str">
        <f>IF(AND(ABS(AZ86)&gt;10,ABS(BG86)&gt;=0.45,ABS(BL86)&lt;=0.01),"B", IF(AND(ABS(AZ86)&gt;4.5, ABS(AZ86)&lt;10,ABS(BG86)&gt;=0.45,ABS(BL86)&lt;=0.01),"S","N"))</f>
        <v>N</v>
      </c>
      <c r="BQ86" s="74"/>
      <c r="BT86" s="41"/>
      <c r="BU86" s="41"/>
      <c r="BV86" s="41"/>
      <c r="BW86" s="41"/>
      <c r="BX86" s="41"/>
      <c r="BY86" s="41"/>
      <c r="BZ86" s="41"/>
      <c r="CA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T86" s="37"/>
      <c r="CU86" s="37"/>
      <c r="CV86" s="37"/>
      <c r="CW86" s="37"/>
      <c r="CX86" s="37"/>
      <c r="DB86" s="41"/>
      <c r="DC86" s="41"/>
      <c r="DD86" s="41"/>
      <c r="DE86" s="41"/>
      <c r="DF86" s="41"/>
      <c r="DG86" s="41"/>
      <c r="DH86" s="41"/>
      <c r="DI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EB86" s="37"/>
      <c r="EC86" s="37"/>
      <c r="ED86" s="37"/>
      <c r="EE86" s="37"/>
      <c r="EF86" s="37"/>
    </row>
    <row r="87" spans="1:136" ht="18.75" customHeight="1" x14ac:dyDescent="0.25">
      <c r="A87" s="2">
        <f>'Raw Data'!B86</f>
        <v>142</v>
      </c>
      <c r="B87" s="2">
        <f>'Raw Data'!C86</f>
        <v>150</v>
      </c>
      <c r="C87" s="2" t="str">
        <f>'Raw Data'!D86</f>
        <v>FAEKNGLSF</v>
      </c>
      <c r="D87" s="8">
        <f>'%D'!Y86</f>
        <v>2.6360000000000001</v>
      </c>
      <c r="E87" s="8">
        <f>'%D'!Z86</f>
        <v>0.42958351923694643</v>
      </c>
      <c r="F87" s="8">
        <f>'%D'!AA86</f>
        <v>1.2956666666666656</v>
      </c>
      <c r="G87" s="8">
        <f>'%D'!AB86</f>
        <v>0.96727073080222192</v>
      </c>
      <c r="H87" s="8">
        <f>'%D'!AC86</f>
        <v>-0.19466666666666299</v>
      </c>
      <c r="I87" s="8">
        <f>'%D'!AD86</f>
        <v>0.6670174910250356</v>
      </c>
      <c r="J87" s="1"/>
      <c r="K87" s="8">
        <f>'# D'!Y86</f>
        <v>0.18433333333333335</v>
      </c>
      <c r="L87" s="8">
        <f>'# D'!Z86</f>
        <v>2.9888682361946556E-2</v>
      </c>
      <c r="M87" s="8">
        <f>'# D'!AA86</f>
        <v>9.099999999999997E-2</v>
      </c>
      <c r="N87" s="8">
        <f>'# D'!AB86</f>
        <v>6.8058798108694182E-2</v>
      </c>
      <c r="O87" s="8">
        <f>'# D'!AC86</f>
        <v>-1.3333333333333641E-2</v>
      </c>
      <c r="P87" s="8">
        <f>'# D'!AD86</f>
        <v>4.6729719308665506E-2</v>
      </c>
      <c r="Q87" s="1"/>
      <c r="R87" s="4">
        <f>'T-TEST'!P86</f>
        <v>7.2939882174768154E-4</v>
      </c>
      <c r="S87" s="4">
        <f>'T-TEST'!Q86</f>
        <v>8.2521474286372451E-2</v>
      </c>
      <c r="T87" s="4">
        <f>'T-TEST'!R86</f>
        <v>0.65120606096124378</v>
      </c>
      <c r="U87" s="1"/>
      <c r="V87" s="1" t="str">
        <f t="shared" si="3"/>
        <v>N</v>
      </c>
      <c r="W87" s="1" t="str">
        <f t="shared" si="4"/>
        <v>N</v>
      </c>
      <c r="X87" s="1" t="str">
        <f t="shared" si="5"/>
        <v>N</v>
      </c>
      <c r="Y87" s="74"/>
      <c r="Z87" s="8">
        <f>'%D'!AF86</f>
        <v>1.2480000000000002</v>
      </c>
      <c r="AA87" s="8">
        <f>'%D'!AG86</f>
        <v>0.35635375682038184</v>
      </c>
      <c r="AB87" s="8">
        <f>'%D'!AH86</f>
        <v>0.40733333333333377</v>
      </c>
      <c r="AC87" s="8">
        <f>'%D'!AI86</f>
        <v>0.64319540835840328</v>
      </c>
      <c r="AD87" s="8">
        <f>'%D'!AJ86</f>
        <v>-0.65366666666666617</v>
      </c>
      <c r="AE87" s="8">
        <f>'%D'!AK86</f>
        <v>0.56066508125023595</v>
      </c>
      <c r="AF87" s="8"/>
      <c r="AG87" s="8">
        <f>'# D'!AF86</f>
        <v>8.7333333333333263E-2</v>
      </c>
      <c r="AH87" s="8">
        <f>'# D'!AG86</f>
        <v>2.4765567494675636E-2</v>
      </c>
      <c r="AI87" s="8">
        <f>'# D'!AH86</f>
        <v>2.866666666666684E-2</v>
      </c>
      <c r="AJ87" s="8">
        <f>'# D'!AI86</f>
        <v>4.5280606591932233E-2</v>
      </c>
      <c r="AK87" s="8">
        <f>'# D'!AJ86</f>
        <v>-4.6000000000000263E-2</v>
      </c>
      <c r="AL87" s="8">
        <f>'# D'!AK86</f>
        <v>3.9059783238859169E-2</v>
      </c>
      <c r="AM87" s="1"/>
      <c r="AN87" s="4">
        <f>'T-TEST'!T86</f>
        <v>3.6406985856960142E-3</v>
      </c>
      <c r="AO87" s="4">
        <f>'T-TEST'!U86</f>
        <v>0.38513854800749486</v>
      </c>
      <c r="AP87" s="4">
        <f>'T-TEST'!V86</f>
        <v>0.11274456842901337</v>
      </c>
      <c r="AQ87" s="1"/>
      <c r="AR87" s="1" t="str">
        <f>IF(AND(ABS(Z87)&gt;10,ABS(AG87)&gt;=0.45,ABS(AN87)&lt;=0.01),"B", IF(AND(ABS(Z87)&gt;4.5, ABS(Z87)&lt;10,ABS(AG87)&gt;=0.45,ABS(AN87)&lt;=0.01),"S","N"))</f>
        <v>N</v>
      </c>
      <c r="AS87" s="1" t="str">
        <f>IF(AND(ABS(AB87)&gt;10,ABS(AI87)&gt;=0.45,ABS(AO87)&lt;=0.01),"B", IF(AND(ABS(AB87)&gt;4.5, ABS(AB87)&lt;10,ABS(AI87)&gt;=0.45,ABS(AO87)&lt;=0.01),"S","N"))</f>
        <v>N</v>
      </c>
      <c r="AT87" s="1" t="str">
        <f>IF(AND(ABS(AD87)&gt;10,ABS(AK87)&gt;=0.45,ABS(AP87)&lt;=0.01),"B", IF(AND(ABS(AD87)&gt;4.5, ABS(AD87)&lt;10,ABS(AK87)&gt;=0.45,ABS(AP87)&lt;=0.01),"S","N"))</f>
        <v>N</v>
      </c>
      <c r="AU87" s="74"/>
      <c r="AV87" s="8">
        <f>'%D'!AM86</f>
        <v>-1.3879999999999999</v>
      </c>
      <c r="AW87" s="8">
        <f>'%D'!AN86</f>
        <v>0.43293417513520482</v>
      </c>
      <c r="AX87" s="8">
        <f>'%D'!AO86</f>
        <v>-0.88833333333333186</v>
      </c>
      <c r="AY87" s="8">
        <f>'%D'!AP86</f>
        <v>0.72793429190644066</v>
      </c>
      <c r="AZ87" s="8">
        <f>'%D'!AQ86</f>
        <v>-0.45900000000000318</v>
      </c>
      <c r="BA87" s="8">
        <f>'%D'!AR86</f>
        <v>0.70266279252568897</v>
      </c>
      <c r="BB87" s="1"/>
      <c r="BC87" s="8">
        <f>'# D'!AM86</f>
        <v>-9.7000000000000086E-2</v>
      </c>
      <c r="BD87" s="8">
        <f>'# D'!AN86</f>
        <v>3.0077677215281574E-2</v>
      </c>
      <c r="BE87" s="8">
        <f>'# D'!AO86</f>
        <v>-6.233333333333313E-2</v>
      </c>
      <c r="BF87" s="8">
        <f>'# D'!AP86</f>
        <v>5.1247764178872481E-2</v>
      </c>
      <c r="BG87" s="8">
        <f>'# D'!AQ86</f>
        <v>-3.2666666666666622E-2</v>
      </c>
      <c r="BH87" s="8">
        <f>'# D'!AR86</f>
        <v>4.9261208538429711E-2</v>
      </c>
      <c r="BI87" s="1"/>
      <c r="BJ87" s="4">
        <f>'T-TEST'!X86</f>
        <v>6.5802904989393472E-3</v>
      </c>
      <c r="BK87" s="4">
        <f>'T-TEST'!Y86</f>
        <v>0.1675725646429102</v>
      </c>
      <c r="BL87" s="4">
        <f>'T-TEST'!Z86</f>
        <v>0.31908088184593741</v>
      </c>
      <c r="BM87" s="1"/>
      <c r="BN87" s="1" t="str">
        <f>IF(AND(ABS(AV87)&gt;10,ABS(BC87)&gt;=0.45,ABS(BJ87)&lt;=0.01),"B", IF(AND(ABS(AV87)&gt;4.5, ABS(AV87)&lt;10,ABS(BC87)&gt;=0.45,ABS(BJ87)&lt;=0.01),"S","N"))</f>
        <v>N</v>
      </c>
      <c r="BO87" s="1" t="str">
        <f>IF(AND(ABS(AX87)&gt;10,ABS(BE87)&gt;=0.45,ABS(BK87)&lt;=0.01),"B", IF(AND(ABS(AX87)&gt;4.5, ABS(AX87)&lt;10,ABS(BE87)&gt;=0.45,ABS(BK87)&lt;=0.01),"S","N"))</f>
        <v>N</v>
      </c>
      <c r="BP87" s="1" t="str">
        <f>IF(AND(ABS(AZ87)&gt;10,ABS(BG87)&gt;=0.45,ABS(BL87)&lt;=0.01),"B", IF(AND(ABS(AZ87)&gt;4.5, ABS(AZ87)&lt;10,ABS(BG87)&gt;=0.45,ABS(BL87)&lt;=0.01),"S","N"))</f>
        <v>N</v>
      </c>
      <c r="BQ87" s="74"/>
      <c r="BT87" s="41"/>
      <c r="BU87" s="41"/>
      <c r="BV87" s="41"/>
      <c r="BW87" s="41"/>
      <c r="BX87" s="41"/>
      <c r="BY87" s="41"/>
      <c r="BZ87" s="41"/>
      <c r="CA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T87" s="37"/>
      <c r="CU87" s="37"/>
      <c r="CV87" s="37"/>
      <c r="CW87" s="37"/>
      <c r="CX87" s="37"/>
      <c r="DB87" s="41"/>
      <c r="DC87" s="41"/>
      <c r="DD87" s="41"/>
      <c r="DE87" s="41"/>
      <c r="DF87" s="41"/>
      <c r="DG87" s="41"/>
      <c r="DH87" s="41"/>
      <c r="DI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EB87" s="37"/>
      <c r="EC87" s="37"/>
      <c r="ED87" s="37"/>
      <c r="EE87" s="37"/>
      <c r="EF87" s="37"/>
    </row>
    <row r="88" spans="1:136" ht="18.75" customHeight="1" x14ac:dyDescent="0.25">
      <c r="A88" s="2">
        <f>'Raw Data'!B87</f>
        <v>150</v>
      </c>
      <c r="B88" s="2">
        <f>'Raw Data'!C87</f>
        <v>156</v>
      </c>
      <c r="C88" s="2" t="str">
        <f>'Raw Data'!D87</f>
        <v>FIETSAL</v>
      </c>
      <c r="D88" s="8">
        <f>'%D'!Y87</f>
        <v>-8.4333333333333371E-2</v>
      </c>
      <c r="E88" s="8">
        <f>'%D'!Z87</f>
        <v>0.53621948242611672</v>
      </c>
      <c r="F88" s="8">
        <f>'%D'!AA87</f>
        <v>-0.10533333333333328</v>
      </c>
      <c r="G88" s="8">
        <f>'%D'!AB87</f>
        <v>0.16761463738786864</v>
      </c>
      <c r="H88" s="8">
        <f>'%D'!AC87</f>
        <v>-0.38133333333333219</v>
      </c>
      <c r="I88" s="8">
        <f>'%D'!AD87</f>
        <v>0.9657480692879189</v>
      </c>
      <c r="J88" s="1"/>
      <c r="K88" s="8">
        <f>'# D'!Y87</f>
        <v>-4.3333333333333279E-3</v>
      </c>
      <c r="L88" s="8">
        <f>'# D'!Z87</f>
        <v>2.6956755492207586E-2</v>
      </c>
      <c r="M88" s="8">
        <f>'# D'!AA87</f>
        <v>-5.6666666666666532E-3</v>
      </c>
      <c r="N88" s="8">
        <f>'# D'!AB87</f>
        <v>8.2865352631040362E-3</v>
      </c>
      <c r="O88" s="8">
        <f>'# D'!AC87</f>
        <v>-1.8999999999999989E-2</v>
      </c>
      <c r="P88" s="8">
        <f>'# D'!AD87</f>
        <v>4.8812566687961488E-2</v>
      </c>
      <c r="Q88" s="1"/>
      <c r="R88" s="4">
        <f>'T-TEST'!P87</f>
        <v>0.79480568778936123</v>
      </c>
      <c r="S88" s="4">
        <f>'T-TEST'!Q87</f>
        <v>0.33035985478710239</v>
      </c>
      <c r="T88" s="4">
        <f>'T-TEST'!R87</f>
        <v>0.5632205416264271</v>
      </c>
      <c r="U88" s="1"/>
      <c r="V88" s="1" t="str">
        <f t="shared" si="3"/>
        <v>N</v>
      </c>
      <c r="W88" s="1" t="str">
        <f t="shared" si="4"/>
        <v>N</v>
      </c>
      <c r="X88" s="1" t="str">
        <f t="shared" si="5"/>
        <v>N</v>
      </c>
      <c r="Y88" s="74"/>
      <c r="Z88" s="8">
        <f>'%D'!AF87</f>
        <v>-9.5666666666666567E-2</v>
      </c>
      <c r="AA88" s="8">
        <f>'%D'!AG87</f>
        <v>0.36392764848707632</v>
      </c>
      <c r="AB88" s="8">
        <f>'%D'!AH87</f>
        <v>3.3333333333329662E-3</v>
      </c>
      <c r="AC88" s="8">
        <f>'%D'!AI87</f>
        <v>0.17145358944429642</v>
      </c>
      <c r="AD88" s="8">
        <f>'%D'!AJ87</f>
        <v>9.0666666666666451E-2</v>
      </c>
      <c r="AE88" s="8">
        <f>'%D'!AK87</f>
        <v>0.26716162399067195</v>
      </c>
      <c r="AF88" s="8"/>
      <c r="AG88" s="8">
        <f>'# D'!AF87</f>
        <v>-4.6666666666666662E-3</v>
      </c>
      <c r="AH88" s="8">
        <f>'# D'!AG87</f>
        <v>1.8284784202536604E-2</v>
      </c>
      <c r="AI88" s="8">
        <f>'# D'!AH87</f>
        <v>-3.333333333333105E-4</v>
      </c>
      <c r="AJ88" s="8">
        <f>'# D'!AI87</f>
        <v>8.3864970836060801E-3</v>
      </c>
      <c r="AK88" s="8">
        <f>'# D'!AJ87</f>
        <v>4.3333333333333279E-3</v>
      </c>
      <c r="AL88" s="8">
        <f>'# D'!AK87</f>
        <v>1.3428824718989117E-2</v>
      </c>
      <c r="AM88" s="1"/>
      <c r="AN88" s="4">
        <f>'T-TEST'!T87</f>
        <v>0.6956849609942628</v>
      </c>
      <c r="AO88" s="4">
        <f>'T-TEST'!U87</f>
        <v>0.94974875117217472</v>
      </c>
      <c r="AP88" s="4">
        <f>'T-TEST'!V87</f>
        <v>0.61210987100380654</v>
      </c>
      <c r="AQ88" s="1"/>
      <c r="AR88" s="1" t="str">
        <f>IF(AND(ABS(Z88)&gt;10,ABS(AG88)&gt;=0.45,ABS(AN88)&lt;=0.01),"B", IF(AND(ABS(Z88)&gt;4.5, ABS(Z88)&lt;10,ABS(AG88)&gt;=0.45,ABS(AN88)&lt;=0.01),"S","N"))</f>
        <v>N</v>
      </c>
      <c r="AS88" s="1" t="str">
        <f>IF(AND(ABS(AB88)&gt;10,ABS(AI88)&gt;=0.45,ABS(AO88)&lt;=0.01),"B", IF(AND(ABS(AB88)&gt;4.5, ABS(AB88)&lt;10,ABS(AI88)&gt;=0.45,ABS(AO88)&lt;=0.01),"S","N"))</f>
        <v>N</v>
      </c>
      <c r="AT88" s="1" t="str">
        <f>IF(AND(ABS(AD88)&gt;10,ABS(AK88)&gt;=0.45,ABS(AP88)&lt;=0.01),"B", IF(AND(ABS(AD88)&gt;4.5, ABS(AD88)&lt;10,ABS(AK88)&gt;=0.45,ABS(AP88)&lt;=0.01),"S","N"))</f>
        <v>N</v>
      </c>
      <c r="AU88" s="74"/>
      <c r="AV88" s="8">
        <f>'%D'!AM87</f>
        <v>-1.1333333333333195E-2</v>
      </c>
      <c r="AW88" s="8">
        <f>'%D'!AN87</f>
        <v>0.41985314893027315</v>
      </c>
      <c r="AX88" s="8">
        <f>'%D'!AO87</f>
        <v>0.10866666666666625</v>
      </c>
      <c r="AY88" s="8">
        <f>'%D'!AP87</f>
        <v>9.9047126830278928E-2</v>
      </c>
      <c r="AZ88" s="8">
        <f>'%D'!AQ87</f>
        <v>0.47199999999999864</v>
      </c>
      <c r="BA88" s="8">
        <f>'%D'!AR87</f>
        <v>0.94929447486015095</v>
      </c>
      <c r="BB88" s="1"/>
      <c r="BC88" s="8">
        <f>'# D'!AM87</f>
        <v>-3.3333333333333826E-4</v>
      </c>
      <c r="BD88" s="8">
        <f>'# D'!AN87</f>
        <v>2.1173883284209622E-2</v>
      </c>
      <c r="BE88" s="8">
        <f>'# D'!AO87</f>
        <v>5.3333333333333427E-3</v>
      </c>
      <c r="BF88" s="8">
        <f>'# D'!AP87</f>
        <v>4.7258156262526066E-3</v>
      </c>
      <c r="BG88" s="8">
        <f>'# D'!AQ87</f>
        <v>2.3333333333333317E-2</v>
      </c>
      <c r="BH88" s="8">
        <f>'# D'!AR87</f>
        <v>4.794093588295241E-2</v>
      </c>
      <c r="BI88" s="1"/>
      <c r="BJ88" s="4">
        <f>'T-TEST'!X87</f>
        <v>0.98046199456201777</v>
      </c>
      <c r="BK88" s="4">
        <f>'T-TEST'!Y87</f>
        <v>0.12268908236732499</v>
      </c>
      <c r="BL88" s="4">
        <f>'T-TEST'!Z87</f>
        <v>0.48482209045080199</v>
      </c>
      <c r="BM88" s="1"/>
      <c r="BN88" s="1" t="str">
        <f>IF(AND(ABS(AV88)&gt;10,ABS(BC88)&gt;=0.45,ABS(BJ88)&lt;=0.01),"B", IF(AND(ABS(AV88)&gt;4.5, ABS(AV88)&lt;10,ABS(BC88)&gt;=0.45,ABS(BJ88)&lt;=0.01),"S","N"))</f>
        <v>N</v>
      </c>
      <c r="BO88" s="1" t="str">
        <f>IF(AND(ABS(AX88)&gt;10,ABS(BE88)&gt;=0.45,ABS(BK88)&lt;=0.01),"B", IF(AND(ABS(AX88)&gt;4.5, ABS(AX88)&lt;10,ABS(BE88)&gt;=0.45,ABS(BK88)&lt;=0.01),"S","N"))</f>
        <v>N</v>
      </c>
      <c r="BP88" s="1" t="str">
        <f>IF(AND(ABS(AZ88)&gt;10,ABS(BG88)&gt;=0.45,ABS(BL88)&lt;=0.01),"B", IF(AND(ABS(AZ88)&gt;4.5, ABS(AZ88)&lt;10,ABS(BG88)&gt;=0.45,ABS(BL88)&lt;=0.01),"S","N"))</f>
        <v>N</v>
      </c>
      <c r="BQ88" s="74"/>
      <c r="BT88" s="41"/>
      <c r="BU88" s="41"/>
      <c r="BV88" s="41"/>
      <c r="BW88" s="41"/>
      <c r="BX88" s="41"/>
      <c r="BY88" s="41"/>
      <c r="BZ88" s="41"/>
      <c r="CA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T88" s="37"/>
      <c r="CU88" s="37"/>
      <c r="CV88" s="37"/>
      <c r="CW88" s="37"/>
      <c r="CX88" s="37"/>
      <c r="DB88" s="41"/>
      <c r="DC88" s="41"/>
      <c r="DD88" s="41"/>
      <c r="DE88" s="41"/>
      <c r="DF88" s="41"/>
      <c r="DG88" s="41"/>
      <c r="DH88" s="41"/>
      <c r="DI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EB88" s="37"/>
      <c r="EC88" s="37"/>
      <c r="ED88" s="37"/>
      <c r="EE88" s="37"/>
      <c r="EF88" s="37"/>
    </row>
    <row r="89" spans="1:136" ht="18.75" customHeight="1" x14ac:dyDescent="0.25">
      <c r="A89" s="2">
        <f>'Raw Data'!B88</f>
        <v>157</v>
      </c>
      <c r="B89" s="2">
        <f>'Raw Data'!C88</f>
        <v>162</v>
      </c>
      <c r="C89" s="2" t="str">
        <f>'Raw Data'!D88</f>
        <v>DSTNVE</v>
      </c>
      <c r="D89" s="8">
        <f>'%D'!Y88</f>
        <v>0.63299999999999557</v>
      </c>
      <c r="E89" s="8">
        <f>'%D'!Z88</f>
        <v>0.43128606129420399</v>
      </c>
      <c r="F89" s="8">
        <f>'%D'!AA88</f>
        <v>0.80066666666666819</v>
      </c>
      <c r="G89" s="8">
        <f>'%D'!AB88</f>
        <v>1.8059347533433567</v>
      </c>
      <c r="H89" s="8">
        <f>'%D'!AC88</f>
        <v>2.0846666666666707</v>
      </c>
      <c r="I89" s="8">
        <f>'%D'!AD88</f>
        <v>1.6827362637482257</v>
      </c>
      <c r="J89" s="1"/>
      <c r="K89" s="8">
        <f>'# D'!Y88</f>
        <v>2.5333333333333319E-2</v>
      </c>
      <c r="L89" s="8">
        <f>'# D'!Z88</f>
        <v>1.7339742404853246E-2</v>
      </c>
      <c r="M89" s="8">
        <f>'# D'!AA88</f>
        <v>3.2000000000000028E-2</v>
      </c>
      <c r="N89" s="8">
        <f>'# D'!AB88</f>
        <v>7.2553428588868249E-2</v>
      </c>
      <c r="O89" s="8">
        <f>'# D'!AC88</f>
        <v>8.2999999999999963E-2</v>
      </c>
      <c r="P89" s="8">
        <f>'# D'!AD88</f>
        <v>6.6975119758509311E-2</v>
      </c>
      <c r="Q89" s="1"/>
      <c r="R89" s="4">
        <f>'T-TEST'!P88</f>
        <v>6.6197584449792235E-2</v>
      </c>
      <c r="S89" s="4">
        <f>'T-TEST'!Q88</f>
        <v>0.49886451664828096</v>
      </c>
      <c r="T89" s="4">
        <f>'T-TEST'!R88</f>
        <v>9.933236384433651E-2</v>
      </c>
      <c r="U89" s="1"/>
      <c r="V89" s="1" t="str">
        <f t="shared" si="3"/>
        <v>N</v>
      </c>
      <c r="W89" s="1" t="str">
        <f t="shared" si="4"/>
        <v>N</v>
      </c>
      <c r="X89" s="1" t="str">
        <f t="shared" si="5"/>
        <v>N</v>
      </c>
      <c r="Y89" s="74"/>
      <c r="Z89" s="8">
        <f>'%D'!AF88</f>
        <v>-0.13433333333333408</v>
      </c>
      <c r="AA89" s="8">
        <f>'%D'!AG88</f>
        <v>0.4962613558734299</v>
      </c>
      <c r="AB89" s="8">
        <f>'%D'!AH88</f>
        <v>0.44600000000000506</v>
      </c>
      <c r="AC89" s="8">
        <f>'%D'!AI88</f>
        <v>1.5892013717587836</v>
      </c>
      <c r="AD89" s="8">
        <f>'%D'!AJ88</f>
        <v>0.81866666666666532</v>
      </c>
      <c r="AE89" s="8">
        <f>'%D'!AK88</f>
        <v>1.1991635974016805</v>
      </c>
      <c r="AF89" s="8"/>
      <c r="AG89" s="8">
        <f>'# D'!AF88</f>
        <v>-5.33333333333319E-3</v>
      </c>
      <c r="AH89" s="8">
        <f>'# D'!AG88</f>
        <v>1.9832633040858038E-2</v>
      </c>
      <c r="AI89" s="8">
        <f>'# D'!AH88</f>
        <v>1.7999999999999794E-2</v>
      </c>
      <c r="AJ89" s="8">
        <f>'# D'!AI88</f>
        <v>6.395310782127793E-2</v>
      </c>
      <c r="AK89" s="8">
        <f>'# D'!AJ88</f>
        <v>3.2666666666666622E-2</v>
      </c>
      <c r="AL89" s="8">
        <f>'# D'!AK88</f>
        <v>4.7609522856952372E-2</v>
      </c>
      <c r="AM89" s="1"/>
      <c r="AN89" s="4">
        <f>'T-TEST'!T88</f>
        <v>0.66590167532666844</v>
      </c>
      <c r="AO89" s="4">
        <f>'T-TEST'!U88</f>
        <v>0.67330326916406325</v>
      </c>
      <c r="AP89" s="4">
        <f>'T-TEST'!V88</f>
        <v>0.33272026237572305</v>
      </c>
      <c r="AQ89" s="1"/>
      <c r="AR89" s="1" t="str">
        <f>IF(AND(ABS(Z89)&gt;10,ABS(AG89)&gt;=0.45,ABS(AN89)&lt;=0.01),"B", IF(AND(ABS(Z89)&gt;4.5, ABS(Z89)&lt;10,ABS(AG89)&gt;=0.45,ABS(AN89)&lt;=0.01),"S","N"))</f>
        <v>N</v>
      </c>
      <c r="AS89" s="1" t="str">
        <f>IF(AND(ABS(AB89)&gt;10,ABS(AI89)&gt;=0.45,ABS(AO89)&lt;=0.01),"B", IF(AND(ABS(AB89)&gt;4.5, ABS(AB89)&lt;10,ABS(AI89)&gt;=0.45,ABS(AO89)&lt;=0.01),"S","N"))</f>
        <v>N</v>
      </c>
      <c r="AT89" s="1" t="str">
        <f>IF(AND(ABS(AD89)&gt;10,ABS(AK89)&gt;=0.45,ABS(AP89)&lt;=0.01),"B", IF(AND(ABS(AD89)&gt;4.5, ABS(AD89)&lt;10,ABS(AK89)&gt;=0.45,ABS(AP89)&lt;=0.01),"S","N"))</f>
        <v>N</v>
      </c>
      <c r="AU89" s="74"/>
      <c r="AV89" s="8">
        <f>'%D'!AM88</f>
        <v>-0.76733333333332965</v>
      </c>
      <c r="AW89" s="8">
        <f>'%D'!AN88</f>
        <v>0.46578786301634734</v>
      </c>
      <c r="AX89" s="8">
        <f>'%D'!AO88</f>
        <v>-0.35466666666666313</v>
      </c>
      <c r="AY89" s="8">
        <f>'%D'!AP88</f>
        <v>0.88841957054835907</v>
      </c>
      <c r="AZ89" s="8">
        <f>'%D'!AQ88</f>
        <v>-1.2660000000000053</v>
      </c>
      <c r="BA89" s="8">
        <f>'%D'!AR88</f>
        <v>1.3200325753556241</v>
      </c>
      <c r="BB89" s="1"/>
      <c r="BC89" s="8">
        <f>'# D'!AM88</f>
        <v>-3.0666666666666509E-2</v>
      </c>
      <c r="BD89" s="8">
        <f>'# D'!AN88</f>
        <v>1.8583146486355118E-2</v>
      </c>
      <c r="BE89" s="8">
        <f>'# D'!AO88</f>
        <v>-1.4000000000000234E-2</v>
      </c>
      <c r="BF89" s="8">
        <f>'# D'!AP88</f>
        <v>3.538361202590834E-2</v>
      </c>
      <c r="BG89" s="8">
        <f>'# D'!AQ88</f>
        <v>-5.0333333333333341E-2</v>
      </c>
      <c r="BH89" s="8">
        <f>'# D'!AR88</f>
        <v>5.2892973698466419E-2</v>
      </c>
      <c r="BI89" s="1"/>
      <c r="BJ89" s="4">
        <f>'T-TEST'!X88</f>
        <v>4.9942069851321103E-2</v>
      </c>
      <c r="BK89" s="4">
        <f>'T-TEST'!Y88</f>
        <v>0.56016246790483659</v>
      </c>
      <c r="BL89" s="4">
        <f>'T-TEST'!Z88</f>
        <v>0.21756285993214985</v>
      </c>
      <c r="BM89" s="1"/>
      <c r="BN89" s="1" t="str">
        <f>IF(AND(ABS(AV89)&gt;10,ABS(BC89)&gt;=0.45,ABS(BJ89)&lt;=0.01),"B", IF(AND(ABS(AV89)&gt;4.5, ABS(AV89)&lt;10,ABS(BC89)&gt;=0.45,ABS(BJ89)&lt;=0.01),"S","N"))</f>
        <v>N</v>
      </c>
      <c r="BO89" s="1" t="str">
        <f>IF(AND(ABS(AX89)&gt;10,ABS(BE89)&gt;=0.45,ABS(BK89)&lt;=0.01),"B", IF(AND(ABS(AX89)&gt;4.5, ABS(AX89)&lt;10,ABS(BE89)&gt;=0.45,ABS(BK89)&lt;=0.01),"S","N"))</f>
        <v>N</v>
      </c>
      <c r="BP89" s="1" t="str">
        <f>IF(AND(ABS(AZ89)&gt;10,ABS(BG89)&gt;=0.45,ABS(BL89)&lt;=0.01),"B", IF(AND(ABS(AZ89)&gt;4.5, ABS(AZ89)&lt;10,ABS(BG89)&gt;=0.45,ABS(BL89)&lt;=0.01),"S","N"))</f>
        <v>N</v>
      </c>
      <c r="BQ89" s="74"/>
      <c r="BT89" s="41"/>
      <c r="BU89" s="41"/>
      <c r="BV89" s="41"/>
      <c r="BW89" s="41"/>
      <c r="BX89" s="41"/>
      <c r="BY89" s="41"/>
      <c r="BZ89" s="41"/>
      <c r="CA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T89" s="37"/>
      <c r="CU89" s="37"/>
      <c r="CV89" s="37"/>
      <c r="CW89" s="37"/>
      <c r="CX89" s="37"/>
      <c r="DB89" s="41"/>
      <c r="DC89" s="41"/>
      <c r="DD89" s="41"/>
      <c r="DE89" s="41"/>
      <c r="DF89" s="41"/>
      <c r="DG89" s="41"/>
      <c r="DH89" s="41"/>
      <c r="DI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EB89" s="37"/>
      <c r="EC89" s="37"/>
      <c r="ED89" s="37"/>
      <c r="EE89" s="37"/>
      <c r="EF89" s="37"/>
    </row>
    <row r="90" spans="1:136" ht="18.75" customHeight="1" x14ac:dyDescent="0.25">
      <c r="A90" s="2">
        <f>'Raw Data'!B89</f>
        <v>157</v>
      </c>
      <c r="B90" s="2">
        <f>'Raw Data'!C89</f>
        <v>164</v>
      </c>
      <c r="C90" s="2" t="str">
        <f>'Raw Data'!D89</f>
        <v>DSTNVEAA</v>
      </c>
      <c r="D90" s="8">
        <f>'%D'!Y89</f>
        <v>1.3683333333333341</v>
      </c>
      <c r="E90" s="8">
        <f>'%D'!Z89</f>
        <v>0.66712242754484952</v>
      </c>
      <c r="F90" s="8">
        <f>'%D'!AA89</f>
        <v>1.1839999999999975</v>
      </c>
      <c r="G90" s="8">
        <f>'%D'!AB89</f>
        <v>2.0156341433901148</v>
      </c>
      <c r="H90" s="8">
        <f>'%D'!AC89</f>
        <v>1.3680000000000021</v>
      </c>
      <c r="I90" s="8">
        <f>'%D'!AD89</f>
        <v>1.7870721865666204</v>
      </c>
      <c r="J90" s="1"/>
      <c r="K90" s="8">
        <f>'# D'!Y89</f>
        <v>8.2000000000000184E-2</v>
      </c>
      <c r="L90" s="8">
        <f>'# D'!Z89</f>
        <v>4.0443376054264617E-2</v>
      </c>
      <c r="M90" s="8">
        <f>'# D'!AA89</f>
        <v>7.099999999999973E-2</v>
      </c>
      <c r="N90" s="8">
        <f>'# D'!AB89</f>
        <v>0.12064272322302194</v>
      </c>
      <c r="O90" s="8">
        <f>'# D'!AC89</f>
        <v>8.1999999999999851E-2</v>
      </c>
      <c r="P90" s="8">
        <f>'# D'!AD89</f>
        <v>0.10746007010358151</v>
      </c>
      <c r="Q90" s="1"/>
      <c r="R90" s="4">
        <f>'T-TEST'!P89</f>
        <v>6.3401732150546272E-2</v>
      </c>
      <c r="S90" s="4">
        <f>'T-TEST'!Q89</f>
        <v>0.36607395126256254</v>
      </c>
      <c r="T90" s="4">
        <f>'T-TEST'!R89</f>
        <v>0.25740311326503063</v>
      </c>
      <c r="U90" s="1"/>
      <c r="V90" s="1" t="str">
        <f t="shared" si="3"/>
        <v>N</v>
      </c>
      <c r="W90" s="1" t="str">
        <f t="shared" si="4"/>
        <v>N</v>
      </c>
      <c r="X90" s="1" t="str">
        <f t="shared" si="5"/>
        <v>N</v>
      </c>
      <c r="Y90" s="74"/>
      <c r="Z90" s="8">
        <f>'%D'!AF89</f>
        <v>0.24733333333333185</v>
      </c>
      <c r="AA90" s="8">
        <f>'%D'!AG89</f>
        <v>0.5202473770556979</v>
      </c>
      <c r="AB90" s="8">
        <f>'%D'!AH89</f>
        <v>0.55333333333333456</v>
      </c>
      <c r="AC90" s="8">
        <f>'%D'!AI89</f>
        <v>1.5345951692004427</v>
      </c>
      <c r="AD90" s="8">
        <f>'%D'!AJ89</f>
        <v>0.52199999999999847</v>
      </c>
      <c r="AE90" s="8">
        <f>'%D'!AK89</f>
        <v>1.2295478843867758</v>
      </c>
      <c r="AF90" s="8"/>
      <c r="AG90" s="8">
        <f>'# D'!AF89</f>
        <v>1.5000000000000013E-2</v>
      </c>
      <c r="AH90" s="8">
        <f>'# D'!AG89</f>
        <v>3.1299627260826419E-2</v>
      </c>
      <c r="AI90" s="8">
        <f>'# D'!AH89</f>
        <v>3.2999999999999918E-2</v>
      </c>
      <c r="AJ90" s="8">
        <f>'# D'!AI89</f>
        <v>9.1824107219545967E-2</v>
      </c>
      <c r="AK90" s="8">
        <f>'# D'!AJ89</f>
        <v>3.0999999999999694E-2</v>
      </c>
      <c r="AL90" s="8">
        <f>'# D'!AK89</f>
        <v>7.3672699602136599E-2</v>
      </c>
      <c r="AM90" s="1"/>
      <c r="AN90" s="4">
        <f>'T-TEST'!T89</f>
        <v>0.48301006003904473</v>
      </c>
      <c r="AO90" s="4">
        <f>'T-TEST'!U89</f>
        <v>0.59049822221286496</v>
      </c>
      <c r="AP90" s="4">
        <f>'T-TEST'!V89</f>
        <v>0.53694480853710713</v>
      </c>
      <c r="AQ90" s="1"/>
      <c r="AR90" s="1" t="str">
        <f>IF(AND(ABS(Z90)&gt;10,ABS(AG90)&gt;=0.45,ABS(AN90)&lt;=0.01),"B", IF(AND(ABS(Z90)&gt;4.5, ABS(Z90)&lt;10,ABS(AG90)&gt;=0.45,ABS(AN90)&lt;=0.01),"S","N"))</f>
        <v>N</v>
      </c>
      <c r="AS90" s="1" t="str">
        <f>IF(AND(ABS(AB90)&gt;10,ABS(AI90)&gt;=0.45,ABS(AO90)&lt;=0.01),"B", IF(AND(ABS(AB90)&gt;4.5, ABS(AB90)&lt;10,ABS(AI90)&gt;=0.45,ABS(AO90)&lt;=0.01),"S","N"))</f>
        <v>N</v>
      </c>
      <c r="AT90" s="1" t="str">
        <f>IF(AND(ABS(AD90)&gt;10,ABS(AK90)&gt;=0.45,ABS(AP90)&lt;=0.01),"B", IF(AND(ABS(AD90)&gt;4.5, ABS(AD90)&lt;10,ABS(AK90)&gt;=0.45,ABS(AP90)&lt;=0.01),"S","N"))</f>
        <v>N</v>
      </c>
      <c r="AU90" s="74"/>
      <c r="AV90" s="8">
        <f>'%D'!AM89</f>
        <v>-1.1210000000000022</v>
      </c>
      <c r="AW90" s="8">
        <f>'%D'!AN89</f>
        <v>0.82089199451978234</v>
      </c>
      <c r="AX90" s="8">
        <f>'%D'!AO89</f>
        <v>-0.63066666666666293</v>
      </c>
      <c r="AY90" s="8">
        <f>'%D'!AP89</f>
        <v>1.4143759519071772</v>
      </c>
      <c r="AZ90" s="8">
        <f>'%D'!AQ89</f>
        <v>-0.84600000000000364</v>
      </c>
      <c r="BA90" s="8">
        <f>'%D'!AR89</f>
        <v>1.3387729456483668</v>
      </c>
      <c r="BB90" s="1"/>
      <c r="BC90" s="8">
        <f>'# D'!AM89</f>
        <v>-6.7000000000000171E-2</v>
      </c>
      <c r="BD90" s="8">
        <f>'# D'!AN89</f>
        <v>4.9665548085837799E-2</v>
      </c>
      <c r="BE90" s="8">
        <f>'# D'!AO89</f>
        <v>-3.7999999999999812E-2</v>
      </c>
      <c r="BF90" s="8">
        <f>'# D'!AP89</f>
        <v>8.4744714682785216E-2</v>
      </c>
      <c r="BG90" s="8">
        <f>'# D'!AQ89</f>
        <v>-5.1000000000000156E-2</v>
      </c>
      <c r="BH90" s="8">
        <f>'# D'!AR89</f>
        <v>8.087438819964364E-2</v>
      </c>
      <c r="BI90" s="1"/>
      <c r="BJ90" s="4">
        <f>'T-TEST'!X89</f>
        <v>8.4308810290871533E-2</v>
      </c>
      <c r="BK90" s="4">
        <f>'T-TEST'!Y89</f>
        <v>0.50882051485188406</v>
      </c>
      <c r="BL90" s="4">
        <f>'T-TEST'!Z89</f>
        <v>0.38264408736035699</v>
      </c>
      <c r="BM90" s="1"/>
      <c r="BN90" s="1" t="str">
        <f>IF(AND(ABS(AV90)&gt;10,ABS(BC90)&gt;=0.45,ABS(BJ90)&lt;=0.01),"B", IF(AND(ABS(AV90)&gt;4.5, ABS(AV90)&lt;10,ABS(BC90)&gt;=0.45,ABS(BJ90)&lt;=0.01),"S","N"))</f>
        <v>N</v>
      </c>
      <c r="BO90" s="1" t="str">
        <f>IF(AND(ABS(AX90)&gt;10,ABS(BE90)&gt;=0.45,ABS(BK90)&lt;=0.01),"B", IF(AND(ABS(AX90)&gt;4.5, ABS(AX90)&lt;10,ABS(BE90)&gt;=0.45,ABS(BK90)&lt;=0.01),"S","N"))</f>
        <v>N</v>
      </c>
      <c r="BP90" s="1" t="str">
        <f>IF(AND(ABS(AZ90)&gt;10,ABS(BG90)&gt;=0.45,ABS(BL90)&lt;=0.01),"B", IF(AND(ABS(AZ90)&gt;4.5, ABS(AZ90)&lt;10,ABS(BG90)&gt;=0.45,ABS(BL90)&lt;=0.01),"S","N"))</f>
        <v>N</v>
      </c>
      <c r="BQ90" s="74"/>
      <c r="BT90" s="41"/>
      <c r="BU90" s="41"/>
      <c r="BV90" s="41"/>
      <c r="BW90" s="41"/>
      <c r="BX90" s="41"/>
      <c r="BY90" s="41"/>
      <c r="BZ90" s="41"/>
      <c r="CA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T90" s="37"/>
      <c r="CU90" s="37"/>
      <c r="CV90" s="37"/>
      <c r="CW90" s="37"/>
      <c r="CX90" s="37"/>
      <c r="DB90" s="41"/>
      <c r="DC90" s="41"/>
      <c r="DD90" s="41"/>
      <c r="DE90" s="41"/>
      <c r="DF90" s="41"/>
      <c r="DG90" s="41"/>
      <c r="DH90" s="41"/>
      <c r="DI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EB90" s="37"/>
      <c r="EC90" s="37"/>
      <c r="ED90" s="37"/>
      <c r="EE90" s="37"/>
      <c r="EF90" s="37"/>
    </row>
    <row r="91" spans="1:136" ht="18.75" customHeight="1" x14ac:dyDescent="0.25">
      <c r="A91" s="2">
        <f>'Raw Data'!B90</f>
        <v>165</v>
      </c>
      <c r="B91" s="2">
        <f>'Raw Data'!C90</f>
        <v>169</v>
      </c>
      <c r="C91" s="2" t="str">
        <f>'Raw Data'!D90</f>
        <v>FQTIL</v>
      </c>
      <c r="D91" s="8">
        <f>'%D'!Y90</f>
        <v>-0.10933333333333328</v>
      </c>
      <c r="E91" s="8">
        <f>'%D'!Z90</f>
        <v>0.61015708359951615</v>
      </c>
      <c r="F91" s="8">
        <f>'%D'!AA90</f>
        <v>5.5333333333333345E-2</v>
      </c>
      <c r="G91" s="8">
        <f>'%D'!AB90</f>
        <v>0.35144653457768893</v>
      </c>
      <c r="H91" s="8">
        <f>'%D'!AC90</f>
        <v>0.7526666666666666</v>
      </c>
      <c r="I91" s="8">
        <f>'%D'!AD90</f>
        <v>0.50254120892387188</v>
      </c>
      <c r="J91" s="1"/>
      <c r="K91" s="8">
        <f>'# D'!Y90</f>
        <v>-3.0000000000000009E-3</v>
      </c>
      <c r="L91" s="8">
        <f>'# D'!Z90</f>
        <v>1.8321208111548394E-2</v>
      </c>
      <c r="M91" s="8">
        <f>'# D'!AA90</f>
        <v>1.666666666666667E-3</v>
      </c>
      <c r="N91" s="8">
        <f>'# D'!AB90</f>
        <v>1.0939226054281289E-2</v>
      </c>
      <c r="O91" s="8">
        <f>'# D'!AC90</f>
        <v>2.2666666666666675E-2</v>
      </c>
      <c r="P91" s="8">
        <f>'# D'!AD90</f>
        <v>1.5077577170531462E-2</v>
      </c>
      <c r="Q91" s="1"/>
      <c r="R91" s="4">
        <f>'T-TEST'!P90</f>
        <v>0.79904785696090852</v>
      </c>
      <c r="S91" s="4">
        <f>'T-TEST'!Q90</f>
        <v>0.80730600193948943</v>
      </c>
      <c r="T91" s="4">
        <f>'T-TEST'!R90</f>
        <v>6.2192617093624586E-2</v>
      </c>
      <c r="U91" s="1"/>
      <c r="V91" s="1" t="str">
        <f t="shared" si="3"/>
        <v>N</v>
      </c>
      <c r="W91" s="1" t="str">
        <f t="shared" si="4"/>
        <v>N</v>
      </c>
      <c r="X91" s="1" t="str">
        <f t="shared" si="5"/>
        <v>N</v>
      </c>
      <c r="Y91" s="74"/>
      <c r="Z91" s="8">
        <f>'%D'!AF90</f>
        <v>-0.33600000000000002</v>
      </c>
      <c r="AA91" s="8">
        <f>'%D'!AG90</f>
        <v>0.22201051026171403</v>
      </c>
      <c r="AB91" s="8">
        <f>'%D'!AH90</f>
        <v>-5.8666666666666645E-2</v>
      </c>
      <c r="AC91" s="8">
        <f>'%D'!AI90</f>
        <v>0.20963460274169066</v>
      </c>
      <c r="AD91" s="8">
        <f>'%D'!AJ90</f>
        <v>0.45899999999999985</v>
      </c>
      <c r="AE91" s="8">
        <f>'%D'!AK90</f>
        <v>0.51849654450793425</v>
      </c>
      <c r="AF91" s="8"/>
      <c r="AG91" s="8">
        <f>'# D'!AF90</f>
        <v>-9.9999999999999985E-3</v>
      </c>
      <c r="AH91" s="8">
        <f>'# D'!AG90</f>
        <v>6.7577116442377599E-3</v>
      </c>
      <c r="AI91" s="8">
        <f>'# D'!AH90</f>
        <v>-1.9999999999999983E-3</v>
      </c>
      <c r="AJ91" s="8">
        <f>'# D'!AI90</f>
        <v>6.2981478758970628E-3</v>
      </c>
      <c r="AK91" s="8">
        <f>'# D'!AJ90</f>
        <v>1.3666666666666681E-2</v>
      </c>
      <c r="AL91" s="8">
        <f>'# D'!AK90</f>
        <v>1.5663120165960925E-2</v>
      </c>
      <c r="AM91" s="1"/>
      <c r="AN91" s="4">
        <f>'T-TEST'!T90</f>
        <v>7.5421820346183124E-2</v>
      </c>
      <c r="AO91" s="4">
        <f>'T-TEST'!U90</f>
        <v>0.62402694454661045</v>
      </c>
      <c r="AP91" s="4">
        <f>'T-TEST'!V90</f>
        <v>0.20986510526043972</v>
      </c>
      <c r="AQ91" s="1"/>
      <c r="AR91" s="1" t="str">
        <f>IF(AND(ABS(Z91)&gt;10,ABS(AG91)&gt;=0.45,ABS(AN91)&lt;=0.01),"B", IF(AND(ABS(Z91)&gt;4.5, ABS(Z91)&lt;10,ABS(AG91)&gt;=0.45,ABS(AN91)&lt;=0.01),"S","N"))</f>
        <v>N</v>
      </c>
      <c r="AS91" s="1" t="str">
        <f>IF(AND(ABS(AB91)&gt;10,ABS(AI91)&gt;=0.45,ABS(AO91)&lt;=0.01),"B", IF(AND(ABS(AB91)&gt;4.5, ABS(AB91)&lt;10,ABS(AI91)&gt;=0.45,ABS(AO91)&lt;=0.01),"S","N"))</f>
        <v>N</v>
      </c>
      <c r="AT91" s="1" t="str">
        <f>IF(AND(ABS(AD91)&gt;10,ABS(AK91)&gt;=0.45,ABS(AP91)&lt;=0.01),"B", IF(AND(ABS(AD91)&gt;4.5, ABS(AD91)&lt;10,ABS(AK91)&gt;=0.45,ABS(AP91)&lt;=0.01),"S","N"))</f>
        <v>N</v>
      </c>
      <c r="AU91" s="74"/>
      <c r="AV91" s="8">
        <f>'%D'!AM90</f>
        <v>-0.22666666666666674</v>
      </c>
      <c r="AW91" s="8">
        <f>'%D'!AN90</f>
        <v>0.59626140799708549</v>
      </c>
      <c r="AX91" s="8">
        <f>'%D'!AO90</f>
        <v>-0.11399999999999999</v>
      </c>
      <c r="AY91" s="8">
        <f>'%D'!AP90</f>
        <v>0.30650720491803546</v>
      </c>
      <c r="AZ91" s="8">
        <f>'%D'!AQ90</f>
        <v>-0.29366666666666674</v>
      </c>
      <c r="BA91" s="8">
        <f>'%D'!AR90</f>
        <v>0.57814675184304898</v>
      </c>
      <c r="BB91" s="1"/>
      <c r="BC91" s="8">
        <f>'# D'!AM90</f>
        <v>-6.9999999999999975E-3</v>
      </c>
      <c r="BD91" s="8">
        <f>'# D'!AN90</f>
        <v>1.7738846260866761E-2</v>
      </c>
      <c r="BE91" s="8">
        <f>'# D'!AO90</f>
        <v>-3.6666666666666653E-3</v>
      </c>
      <c r="BF91" s="8">
        <f>'# D'!AP90</f>
        <v>9.626352718795762E-3</v>
      </c>
      <c r="BG91" s="8">
        <f>'# D'!AQ90</f>
        <v>-8.9999999999999941E-3</v>
      </c>
      <c r="BH91" s="8">
        <f>'# D'!AR90</f>
        <v>1.7048949136725954E-2</v>
      </c>
      <c r="BI91" s="1"/>
      <c r="BJ91" s="4">
        <f>'T-TEST'!X90</f>
        <v>0.56017255330076365</v>
      </c>
      <c r="BK91" s="4">
        <f>'T-TEST'!Y90</f>
        <v>0.56956033013527507</v>
      </c>
      <c r="BL91" s="4">
        <f>'T-TEST'!Z90</f>
        <v>0.41245546573959074</v>
      </c>
      <c r="BM91" s="1"/>
      <c r="BN91" s="1" t="str">
        <f>IF(AND(ABS(AV91)&gt;10,ABS(BC91)&gt;=0.45,ABS(BJ91)&lt;=0.01),"B", IF(AND(ABS(AV91)&gt;4.5, ABS(AV91)&lt;10,ABS(BC91)&gt;=0.45,ABS(BJ91)&lt;=0.01),"S","N"))</f>
        <v>N</v>
      </c>
      <c r="BO91" s="1" t="str">
        <f>IF(AND(ABS(AX91)&gt;10,ABS(BE91)&gt;=0.45,ABS(BK91)&lt;=0.01),"B", IF(AND(ABS(AX91)&gt;4.5, ABS(AX91)&lt;10,ABS(BE91)&gt;=0.45,ABS(BK91)&lt;=0.01),"S","N"))</f>
        <v>N</v>
      </c>
      <c r="BP91" s="1" t="str">
        <f>IF(AND(ABS(AZ91)&gt;10,ABS(BG91)&gt;=0.45,ABS(BL91)&lt;=0.01),"B", IF(AND(ABS(AZ91)&gt;4.5, ABS(AZ91)&lt;10,ABS(BG91)&gt;=0.45,ABS(BL91)&lt;=0.01),"S","N"))</f>
        <v>N</v>
      </c>
      <c r="BQ91" s="74"/>
      <c r="BT91" s="41"/>
      <c r="BU91" s="41"/>
      <c r="BV91" s="41"/>
      <c r="BW91" s="41"/>
      <c r="BX91" s="41"/>
      <c r="BY91" s="41"/>
      <c r="BZ91" s="41"/>
      <c r="CA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T91" s="37"/>
      <c r="CU91" s="37"/>
      <c r="CV91" s="37"/>
      <c r="CW91" s="37"/>
      <c r="CX91" s="37"/>
      <c r="DB91" s="41"/>
      <c r="DC91" s="41"/>
      <c r="DD91" s="41"/>
      <c r="DE91" s="41"/>
      <c r="DF91" s="41"/>
      <c r="DG91" s="41"/>
      <c r="DH91" s="41"/>
      <c r="DI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EB91" s="37"/>
      <c r="EC91" s="37"/>
      <c r="ED91" s="37"/>
      <c r="EE91" s="37"/>
      <c r="EF91" s="37"/>
    </row>
    <row r="92" spans="1:136" ht="18.75" customHeight="1" x14ac:dyDescent="0.25">
      <c r="A92" s="2">
        <f>'Raw Data'!B91</f>
        <v>166</v>
      </c>
      <c r="B92" s="2">
        <f>'Raw Data'!C91</f>
        <v>171</v>
      </c>
      <c r="C92" s="2" t="str">
        <f>'Raw Data'!D91</f>
        <v>QTILTE</v>
      </c>
      <c r="D92" s="8">
        <f>'%D'!Y91</f>
        <v>-0.12066666666666681</v>
      </c>
      <c r="E92" s="8">
        <f>'%D'!Z91</f>
        <v>0.6447699848266305</v>
      </c>
      <c r="F92" s="8">
        <f>'%D'!AA91</f>
        <v>0.1033333333333335</v>
      </c>
      <c r="G92" s="8">
        <f>'%D'!AB91</f>
        <v>0.6107702786918614</v>
      </c>
      <c r="H92" s="8">
        <f>'%D'!AC91</f>
        <v>0.29166666666666652</v>
      </c>
      <c r="I92" s="8">
        <f>'%D'!AD91</f>
        <v>0.50881267017767218</v>
      </c>
      <c r="J92" s="1"/>
      <c r="K92" s="8">
        <f>'# D'!Y91</f>
        <v>-4.3333333333333349E-3</v>
      </c>
      <c r="L92" s="8">
        <f>'# D'!Z91</f>
        <v>2.5566905692059539E-2</v>
      </c>
      <c r="M92" s="8">
        <f>'# D'!AA91</f>
        <v>4.6666666666666731E-3</v>
      </c>
      <c r="N92" s="8">
        <f>'# D'!AB91</f>
        <v>2.4508501926202391E-2</v>
      </c>
      <c r="O92" s="8">
        <f>'# D'!AC91</f>
        <v>1.1666666666666665E-2</v>
      </c>
      <c r="P92" s="8">
        <f>'# D'!AD91</f>
        <v>2.01577115103212E-2</v>
      </c>
      <c r="Q92" s="1"/>
      <c r="R92" s="4">
        <f>'T-TEST'!P91</f>
        <v>0.78905127177902623</v>
      </c>
      <c r="S92" s="4">
        <f>'T-TEST'!Q91</f>
        <v>0.77141344158418068</v>
      </c>
      <c r="T92" s="4">
        <f>'T-TEST'!R91</f>
        <v>0.39130093228530372</v>
      </c>
      <c r="U92" s="1"/>
      <c r="V92" s="1" t="str">
        <f t="shared" si="3"/>
        <v>N</v>
      </c>
      <c r="W92" s="1" t="str">
        <f t="shared" si="4"/>
        <v>N</v>
      </c>
      <c r="X92" s="1" t="str">
        <f t="shared" si="5"/>
        <v>N</v>
      </c>
      <c r="Y92" s="74"/>
      <c r="Z92" s="8">
        <f>'%D'!AF91</f>
        <v>-0.37400000000000011</v>
      </c>
      <c r="AA92" s="8">
        <f>'%D'!AG91</f>
        <v>0.605911709739959</v>
      </c>
      <c r="AB92" s="8">
        <f>'%D'!AH91</f>
        <v>-0.66266666666666652</v>
      </c>
      <c r="AC92" s="8">
        <f>'%D'!AI91</f>
        <v>0.51479542862513039</v>
      </c>
      <c r="AD92" s="8">
        <f>'%D'!AJ91</f>
        <v>-0.19100000000000028</v>
      </c>
      <c r="AE92" s="8">
        <f>'%D'!AK91</f>
        <v>0.87019078367907254</v>
      </c>
      <c r="AF92" s="8"/>
      <c r="AG92" s="8">
        <f>'# D'!AF91</f>
        <v>-1.4666666666666661E-2</v>
      </c>
      <c r="AH92" s="8">
        <f>'# D'!AG91</f>
        <v>2.4048561980570347E-2</v>
      </c>
      <c r="AI92" s="8">
        <f>'# D'!AH91</f>
        <v>-2.6333333333333334E-2</v>
      </c>
      <c r="AJ92" s="8">
        <f>'# D'!AI91</f>
        <v>2.0704266871026063E-2</v>
      </c>
      <c r="AK92" s="8">
        <f>'# D'!AJ91</f>
        <v>-7.6666666666666689E-3</v>
      </c>
      <c r="AL92" s="8">
        <f>'# D'!AK91</f>
        <v>3.5061850112812591E-2</v>
      </c>
      <c r="AM92" s="1"/>
      <c r="AN92" s="4">
        <f>'T-TEST'!T91</f>
        <v>0.36854196259911015</v>
      </c>
      <c r="AO92" s="4">
        <f>'T-TEST'!U91</f>
        <v>0.14910239244863932</v>
      </c>
      <c r="AP92" s="4">
        <f>'T-TEST'!V91</f>
        <v>0.72813534777957456</v>
      </c>
      <c r="AQ92" s="1"/>
      <c r="AR92" s="1" t="str">
        <f>IF(AND(ABS(Z92)&gt;10,ABS(AG92)&gt;=0.45,ABS(AN92)&lt;=0.01),"B", IF(AND(ABS(Z92)&gt;4.5, ABS(Z92)&lt;10,ABS(AG92)&gt;=0.45,ABS(AN92)&lt;=0.01),"S","N"))</f>
        <v>N</v>
      </c>
      <c r="AS92" s="1" t="str">
        <f>IF(AND(ABS(AB92)&gt;10,ABS(AI92)&gt;=0.45,ABS(AO92)&lt;=0.01),"B", IF(AND(ABS(AB92)&gt;4.5, ABS(AB92)&lt;10,ABS(AI92)&gt;=0.45,ABS(AO92)&lt;=0.01),"S","N"))</f>
        <v>N</v>
      </c>
      <c r="AT92" s="1" t="str">
        <f>IF(AND(ABS(AD92)&gt;10,ABS(AK92)&gt;=0.45,ABS(AP92)&lt;=0.01),"B", IF(AND(ABS(AD92)&gt;4.5, ABS(AD92)&lt;10,ABS(AK92)&gt;=0.45,ABS(AP92)&lt;=0.01),"S","N"))</f>
        <v>N</v>
      </c>
      <c r="AU92" s="74"/>
      <c r="AV92" s="8">
        <f>'%D'!AM91</f>
        <v>-0.2533333333333333</v>
      </c>
      <c r="AW92" s="8">
        <f>'%D'!AN91</f>
        <v>0.79316160606356489</v>
      </c>
      <c r="AX92" s="8">
        <f>'%D'!AO91</f>
        <v>-0.76600000000000001</v>
      </c>
      <c r="AY92" s="8">
        <f>'%D'!AP91</f>
        <v>0.78559955872356868</v>
      </c>
      <c r="AZ92" s="8">
        <f>'%D'!AQ91</f>
        <v>-0.4826666666666668</v>
      </c>
      <c r="BA92" s="8">
        <f>'%D'!AR91</f>
        <v>0.77639315641840356</v>
      </c>
      <c r="BB92" s="1"/>
      <c r="BC92" s="8">
        <f>'# D'!AM91</f>
        <v>-1.0333333333333326E-2</v>
      </c>
      <c r="BD92" s="8">
        <f>'# D'!AN91</f>
        <v>3.1453669632227871E-2</v>
      </c>
      <c r="BE92" s="8">
        <f>'# D'!AO91</f>
        <v>-3.1000000000000007E-2</v>
      </c>
      <c r="BF92" s="8">
        <f>'# D'!AP91</f>
        <v>3.1570027980137534E-2</v>
      </c>
      <c r="BG92" s="8">
        <f>'# D'!AQ91</f>
        <v>-1.9333333333333334E-2</v>
      </c>
      <c r="BH92" s="8">
        <f>'# D'!AR91</f>
        <v>3.1395328739585913E-2</v>
      </c>
      <c r="BI92" s="1"/>
      <c r="BJ92" s="4">
        <f>'T-TEST'!X91</f>
        <v>0.59993582594810135</v>
      </c>
      <c r="BK92" s="4">
        <f>'T-TEST'!Y91</f>
        <v>0.16633160485693702</v>
      </c>
      <c r="BL92" s="4">
        <f>'T-TEST'!Z91</f>
        <v>0.38308628941400413</v>
      </c>
      <c r="BM92" s="1"/>
      <c r="BN92" s="1" t="str">
        <f>IF(AND(ABS(AV92)&gt;10,ABS(BC92)&gt;=0.45,ABS(BJ92)&lt;=0.01),"B", IF(AND(ABS(AV92)&gt;4.5, ABS(AV92)&lt;10,ABS(BC92)&gt;=0.45,ABS(BJ92)&lt;=0.01),"S","N"))</f>
        <v>N</v>
      </c>
      <c r="BO92" s="1" t="str">
        <f>IF(AND(ABS(AX92)&gt;10,ABS(BE92)&gt;=0.45,ABS(BK92)&lt;=0.01),"B", IF(AND(ABS(AX92)&gt;4.5, ABS(AX92)&lt;10,ABS(BE92)&gt;=0.45,ABS(BK92)&lt;=0.01),"S","N"))</f>
        <v>N</v>
      </c>
      <c r="BP92" s="1" t="str">
        <f>IF(AND(ABS(AZ92)&gt;10,ABS(BG92)&gt;=0.45,ABS(BL92)&lt;=0.01),"B", IF(AND(ABS(AZ92)&gt;4.5, ABS(AZ92)&lt;10,ABS(BG92)&gt;=0.45,ABS(BL92)&lt;=0.01),"S","N"))</f>
        <v>N</v>
      </c>
      <c r="BQ92" s="74"/>
      <c r="BT92" s="41"/>
      <c r="BU92" s="41"/>
      <c r="BV92" s="41"/>
      <c r="BW92" s="41"/>
      <c r="BX92" s="41"/>
      <c r="BY92" s="41"/>
      <c r="BZ92" s="41"/>
      <c r="CA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T92" s="37"/>
      <c r="CU92" s="37"/>
      <c r="CV92" s="37"/>
      <c r="CW92" s="37"/>
      <c r="CX92" s="37"/>
      <c r="DB92" s="41"/>
      <c r="DC92" s="41"/>
      <c r="DD92" s="41"/>
      <c r="DE92" s="41"/>
      <c r="DF92" s="41"/>
      <c r="DG92" s="41"/>
      <c r="DH92" s="41"/>
      <c r="DI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EB92" s="37"/>
      <c r="EC92" s="37"/>
      <c r="ED92" s="37"/>
      <c r="EE92" s="37"/>
      <c r="EF92" s="37"/>
    </row>
    <row r="93" spans="1:136" ht="18.75" customHeight="1" x14ac:dyDescent="0.25">
      <c r="A93" s="2">
        <f>'Raw Data'!B92</f>
        <v>170</v>
      </c>
      <c r="B93" s="2">
        <f>'Raw Data'!C92</f>
        <v>183</v>
      </c>
      <c r="C93" s="2" t="str">
        <f>'Raw Data'!D92</f>
        <v>TEIYRIVSQKQMSD</v>
      </c>
      <c r="D93" s="8">
        <f>'%D'!Y92</f>
        <v>2.3643333333333345</v>
      </c>
      <c r="E93" s="8">
        <f>'%D'!Z92</f>
        <v>0.2693591159276652</v>
      </c>
      <c r="F93" s="8">
        <f>'%D'!AA92</f>
        <v>3.5236666666666707</v>
      </c>
      <c r="G93" s="8">
        <f>'%D'!AB92</f>
        <v>0.68473839286742655</v>
      </c>
      <c r="H93" s="8">
        <f>'%D'!AC92</f>
        <v>1.961666666666666</v>
      </c>
      <c r="I93" s="8">
        <f>'%D'!AD92</f>
        <v>0.77144107573640086</v>
      </c>
      <c r="J93" s="1"/>
      <c r="K93" s="8">
        <f>'# D'!Y92</f>
        <v>0.28366666666666607</v>
      </c>
      <c r="L93" s="8">
        <f>'# D'!Z92</f>
        <v>3.254740132995778E-2</v>
      </c>
      <c r="M93" s="8">
        <f>'# D'!AA92</f>
        <v>0.42300000000000004</v>
      </c>
      <c r="N93" s="8">
        <f>'# D'!AB92</f>
        <v>8.193289937503738E-2</v>
      </c>
      <c r="O93" s="8">
        <f>'# D'!AC92</f>
        <v>0.23533333333333317</v>
      </c>
      <c r="P93" s="8">
        <f>'# D'!AD92</f>
        <v>9.2879850703296518E-2</v>
      </c>
      <c r="Q93" s="1"/>
      <c r="R93" s="4">
        <f>'T-TEST'!P92</f>
        <v>1.4579938140431688E-4</v>
      </c>
      <c r="S93" s="4">
        <f>'T-TEST'!Q92</f>
        <v>9.1359377131397426E-4</v>
      </c>
      <c r="T93" s="4">
        <f>'T-TEST'!R92</f>
        <v>4.3608752416327057E-2</v>
      </c>
      <c r="U93" s="1"/>
      <c r="V93" s="1" t="str">
        <f t="shared" si="3"/>
        <v>N</v>
      </c>
      <c r="W93" s="1" t="str">
        <f t="shared" si="4"/>
        <v>N</v>
      </c>
      <c r="X93" s="1" t="str">
        <f t="shared" si="5"/>
        <v>N</v>
      </c>
      <c r="Y93" s="74"/>
      <c r="Z93" s="8">
        <f>'%D'!AF92</f>
        <v>0.62700000000000244</v>
      </c>
      <c r="AA93" s="8">
        <f>'%D'!AG92</f>
        <v>0.75966834868908129</v>
      </c>
      <c r="AB93" s="8">
        <f>'%D'!AH92</f>
        <v>0.60999999999999943</v>
      </c>
      <c r="AC93" s="8">
        <f>'%D'!AI92</f>
        <v>0.69530688668146134</v>
      </c>
      <c r="AD93" s="8">
        <f>'%D'!AJ92</f>
        <v>-0.1109999999999971</v>
      </c>
      <c r="AE93" s="8">
        <f>'%D'!AK92</f>
        <v>0.77099200168786985</v>
      </c>
      <c r="AF93" s="8"/>
      <c r="AG93" s="8">
        <f>'# D'!AF92</f>
        <v>7.4999999999999289E-2</v>
      </c>
      <c r="AH93" s="8">
        <f>'# D'!AG92</f>
        <v>9.1305348510734657E-2</v>
      </c>
      <c r="AI93" s="8">
        <f>'# D'!AH92</f>
        <v>7.3333333333334139E-2</v>
      </c>
      <c r="AJ93" s="8">
        <f>'# D'!AI92</f>
        <v>8.3494510797616994E-2</v>
      </c>
      <c r="AK93" s="8">
        <f>'# D'!AJ92</f>
        <v>-1.3666666666666494E-2</v>
      </c>
      <c r="AL93" s="8">
        <f>'# D'!AK92</f>
        <v>9.2901381403435859E-2</v>
      </c>
      <c r="AM93" s="1"/>
      <c r="AN93" s="4">
        <f>'T-TEST'!T92</f>
        <v>0.27944350778096899</v>
      </c>
      <c r="AO93" s="4">
        <f>'T-TEST'!U92</f>
        <v>0.20425580188505521</v>
      </c>
      <c r="AP93" s="4">
        <f>'T-TEST'!V92</f>
        <v>0.82153437081666136</v>
      </c>
      <c r="AQ93" s="1"/>
      <c r="AR93" s="1" t="str">
        <f>IF(AND(ABS(Z93)&gt;10,ABS(AG93)&gt;=0.45,ABS(AN93)&lt;=0.01),"B", IF(AND(ABS(Z93)&gt;4.5, ABS(Z93)&lt;10,ABS(AG93)&gt;=0.45,ABS(AN93)&lt;=0.01),"S","N"))</f>
        <v>N</v>
      </c>
      <c r="AS93" s="1" t="str">
        <f>IF(AND(ABS(AB93)&gt;10,ABS(AI93)&gt;=0.45,ABS(AO93)&lt;=0.01),"B", IF(AND(ABS(AB93)&gt;4.5, ABS(AB93)&lt;10,ABS(AI93)&gt;=0.45,ABS(AO93)&lt;=0.01),"S","N"))</f>
        <v>N</v>
      </c>
      <c r="AT93" s="1" t="str">
        <f>IF(AND(ABS(AD93)&gt;10,ABS(AK93)&gt;=0.45,ABS(AP93)&lt;=0.01),"B", IF(AND(ABS(AD93)&gt;4.5, ABS(AD93)&lt;10,ABS(AK93)&gt;=0.45,ABS(AP93)&lt;=0.01),"S","N"))</f>
        <v>N</v>
      </c>
      <c r="AU93" s="74"/>
      <c r="AV93" s="8">
        <f>'%D'!AM92</f>
        <v>-1.7373333333333321</v>
      </c>
      <c r="AW93" s="8">
        <f>'%D'!AN92</f>
        <v>0.76862496273106384</v>
      </c>
      <c r="AX93" s="8">
        <f>'%D'!AO92</f>
        <v>-2.9136666666666713</v>
      </c>
      <c r="AY93" s="8">
        <f>'%D'!AP92</f>
        <v>0.73191916675727886</v>
      </c>
      <c r="AZ93" s="8">
        <f>'%D'!AQ92</f>
        <v>-2.0726666666666631</v>
      </c>
      <c r="BA93" s="8">
        <f>'%D'!AR92</f>
        <v>0.18236593249105867</v>
      </c>
      <c r="BB93" s="1"/>
      <c r="BC93" s="8">
        <f>'# D'!AM92</f>
        <v>-0.20866666666666678</v>
      </c>
      <c r="BD93" s="8">
        <f>'# D'!AN92</f>
        <v>9.2473419604410467E-2</v>
      </c>
      <c r="BE93" s="8">
        <f>'# D'!AO92</f>
        <v>-0.3496666666666659</v>
      </c>
      <c r="BF93" s="8">
        <f>'# D'!AP92</f>
        <v>8.7785723972257465E-2</v>
      </c>
      <c r="BG93" s="8">
        <f>'# D'!AQ92</f>
        <v>-0.24899999999999967</v>
      </c>
      <c r="BH93" s="8">
        <f>'# D'!AR92</f>
        <v>2.1832697191750211E-2</v>
      </c>
      <c r="BI93" s="1"/>
      <c r="BJ93" s="4">
        <f>'T-TEST'!X92</f>
        <v>4.6684157597819124E-2</v>
      </c>
      <c r="BK93" s="4">
        <f>'T-TEST'!Y92</f>
        <v>2.3241960929500601E-3</v>
      </c>
      <c r="BL93" s="4">
        <f>'T-TEST'!Z92</f>
        <v>3.8760637929223086E-5</v>
      </c>
      <c r="BM93" s="1"/>
      <c r="BN93" s="1" t="str">
        <f>IF(AND(ABS(AV93)&gt;10,ABS(BC93)&gt;=0.45,ABS(BJ93)&lt;=0.01),"B", IF(AND(ABS(AV93)&gt;4.5, ABS(AV93)&lt;10,ABS(BC93)&gt;=0.45,ABS(BJ93)&lt;=0.01),"S","N"))</f>
        <v>N</v>
      </c>
      <c r="BO93" s="1" t="str">
        <f>IF(AND(ABS(AX93)&gt;10,ABS(BE93)&gt;=0.45,ABS(BK93)&lt;=0.01),"B", IF(AND(ABS(AX93)&gt;4.5, ABS(AX93)&lt;10,ABS(BE93)&gt;=0.45,ABS(BK93)&lt;=0.01),"S","N"))</f>
        <v>N</v>
      </c>
      <c r="BP93" s="1" t="str">
        <f>IF(AND(ABS(AZ93)&gt;10,ABS(BG93)&gt;=0.45,ABS(BL93)&lt;=0.01),"B", IF(AND(ABS(AZ93)&gt;4.5, ABS(AZ93)&lt;10,ABS(BG93)&gt;=0.45,ABS(BL93)&lt;=0.01),"S","N"))</f>
        <v>N</v>
      </c>
      <c r="BQ93" s="74"/>
      <c r="BT93" s="41"/>
      <c r="BU93" s="41"/>
      <c r="BV93" s="41"/>
      <c r="BW93" s="41"/>
      <c r="BX93" s="41"/>
      <c r="BY93" s="41"/>
      <c r="BZ93" s="41"/>
      <c r="CA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T93" s="37"/>
      <c r="CU93" s="37"/>
      <c r="CV93" s="37"/>
      <c r="CW93" s="37"/>
      <c r="CX93" s="37"/>
      <c r="DB93" s="41"/>
      <c r="DC93" s="41"/>
      <c r="DD93" s="41"/>
      <c r="DE93" s="41"/>
      <c r="DF93" s="41"/>
      <c r="DG93" s="41"/>
      <c r="DH93" s="41"/>
      <c r="DI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EB93" s="37"/>
      <c r="EC93" s="37"/>
      <c r="ED93" s="37"/>
      <c r="EE93" s="37"/>
      <c r="EF93" s="37"/>
    </row>
    <row r="94" spans="1:136" ht="18.75" customHeight="1" x14ac:dyDescent="0.25">
      <c r="A94" s="2">
        <f>'Raw Data'!B93</f>
        <v>170</v>
      </c>
      <c r="B94" s="2">
        <f>'Raw Data'!C93</f>
        <v>193</v>
      </c>
      <c r="C94" s="2" t="str">
        <f>'Raw Data'!D93</f>
        <v>TEIYRIVSQKQMSDRRENDMSPSN</v>
      </c>
      <c r="D94" s="8">
        <f>'%D'!Y93</f>
        <v>1.5150000000000006</v>
      </c>
      <c r="E94" s="8">
        <f>'%D'!Z93</f>
        <v>0.72475283143059621</v>
      </c>
      <c r="F94" s="8">
        <f>'%D'!AA93</f>
        <v>1.3299999999999983</v>
      </c>
      <c r="G94" s="8">
        <f>'%D'!AB93</f>
        <v>1.3263306525900682</v>
      </c>
      <c r="H94" s="8">
        <f>'%D'!AC93</f>
        <v>0.52900000000000347</v>
      </c>
      <c r="I94" s="8">
        <f>'%D'!AD93</f>
        <v>1.7132597584721354</v>
      </c>
      <c r="J94" s="1"/>
      <c r="K94" s="8">
        <f>'# D'!Y93</f>
        <v>0.31799999999999962</v>
      </c>
      <c r="L94" s="8">
        <f>'# D'!Z93</f>
        <v>0.15255163060419941</v>
      </c>
      <c r="M94" s="8">
        <f>'# D'!AA93</f>
        <v>0.27933333333333188</v>
      </c>
      <c r="N94" s="8">
        <f>'# D'!AB93</f>
        <v>0.27856297911483763</v>
      </c>
      <c r="O94" s="8">
        <f>'# D'!AC93</f>
        <v>0.11099999999999888</v>
      </c>
      <c r="P94" s="8">
        <f>'# D'!AD93</f>
        <v>0.36010368877125742</v>
      </c>
      <c r="Q94" s="1"/>
      <c r="R94" s="4">
        <f>'T-TEST'!P93</f>
        <v>4.6784736309361571E-2</v>
      </c>
      <c r="S94" s="4">
        <f>'T-TEST'!Q93</f>
        <v>0.21941790154964952</v>
      </c>
      <c r="T94" s="4">
        <f>'T-TEST'!R93</f>
        <v>0.62814687493241439</v>
      </c>
      <c r="U94" s="1"/>
      <c r="V94" s="1" t="str">
        <f t="shared" si="3"/>
        <v>N</v>
      </c>
      <c r="W94" s="1" t="str">
        <f t="shared" si="4"/>
        <v>N</v>
      </c>
      <c r="X94" s="1" t="str">
        <f t="shared" si="5"/>
        <v>N</v>
      </c>
      <c r="Y94" s="74"/>
      <c r="Z94" s="8">
        <f>'%D'!AF93</f>
        <v>1.3806666666666629</v>
      </c>
      <c r="AA94" s="8">
        <f>'%D'!AG93</f>
        <v>1.3151717251624107</v>
      </c>
      <c r="AB94" s="8">
        <f>'%D'!AH93</f>
        <v>1.0559999999999974</v>
      </c>
      <c r="AC94" s="8">
        <f>'%D'!AI93</f>
        <v>0.34178940884702674</v>
      </c>
      <c r="AD94" s="8">
        <f>'%D'!AJ93</f>
        <v>0.71033333333333815</v>
      </c>
      <c r="AE94" s="8">
        <f>'%D'!AK93</f>
        <v>1.5083472190889393</v>
      </c>
      <c r="AF94" s="8"/>
      <c r="AG94" s="8">
        <f>'# D'!AF93</f>
        <v>0.29033333333333378</v>
      </c>
      <c r="AH94" s="8">
        <f>'# D'!AG93</f>
        <v>0.27648568377645377</v>
      </c>
      <c r="AI94" s="8">
        <f>'# D'!AH93</f>
        <v>0.22133333333333205</v>
      </c>
      <c r="AJ94" s="8">
        <f>'# D'!AI93</f>
        <v>7.1918935846780011E-2</v>
      </c>
      <c r="AK94" s="8">
        <f>'# D'!AJ93</f>
        <v>0.14933333333333287</v>
      </c>
      <c r="AL94" s="8">
        <f>'# D'!AK93</f>
        <v>0.31711617219351429</v>
      </c>
      <c r="AM94" s="1"/>
      <c r="AN94" s="4">
        <f>'T-TEST'!T93</f>
        <v>0.15862630747671877</v>
      </c>
      <c r="AO94" s="4">
        <f>'T-TEST'!U93</f>
        <v>8.5703276826029143E-3</v>
      </c>
      <c r="AP94" s="4">
        <f>'T-TEST'!V93</f>
        <v>0.49513007551263793</v>
      </c>
      <c r="AQ94" s="1"/>
      <c r="AR94" s="1" t="str">
        <f>IF(AND(ABS(Z94)&gt;10,ABS(AG94)&gt;=0.45,ABS(AN94)&lt;=0.01),"B", IF(AND(ABS(Z94)&gt;4.5, ABS(Z94)&lt;10,ABS(AG94)&gt;=0.45,ABS(AN94)&lt;=0.01),"S","N"))</f>
        <v>N</v>
      </c>
      <c r="AS94" s="1" t="str">
        <f>IF(AND(ABS(AB94)&gt;10,ABS(AI94)&gt;=0.45,ABS(AO94)&lt;=0.01),"B", IF(AND(ABS(AB94)&gt;4.5, ABS(AB94)&lt;10,ABS(AI94)&gt;=0.45,ABS(AO94)&lt;=0.01),"S","N"))</f>
        <v>N</v>
      </c>
      <c r="AT94" s="1" t="str">
        <f>IF(AND(ABS(AD94)&gt;10,ABS(AK94)&gt;=0.45,ABS(AP94)&lt;=0.01),"B", IF(AND(ABS(AD94)&gt;4.5, ABS(AD94)&lt;10,ABS(AK94)&gt;=0.45,ABS(AP94)&lt;=0.01),"S","N"))</f>
        <v>N</v>
      </c>
      <c r="AU94" s="74"/>
      <c r="AV94" s="8">
        <f>'%D'!AM93</f>
        <v>-0.13433333333333763</v>
      </c>
      <c r="AW94" s="8">
        <f>'%D'!AN93</f>
        <v>1.1570439346311241</v>
      </c>
      <c r="AX94" s="8">
        <f>'%D'!AO93</f>
        <v>-0.27400000000000091</v>
      </c>
      <c r="AY94" s="8">
        <f>'%D'!AP93</f>
        <v>1.3426581843492393</v>
      </c>
      <c r="AZ94" s="8">
        <f>'%D'!AQ93</f>
        <v>0.18133333333333468</v>
      </c>
      <c r="BA94" s="8">
        <f>'%D'!AR93</f>
        <v>0.90945936321164533</v>
      </c>
      <c r="BB94" s="1"/>
      <c r="BC94" s="8">
        <f>'# D'!AM93</f>
        <v>-2.766666666666584E-2</v>
      </c>
      <c r="BD94" s="8">
        <f>'# D'!AN93</f>
        <v>0.24310560119695543</v>
      </c>
      <c r="BE94" s="8">
        <f>'# D'!AO93</f>
        <v>-5.7999999999999829E-2</v>
      </c>
      <c r="BF94" s="8">
        <f>'# D'!AP93</f>
        <v>0.28202304870347045</v>
      </c>
      <c r="BG94" s="8">
        <f>'# D'!AQ93</f>
        <v>3.8333333333333997E-2</v>
      </c>
      <c r="BH94" s="8">
        <f>'# D'!AR93</f>
        <v>0.19092581456331847</v>
      </c>
      <c r="BI94" s="1"/>
      <c r="BJ94" s="4">
        <f>'T-TEST'!X93</f>
        <v>0.86039597470289586</v>
      </c>
      <c r="BK94" s="4">
        <f>'T-TEST'!Y93</f>
        <v>0.7531498590996567</v>
      </c>
      <c r="BL94" s="4">
        <f>'T-TEST'!Z93</f>
        <v>0.75577102346845793</v>
      </c>
      <c r="BM94" s="1"/>
      <c r="BN94" s="1" t="str">
        <f>IF(AND(ABS(AV94)&gt;10,ABS(BC94)&gt;=0.45,ABS(BJ94)&lt;=0.01),"B", IF(AND(ABS(AV94)&gt;4.5, ABS(AV94)&lt;10,ABS(BC94)&gt;=0.45,ABS(BJ94)&lt;=0.01),"S","N"))</f>
        <v>N</v>
      </c>
      <c r="BO94" s="1" t="str">
        <f>IF(AND(ABS(AX94)&gt;10,ABS(BE94)&gt;=0.45,ABS(BK94)&lt;=0.01),"B", IF(AND(ABS(AX94)&gt;4.5, ABS(AX94)&lt;10,ABS(BE94)&gt;=0.45,ABS(BK94)&lt;=0.01),"S","N"))</f>
        <v>N</v>
      </c>
      <c r="BP94" s="1" t="str">
        <f>IF(AND(ABS(AZ94)&gt;10,ABS(BG94)&gt;=0.45,ABS(BL94)&lt;=0.01),"B", IF(AND(ABS(AZ94)&gt;4.5, ABS(AZ94)&lt;10,ABS(BG94)&gt;=0.45,ABS(BL94)&lt;=0.01),"S","N"))</f>
        <v>N</v>
      </c>
      <c r="BQ94" s="74"/>
      <c r="BT94" s="41"/>
      <c r="BU94" s="41"/>
      <c r="BV94" s="41"/>
      <c r="BW94" s="41"/>
      <c r="BX94" s="41"/>
      <c r="BY94" s="41"/>
      <c r="BZ94" s="41"/>
      <c r="CA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T94" s="37"/>
      <c r="CU94" s="37"/>
      <c r="CV94" s="37"/>
      <c r="CW94" s="37"/>
      <c r="CX94" s="37"/>
      <c r="DB94" s="41"/>
      <c r="DC94" s="41"/>
      <c r="DD94" s="41"/>
      <c r="DE94" s="41"/>
      <c r="DF94" s="41"/>
      <c r="DG94" s="41"/>
      <c r="DH94" s="41"/>
      <c r="DI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EB94" s="37"/>
      <c r="EC94" s="37"/>
      <c r="ED94" s="37"/>
      <c r="EE94" s="37"/>
      <c r="EF94" s="37"/>
    </row>
    <row r="95" spans="1:136" ht="18.75" customHeight="1" x14ac:dyDescent="0.25">
      <c r="A95" s="2">
        <f>'Raw Data'!B94</f>
        <v>170</v>
      </c>
      <c r="B95" s="2">
        <f>'Raw Data'!C94</f>
        <v>193</v>
      </c>
      <c r="C95" s="2" t="str">
        <f>'Raw Data'!D94</f>
        <v>TEIYRIVSQKQMSDRRENDMSPSN</v>
      </c>
      <c r="D95" s="8">
        <f>'%D'!Y94</f>
        <v>1.5043333333333351</v>
      </c>
      <c r="E95" s="8">
        <f>'%D'!Z94</f>
        <v>0.84013371951533222</v>
      </c>
      <c r="F95" s="8">
        <f>'%D'!AA94</f>
        <v>1.9719999999999942</v>
      </c>
      <c r="G95" s="8">
        <f>'%D'!AB94</f>
        <v>0.69899260844923716</v>
      </c>
      <c r="H95" s="8">
        <f>'%D'!AC94</f>
        <v>1.3686666666666625</v>
      </c>
      <c r="I95" s="8">
        <f>'%D'!AD94</f>
        <v>1.46022167266937</v>
      </c>
      <c r="J95" s="1"/>
      <c r="K95" s="8">
        <f>'# D'!Y94</f>
        <v>0.31566666666666698</v>
      </c>
      <c r="L95" s="8">
        <f>'# D'!Z94</f>
        <v>0.17591664692878525</v>
      </c>
      <c r="M95" s="8">
        <f>'# D'!AA94</f>
        <v>0.41399999999999793</v>
      </c>
      <c r="N95" s="8">
        <f>'# D'!AB94</f>
        <v>0.14676852523616896</v>
      </c>
      <c r="O95" s="8">
        <f>'# D'!AC94</f>
        <v>0.28733333333333277</v>
      </c>
      <c r="P95" s="8">
        <f>'# D'!AD94</f>
        <v>0.30683111532785118</v>
      </c>
      <c r="Q95" s="1"/>
      <c r="R95" s="4">
        <f>'T-TEST'!P94</f>
        <v>8.5332640372270618E-2</v>
      </c>
      <c r="S95" s="4">
        <f>'T-TEST'!Q94</f>
        <v>1.8149747520001674E-2</v>
      </c>
      <c r="T95" s="4">
        <f>'T-TEST'!R94</f>
        <v>0.21183495010330813</v>
      </c>
      <c r="U95" s="1"/>
      <c r="V95" s="1" t="str">
        <f t="shared" si="3"/>
        <v>N</v>
      </c>
      <c r="W95" s="1" t="str">
        <f t="shared" si="4"/>
        <v>N</v>
      </c>
      <c r="X95" s="1" t="str">
        <f t="shared" si="5"/>
        <v>N</v>
      </c>
      <c r="Y95" s="74"/>
      <c r="Z95" s="8">
        <f>'%D'!AF94</f>
        <v>0.74399999999999977</v>
      </c>
      <c r="AA95" s="8">
        <f>'%D'!AG94</f>
        <v>1.39499988052568</v>
      </c>
      <c r="AB95" s="8">
        <f>'%D'!AH94</f>
        <v>0.875</v>
      </c>
      <c r="AC95" s="8">
        <f>'%D'!AI94</f>
        <v>0.49170485727381963</v>
      </c>
      <c r="AD95" s="8">
        <f>'%D'!AJ94</f>
        <v>0.70100000000000051</v>
      </c>
      <c r="AE95" s="8">
        <f>'%D'!AK94</f>
        <v>1.597858775570191</v>
      </c>
      <c r="AF95" s="8"/>
      <c r="AG95" s="8">
        <f>'# D'!AF94</f>
        <v>0.15633333333333255</v>
      </c>
      <c r="AH95" s="8">
        <f>'# D'!AG94</f>
        <v>0.29275985608230792</v>
      </c>
      <c r="AI95" s="8">
        <f>'# D'!AH94</f>
        <v>0.18366666666666553</v>
      </c>
      <c r="AJ95" s="8">
        <f>'# D'!AI94</f>
        <v>0.10308895834827894</v>
      </c>
      <c r="AK95" s="8">
        <f>'# D'!AJ94</f>
        <v>0.1466666666666665</v>
      </c>
      <c r="AL95" s="8">
        <f>'# D'!AK94</f>
        <v>0.33581592179843583</v>
      </c>
      <c r="AM95" s="1"/>
      <c r="AN95" s="4">
        <f>'T-TEST'!T94</f>
        <v>0.41150699343371122</v>
      </c>
      <c r="AO95" s="4">
        <f>'T-TEST'!U94</f>
        <v>3.9673765492516826E-2</v>
      </c>
      <c r="AP95" s="4">
        <f>'T-TEST'!V94</f>
        <v>0.49778391727351845</v>
      </c>
      <c r="AQ95" s="1"/>
      <c r="AR95" s="1" t="str">
        <f>IF(AND(ABS(Z95)&gt;10,ABS(AG95)&gt;=0.45,ABS(AN95)&lt;=0.01),"B", IF(AND(ABS(Z95)&gt;4.5, ABS(Z95)&lt;10,ABS(AG95)&gt;=0.45,ABS(AN95)&lt;=0.01),"S","N"))</f>
        <v>N</v>
      </c>
      <c r="AS95" s="1" t="str">
        <f>IF(AND(ABS(AB95)&gt;10,ABS(AI95)&gt;=0.45,ABS(AO95)&lt;=0.01),"B", IF(AND(ABS(AB95)&gt;4.5, ABS(AB95)&lt;10,ABS(AI95)&gt;=0.45,ABS(AO95)&lt;=0.01),"S","N"))</f>
        <v>N</v>
      </c>
      <c r="AT95" s="1" t="str">
        <f>IF(AND(ABS(AD95)&gt;10,ABS(AK95)&gt;=0.45,ABS(AP95)&lt;=0.01),"B", IF(AND(ABS(AD95)&gt;4.5, ABS(AD95)&lt;10,ABS(AK95)&gt;=0.45,ABS(AP95)&lt;=0.01),"S","N"))</f>
        <v>N</v>
      </c>
      <c r="AU95" s="74"/>
      <c r="AV95" s="8">
        <f>'%D'!AM94</f>
        <v>-0.7603333333333353</v>
      </c>
      <c r="AW95" s="8">
        <f>'%D'!AN94</f>
        <v>1.1264726657432316</v>
      </c>
      <c r="AX95" s="8">
        <f>'%D'!AO94</f>
        <v>-1.0969999999999942</v>
      </c>
      <c r="AY95" s="8">
        <f>'%D'!AP94</f>
        <v>0.73988895563230705</v>
      </c>
      <c r="AZ95" s="8">
        <f>'%D'!AQ94</f>
        <v>-0.66766666666666197</v>
      </c>
      <c r="BA95" s="8">
        <f>'%D'!AR94</f>
        <v>1.0519559559854854</v>
      </c>
      <c r="BB95" s="1"/>
      <c r="BC95" s="8">
        <f>'# D'!AM94</f>
        <v>-0.15933333333333444</v>
      </c>
      <c r="BD95" s="8">
        <f>'# D'!AN94</f>
        <v>0.23666924881220505</v>
      </c>
      <c r="BE95" s="8">
        <f>'# D'!AO94</f>
        <v>-0.23033333333333239</v>
      </c>
      <c r="BF95" s="8">
        <f>'# D'!AP94</f>
        <v>0.1553522878278055</v>
      </c>
      <c r="BG95" s="8">
        <f>'# D'!AQ94</f>
        <v>-0.14066666666666627</v>
      </c>
      <c r="BH95" s="8">
        <f>'# D'!AR94</f>
        <v>0.22101055781719264</v>
      </c>
      <c r="BI95" s="1"/>
      <c r="BJ95" s="4">
        <f>'T-TEST'!X94</f>
        <v>0.36156546872486561</v>
      </c>
      <c r="BK95" s="4">
        <f>'T-TEST'!Y94</f>
        <v>7.4643471042216261E-2</v>
      </c>
      <c r="BL95" s="4">
        <f>'T-TEST'!Z94</f>
        <v>0.34040516998506792</v>
      </c>
      <c r="BM95" s="1"/>
      <c r="BN95" s="1" t="str">
        <f>IF(AND(ABS(AV95)&gt;10,ABS(BC95)&gt;=0.45,ABS(BJ95)&lt;=0.01),"B", IF(AND(ABS(AV95)&gt;4.5, ABS(AV95)&lt;10,ABS(BC95)&gt;=0.45,ABS(BJ95)&lt;=0.01),"S","N"))</f>
        <v>N</v>
      </c>
      <c r="BO95" s="1" t="str">
        <f>IF(AND(ABS(AX95)&gt;10,ABS(BE95)&gt;=0.45,ABS(BK95)&lt;=0.01),"B", IF(AND(ABS(AX95)&gt;4.5, ABS(AX95)&lt;10,ABS(BE95)&gt;=0.45,ABS(BK95)&lt;=0.01),"S","N"))</f>
        <v>N</v>
      </c>
      <c r="BP95" s="1" t="str">
        <f>IF(AND(ABS(AZ95)&gt;10,ABS(BG95)&gt;=0.45,ABS(BL95)&lt;=0.01),"B", IF(AND(ABS(AZ95)&gt;4.5, ABS(AZ95)&lt;10,ABS(BG95)&gt;=0.45,ABS(BL95)&lt;=0.01),"S","N"))</f>
        <v>N</v>
      </c>
      <c r="BQ95" s="74"/>
      <c r="BT95" s="41"/>
      <c r="BU95" s="41"/>
      <c r="BV95" s="41"/>
      <c r="BW95" s="41"/>
      <c r="BX95" s="41"/>
      <c r="BY95" s="41"/>
      <c r="BZ95" s="41"/>
      <c r="CA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T95" s="37"/>
      <c r="CU95" s="37"/>
      <c r="CV95" s="37"/>
      <c r="CW95" s="37"/>
      <c r="CX95" s="37"/>
      <c r="DB95" s="41"/>
      <c r="DC95" s="41"/>
      <c r="DD95" s="41"/>
      <c r="DE95" s="41"/>
      <c r="DF95" s="41"/>
      <c r="DG95" s="41"/>
      <c r="DH95" s="41"/>
      <c r="DI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EB95" s="37"/>
      <c r="EC95" s="37"/>
      <c r="ED95" s="37"/>
      <c r="EE95" s="37"/>
      <c r="EF95" s="37"/>
    </row>
    <row r="96" spans="1:136" ht="18.75" customHeight="1" x14ac:dyDescent="0.25">
      <c r="A96" s="2">
        <f>'Raw Data'!B95</f>
        <v>170</v>
      </c>
      <c r="B96" s="2">
        <f>'Raw Data'!C95</f>
        <v>212</v>
      </c>
      <c r="C96" s="2" t="str">
        <f>'Raw Data'!D95</f>
        <v>TEIYRIVSQKQMSDRRENDMSPSNNVVPIHVPPTTENKPKVQC</v>
      </c>
      <c r="D96" s="8">
        <f>'%D'!Y95</f>
        <v>1.3063333333333347</v>
      </c>
      <c r="E96" s="8">
        <f>'%D'!Z95</f>
        <v>0.46570663154679953</v>
      </c>
      <c r="F96" s="8">
        <f>'%D'!AA95</f>
        <v>1.0579999999999998</v>
      </c>
      <c r="G96" s="8">
        <f>'%D'!AB95</f>
        <v>0.91776522052210907</v>
      </c>
      <c r="H96" s="8">
        <f>'%D'!AC95</f>
        <v>1.0096666666666749</v>
      </c>
      <c r="I96" s="8">
        <f>'%D'!AD95</f>
        <v>1.3903626625213046</v>
      </c>
      <c r="J96" s="1"/>
      <c r="K96" s="8">
        <f>'# D'!Y95</f>
        <v>0.46999999999999531</v>
      </c>
      <c r="L96" s="8">
        <f>'# D'!Z95</f>
        <v>0.16759375485580147</v>
      </c>
      <c r="M96" s="8">
        <f>'# D'!AA95</f>
        <v>0.3803333333333363</v>
      </c>
      <c r="N96" s="8">
        <f>'# D'!AB95</f>
        <v>0.33039572232904824</v>
      </c>
      <c r="O96" s="8">
        <f>'# D'!AC95</f>
        <v>0.36333333333332973</v>
      </c>
      <c r="P96" s="8">
        <f>'# D'!AD95</f>
        <v>0.5009634051837859</v>
      </c>
      <c r="Q96" s="1"/>
      <c r="R96" s="4">
        <f>'T-TEST'!P95</f>
        <v>3.2125860439982466E-2</v>
      </c>
      <c r="S96" s="4">
        <f>'T-TEST'!Q95</f>
        <v>0.12194498901819201</v>
      </c>
      <c r="T96" s="4">
        <f>'T-TEST'!R95</f>
        <v>0.30436039664510689</v>
      </c>
      <c r="U96" s="1"/>
      <c r="V96" s="1" t="str">
        <f t="shared" si="3"/>
        <v>N</v>
      </c>
      <c r="W96" s="1" t="str">
        <f t="shared" si="4"/>
        <v>N</v>
      </c>
      <c r="X96" s="1" t="str">
        <f t="shared" si="5"/>
        <v>N</v>
      </c>
      <c r="Y96" s="74"/>
      <c r="Z96" s="8">
        <f>'%D'!AF95</f>
        <v>1.390666666666668</v>
      </c>
      <c r="AA96" s="8">
        <f>'%D'!AG95</f>
        <v>1.3994464381795162</v>
      </c>
      <c r="AB96" s="8">
        <f>'%D'!AH95</f>
        <v>1.0633333333333397</v>
      </c>
      <c r="AC96" s="8">
        <f>'%D'!AI95</f>
        <v>0.7777874602571907</v>
      </c>
      <c r="AD96" s="8">
        <f>'%D'!AJ95</f>
        <v>0.43933333333333735</v>
      </c>
      <c r="AE96" s="8">
        <f>'%D'!AK95</f>
        <v>1.3144905223444292</v>
      </c>
      <c r="AF96" s="8"/>
      <c r="AG96" s="8">
        <f>'# D'!AF95</f>
        <v>0.50033333333333374</v>
      </c>
      <c r="AH96" s="8">
        <f>'# D'!AG95</f>
        <v>0.50393914976578891</v>
      </c>
      <c r="AI96" s="8">
        <f>'# D'!AH95</f>
        <v>0.38200000000000145</v>
      </c>
      <c r="AJ96" s="8">
        <f>'# D'!AI95</f>
        <v>0.27991070004556817</v>
      </c>
      <c r="AK96" s="8">
        <f>'# D'!AJ95</f>
        <v>0.15800000000000125</v>
      </c>
      <c r="AL96" s="8">
        <f>'# D'!AK95</f>
        <v>0.47349938401931169</v>
      </c>
      <c r="AM96" s="1"/>
      <c r="AN96" s="4">
        <f>'T-TEST'!T95</f>
        <v>0.20359577234046128</v>
      </c>
      <c r="AO96" s="4">
        <f>'T-TEST'!U95</f>
        <v>7.7374873038525221E-2</v>
      </c>
      <c r="AP96" s="4">
        <f>'T-TEST'!V95</f>
        <v>0.61502025337494148</v>
      </c>
      <c r="AQ96" s="1"/>
      <c r="AR96" s="1" t="str">
        <f>IF(AND(ABS(Z96)&gt;10,ABS(AG96)&gt;=0.45,ABS(AN96)&lt;=0.01),"B", IF(AND(ABS(Z96)&gt;4.5, ABS(Z96)&lt;10,ABS(AG96)&gt;=0.45,ABS(AN96)&lt;=0.01),"S","N"))</f>
        <v>N</v>
      </c>
      <c r="AS96" s="1" t="str">
        <f>IF(AND(ABS(AB96)&gt;10,ABS(AI96)&gt;=0.45,ABS(AO96)&lt;=0.01),"B", IF(AND(ABS(AB96)&gt;4.5, ABS(AB96)&lt;10,ABS(AI96)&gt;=0.45,ABS(AO96)&lt;=0.01),"S","N"))</f>
        <v>N</v>
      </c>
      <c r="AT96" s="1" t="str">
        <f>IF(AND(ABS(AD96)&gt;10,ABS(AK96)&gt;=0.45,ABS(AP96)&lt;=0.01),"B", IF(AND(ABS(AD96)&gt;4.5, ABS(AD96)&lt;10,ABS(AK96)&gt;=0.45,ABS(AP96)&lt;=0.01),"S","N"))</f>
        <v>N</v>
      </c>
      <c r="AU96" s="74"/>
      <c r="AV96" s="8">
        <f>'%D'!AM95</f>
        <v>8.4333333333333371E-2</v>
      </c>
      <c r="AW96" s="8">
        <f>'%D'!AN95</f>
        <v>1.3284458337972742</v>
      </c>
      <c r="AX96" s="8">
        <f>'%D'!AO95</f>
        <v>5.3333333333398514E-3</v>
      </c>
      <c r="AY96" s="8">
        <f>'%D'!AP95</f>
        <v>0.91049345595305076</v>
      </c>
      <c r="AZ96" s="8">
        <f>'%D'!AQ95</f>
        <v>-0.57033333333333758</v>
      </c>
      <c r="BA96" s="8">
        <f>'%D'!AR95</f>
        <v>0.66503207942675135</v>
      </c>
      <c r="BB96" s="1"/>
      <c r="BC96" s="8">
        <f>'# D'!AM95</f>
        <v>3.033333333333843E-2</v>
      </c>
      <c r="BD96" s="8">
        <f>'# D'!AN95</f>
        <v>0.47839488570287442</v>
      </c>
      <c r="BE96" s="8">
        <f>'# D'!AO95</f>
        <v>1.6666666666651508E-3</v>
      </c>
      <c r="BF96" s="8">
        <f>'# D'!AP95</f>
        <v>0.32782515665112288</v>
      </c>
      <c r="BG96" s="8">
        <f>'# D'!AQ95</f>
        <v>-0.20533333333332848</v>
      </c>
      <c r="BH96" s="8">
        <f>'# D'!AR95</f>
        <v>0.2399611079598809</v>
      </c>
      <c r="BI96" s="1"/>
      <c r="BJ96" s="4">
        <f>'T-TEST'!X95</f>
        <v>0.9224607067140268</v>
      </c>
      <c r="BK96" s="4">
        <f>'T-TEST'!Y95</f>
        <v>0.99342860516068976</v>
      </c>
      <c r="BL96" s="4">
        <f>'T-TEST'!Z95</f>
        <v>0.22714253086166258</v>
      </c>
      <c r="BM96" s="1"/>
      <c r="BN96" s="1" t="str">
        <f>IF(AND(ABS(AV96)&gt;10,ABS(BC96)&gt;=0.45,ABS(BJ96)&lt;=0.01),"B", IF(AND(ABS(AV96)&gt;4.5, ABS(AV96)&lt;10,ABS(BC96)&gt;=0.45,ABS(BJ96)&lt;=0.01),"S","N"))</f>
        <v>N</v>
      </c>
      <c r="BO96" s="1" t="str">
        <f>IF(AND(ABS(AX96)&gt;10,ABS(BE96)&gt;=0.45,ABS(BK96)&lt;=0.01),"B", IF(AND(ABS(AX96)&gt;4.5, ABS(AX96)&lt;10,ABS(BE96)&gt;=0.45,ABS(BK96)&lt;=0.01),"S","N"))</f>
        <v>N</v>
      </c>
      <c r="BP96" s="1" t="str">
        <f>IF(AND(ABS(AZ96)&gt;10,ABS(BG96)&gt;=0.45,ABS(BL96)&lt;=0.01),"B", IF(AND(ABS(AZ96)&gt;4.5, ABS(AZ96)&lt;10,ABS(BG96)&gt;=0.45,ABS(BL96)&lt;=0.01),"S","N"))</f>
        <v>N</v>
      </c>
      <c r="BQ96" s="74"/>
      <c r="BT96" s="41"/>
      <c r="BU96" s="41"/>
      <c r="BV96" s="41"/>
      <c r="BW96" s="41"/>
      <c r="BX96" s="41"/>
      <c r="BY96" s="41"/>
      <c r="BZ96" s="41"/>
      <c r="CA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T96" s="37"/>
      <c r="CU96" s="37"/>
      <c r="CV96" s="37"/>
      <c r="CW96" s="37"/>
      <c r="CX96" s="37"/>
      <c r="DB96" s="41"/>
      <c r="DC96" s="41"/>
      <c r="DD96" s="41"/>
      <c r="DE96" s="41"/>
      <c r="DF96" s="41"/>
      <c r="DG96" s="41"/>
      <c r="DH96" s="41"/>
      <c r="DI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EB96" s="37"/>
      <c r="EC96" s="37"/>
      <c r="ED96" s="37"/>
      <c r="EE96" s="37"/>
      <c r="EF96" s="37"/>
    </row>
    <row r="97" spans="1:136" ht="18.75" customHeight="1" x14ac:dyDescent="0.25">
      <c r="A97" s="2">
        <f>'Raw Data'!B96</f>
        <v>170</v>
      </c>
      <c r="B97" s="2">
        <f>'Raw Data'!C96</f>
        <v>212</v>
      </c>
      <c r="C97" s="2" t="str">
        <f>'Raw Data'!D96</f>
        <v>TEIYRIVSQKQMSDRRENDMSPSNNVVPIHVPPTTENKPKVQC</v>
      </c>
      <c r="D97" s="8">
        <f>'%D'!Y96</f>
        <v>1.237000000000009</v>
      </c>
      <c r="E97" s="8">
        <f>'%D'!Z96</f>
        <v>0.58066915422352872</v>
      </c>
      <c r="F97" s="8">
        <f>'%D'!AA96</f>
        <v>1.1393333333333402</v>
      </c>
      <c r="G97" s="8">
        <f>'%D'!AB96</f>
        <v>0.81343940565150297</v>
      </c>
      <c r="H97" s="8">
        <f>'%D'!AC96</f>
        <v>0.99433333333333707</v>
      </c>
      <c r="I97" s="8">
        <f>'%D'!AD96</f>
        <v>1.4747061854258761</v>
      </c>
      <c r="J97" s="1"/>
      <c r="K97" s="8">
        <f>'# D'!Y96</f>
        <v>0.44533333333333402</v>
      </c>
      <c r="L97" s="8">
        <f>'# D'!Z96</f>
        <v>0.20891226228571091</v>
      </c>
      <c r="M97" s="8">
        <f>'# D'!AA96</f>
        <v>0.41033333333333388</v>
      </c>
      <c r="N97" s="8">
        <f>'# D'!AB96</f>
        <v>0.29309668484421098</v>
      </c>
      <c r="O97" s="8">
        <f>'# D'!AC96</f>
        <v>0.3576666666666668</v>
      </c>
      <c r="P97" s="8">
        <f>'# D'!AD96</f>
        <v>0.53107752102055072</v>
      </c>
      <c r="Q97" s="1"/>
      <c r="R97" s="4">
        <f>'T-TEST'!P96</f>
        <v>4.9634060553258787E-2</v>
      </c>
      <c r="S97" s="4">
        <f>'T-TEST'!Q96</f>
        <v>9.3261004849317181E-2</v>
      </c>
      <c r="T97" s="4">
        <f>'T-TEST'!R96</f>
        <v>0.33246783056498785</v>
      </c>
      <c r="U97" s="1"/>
      <c r="V97" s="1" t="str">
        <f t="shared" si="3"/>
        <v>N</v>
      </c>
      <c r="W97" s="1" t="str">
        <f t="shared" si="4"/>
        <v>N</v>
      </c>
      <c r="X97" s="1" t="str">
        <f t="shared" si="5"/>
        <v>N</v>
      </c>
      <c r="Y97" s="74"/>
      <c r="Z97" s="8">
        <f>'%D'!AF96</f>
        <v>1.3886666666666656</v>
      </c>
      <c r="AA97" s="8">
        <f>'%D'!AG96</f>
        <v>1.4173356459686373</v>
      </c>
      <c r="AB97" s="8">
        <f>'%D'!AH96</f>
        <v>1.0380000000000109</v>
      </c>
      <c r="AC97" s="8">
        <f>'%D'!AI96</f>
        <v>0.63089750884487339</v>
      </c>
      <c r="AD97" s="8">
        <f>'%D'!AJ96</f>
        <v>0.52233333333332865</v>
      </c>
      <c r="AE97" s="8">
        <f>'%D'!AK96</f>
        <v>1.3825633198278251</v>
      </c>
      <c r="AF97" s="8"/>
      <c r="AG97" s="8">
        <f>'# D'!AF96</f>
        <v>0.50033333333333374</v>
      </c>
      <c r="AH97" s="8">
        <f>'# D'!AG96</f>
        <v>0.51008561372904104</v>
      </c>
      <c r="AI97" s="8">
        <f>'# D'!AH96</f>
        <v>0.37366666666666859</v>
      </c>
      <c r="AJ97" s="8">
        <f>'# D'!AI96</f>
        <v>0.22744962812309338</v>
      </c>
      <c r="AK97" s="8">
        <f>'# D'!AJ96</f>
        <v>0.18799999999999883</v>
      </c>
      <c r="AL97" s="8">
        <f>'# D'!AK96</f>
        <v>0.4979678704494902</v>
      </c>
      <c r="AM97" s="1"/>
      <c r="AN97" s="4">
        <f>'T-TEST'!T96</f>
        <v>0.19808677875204309</v>
      </c>
      <c r="AO97" s="4">
        <f>'T-TEST'!U96</f>
        <v>5.1133404539971575E-2</v>
      </c>
      <c r="AP97" s="4">
        <f>'T-TEST'!V96</f>
        <v>0.57317846651531168</v>
      </c>
      <c r="AQ97" s="1"/>
      <c r="AR97" s="1" t="str">
        <f>IF(AND(ABS(Z97)&gt;10,ABS(AG97)&gt;=0.45,ABS(AN97)&lt;=0.01),"B", IF(AND(ABS(Z97)&gt;4.5, ABS(Z97)&lt;10,ABS(AG97)&gt;=0.45,ABS(AN97)&lt;=0.01),"S","N"))</f>
        <v>N</v>
      </c>
      <c r="AS97" s="1" t="str">
        <f>IF(AND(ABS(AB97)&gt;10,ABS(AI97)&gt;=0.45,ABS(AO97)&lt;=0.01),"B", IF(AND(ABS(AB97)&gt;4.5, ABS(AB97)&lt;10,ABS(AI97)&gt;=0.45,ABS(AO97)&lt;=0.01),"S","N"))</f>
        <v>N</v>
      </c>
      <c r="AT97" s="1" t="str">
        <f>IF(AND(ABS(AD97)&gt;10,ABS(AK97)&gt;=0.45,ABS(AP97)&lt;=0.01),"B", IF(AND(ABS(AD97)&gt;4.5, ABS(AD97)&lt;10,ABS(AK97)&gt;=0.45,ABS(AP97)&lt;=0.01),"S","N"))</f>
        <v>N</v>
      </c>
      <c r="AU97" s="74"/>
      <c r="AV97" s="8">
        <f>'%D'!AM96</f>
        <v>0.15166666666665662</v>
      </c>
      <c r="AW97" s="8">
        <f>'%D'!AN96</f>
        <v>1.3167202942665284</v>
      </c>
      <c r="AX97" s="8">
        <f>'%D'!AO96</f>
        <v>-0.10133333333332928</v>
      </c>
      <c r="AY97" s="8">
        <f>'%D'!AP96</f>
        <v>0.88151611821149933</v>
      </c>
      <c r="AZ97" s="8">
        <f>'%D'!AQ96</f>
        <v>-0.47200000000000841</v>
      </c>
      <c r="BA97" s="8">
        <f>'%D'!AR96</f>
        <v>0.71273767965500434</v>
      </c>
      <c r="BB97" s="1"/>
      <c r="BC97" s="8">
        <f>'# D'!AM96</f>
        <v>5.4999999999999716E-2</v>
      </c>
      <c r="BD97" s="8">
        <f>'# D'!AN96</f>
        <v>0.47393846295343595</v>
      </c>
      <c r="BE97" s="8">
        <f>'# D'!AO96</f>
        <v>-3.6666666666665293E-2</v>
      </c>
      <c r="BF97" s="8">
        <f>'# D'!AP96</f>
        <v>0.31741193004254542</v>
      </c>
      <c r="BG97" s="8">
        <f>'# D'!AQ96</f>
        <v>-0.16966666666666796</v>
      </c>
      <c r="BH97" s="8">
        <f>'# D'!AR96</f>
        <v>0.25642412782991592</v>
      </c>
      <c r="BI97" s="1"/>
      <c r="BJ97" s="4">
        <f>'T-TEST'!X96</f>
        <v>0.85870023118056626</v>
      </c>
      <c r="BK97" s="4">
        <f>'T-TEST'!Y96</f>
        <v>0.85223760372938639</v>
      </c>
      <c r="BL97" s="4">
        <f>'T-TEST'!Z96</f>
        <v>0.33124792496492733</v>
      </c>
      <c r="BM97" s="1"/>
      <c r="BN97" s="1" t="str">
        <f>IF(AND(ABS(AV97)&gt;10,ABS(BC97)&gt;=0.45,ABS(BJ97)&lt;=0.01),"B", IF(AND(ABS(AV97)&gt;4.5, ABS(AV97)&lt;10,ABS(BC97)&gt;=0.45,ABS(BJ97)&lt;=0.01),"S","N"))</f>
        <v>N</v>
      </c>
      <c r="BO97" s="1" t="str">
        <f>IF(AND(ABS(AX97)&gt;10,ABS(BE97)&gt;=0.45,ABS(BK97)&lt;=0.01),"B", IF(AND(ABS(AX97)&gt;4.5, ABS(AX97)&lt;10,ABS(BE97)&gt;=0.45,ABS(BK97)&lt;=0.01),"S","N"))</f>
        <v>N</v>
      </c>
      <c r="BP97" s="1" t="str">
        <f>IF(AND(ABS(AZ97)&gt;10,ABS(BG97)&gt;=0.45,ABS(BL97)&lt;=0.01),"B", IF(AND(ABS(AZ97)&gt;4.5, ABS(AZ97)&lt;10,ABS(BG97)&gt;=0.45,ABS(BL97)&lt;=0.01),"S","N"))</f>
        <v>N</v>
      </c>
      <c r="BQ97" s="74"/>
      <c r="BT97" s="41"/>
      <c r="BU97" s="41"/>
      <c r="BV97" s="41"/>
      <c r="BW97" s="41"/>
      <c r="BX97" s="41"/>
      <c r="BY97" s="41"/>
      <c r="BZ97" s="41"/>
      <c r="CA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T97" s="37"/>
      <c r="CU97" s="37"/>
      <c r="CV97" s="37"/>
      <c r="CW97" s="37"/>
      <c r="CX97" s="37"/>
      <c r="DB97" s="41"/>
      <c r="DC97" s="41"/>
      <c r="DD97" s="41"/>
      <c r="DE97" s="41"/>
      <c r="DF97" s="41"/>
      <c r="DG97" s="41"/>
      <c r="DH97" s="41"/>
      <c r="DI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EB97" s="37"/>
      <c r="EC97" s="37"/>
      <c r="ED97" s="37"/>
      <c r="EE97" s="37"/>
      <c r="EF97" s="37"/>
    </row>
    <row r="98" spans="1:136" ht="18.75" customHeight="1" x14ac:dyDescent="0.25">
      <c r="A98" s="2">
        <f>'Raw Data'!B97</f>
        <v>172</v>
      </c>
      <c r="B98" s="2">
        <f>'Raw Data'!C97</f>
        <v>183</v>
      </c>
      <c r="C98" s="2" t="str">
        <f>'Raw Data'!D97</f>
        <v>IYRIVSQKQMSD</v>
      </c>
      <c r="D98" s="8">
        <f>'%D'!Y97</f>
        <v>3.2083333333333357</v>
      </c>
      <c r="E98" s="8">
        <f>'%D'!Z97</f>
        <v>1.497367245089416</v>
      </c>
      <c r="F98" s="8">
        <f>'%D'!AA97</f>
        <v>4.3113333333333301</v>
      </c>
      <c r="G98" s="8">
        <f>'%D'!AB97</f>
        <v>0.63088773433419232</v>
      </c>
      <c r="H98" s="8">
        <f>'%D'!AC97</f>
        <v>3.3283333333333402</v>
      </c>
      <c r="I98" s="8">
        <f>'%D'!AD97</f>
        <v>2.0580119857117785</v>
      </c>
      <c r="J98" s="1"/>
      <c r="K98" s="8">
        <f>'# D'!Y97</f>
        <v>0.32066666666666688</v>
      </c>
      <c r="L98" s="8">
        <f>'# D'!Z97</f>
        <v>0.14991108475804371</v>
      </c>
      <c r="M98" s="8">
        <f>'# D'!AA97</f>
        <v>0.43100000000000005</v>
      </c>
      <c r="N98" s="8">
        <f>'# D'!AB97</f>
        <v>6.2981478758970727E-2</v>
      </c>
      <c r="O98" s="8">
        <f>'# D'!AC97</f>
        <v>0.33266666666666644</v>
      </c>
      <c r="P98" s="8">
        <f>'# D'!AD97</f>
        <v>0.20565099886296015</v>
      </c>
      <c r="Q98" s="1"/>
      <c r="R98" s="4">
        <f>'T-TEST'!P97</f>
        <v>2.3305967620894534E-2</v>
      </c>
      <c r="S98" s="4">
        <f>'T-TEST'!Q97</f>
        <v>5.005255094026193E-4</v>
      </c>
      <c r="T98" s="4">
        <f>'T-TEST'!R97</f>
        <v>5.137959617158866E-2</v>
      </c>
      <c r="U98" s="1"/>
      <c r="V98" s="1" t="str">
        <f t="shared" si="3"/>
        <v>N</v>
      </c>
      <c r="W98" s="1" t="str">
        <f t="shared" si="4"/>
        <v>N</v>
      </c>
      <c r="X98" s="1" t="str">
        <f t="shared" si="5"/>
        <v>N</v>
      </c>
      <c r="Y98" s="74"/>
      <c r="Z98" s="8">
        <f>'%D'!AF97</f>
        <v>2.7676666666666634</v>
      </c>
      <c r="AA98" s="8">
        <f>'%D'!AG97</f>
        <v>1.4103678007290634</v>
      </c>
      <c r="AB98" s="8">
        <f>'%D'!AH97</f>
        <v>1.6626666666666665</v>
      </c>
      <c r="AC98" s="8">
        <f>'%D'!AI97</f>
        <v>0.50620713810323448</v>
      </c>
      <c r="AD98" s="8">
        <f>'%D'!AJ97</f>
        <v>0.84200000000000585</v>
      </c>
      <c r="AE98" s="8">
        <f>'%D'!AK97</f>
        <v>1.8143152059845238</v>
      </c>
      <c r="AF98" s="8"/>
      <c r="AG98" s="8">
        <f>'# D'!AF97</f>
        <v>0.27666666666666684</v>
      </c>
      <c r="AH98" s="8">
        <f>'# D'!AG97</f>
        <v>0.14091605065901253</v>
      </c>
      <c r="AI98" s="8">
        <f>'# D'!AH97</f>
        <v>0.16633333333333322</v>
      </c>
      <c r="AJ98" s="8">
        <f>'# D'!AI97</f>
        <v>5.0510724933753769E-2</v>
      </c>
      <c r="AK98" s="8">
        <f>'# D'!AJ97</f>
        <v>8.4333333333333371E-2</v>
      </c>
      <c r="AL98" s="8">
        <f>'# D'!AK97</f>
        <v>0.1814570656289434</v>
      </c>
      <c r="AM98" s="1"/>
      <c r="AN98" s="4">
        <f>'T-TEST'!T97</f>
        <v>2.84115433078145E-2</v>
      </c>
      <c r="AO98" s="4">
        <f>'T-TEST'!U97</f>
        <v>4.7095153980991908E-3</v>
      </c>
      <c r="AP98" s="4">
        <f>'T-TEST'!V97</f>
        <v>0.47914540096829422</v>
      </c>
      <c r="AQ98" s="1"/>
      <c r="AR98" s="1" t="str">
        <f>IF(AND(ABS(Z98)&gt;10,ABS(AG98)&gt;=0.45,ABS(AN98)&lt;=0.01),"B", IF(AND(ABS(Z98)&gt;4.5, ABS(Z98)&lt;10,ABS(AG98)&gt;=0.45,ABS(AN98)&lt;=0.01),"S","N"))</f>
        <v>N</v>
      </c>
      <c r="AS98" s="1" t="str">
        <f>IF(AND(ABS(AB98)&gt;10,ABS(AI98)&gt;=0.45,ABS(AO98)&lt;=0.01),"B", IF(AND(ABS(AB98)&gt;4.5, ABS(AB98)&lt;10,ABS(AI98)&gt;=0.45,ABS(AO98)&lt;=0.01),"S","N"))</f>
        <v>N</v>
      </c>
      <c r="AT98" s="1" t="str">
        <f>IF(AND(ABS(AD98)&gt;10,ABS(AK98)&gt;=0.45,ABS(AP98)&lt;=0.01),"B", IF(AND(ABS(AD98)&gt;4.5, ABS(AD98)&lt;10,ABS(AK98)&gt;=0.45,ABS(AP98)&lt;=0.01),"S","N"))</f>
        <v>N</v>
      </c>
      <c r="AU98" s="74"/>
      <c r="AV98" s="8">
        <f>'%D'!AM97</f>
        <v>-0.44066666666667231</v>
      </c>
      <c r="AW98" s="8">
        <f>'%D'!AN97</f>
        <v>1.601547168625804</v>
      </c>
      <c r="AX98" s="8">
        <f>'%D'!AO97</f>
        <v>-2.6486666666666636</v>
      </c>
      <c r="AY98" s="8">
        <f>'%D'!AP97</f>
        <v>0.62062575948258059</v>
      </c>
      <c r="AZ98" s="8">
        <f>'%D'!AQ97</f>
        <v>-2.4863333333333344</v>
      </c>
      <c r="BA98" s="8">
        <f>'%D'!AR97</f>
        <v>1.5398747784587341</v>
      </c>
      <c r="BB98" s="1"/>
      <c r="BC98" s="8">
        <f>'# D'!AM97</f>
        <v>-4.4000000000000039E-2</v>
      </c>
      <c r="BD98" s="8">
        <f>'# D'!AN97</f>
        <v>0.16040573555830234</v>
      </c>
      <c r="BE98" s="8">
        <f>'# D'!AO97</f>
        <v>-0.26466666666666683</v>
      </c>
      <c r="BF98" s="8">
        <f>'# D'!AP97</f>
        <v>6.1913918736688896E-2</v>
      </c>
      <c r="BG98" s="8">
        <f>'# D'!AQ97</f>
        <v>-0.24833333333333307</v>
      </c>
      <c r="BH98" s="8">
        <f>'# D'!AR97</f>
        <v>0.15391664410756001</v>
      </c>
      <c r="BI98" s="1"/>
      <c r="BJ98" s="4">
        <f>'T-TEST'!X97</f>
        <v>0.65973149805179554</v>
      </c>
      <c r="BK98" s="4">
        <f>'T-TEST'!Y97</f>
        <v>2.8874363401073279E-3</v>
      </c>
      <c r="BL98" s="4">
        <f>'T-TEST'!Z97</f>
        <v>5.7909536714805566E-2</v>
      </c>
      <c r="BM98" s="1"/>
      <c r="BN98" s="1" t="str">
        <f>IF(AND(ABS(AV98)&gt;10,ABS(BC98)&gt;=0.45,ABS(BJ98)&lt;=0.01),"B", IF(AND(ABS(AV98)&gt;4.5, ABS(AV98)&lt;10,ABS(BC98)&gt;=0.45,ABS(BJ98)&lt;=0.01),"S","N"))</f>
        <v>N</v>
      </c>
      <c r="BO98" s="1" t="str">
        <f>IF(AND(ABS(AX98)&gt;10,ABS(BE98)&gt;=0.45,ABS(BK98)&lt;=0.01),"B", IF(AND(ABS(AX98)&gt;4.5, ABS(AX98)&lt;10,ABS(BE98)&gt;=0.45,ABS(BK98)&lt;=0.01),"S","N"))</f>
        <v>N</v>
      </c>
      <c r="BP98" s="1" t="str">
        <f>IF(AND(ABS(AZ98)&gt;10,ABS(BG98)&gt;=0.45,ABS(BL98)&lt;=0.01),"B", IF(AND(ABS(AZ98)&gt;4.5, ABS(AZ98)&lt;10,ABS(BG98)&gt;=0.45,ABS(BL98)&lt;=0.01),"S","N"))</f>
        <v>N</v>
      </c>
      <c r="BQ98" s="74"/>
      <c r="BT98" s="41"/>
      <c r="BU98" s="41"/>
      <c r="BV98" s="41"/>
      <c r="BW98" s="41"/>
      <c r="BX98" s="41"/>
      <c r="BY98" s="41"/>
      <c r="BZ98" s="41"/>
      <c r="CA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T98" s="37"/>
      <c r="CU98" s="37"/>
      <c r="CV98" s="37"/>
      <c r="CW98" s="37"/>
      <c r="CX98" s="37"/>
      <c r="DB98" s="41"/>
      <c r="DC98" s="41"/>
      <c r="DD98" s="41"/>
      <c r="DE98" s="41"/>
      <c r="DF98" s="41"/>
      <c r="DG98" s="41"/>
      <c r="DH98" s="41"/>
      <c r="DI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EB98" s="37"/>
      <c r="EC98" s="37"/>
      <c r="ED98" s="37"/>
      <c r="EE98" s="37"/>
      <c r="EF98" s="37"/>
    </row>
    <row r="99" spans="1:136" ht="18.75" customHeight="1" x14ac:dyDescent="0.25">
      <c r="A99" s="2">
        <f>'Raw Data'!B98</f>
        <v>172</v>
      </c>
      <c r="B99" s="2">
        <f>'Raw Data'!C98</f>
        <v>212</v>
      </c>
      <c r="C99" s="2" t="str">
        <f>'Raw Data'!D98</f>
        <v>IYRIVSQKQMSDRRENDMSPSNNVVPIHVPPTTENKPKVQC</v>
      </c>
      <c r="D99" s="8">
        <f>'%D'!Y98</f>
        <v>0.88133333333333042</v>
      </c>
      <c r="E99" s="8">
        <f>'%D'!Z98</f>
        <v>1.0380070648442956</v>
      </c>
      <c r="F99" s="8">
        <f>'%D'!AA98</f>
        <v>-1.6003333333333316</v>
      </c>
      <c r="G99" s="8">
        <f>'%D'!AB98</f>
        <v>0.51961075174916493</v>
      </c>
      <c r="H99" s="8">
        <f>'%D'!AC98</f>
        <v>0.42433333333333678</v>
      </c>
      <c r="I99" s="8">
        <f>'%D'!AD98</f>
        <v>1.6501567602301697</v>
      </c>
      <c r="J99" s="1"/>
      <c r="K99" s="8">
        <f>'# D'!Y98</f>
        <v>0.29933333333333323</v>
      </c>
      <c r="L99" s="8">
        <f>'# D'!Z98</f>
        <v>0.35319588521574408</v>
      </c>
      <c r="M99" s="8">
        <f>'# D'!AA98</f>
        <v>-0.54400000000000048</v>
      </c>
      <c r="N99" s="8">
        <f>'# D'!AB98</f>
        <v>0.17640767179084588</v>
      </c>
      <c r="O99" s="8">
        <f>'# D'!AC98</f>
        <v>0.14400000000000013</v>
      </c>
      <c r="P99" s="8">
        <f>'# D'!AD98</f>
        <v>0.56098217440485609</v>
      </c>
      <c r="Q99" s="1"/>
      <c r="R99" s="4">
        <f>'T-TEST'!P98</f>
        <v>0.21682472206005282</v>
      </c>
      <c r="S99" s="4">
        <f>'T-TEST'!Q98</f>
        <v>9.0029811647796762E-3</v>
      </c>
      <c r="T99" s="4">
        <f>'T-TEST'!R98</f>
        <v>0.68115630331617671</v>
      </c>
      <c r="U99" s="1"/>
      <c r="V99" s="1" t="str">
        <f t="shared" si="3"/>
        <v>N</v>
      </c>
      <c r="W99" s="1" t="str">
        <f t="shared" si="4"/>
        <v>N</v>
      </c>
      <c r="X99" s="1" t="str">
        <f t="shared" si="5"/>
        <v>N</v>
      </c>
      <c r="Y99" s="74"/>
      <c r="Z99" s="8">
        <f>'%D'!AF98</f>
        <v>1.6323333333333281</v>
      </c>
      <c r="AA99" s="8">
        <f>'%D'!AG98</f>
        <v>1.5975649178254581</v>
      </c>
      <c r="AB99" s="8">
        <f>'%D'!AH98</f>
        <v>0.13499999999999801</v>
      </c>
      <c r="AC99" s="8">
        <f>'%D'!AI98</f>
        <v>0.77890093507882407</v>
      </c>
      <c r="AD99" s="8">
        <f>'%D'!AJ98</f>
        <v>0.78366666666666873</v>
      </c>
      <c r="AE99" s="8">
        <f>'%D'!AK98</f>
        <v>1.3468075833862316</v>
      </c>
      <c r="AF99" s="8"/>
      <c r="AG99" s="8">
        <f>'# D'!AF98</f>
        <v>0.55499999999999972</v>
      </c>
      <c r="AH99" s="8">
        <f>'# D'!AG98</f>
        <v>0.54358869254857245</v>
      </c>
      <c r="AI99" s="8">
        <f>'# D'!AH98</f>
        <v>4.5999999999999375E-2</v>
      </c>
      <c r="AJ99" s="8">
        <f>'# D'!AI98</f>
        <v>0.26450078764848017</v>
      </c>
      <c r="AK99" s="8">
        <f>'# D'!AJ98</f>
        <v>0.2666666666666675</v>
      </c>
      <c r="AL99" s="8">
        <f>'# D'!AK98</f>
        <v>0.45788899673756484</v>
      </c>
      <c r="AM99" s="1"/>
      <c r="AN99" s="4">
        <f>'T-TEST'!T98</f>
        <v>0.17172610344990655</v>
      </c>
      <c r="AO99" s="4">
        <f>'T-TEST'!U98</f>
        <v>0.78023950107534812</v>
      </c>
      <c r="AP99" s="4">
        <f>'T-TEST'!V98</f>
        <v>0.4107787694628241</v>
      </c>
      <c r="AQ99" s="1"/>
      <c r="AR99" s="1" t="str">
        <f>IF(AND(ABS(Z99)&gt;10,ABS(AG99)&gt;=0.45,ABS(AN99)&lt;=0.01),"B", IF(AND(ABS(Z99)&gt;4.5, ABS(Z99)&lt;10,ABS(AG99)&gt;=0.45,ABS(AN99)&lt;=0.01),"S","N"))</f>
        <v>N</v>
      </c>
      <c r="AS99" s="1" t="str">
        <f>IF(AND(ABS(AB99)&gt;10,ABS(AI99)&gt;=0.45,ABS(AO99)&lt;=0.01),"B", IF(AND(ABS(AB99)&gt;4.5, ABS(AB99)&lt;10,ABS(AI99)&gt;=0.45,ABS(AO99)&lt;=0.01),"S","N"))</f>
        <v>N</v>
      </c>
      <c r="AT99" s="1" t="str">
        <f>IF(AND(ABS(AD99)&gt;10,ABS(AK99)&gt;=0.45,ABS(AP99)&lt;=0.01),"B", IF(AND(ABS(AD99)&gt;4.5, ABS(AD99)&lt;10,ABS(AK99)&gt;=0.45,ABS(AP99)&lt;=0.01),"S","N"))</f>
        <v>N</v>
      </c>
      <c r="AU99" s="74"/>
      <c r="AV99" s="8">
        <f>'%D'!AM98</f>
        <v>0.75099999999999767</v>
      </c>
      <c r="AW99" s="8">
        <f>'%D'!AN98</f>
        <v>1.5609963698441645</v>
      </c>
      <c r="AX99" s="8">
        <f>'%D'!AO98</f>
        <v>1.7353333333333296</v>
      </c>
      <c r="AY99" s="8">
        <f>'%D'!AP98</f>
        <v>0.70437300724355867</v>
      </c>
      <c r="AZ99" s="8">
        <f>'%D'!AQ98</f>
        <v>0.35933333333333195</v>
      </c>
      <c r="BA99" s="8">
        <f>'%D'!AR98</f>
        <v>1.0415254837656815</v>
      </c>
      <c r="BB99" s="1"/>
      <c r="BC99" s="8">
        <f>'# D'!AM98</f>
        <v>0.25566666666666649</v>
      </c>
      <c r="BD99" s="8">
        <f>'# D'!AN98</f>
        <v>0.53119048686260661</v>
      </c>
      <c r="BE99" s="8">
        <f>'# D'!AO98</f>
        <v>0.58999999999999986</v>
      </c>
      <c r="BF99" s="8">
        <f>'# D'!AP98</f>
        <v>0.23945702467596675</v>
      </c>
      <c r="BG99" s="8">
        <f>'# D'!AQ98</f>
        <v>0.12266666666666737</v>
      </c>
      <c r="BH99" s="8">
        <f>'# D'!AR98</f>
        <v>0.35419956709930267</v>
      </c>
      <c r="BI99" s="1"/>
      <c r="BJ99" s="4">
        <f>'T-TEST'!X98</f>
        <v>0.46701351300277727</v>
      </c>
      <c r="BK99" s="4">
        <f>'T-TEST'!Y98</f>
        <v>2.8219953987026109E-2</v>
      </c>
      <c r="BL99" s="4">
        <f>'T-TEST'!Z98</f>
        <v>0.60137479625191015</v>
      </c>
      <c r="BM99" s="1"/>
      <c r="BN99" s="1" t="str">
        <f>IF(AND(ABS(AV99)&gt;10,ABS(BC99)&gt;=0.45,ABS(BJ99)&lt;=0.01),"B", IF(AND(ABS(AV99)&gt;4.5, ABS(AV99)&lt;10,ABS(BC99)&gt;=0.45,ABS(BJ99)&lt;=0.01),"S","N"))</f>
        <v>N</v>
      </c>
      <c r="BO99" s="1" t="str">
        <f>IF(AND(ABS(AX99)&gt;10,ABS(BE99)&gt;=0.45,ABS(BK99)&lt;=0.01),"B", IF(AND(ABS(AX99)&gt;4.5, ABS(AX99)&lt;10,ABS(BE99)&gt;=0.45,ABS(BK99)&lt;=0.01),"S","N"))</f>
        <v>N</v>
      </c>
      <c r="BP99" s="1" t="str">
        <f>IF(AND(ABS(AZ99)&gt;10,ABS(BG99)&gt;=0.45,ABS(BL99)&lt;=0.01),"B", IF(AND(ABS(AZ99)&gt;4.5, ABS(AZ99)&lt;10,ABS(BG99)&gt;=0.45,ABS(BL99)&lt;=0.01),"S","N"))</f>
        <v>N</v>
      </c>
      <c r="BQ99" s="74"/>
      <c r="BT99" s="41"/>
      <c r="BU99" s="41"/>
      <c r="BV99" s="41"/>
      <c r="BW99" s="41"/>
      <c r="BX99" s="41"/>
      <c r="BY99" s="41"/>
      <c r="BZ99" s="41"/>
      <c r="CA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T99" s="37"/>
      <c r="CU99" s="37"/>
      <c r="CV99" s="37"/>
      <c r="CW99" s="37"/>
      <c r="CX99" s="37"/>
      <c r="DB99" s="41"/>
      <c r="DC99" s="41"/>
      <c r="DD99" s="41"/>
      <c r="DE99" s="41"/>
      <c r="DF99" s="41"/>
      <c r="DG99" s="41"/>
      <c r="DH99" s="41"/>
      <c r="DI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EB99" s="37"/>
      <c r="EC99" s="37"/>
      <c r="ED99" s="37"/>
      <c r="EE99" s="37"/>
      <c r="EF99" s="37"/>
    </row>
    <row r="100" spans="1:136" ht="18.75" customHeight="1" x14ac:dyDescent="0.25">
      <c r="A100" s="2">
        <f>'Raw Data'!B99</f>
        <v>173</v>
      </c>
      <c r="B100" s="2">
        <f>'Raw Data'!C99</f>
        <v>183</v>
      </c>
      <c r="C100" s="2" t="str">
        <f>'Raw Data'!D99</f>
        <v>YRIVSQKQMSD</v>
      </c>
      <c r="D100" s="8">
        <f>'%D'!Y99</f>
        <v>1.4216666666666598</v>
      </c>
      <c r="E100" s="8">
        <f>'%D'!Z99</f>
        <v>1.9480262660789087</v>
      </c>
      <c r="F100" s="8">
        <f>'%D'!AA99</f>
        <v>3.5136666666666727</v>
      </c>
      <c r="G100" s="8">
        <f>'%D'!AB99</f>
        <v>1.0055373356237605</v>
      </c>
      <c r="H100" s="8">
        <f>'%D'!AC99</f>
        <v>2.8129999999999953</v>
      </c>
      <c r="I100" s="8">
        <f>'%D'!AD99</f>
        <v>1.6016952477505431</v>
      </c>
      <c r="J100" s="1"/>
      <c r="K100" s="8">
        <f>'# D'!Y99</f>
        <v>0.12833333333333297</v>
      </c>
      <c r="L100" s="8">
        <f>'# D'!Z99</f>
        <v>0.17515897540995914</v>
      </c>
      <c r="M100" s="8">
        <f>'# D'!AA99</f>
        <v>0.31599999999999984</v>
      </c>
      <c r="N100" s="8">
        <f>'# D'!AB99</f>
        <v>9.0353011386819032E-2</v>
      </c>
      <c r="O100" s="8">
        <f>'# D'!AC99</f>
        <v>0.25300000000000011</v>
      </c>
      <c r="P100" s="8">
        <f>'# D'!AD99</f>
        <v>0.14409024949662605</v>
      </c>
      <c r="Q100" s="1"/>
      <c r="R100" s="4">
        <f>'T-TEST'!P99</f>
        <v>0.33182041799199213</v>
      </c>
      <c r="S100" s="4">
        <f>'T-TEST'!Q99</f>
        <v>9.953359265739703E-3</v>
      </c>
      <c r="T100" s="4">
        <f>'T-TEST'!R99</f>
        <v>8.1407132672043289E-2</v>
      </c>
      <c r="U100" s="1"/>
      <c r="V100" s="1" t="str">
        <f t="shared" si="3"/>
        <v>N</v>
      </c>
      <c r="W100" s="1" t="str">
        <f t="shared" si="4"/>
        <v>N</v>
      </c>
      <c r="X100" s="1" t="str">
        <f t="shared" si="5"/>
        <v>N</v>
      </c>
      <c r="Y100" s="74"/>
      <c r="Z100" s="8">
        <f>'%D'!AF99</f>
        <v>-0.94633333333333525</v>
      </c>
      <c r="AA100" s="8">
        <f>'%D'!AG99</f>
        <v>2.1373610676096204</v>
      </c>
      <c r="AB100" s="8">
        <f>'%D'!AH99</f>
        <v>0.15766666666667106</v>
      </c>
      <c r="AC100" s="8">
        <f>'%D'!AI99</f>
        <v>1.0998578696055816</v>
      </c>
      <c r="AD100" s="8">
        <f>'%D'!AJ99</f>
        <v>-0.43366666666667442</v>
      </c>
      <c r="AE100" s="8">
        <f>'%D'!AK99</f>
        <v>1.940413014455086</v>
      </c>
      <c r="AF100" s="8"/>
      <c r="AG100" s="8">
        <f>'# D'!AF99</f>
        <v>-8.4999999999999964E-2</v>
      </c>
      <c r="AH100" s="8">
        <f>'# D'!AG99</f>
        <v>0.19208505060692946</v>
      </c>
      <c r="AI100" s="8">
        <f>'# D'!AH99</f>
        <v>1.3999999999999346E-2</v>
      </c>
      <c r="AJ100" s="8">
        <f>'# D'!AI99</f>
        <v>9.8866913912929733E-2</v>
      </c>
      <c r="AK100" s="8">
        <f>'# D'!AJ99</f>
        <v>-3.8999999999999702E-2</v>
      </c>
      <c r="AL100" s="8">
        <f>'# D'!AK99</f>
        <v>0.17453939383417127</v>
      </c>
      <c r="AM100" s="1"/>
      <c r="AN100" s="4">
        <f>'T-TEST'!T99</f>
        <v>0.50311420575340771</v>
      </c>
      <c r="AO100" s="4">
        <f>'T-TEST'!U99</f>
        <v>0.81971474788651955</v>
      </c>
      <c r="AP100" s="4">
        <f>'T-TEST'!V99</f>
        <v>0.71999691598990689</v>
      </c>
      <c r="AQ100" s="1"/>
      <c r="AR100" s="1" t="str">
        <f>IF(AND(ABS(Z100)&gt;10,ABS(AG100)&gt;=0.45,ABS(AN100)&lt;=0.01),"B", IF(AND(ABS(Z100)&gt;4.5, ABS(Z100)&lt;10,ABS(AG100)&gt;=0.45,ABS(AN100)&lt;=0.01),"S","N"))</f>
        <v>N</v>
      </c>
      <c r="AS100" s="1" t="str">
        <f>IF(AND(ABS(AB100)&gt;10,ABS(AI100)&gt;=0.45,ABS(AO100)&lt;=0.01),"B", IF(AND(ABS(AB100)&gt;4.5, ABS(AB100)&lt;10,ABS(AI100)&gt;=0.45,ABS(AO100)&lt;=0.01),"S","N"))</f>
        <v>N</v>
      </c>
      <c r="AT100" s="1" t="str">
        <f>IF(AND(ABS(AD100)&gt;10,ABS(AK100)&gt;=0.45,ABS(AP100)&lt;=0.01),"B", IF(AND(ABS(AD100)&gt;4.5, ABS(AD100)&lt;10,ABS(AK100)&gt;=0.45,ABS(AP100)&lt;=0.01),"S","N"))</f>
        <v>N</v>
      </c>
      <c r="AU100" s="74"/>
      <c r="AV100" s="8">
        <f>'%D'!AM99</f>
        <v>-2.367999999999995</v>
      </c>
      <c r="AW100" s="8">
        <f>'%D'!AN99</f>
        <v>0.88601053417364528</v>
      </c>
      <c r="AX100" s="8">
        <f>'%D'!AO99</f>
        <v>-3.3560000000000016</v>
      </c>
      <c r="AY100" s="8">
        <f>'%D'!AP99</f>
        <v>0.76652984286327552</v>
      </c>
      <c r="AZ100" s="8">
        <f>'%D'!AQ99</f>
        <v>-3.2466666666666697</v>
      </c>
      <c r="BA100" s="8">
        <f>'%D'!AR99</f>
        <v>1.2180064312911765</v>
      </c>
      <c r="BB100" s="1"/>
      <c r="BC100" s="8">
        <f>'# D'!AM99</f>
        <v>-0.21333333333333293</v>
      </c>
      <c r="BD100" s="8">
        <f>'# D'!AN99</f>
        <v>7.9401931126809794E-2</v>
      </c>
      <c r="BE100" s="8">
        <f>'# D'!AO99</f>
        <v>-0.30200000000000049</v>
      </c>
      <c r="BF100" s="8">
        <f>'# D'!AP99</f>
        <v>6.8874281605449061E-2</v>
      </c>
      <c r="BG100" s="8">
        <f>'# D'!AQ99</f>
        <v>-0.29199999999999982</v>
      </c>
      <c r="BH100" s="8">
        <f>'# D'!AR99</f>
        <v>0.10947145746723215</v>
      </c>
      <c r="BI100" s="1"/>
      <c r="BJ100" s="4">
        <f>'T-TEST'!X99</f>
        <v>4.2057982852377412E-2</v>
      </c>
      <c r="BK100" s="4">
        <f>'T-TEST'!Y99</f>
        <v>2.4708327481410041E-3</v>
      </c>
      <c r="BL100" s="4">
        <f>'T-TEST'!Z99</f>
        <v>3.0182791541681981E-2</v>
      </c>
      <c r="BM100" s="1"/>
      <c r="BN100" s="1" t="str">
        <f>IF(AND(ABS(AV100)&gt;10,ABS(BC100)&gt;=0.45,ABS(BJ100)&lt;=0.01),"B", IF(AND(ABS(AV100)&gt;4.5, ABS(AV100)&lt;10,ABS(BC100)&gt;=0.45,ABS(BJ100)&lt;=0.01),"S","N"))</f>
        <v>N</v>
      </c>
      <c r="BO100" s="1" t="str">
        <f>IF(AND(ABS(AX100)&gt;10,ABS(BE100)&gt;=0.45,ABS(BK100)&lt;=0.01),"B", IF(AND(ABS(AX100)&gt;4.5, ABS(AX100)&lt;10,ABS(BE100)&gt;=0.45,ABS(BK100)&lt;=0.01),"S","N"))</f>
        <v>N</v>
      </c>
      <c r="BP100" s="1" t="str">
        <f>IF(AND(ABS(AZ100)&gt;10,ABS(BG100)&gt;=0.45,ABS(BL100)&lt;=0.01),"B", IF(AND(ABS(AZ100)&gt;4.5, ABS(AZ100)&lt;10,ABS(BG100)&gt;=0.45,ABS(BL100)&lt;=0.01),"S","N"))</f>
        <v>N</v>
      </c>
      <c r="BQ100" s="74"/>
      <c r="BT100" s="41"/>
      <c r="BU100" s="41"/>
      <c r="BV100" s="41"/>
      <c r="BW100" s="41"/>
      <c r="BX100" s="41"/>
      <c r="BY100" s="41"/>
      <c r="BZ100" s="41"/>
      <c r="CA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T100" s="37"/>
      <c r="CU100" s="37"/>
      <c r="CV100" s="37"/>
      <c r="CW100" s="37"/>
      <c r="CX100" s="37"/>
      <c r="DB100" s="41"/>
      <c r="DC100" s="41"/>
      <c r="DD100" s="41"/>
      <c r="DE100" s="41"/>
      <c r="DF100" s="41"/>
      <c r="DG100" s="41"/>
      <c r="DH100" s="41"/>
      <c r="DI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EB100" s="37"/>
      <c r="EC100" s="37"/>
      <c r="ED100" s="37"/>
      <c r="EE100" s="37"/>
      <c r="EF100" s="37"/>
    </row>
    <row r="101" spans="1:136" ht="18.75" customHeight="1" x14ac:dyDescent="0.25">
      <c r="A101" s="2">
        <f>'Raw Data'!B100</f>
        <v>173</v>
      </c>
      <c r="B101" s="2">
        <f>'Raw Data'!C100</f>
        <v>193</v>
      </c>
      <c r="C101" s="2" t="str">
        <f>'Raw Data'!D100</f>
        <v>YRIVSQKQMSDRRENDMSPSN</v>
      </c>
      <c r="D101" s="8">
        <f>'%D'!Y100</f>
        <v>0.46266666666666367</v>
      </c>
      <c r="E101" s="8">
        <f>'%D'!Z100</f>
        <v>0.55873368730848016</v>
      </c>
      <c r="F101" s="8">
        <f>'%D'!AA100</f>
        <v>1.6243333333333396</v>
      </c>
      <c r="G101" s="8">
        <f>'%D'!AB100</f>
        <v>0.65632943963632617</v>
      </c>
      <c r="H101" s="8">
        <f>'%D'!AC100</f>
        <v>1.1826666666666625</v>
      </c>
      <c r="I101" s="8">
        <f>'%D'!AD100</f>
        <v>1.7184013888883294</v>
      </c>
      <c r="J101" s="1"/>
      <c r="K101" s="8">
        <f>'# D'!Y100</f>
        <v>8.366666666666589E-2</v>
      </c>
      <c r="L101" s="8">
        <f>'# D'!Z100</f>
        <v>0.10024636319255358</v>
      </c>
      <c r="M101" s="8">
        <f>'# D'!AA100</f>
        <v>0.29233333333333356</v>
      </c>
      <c r="N101" s="8">
        <f>'# D'!AB100</f>
        <v>0.11830610015266881</v>
      </c>
      <c r="O101" s="8">
        <f>'# D'!AC100</f>
        <v>0.21299999999999919</v>
      </c>
      <c r="P101" s="8">
        <f>'# D'!AD100</f>
        <v>0.30925986914998688</v>
      </c>
      <c r="Q101" s="1"/>
      <c r="R101" s="4">
        <f>'T-TEST'!P100</f>
        <v>0.22419432190347702</v>
      </c>
      <c r="S101" s="4">
        <f>'T-TEST'!Q100</f>
        <v>1.3034029857145345E-2</v>
      </c>
      <c r="T101" s="4">
        <f>'T-TEST'!R100</f>
        <v>0.33816382060274314</v>
      </c>
      <c r="U101" s="1"/>
      <c r="V101" s="1" t="str">
        <f t="shared" si="3"/>
        <v>N</v>
      </c>
      <c r="W101" s="1" t="str">
        <f t="shared" si="4"/>
        <v>N</v>
      </c>
      <c r="X101" s="1" t="str">
        <f t="shared" si="5"/>
        <v>N</v>
      </c>
      <c r="Y101" s="74"/>
      <c r="Z101" s="8">
        <f>'%D'!AF100</f>
        <v>-0.11333333333333684</v>
      </c>
      <c r="AA101" s="8">
        <f>'%D'!AG100</f>
        <v>0.9995625709946</v>
      </c>
      <c r="AB101" s="8">
        <f>'%D'!AH100</f>
        <v>0.78833333333334821</v>
      </c>
      <c r="AC101" s="8">
        <f>'%D'!AI100</f>
        <v>0.66948139132714668</v>
      </c>
      <c r="AD101" s="8">
        <f>'%D'!AJ100</f>
        <v>-0.34666666666666401</v>
      </c>
      <c r="AE101" s="8">
        <f>'%D'!AK100</f>
        <v>2.0879855523127229</v>
      </c>
      <c r="AF101" s="8"/>
      <c r="AG101" s="8">
        <f>'# D'!AF100</f>
        <v>-2.0333333333333314E-2</v>
      </c>
      <c r="AH101" s="8">
        <f>'# D'!AG100</f>
        <v>0.17979525392327028</v>
      </c>
      <c r="AI101" s="8">
        <f>'# D'!AH100</f>
        <v>0.14200000000000124</v>
      </c>
      <c r="AJ101" s="8">
        <f>'# D'!AI100</f>
        <v>0.12040764095355423</v>
      </c>
      <c r="AK101" s="8">
        <f>'# D'!AJ100</f>
        <v>-6.2333333333334906E-2</v>
      </c>
      <c r="AL101" s="8">
        <f>'# D'!AK100</f>
        <v>0.37594769139691098</v>
      </c>
      <c r="AM101" s="1"/>
      <c r="AN101" s="4">
        <f>'T-TEST'!T100</f>
        <v>0.85778600491038248</v>
      </c>
      <c r="AO101" s="4">
        <f>'T-TEST'!U100</f>
        <v>0.11150965025532115</v>
      </c>
      <c r="AP101" s="4">
        <f>'T-TEST'!V100</f>
        <v>0.7889821110929216</v>
      </c>
      <c r="AQ101" s="1"/>
      <c r="AR101" s="1" t="str">
        <f>IF(AND(ABS(Z101)&gt;10,ABS(AG101)&gt;=0.45,ABS(AN101)&lt;=0.01),"B", IF(AND(ABS(Z101)&gt;4.5, ABS(Z101)&lt;10,ABS(AG101)&gt;=0.45,ABS(AN101)&lt;=0.01),"S","N"))</f>
        <v>N</v>
      </c>
      <c r="AS101" s="1" t="str">
        <f>IF(AND(ABS(AB101)&gt;10,ABS(AI101)&gt;=0.45,ABS(AO101)&lt;=0.01),"B", IF(AND(ABS(AB101)&gt;4.5, ABS(AB101)&lt;10,ABS(AI101)&gt;=0.45,ABS(AO101)&lt;=0.01),"S","N"))</f>
        <v>N</v>
      </c>
      <c r="AT101" s="1" t="str">
        <f>IF(AND(ABS(AD101)&gt;10,ABS(AK101)&gt;=0.45,ABS(AP101)&lt;=0.01),"B", IF(AND(ABS(AD101)&gt;4.5, ABS(AD101)&lt;10,ABS(AK101)&gt;=0.45,ABS(AP101)&lt;=0.01),"S","N"))</f>
        <v>N</v>
      </c>
      <c r="AU101" s="74"/>
      <c r="AV101" s="8">
        <f>'%D'!AM100</f>
        <v>-0.57600000000000051</v>
      </c>
      <c r="AW101" s="8">
        <f>'%D'!AN100</f>
        <v>0.97004329800272393</v>
      </c>
      <c r="AX101" s="8">
        <f>'%D'!AO100</f>
        <v>-0.83599999999999142</v>
      </c>
      <c r="AY101" s="8">
        <f>'%D'!AP100</f>
        <v>0.6957161777621671</v>
      </c>
      <c r="AZ101" s="8">
        <f>'%D'!AQ100</f>
        <v>-1.5293333333333266</v>
      </c>
      <c r="BA101" s="8">
        <f>'%D'!AR100</f>
        <v>1.3863759711324071</v>
      </c>
      <c r="BB101" s="1"/>
      <c r="BC101" s="8">
        <f>'# D'!AM100</f>
        <v>-0.1039999999999992</v>
      </c>
      <c r="BD101" s="8">
        <f>'# D'!AN100</f>
        <v>0.17450214898390207</v>
      </c>
      <c r="BE101" s="8">
        <f>'# D'!AO100</f>
        <v>-0.15033333333333232</v>
      </c>
      <c r="BF101" s="8">
        <f>'# D'!AP100</f>
        <v>0.1250613182936007</v>
      </c>
      <c r="BG101" s="8">
        <f>'# D'!AQ100</f>
        <v>-0.2753333333333341</v>
      </c>
      <c r="BH101" s="8">
        <f>'# D'!AR100</f>
        <v>0.24993132390052009</v>
      </c>
      <c r="BI101" s="1"/>
      <c r="BJ101" s="4">
        <f>'T-TEST'!X100</f>
        <v>0.38809596536910124</v>
      </c>
      <c r="BK101" s="4">
        <f>'T-TEST'!Y100</f>
        <v>0.10584787331339754</v>
      </c>
      <c r="BL101" s="4">
        <f>'T-TEST'!Z100</f>
        <v>0.16617118905064496</v>
      </c>
      <c r="BM101" s="1"/>
      <c r="BN101" s="1" t="str">
        <f>IF(AND(ABS(AV101)&gt;10,ABS(BC101)&gt;=0.45,ABS(BJ101)&lt;=0.01),"B", IF(AND(ABS(AV101)&gt;4.5, ABS(AV101)&lt;10,ABS(BC101)&gt;=0.45,ABS(BJ101)&lt;=0.01),"S","N"))</f>
        <v>N</v>
      </c>
      <c r="BO101" s="1" t="str">
        <f>IF(AND(ABS(AX101)&gt;10,ABS(BE101)&gt;=0.45,ABS(BK101)&lt;=0.01),"B", IF(AND(ABS(AX101)&gt;4.5, ABS(AX101)&lt;10,ABS(BE101)&gt;=0.45,ABS(BK101)&lt;=0.01),"S","N"))</f>
        <v>N</v>
      </c>
      <c r="BP101" s="1" t="str">
        <f>IF(AND(ABS(AZ101)&gt;10,ABS(BG101)&gt;=0.45,ABS(BL101)&lt;=0.01),"B", IF(AND(ABS(AZ101)&gt;4.5, ABS(AZ101)&lt;10,ABS(BG101)&gt;=0.45,ABS(BL101)&lt;=0.01),"S","N"))</f>
        <v>N</v>
      </c>
      <c r="BQ101" s="74"/>
      <c r="BT101" s="41"/>
      <c r="BU101" s="41"/>
      <c r="BV101" s="41"/>
      <c r="BW101" s="41"/>
      <c r="BX101" s="41"/>
      <c r="BY101" s="41"/>
      <c r="BZ101" s="41"/>
      <c r="CA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T101" s="37"/>
      <c r="CU101" s="37"/>
      <c r="CV101" s="37"/>
      <c r="CW101" s="37"/>
      <c r="CX101" s="37"/>
      <c r="DB101" s="41"/>
      <c r="DC101" s="41"/>
      <c r="DD101" s="41"/>
      <c r="DE101" s="41"/>
      <c r="DF101" s="41"/>
      <c r="DG101" s="41"/>
      <c r="DH101" s="41"/>
      <c r="DI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EB101" s="37"/>
      <c r="EC101" s="37"/>
      <c r="ED101" s="37"/>
      <c r="EE101" s="37"/>
      <c r="EF101" s="37"/>
    </row>
    <row r="102" spans="1:136" ht="18.75" customHeight="1" x14ac:dyDescent="0.25">
      <c r="A102" s="2">
        <f>'Raw Data'!B101</f>
        <v>173</v>
      </c>
      <c r="B102" s="2">
        <f>'Raw Data'!C101</f>
        <v>211</v>
      </c>
      <c r="C102" s="2" t="str">
        <f>'Raw Data'!D101</f>
        <v>YRIVSQKQMSDRRENDMSPSNNVVPIHVPPTTENKPKVQ</v>
      </c>
      <c r="D102" s="8">
        <f>'%D'!Y101</f>
        <v>0.64400000000000546</v>
      </c>
      <c r="E102" s="8">
        <f>'%D'!Z101</f>
        <v>1.3696757523832672</v>
      </c>
      <c r="F102" s="8">
        <f>'%D'!AA101</f>
        <v>-0.40766666666667106</v>
      </c>
      <c r="G102" s="8">
        <f>'%D'!AB101</f>
        <v>0.83104552622986128</v>
      </c>
      <c r="H102" s="8">
        <f>'%D'!AC101</f>
        <v>0.13866666666666561</v>
      </c>
      <c r="I102" s="8">
        <f>'%D'!AD101</f>
        <v>2.656474794409561</v>
      </c>
      <c r="J102" s="1"/>
      <c r="K102" s="8">
        <f>'# D'!Y101</f>
        <v>0.20633333333333326</v>
      </c>
      <c r="L102" s="8">
        <f>'# D'!Z101</f>
        <v>0.43835525927418062</v>
      </c>
      <c r="M102" s="8">
        <f>'# D'!AA101</f>
        <v>-0.13066666666666649</v>
      </c>
      <c r="N102" s="8">
        <f>'# D'!AB101</f>
        <v>0.26610649497272115</v>
      </c>
      <c r="O102" s="8">
        <f>'# D'!AC101</f>
        <v>4.4666666666664412E-2</v>
      </c>
      <c r="P102" s="8">
        <f>'# D'!AD101</f>
        <v>0.85009215186747089</v>
      </c>
      <c r="Q102" s="1"/>
      <c r="R102" s="4">
        <f>'T-TEST'!P101</f>
        <v>0.50048694683886963</v>
      </c>
      <c r="S102" s="4">
        <f>'T-TEST'!Q101</f>
        <v>0.45343690237991874</v>
      </c>
      <c r="T102" s="4">
        <f>'T-TEST'!R101</f>
        <v>0.93296030313715383</v>
      </c>
      <c r="U102" s="1"/>
      <c r="V102" s="1" t="str">
        <f t="shared" si="3"/>
        <v>N</v>
      </c>
      <c r="W102" s="1" t="str">
        <f t="shared" si="4"/>
        <v>N</v>
      </c>
      <c r="X102" s="1" t="str">
        <f t="shared" si="5"/>
        <v>N</v>
      </c>
      <c r="Y102" s="74"/>
      <c r="Z102" s="8">
        <f>'%D'!AF101</f>
        <v>1.9123333333333434</v>
      </c>
      <c r="AA102" s="8">
        <f>'%D'!AG101</f>
        <v>1.9511707596551717</v>
      </c>
      <c r="AB102" s="8">
        <f>'%D'!AH101</f>
        <v>1.2236666666666665</v>
      </c>
      <c r="AC102" s="8">
        <f>'%D'!AI101</f>
        <v>0.82522077853949527</v>
      </c>
      <c r="AD102" s="8">
        <f>'%D'!AJ101</f>
        <v>0.85900000000000176</v>
      </c>
      <c r="AE102" s="8">
        <f>'%D'!AK101</f>
        <v>2.3624121147674444</v>
      </c>
      <c r="AF102" s="8"/>
      <c r="AG102" s="8">
        <f>'# D'!AF101</f>
        <v>0.61199999999999832</v>
      </c>
      <c r="AH102" s="8">
        <f>'# D'!AG101</f>
        <v>0.62438342920569923</v>
      </c>
      <c r="AI102" s="8">
        <f>'# D'!AH101</f>
        <v>0.39166666666666927</v>
      </c>
      <c r="AJ102" s="8">
        <f>'# D'!AI101</f>
        <v>0.26424862030544921</v>
      </c>
      <c r="AK102" s="8">
        <f>'# D'!AJ101</f>
        <v>0.27499999999999858</v>
      </c>
      <c r="AL102" s="8">
        <f>'# D'!AK101</f>
        <v>0.7558549243516699</v>
      </c>
      <c r="AM102" s="1"/>
      <c r="AN102" s="4">
        <f>'T-TEST'!T101</f>
        <v>0.16481425080274886</v>
      </c>
      <c r="AO102" s="4">
        <f>'T-TEST'!U101</f>
        <v>7.8053846872448179E-2</v>
      </c>
      <c r="AP102" s="4">
        <f>'T-TEST'!V101</f>
        <v>0.58860139562858438</v>
      </c>
      <c r="AQ102" s="1"/>
      <c r="AR102" s="1" t="str">
        <f>IF(AND(ABS(Z102)&gt;10,ABS(AG102)&gt;=0.45,ABS(AN102)&lt;=0.01),"B", IF(AND(ABS(Z102)&gt;4.5, ABS(Z102)&lt;10,ABS(AG102)&gt;=0.45,ABS(AN102)&lt;=0.01),"S","N"))</f>
        <v>N</v>
      </c>
      <c r="AS102" s="1" t="str">
        <f>IF(AND(ABS(AB102)&gt;10,ABS(AI102)&gt;=0.45,ABS(AO102)&lt;=0.01),"B", IF(AND(ABS(AB102)&gt;4.5, ABS(AB102)&lt;10,ABS(AI102)&gt;=0.45,ABS(AO102)&lt;=0.01),"S","N"))</f>
        <v>N</v>
      </c>
      <c r="AT102" s="1" t="str">
        <f>IF(AND(ABS(AD102)&gt;10,ABS(AK102)&gt;=0.45,ABS(AP102)&lt;=0.01),"B", IF(AND(ABS(AD102)&gt;4.5, ABS(AD102)&lt;10,ABS(AK102)&gt;=0.45,ABS(AP102)&lt;=0.01),"S","N"))</f>
        <v>N</v>
      </c>
      <c r="AU102" s="74"/>
      <c r="AV102" s="8">
        <f>'%D'!AM101</f>
        <v>1.268333333333338</v>
      </c>
      <c r="AW102" s="8">
        <f>'%D'!AN101</f>
        <v>1.3903187883839223</v>
      </c>
      <c r="AX102" s="8">
        <f>'%D'!AO101</f>
        <v>1.6313333333333375</v>
      </c>
      <c r="AY102" s="8">
        <f>'%D'!AP101</f>
        <v>0.58726598176067668</v>
      </c>
      <c r="AZ102" s="8">
        <f>'%D'!AQ101</f>
        <v>0.72033333333333616</v>
      </c>
      <c r="BA102" s="8">
        <f>'%D'!AR101</f>
        <v>1.3877699136864616</v>
      </c>
      <c r="BB102" s="1"/>
      <c r="BC102" s="8">
        <f>'# D'!AM101</f>
        <v>0.40566666666666507</v>
      </c>
      <c r="BD102" s="8">
        <f>'# D'!AN101</f>
        <v>0.44485203532560608</v>
      </c>
      <c r="BE102" s="8">
        <f>'# D'!AO101</f>
        <v>0.52233333333333576</v>
      </c>
      <c r="BF102" s="8">
        <f>'# D'!AP101</f>
        <v>0.18788116811786598</v>
      </c>
      <c r="BG102" s="8">
        <f>'# D'!AQ101</f>
        <v>0.23033333333333417</v>
      </c>
      <c r="BH102" s="8">
        <f>'# D'!AR101</f>
        <v>0.44404128937145687</v>
      </c>
      <c r="BI102" s="1"/>
      <c r="BJ102" s="4">
        <f>'T-TEST'!X101</f>
        <v>0.25487265543112869</v>
      </c>
      <c r="BK102" s="4">
        <f>'T-TEST'!Y101</f>
        <v>8.5687828436424775E-3</v>
      </c>
      <c r="BL102" s="4">
        <f>'T-TEST'!Z101</f>
        <v>0.44647940006803122</v>
      </c>
      <c r="BM102" s="1"/>
      <c r="BN102" s="1" t="str">
        <f>IF(AND(ABS(AV102)&gt;10,ABS(BC102)&gt;=0.45,ABS(BJ102)&lt;=0.01),"B", IF(AND(ABS(AV102)&gt;4.5, ABS(AV102)&lt;10,ABS(BC102)&gt;=0.45,ABS(BJ102)&lt;=0.01),"S","N"))</f>
        <v>N</v>
      </c>
      <c r="BO102" s="1" t="str">
        <f>IF(AND(ABS(AX102)&gt;10,ABS(BE102)&gt;=0.45,ABS(BK102)&lt;=0.01),"B", IF(AND(ABS(AX102)&gt;4.5, ABS(AX102)&lt;10,ABS(BE102)&gt;=0.45,ABS(BK102)&lt;=0.01),"S","N"))</f>
        <v>N</v>
      </c>
      <c r="BP102" s="1" t="str">
        <f>IF(AND(ABS(AZ102)&gt;10,ABS(BG102)&gt;=0.45,ABS(BL102)&lt;=0.01),"B", IF(AND(ABS(AZ102)&gt;4.5, ABS(AZ102)&lt;10,ABS(BG102)&gt;=0.45,ABS(BL102)&lt;=0.01),"S","N"))</f>
        <v>N</v>
      </c>
      <c r="BQ102" s="74"/>
      <c r="BT102" s="41"/>
      <c r="BU102" s="41"/>
      <c r="BV102" s="41"/>
      <c r="BW102" s="41"/>
      <c r="BX102" s="41"/>
      <c r="BY102" s="41"/>
      <c r="BZ102" s="41"/>
      <c r="CA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T102" s="37"/>
      <c r="CU102" s="37"/>
      <c r="CV102" s="37"/>
      <c r="CW102" s="37"/>
      <c r="CX102" s="37"/>
      <c r="DB102" s="41"/>
      <c r="DC102" s="41"/>
      <c r="DD102" s="41"/>
      <c r="DE102" s="41"/>
      <c r="DF102" s="41"/>
      <c r="DG102" s="41"/>
      <c r="DH102" s="41"/>
      <c r="DI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EB102" s="37"/>
      <c r="EC102" s="37"/>
      <c r="ED102" s="37"/>
      <c r="EE102" s="37"/>
      <c r="EF102" s="37"/>
    </row>
    <row r="103" spans="1:136" ht="18.75" customHeight="1" x14ac:dyDescent="0.25">
      <c r="A103" s="2">
        <f>'Raw Data'!B102</f>
        <v>173</v>
      </c>
      <c r="B103" s="2">
        <f>'Raw Data'!C102</f>
        <v>212</v>
      </c>
      <c r="C103" s="2" t="str">
        <f>'Raw Data'!D102</f>
        <v>YRIVSQKQMSDRRENDMSPSNNVVPIHVPPTTENKPKVQC</v>
      </c>
      <c r="D103" s="8">
        <f>'%D'!Y102</f>
        <v>0.76000000000000512</v>
      </c>
      <c r="E103" s="8">
        <f>'%D'!Z102</f>
        <v>1.1629671821107703</v>
      </c>
      <c r="F103" s="8">
        <f>'%D'!AA102</f>
        <v>0.3960000000000008</v>
      </c>
      <c r="G103" s="8">
        <f>'%D'!AB102</f>
        <v>0.90194123977119622</v>
      </c>
      <c r="H103" s="8">
        <f>'%D'!AC102</f>
        <v>1.1436666666666682</v>
      </c>
      <c r="I103" s="8">
        <f>'%D'!AD102</f>
        <v>2.2112606510012944</v>
      </c>
      <c r="J103" s="1"/>
      <c r="K103" s="8">
        <f>'# D'!Y102</f>
        <v>0.25100000000000122</v>
      </c>
      <c r="L103" s="8">
        <f>'# D'!Z102</f>
        <v>0.38365957132159006</v>
      </c>
      <c r="M103" s="8">
        <f>'# D'!AA102</f>
        <v>0.13066666666667004</v>
      </c>
      <c r="N103" s="8">
        <f>'# D'!AB102</f>
        <v>0.29741945688426769</v>
      </c>
      <c r="O103" s="8">
        <f>'# D'!AC102</f>
        <v>0.37733333333333618</v>
      </c>
      <c r="P103" s="8">
        <f>'# D'!AD102</f>
        <v>0.72964352026634571</v>
      </c>
      <c r="Q103" s="1"/>
      <c r="R103" s="4">
        <f>'T-TEST'!P102</f>
        <v>0.3741061595641666</v>
      </c>
      <c r="S103" s="4">
        <f>'T-TEST'!Q102</f>
        <v>0.49180440205282949</v>
      </c>
      <c r="T103" s="4">
        <f>'T-TEST'!R102</f>
        <v>0.45415449139136921</v>
      </c>
      <c r="U103" s="1"/>
      <c r="V103" s="1" t="str">
        <f t="shared" si="3"/>
        <v>N</v>
      </c>
      <c r="W103" s="1" t="str">
        <f t="shared" si="4"/>
        <v>N</v>
      </c>
      <c r="X103" s="1" t="str">
        <f t="shared" si="5"/>
        <v>N</v>
      </c>
      <c r="Y103" s="74"/>
      <c r="Z103" s="8">
        <f>'%D'!AF102</f>
        <v>1.5290000000000106</v>
      </c>
      <c r="AA103" s="8">
        <f>'%D'!AG102</f>
        <v>1.7366187453401118</v>
      </c>
      <c r="AB103" s="8">
        <f>'%D'!AH102</f>
        <v>0.63400000000000034</v>
      </c>
      <c r="AC103" s="8">
        <f>'%D'!AI102</f>
        <v>0.83366899906377911</v>
      </c>
      <c r="AD103" s="8">
        <f>'%D'!AJ102</f>
        <v>0.96366666666666134</v>
      </c>
      <c r="AE103" s="8">
        <f>'%D'!AK102</f>
        <v>2.1943549545747305</v>
      </c>
      <c r="AF103" s="8"/>
      <c r="AG103" s="8">
        <f>'# D'!AF102</f>
        <v>0.50466666666666526</v>
      </c>
      <c r="AH103" s="8">
        <f>'# D'!AG102</f>
        <v>0.57331085227242495</v>
      </c>
      <c r="AI103" s="8">
        <f>'# D'!AH102</f>
        <v>0.20933333333333692</v>
      </c>
      <c r="AJ103" s="8">
        <f>'# D'!AI102</f>
        <v>0.27496848304245008</v>
      </c>
      <c r="AK103" s="8">
        <f>'# D'!AJ102</f>
        <v>0.31766666666666765</v>
      </c>
      <c r="AL103" s="8">
        <f>'# D'!AK102</f>
        <v>0.72410174239075831</v>
      </c>
      <c r="AM103" s="1"/>
      <c r="AN103" s="4">
        <f>'T-TEST'!T102</f>
        <v>0.20282633329988578</v>
      </c>
      <c r="AO103" s="4">
        <f>'T-TEST'!U102</f>
        <v>0.27232895168532062</v>
      </c>
      <c r="AP103" s="4">
        <f>'T-TEST'!V102</f>
        <v>0.51936197056780298</v>
      </c>
      <c r="AQ103" s="1"/>
      <c r="AR103" s="1" t="str">
        <f>IF(AND(ABS(Z103)&gt;10,ABS(AG103)&gt;=0.45,ABS(AN103)&lt;=0.01),"B", IF(AND(ABS(Z103)&gt;4.5, ABS(Z103)&lt;10,ABS(AG103)&gt;=0.45,ABS(AN103)&lt;=0.01),"S","N"))</f>
        <v>N</v>
      </c>
      <c r="AS103" s="1" t="str">
        <f>IF(AND(ABS(AB103)&gt;10,ABS(AI103)&gt;=0.45,ABS(AO103)&lt;=0.01),"B", IF(AND(ABS(AB103)&gt;4.5, ABS(AB103)&lt;10,ABS(AI103)&gt;=0.45,ABS(AO103)&lt;=0.01),"S","N"))</f>
        <v>N</v>
      </c>
      <c r="AT103" s="1" t="str">
        <f>IF(AND(ABS(AD103)&gt;10,ABS(AK103)&gt;=0.45,ABS(AP103)&lt;=0.01),"B", IF(AND(ABS(AD103)&gt;4.5, ABS(AD103)&lt;10,ABS(AK103)&gt;=0.45,ABS(AP103)&lt;=0.01),"S","N"))</f>
        <v>N</v>
      </c>
      <c r="AU103" s="74"/>
      <c r="AV103" s="8">
        <f>'%D'!AM102</f>
        <v>0.76900000000000546</v>
      </c>
      <c r="AW103" s="8">
        <f>'%D'!AN102</f>
        <v>1.2929395448615011</v>
      </c>
      <c r="AX103" s="8">
        <f>'%D'!AO102</f>
        <v>0.23799999999999955</v>
      </c>
      <c r="AY103" s="8">
        <f>'%D'!AP102</f>
        <v>0.69428236330761095</v>
      </c>
      <c r="AZ103" s="8">
        <f>'%D'!AQ102</f>
        <v>-0.18000000000000682</v>
      </c>
      <c r="BA103" s="8">
        <f>'%D'!AR102</f>
        <v>0.78012477634457056</v>
      </c>
      <c r="BB103" s="1"/>
      <c r="BC103" s="8">
        <f>'# D'!AM102</f>
        <v>0.25366666666666404</v>
      </c>
      <c r="BD103" s="8">
        <f>'# D'!AN102</f>
        <v>0.42705425104234096</v>
      </c>
      <c r="BE103" s="8">
        <f>'# D'!AO102</f>
        <v>7.8666666666666885E-2</v>
      </c>
      <c r="BF103" s="8">
        <f>'# D'!AP102</f>
        <v>0.22887405561429003</v>
      </c>
      <c r="BG103" s="8">
        <f>'# D'!AQ102</f>
        <v>-5.9666666666668533E-2</v>
      </c>
      <c r="BH103" s="8">
        <f>'# D'!AR102</f>
        <v>0.25745355568205464</v>
      </c>
      <c r="BI103" s="1"/>
      <c r="BJ103" s="4">
        <f>'T-TEST'!X102</f>
        <v>0.41126727505279137</v>
      </c>
      <c r="BK103" s="4">
        <f>'T-TEST'!Y102</f>
        <v>0.58548576700688715</v>
      </c>
      <c r="BL103" s="4">
        <f>'T-TEST'!Z102</f>
        <v>0.70892292945437418</v>
      </c>
      <c r="BM103" s="1"/>
      <c r="BN103" s="1" t="str">
        <f>IF(AND(ABS(AV103)&gt;10,ABS(BC103)&gt;=0.45,ABS(BJ103)&lt;=0.01),"B", IF(AND(ABS(AV103)&gt;4.5, ABS(AV103)&lt;10,ABS(BC103)&gt;=0.45,ABS(BJ103)&lt;=0.01),"S","N"))</f>
        <v>N</v>
      </c>
      <c r="BO103" s="1" t="str">
        <f>IF(AND(ABS(AX103)&gt;10,ABS(BE103)&gt;=0.45,ABS(BK103)&lt;=0.01),"B", IF(AND(ABS(AX103)&gt;4.5, ABS(AX103)&lt;10,ABS(BE103)&gt;=0.45,ABS(BK103)&lt;=0.01),"S","N"))</f>
        <v>N</v>
      </c>
      <c r="BP103" s="1" t="str">
        <f>IF(AND(ABS(AZ103)&gt;10,ABS(BG103)&gt;=0.45,ABS(BL103)&lt;=0.01),"B", IF(AND(ABS(AZ103)&gt;4.5, ABS(AZ103)&lt;10,ABS(BG103)&gt;=0.45,ABS(BL103)&lt;=0.01),"S","N"))</f>
        <v>N</v>
      </c>
      <c r="BQ103" s="74"/>
      <c r="BT103" s="41"/>
      <c r="BU103" s="41"/>
      <c r="BV103" s="41"/>
      <c r="BW103" s="41"/>
      <c r="BX103" s="41"/>
      <c r="BY103" s="41"/>
      <c r="BZ103" s="41"/>
      <c r="CA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T103" s="37"/>
      <c r="CU103" s="37"/>
      <c r="CV103" s="37"/>
      <c r="CW103" s="37"/>
      <c r="CX103" s="37"/>
      <c r="DB103" s="41"/>
      <c r="DC103" s="41"/>
      <c r="DD103" s="41"/>
      <c r="DE103" s="41"/>
      <c r="DF103" s="41"/>
      <c r="DG103" s="41"/>
      <c r="DH103" s="41"/>
      <c r="DI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EB103" s="37"/>
      <c r="EC103" s="37"/>
      <c r="ED103" s="37"/>
      <c r="EE103" s="37"/>
      <c r="EF103" s="37"/>
    </row>
    <row r="104" spans="1:136" ht="18.75" customHeight="1" x14ac:dyDescent="0.25">
      <c r="A104" s="2">
        <f>'Raw Data'!B103</f>
        <v>173</v>
      </c>
      <c r="B104" s="2">
        <f>'Raw Data'!C103</f>
        <v>212</v>
      </c>
      <c r="C104" s="2" t="str">
        <f>'Raw Data'!D103</f>
        <v>YRIVSQKQMSDRRENDMSPSNNVVPIHVPPTTENKPKVQC</v>
      </c>
      <c r="D104" s="8">
        <f>'%D'!Y103</f>
        <v>1.5493333333333297</v>
      </c>
      <c r="E104" s="8">
        <f>'%D'!Z103</f>
        <v>1.4444824909519232</v>
      </c>
      <c r="F104" s="8">
        <f>'%D'!AA103</f>
        <v>1.6476666666666731</v>
      </c>
      <c r="G104" s="8">
        <f>'%D'!AB103</f>
        <v>0.82853887456574071</v>
      </c>
      <c r="H104" s="8">
        <f>'%D'!AC103</f>
        <v>2.3536666666666619</v>
      </c>
      <c r="I104" s="8">
        <f>'%D'!AD103</f>
        <v>2.5589245136710579</v>
      </c>
      <c r="J104" s="1"/>
      <c r="K104" s="8">
        <f>'# D'!Y103</f>
        <v>0.51099999999999923</v>
      </c>
      <c r="L104" s="8">
        <f>'# D'!Z103</f>
        <v>0.47714847444654684</v>
      </c>
      <c r="M104" s="8">
        <f>'# D'!AA103</f>
        <v>0.543333333333333</v>
      </c>
      <c r="N104" s="8">
        <f>'# D'!AB103</f>
        <v>0.27323006179164722</v>
      </c>
      <c r="O104" s="8">
        <f>'# D'!AC103</f>
        <v>0.77700000000000102</v>
      </c>
      <c r="P104" s="8">
        <f>'# D'!AD103</f>
        <v>0.84464489579941182</v>
      </c>
      <c r="Q104" s="1"/>
      <c r="R104" s="4">
        <f>'T-TEST'!P103</f>
        <v>0.20027845611993456</v>
      </c>
      <c r="S104" s="4">
        <f>'T-TEST'!Q103</f>
        <v>3.2041468171679438E-2</v>
      </c>
      <c r="T104" s="4">
        <f>'T-TEST'!R103</f>
        <v>0.23056857396781924</v>
      </c>
      <c r="U104" s="1"/>
      <c r="V104" s="1" t="str">
        <f t="shared" si="3"/>
        <v>N</v>
      </c>
      <c r="W104" s="1" t="str">
        <f t="shared" si="4"/>
        <v>N</v>
      </c>
      <c r="X104" s="1" t="str">
        <f t="shared" si="5"/>
        <v>N</v>
      </c>
      <c r="Y104" s="74"/>
      <c r="Z104" s="8">
        <f>'%D'!AF103</f>
        <v>1.7076666666666611</v>
      </c>
      <c r="AA104" s="8">
        <f>'%D'!AG103</f>
        <v>1.852286514914294</v>
      </c>
      <c r="AB104" s="8">
        <f>'%D'!AH103</f>
        <v>1.1056666666666644</v>
      </c>
      <c r="AC104" s="8">
        <f>'%D'!AI103</f>
        <v>0.59477867031919118</v>
      </c>
      <c r="AD104" s="8">
        <f>'%D'!AJ103</f>
        <v>1.6856666666666626</v>
      </c>
      <c r="AE104" s="8">
        <f>'%D'!AK103</f>
        <v>2.5098463432382987</v>
      </c>
      <c r="AF104" s="8"/>
      <c r="AG104" s="8">
        <f>'# D'!AF103</f>
        <v>0.56333333333333613</v>
      </c>
      <c r="AH104" s="8">
        <f>'# D'!AG103</f>
        <v>0.61166930063011482</v>
      </c>
      <c r="AI104" s="8">
        <f>'# D'!AH103</f>
        <v>0.36466666666666825</v>
      </c>
      <c r="AJ104" s="8">
        <f>'# D'!AI103</f>
        <v>0.19637039831230599</v>
      </c>
      <c r="AK104" s="8">
        <f>'# D'!AJ103</f>
        <v>0.55633333333332757</v>
      </c>
      <c r="AL104" s="8">
        <f>'# D'!AK103</f>
        <v>0.8284221950994145</v>
      </c>
      <c r="AM104" s="1"/>
      <c r="AN104" s="4">
        <f>'T-TEST'!T103</f>
        <v>0.18859099577460031</v>
      </c>
      <c r="AO104" s="4">
        <f>'T-TEST'!U103</f>
        <v>3.4687531073826064E-2</v>
      </c>
      <c r="AP104" s="4">
        <f>'T-TEST'!V103</f>
        <v>0.35318687788655456</v>
      </c>
      <c r="AQ104" s="1"/>
      <c r="AR104" s="1" t="str">
        <f>IF(AND(ABS(Z104)&gt;10,ABS(AG104)&gt;=0.45,ABS(AN104)&lt;=0.01),"B", IF(AND(ABS(Z104)&gt;4.5, ABS(Z104)&lt;10,ABS(AG104)&gt;=0.45,ABS(AN104)&lt;=0.01),"S","N"))</f>
        <v>N</v>
      </c>
      <c r="AS104" s="1" t="str">
        <f>IF(AND(ABS(AB104)&gt;10,ABS(AI104)&gt;=0.45,ABS(AO104)&lt;=0.01),"B", IF(AND(ABS(AB104)&gt;4.5, ABS(AB104)&lt;10,ABS(AI104)&gt;=0.45,ABS(AO104)&lt;=0.01),"S","N"))</f>
        <v>N</v>
      </c>
      <c r="AT104" s="1" t="str">
        <f>IF(AND(ABS(AD104)&gt;10,ABS(AK104)&gt;=0.45,ABS(AP104)&lt;=0.01),"B", IF(AND(ABS(AD104)&gt;4.5, ABS(AD104)&lt;10,ABS(AK104)&gt;=0.45,ABS(AP104)&lt;=0.01),"S","N"))</f>
        <v>N</v>
      </c>
      <c r="AU104" s="74"/>
      <c r="AV104" s="8">
        <f>'%D'!AM103</f>
        <v>0.15833333333333144</v>
      </c>
      <c r="AW104" s="8">
        <f>'%D'!AN103</f>
        <v>1.191400996026668</v>
      </c>
      <c r="AX104" s="8">
        <f>'%D'!AO103</f>
        <v>-0.5420000000000087</v>
      </c>
      <c r="AY104" s="8">
        <f>'%D'!AP103</f>
        <v>0.78031638882357668</v>
      </c>
      <c r="AZ104" s="8">
        <f>'%D'!AQ103</f>
        <v>-0.66799999999999926</v>
      </c>
      <c r="BA104" s="8">
        <f>'%D'!AR103</f>
        <v>0.99833795213177567</v>
      </c>
      <c r="BB104" s="1"/>
      <c r="BC104" s="8">
        <f>'# D'!AM103</f>
        <v>5.2333333333336896E-2</v>
      </c>
      <c r="BD104" s="8">
        <f>'# D'!AN103</f>
        <v>0.39323953683897733</v>
      </c>
      <c r="BE104" s="8">
        <f>'# D'!AO103</f>
        <v>-0.17866666666666475</v>
      </c>
      <c r="BF104" s="8">
        <f>'# D'!AP103</f>
        <v>0.25710179566337887</v>
      </c>
      <c r="BG104" s="8">
        <f>'# D'!AQ103</f>
        <v>-0.22066666666667345</v>
      </c>
      <c r="BH104" s="8">
        <f>'# D'!AR103</f>
        <v>0.32943942285848771</v>
      </c>
      <c r="BI104" s="1"/>
      <c r="BJ104" s="4">
        <f>'T-TEST'!X103</f>
        <v>0.83814811969105985</v>
      </c>
      <c r="BK104" s="4">
        <f>'T-TEST'!Y103</f>
        <v>0.31298434805531816</v>
      </c>
      <c r="BL104" s="4">
        <f>'T-TEST'!Z103</f>
        <v>0.3142284344433548</v>
      </c>
      <c r="BM104" s="1"/>
      <c r="BN104" s="1" t="str">
        <f>IF(AND(ABS(AV104)&gt;10,ABS(BC104)&gt;=0.45,ABS(BJ104)&lt;=0.01),"B", IF(AND(ABS(AV104)&gt;4.5, ABS(AV104)&lt;10,ABS(BC104)&gt;=0.45,ABS(BJ104)&lt;=0.01),"S","N"))</f>
        <v>N</v>
      </c>
      <c r="BO104" s="1" t="str">
        <f>IF(AND(ABS(AX104)&gt;10,ABS(BE104)&gt;=0.45,ABS(BK104)&lt;=0.01),"B", IF(AND(ABS(AX104)&gt;4.5, ABS(AX104)&lt;10,ABS(BE104)&gt;=0.45,ABS(BK104)&lt;=0.01),"S","N"))</f>
        <v>N</v>
      </c>
      <c r="BP104" s="1" t="str">
        <f>IF(AND(ABS(AZ104)&gt;10,ABS(BG104)&gt;=0.45,ABS(BL104)&lt;=0.01),"B", IF(AND(ABS(AZ104)&gt;4.5, ABS(AZ104)&lt;10,ABS(BG104)&gt;=0.45,ABS(BL104)&lt;=0.01),"S","N"))</f>
        <v>N</v>
      </c>
      <c r="BQ104" s="74"/>
      <c r="BT104" s="41"/>
      <c r="BU104" s="41"/>
      <c r="BV104" s="41"/>
      <c r="BW104" s="41"/>
      <c r="BX104" s="41"/>
      <c r="BY104" s="41"/>
      <c r="BZ104" s="41"/>
      <c r="CA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T104" s="37"/>
      <c r="CU104" s="37"/>
      <c r="CV104" s="37"/>
      <c r="CW104" s="37"/>
      <c r="CX104" s="37"/>
      <c r="DB104" s="41"/>
      <c r="DC104" s="41"/>
      <c r="DD104" s="41"/>
      <c r="DE104" s="41"/>
      <c r="DF104" s="41"/>
      <c r="DG104" s="41"/>
      <c r="DH104" s="41"/>
      <c r="DI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EB104" s="37"/>
      <c r="EC104" s="37"/>
      <c r="ED104" s="37"/>
      <c r="EE104" s="37"/>
      <c r="EF104" s="37"/>
    </row>
    <row r="105" spans="1:136" ht="18.75" customHeight="1" x14ac:dyDescent="0.25">
      <c r="A105" s="2">
        <f>'Raw Data'!B104</f>
        <v>184</v>
      </c>
      <c r="B105" s="2">
        <f>'Raw Data'!C104</f>
        <v>212</v>
      </c>
      <c r="C105" s="2" t="str">
        <f>'Raw Data'!D104</f>
        <v>RRENDMSPSNNVVPIHVPPTTENKPKVQC</v>
      </c>
      <c r="D105" s="8">
        <f>'%D'!Y104</f>
        <v>-1.1180000000000092</v>
      </c>
      <c r="E105" s="8">
        <f>'%D'!Z104</f>
        <v>2.8679961645720495</v>
      </c>
      <c r="F105" s="8">
        <f>'%D'!AA104</f>
        <v>-0.20100000000000051</v>
      </c>
      <c r="G105" s="8">
        <f>'%D'!AB104</f>
        <v>0.58233982060877965</v>
      </c>
      <c r="H105" s="8">
        <f>'%D'!AC104</f>
        <v>0.95066666666667032</v>
      </c>
      <c r="I105" s="8">
        <f>'%D'!AD104</f>
        <v>2.2696293383134951</v>
      </c>
      <c r="J105" s="1"/>
      <c r="K105" s="8">
        <f>'# D'!Y104</f>
        <v>-0.24599999999999866</v>
      </c>
      <c r="L105" s="8">
        <f>'# D'!Z104</f>
        <v>0.63079764319999421</v>
      </c>
      <c r="M105" s="8">
        <f>'# D'!AA104</f>
        <v>-4.4333333333334224E-2</v>
      </c>
      <c r="N105" s="8">
        <f>'# D'!AB104</f>
        <v>0.12804426318009504</v>
      </c>
      <c r="O105" s="8">
        <f>'# D'!AC104</f>
        <v>0.20933333333333337</v>
      </c>
      <c r="P105" s="8">
        <f>'# D'!AD104</f>
        <v>0.49952210494965349</v>
      </c>
      <c r="Q105" s="1"/>
      <c r="R105" s="4">
        <f>'T-TEST'!P104</f>
        <v>0.56800140571584445</v>
      </c>
      <c r="S105" s="4">
        <f>'T-TEST'!Q104</f>
        <v>0.58771010103017474</v>
      </c>
      <c r="T105" s="4">
        <f>'T-TEST'!R104</f>
        <v>0.53749822384959067</v>
      </c>
      <c r="U105" s="1"/>
      <c r="V105" s="1" t="str">
        <f t="shared" si="3"/>
        <v>N</v>
      </c>
      <c r="W105" s="1" t="str">
        <f t="shared" si="4"/>
        <v>N</v>
      </c>
      <c r="X105" s="1" t="str">
        <f t="shared" si="5"/>
        <v>N</v>
      </c>
      <c r="Y105" s="74"/>
      <c r="Z105" s="8">
        <f>'%D'!AF104</f>
        <v>0.19399999999999551</v>
      </c>
      <c r="AA105" s="8">
        <f>'%D'!AG104</f>
        <v>3.0587280035988789</v>
      </c>
      <c r="AB105" s="8">
        <f>'%D'!AH104</f>
        <v>1.7150000000000176</v>
      </c>
      <c r="AC105" s="8">
        <f>'%D'!AI104</f>
        <v>0.63783122114448398</v>
      </c>
      <c r="AD105" s="8">
        <f>'%D'!AJ104</f>
        <v>2.0596666666666721</v>
      </c>
      <c r="AE105" s="8">
        <f>'%D'!AK104</f>
        <v>2.2633383161457226</v>
      </c>
      <c r="AF105" s="8"/>
      <c r="AG105" s="8">
        <f>'# D'!AF104</f>
        <v>4.2999999999997485E-2</v>
      </c>
      <c r="AH105" s="8">
        <f>'# D'!AG104</f>
        <v>0.67276271200674254</v>
      </c>
      <c r="AI105" s="8">
        <f>'# D'!AH104</f>
        <v>0.37700000000000067</v>
      </c>
      <c r="AJ105" s="8">
        <f>'# D'!AI104</f>
        <v>0.14020936725720826</v>
      </c>
      <c r="AK105" s="8">
        <f>'# D'!AJ104</f>
        <v>0.45333333333333492</v>
      </c>
      <c r="AL105" s="8">
        <f>'# D'!AK104</f>
        <v>0.49805555245708549</v>
      </c>
      <c r="AM105" s="1"/>
      <c r="AN105" s="4">
        <f>'T-TEST'!T104</f>
        <v>0.91989749630209561</v>
      </c>
      <c r="AO105" s="4">
        <f>'T-TEST'!U104</f>
        <v>1.0835683457387807E-2</v>
      </c>
      <c r="AP105" s="4">
        <f>'T-TEST'!V104</f>
        <v>0.24599541306225983</v>
      </c>
      <c r="AQ105" s="1"/>
      <c r="AR105" s="1" t="str">
        <f>IF(AND(ABS(Z105)&gt;10,ABS(AG105)&gt;=0.45,ABS(AN105)&lt;=0.01),"B", IF(AND(ABS(Z105)&gt;4.5, ABS(Z105)&lt;10,ABS(AG105)&gt;=0.45,ABS(AN105)&lt;=0.01),"S","N"))</f>
        <v>N</v>
      </c>
      <c r="AS105" s="1" t="str">
        <f>IF(AND(ABS(AB105)&gt;10,ABS(AI105)&gt;=0.45,ABS(AO105)&lt;=0.01),"B", IF(AND(ABS(AB105)&gt;4.5, ABS(AB105)&lt;10,ABS(AI105)&gt;=0.45,ABS(AO105)&lt;=0.01),"S","N"))</f>
        <v>N</v>
      </c>
      <c r="AT105" s="1" t="str">
        <f>IF(AND(ABS(AD105)&gt;10,ABS(AK105)&gt;=0.45,ABS(AP105)&lt;=0.01),"B", IF(AND(ABS(AD105)&gt;4.5, ABS(AD105)&lt;10,ABS(AK105)&gt;=0.45,ABS(AP105)&lt;=0.01),"S","N"))</f>
        <v>N</v>
      </c>
      <c r="AU105" s="74"/>
      <c r="AV105" s="8">
        <f>'%D'!AM104</f>
        <v>1.3120000000000047</v>
      </c>
      <c r="AW105" s="8">
        <f>'%D'!AN104</f>
        <v>1.124800871265665</v>
      </c>
      <c r="AX105" s="8">
        <f>'%D'!AO104</f>
        <v>1.9160000000000181</v>
      </c>
      <c r="AY105" s="8">
        <f>'%D'!AP104</f>
        <v>0.49661218940604712</v>
      </c>
      <c r="AZ105" s="8">
        <f>'%D'!AQ104</f>
        <v>1.1090000000000018</v>
      </c>
      <c r="BA105" s="8">
        <f>'%D'!AR104</f>
        <v>0.66873437676454683</v>
      </c>
      <c r="BB105" s="1"/>
      <c r="BC105" s="8">
        <f>'# D'!AM104</f>
        <v>0.28899999999999615</v>
      </c>
      <c r="BD105" s="8">
        <f>'# D'!AN104</f>
        <v>0.24767855512067813</v>
      </c>
      <c r="BE105" s="8">
        <f>'# D'!AO104</f>
        <v>0.42133333333333489</v>
      </c>
      <c r="BF105" s="8">
        <f>'# D'!AP104</f>
        <v>0.10922148750741942</v>
      </c>
      <c r="BG105" s="8">
        <f>'# D'!AQ104</f>
        <v>0.24400000000000155</v>
      </c>
      <c r="BH105" s="8">
        <f>'# D'!AR104</f>
        <v>0.14733521869080338</v>
      </c>
      <c r="BI105" s="1"/>
      <c r="BJ105" s="4">
        <f>'T-TEST'!X104</f>
        <v>0.16745883481018858</v>
      </c>
      <c r="BK105" s="4">
        <f>'T-TEST'!Y104</f>
        <v>3.3605824416679734E-3</v>
      </c>
      <c r="BL105" s="4">
        <f>'T-TEST'!Z104</f>
        <v>4.5785876924225512E-2</v>
      </c>
      <c r="BM105" s="1"/>
      <c r="BN105" s="1" t="str">
        <f>IF(AND(ABS(AV105)&gt;10,ABS(BC105)&gt;=0.45,ABS(BJ105)&lt;=0.01),"B", IF(AND(ABS(AV105)&gt;4.5, ABS(AV105)&lt;10,ABS(BC105)&gt;=0.45,ABS(BJ105)&lt;=0.01),"S","N"))</f>
        <v>N</v>
      </c>
      <c r="BO105" s="1" t="str">
        <f>IF(AND(ABS(AX105)&gt;10,ABS(BE105)&gt;=0.45,ABS(BK105)&lt;=0.01),"B", IF(AND(ABS(AX105)&gt;4.5, ABS(AX105)&lt;10,ABS(BE105)&gt;=0.45,ABS(BK105)&lt;=0.01),"S","N"))</f>
        <v>N</v>
      </c>
      <c r="BP105" s="1" t="str">
        <f>IF(AND(ABS(AZ105)&gt;10,ABS(BG105)&gt;=0.45,ABS(BL105)&lt;=0.01),"B", IF(AND(ABS(AZ105)&gt;4.5, ABS(AZ105)&lt;10,ABS(BG105)&gt;=0.45,ABS(BL105)&lt;=0.01),"S","N"))</f>
        <v>N</v>
      </c>
      <c r="BQ105" s="74"/>
      <c r="BT105" s="41"/>
      <c r="BU105" s="41"/>
      <c r="BV105" s="41"/>
      <c r="BW105" s="41"/>
      <c r="BX105" s="41"/>
      <c r="BY105" s="41"/>
      <c r="BZ105" s="41"/>
      <c r="CA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T105" s="37"/>
      <c r="CU105" s="37"/>
      <c r="CV105" s="37"/>
      <c r="CW105" s="37"/>
      <c r="CX105" s="37"/>
      <c r="DB105" s="41"/>
      <c r="DC105" s="41"/>
      <c r="DD105" s="41"/>
      <c r="DE105" s="41"/>
      <c r="DF105" s="41"/>
      <c r="DG105" s="41"/>
      <c r="DH105" s="41"/>
      <c r="DI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EB105" s="37"/>
      <c r="EC105" s="37"/>
      <c r="ED105" s="37"/>
      <c r="EE105" s="37"/>
      <c r="EF105" s="37"/>
    </row>
    <row r="106" spans="1:136" s="35" customFormat="1" ht="18.75" customHeight="1" x14ac:dyDescent="0.2">
      <c r="Y106" s="53"/>
      <c r="AU106" s="53"/>
      <c r="BQ106" s="53"/>
    </row>
    <row r="107" spans="1:136" s="35" customFormat="1" ht="18.75" customHeight="1" x14ac:dyDescent="0.2">
      <c r="Y107" s="53"/>
      <c r="AU107" s="53"/>
      <c r="BQ107" s="53"/>
    </row>
    <row r="108" spans="1:136" s="35" customFormat="1" ht="18.75" customHeight="1" x14ac:dyDescent="0.2">
      <c r="Y108" s="53"/>
      <c r="AU108" s="53"/>
      <c r="BQ108" s="53"/>
    </row>
    <row r="109" spans="1:136" s="35" customFormat="1" ht="18.75" customHeight="1" x14ac:dyDescent="0.2">
      <c r="Y109" s="53"/>
      <c r="AU109" s="53"/>
      <c r="BQ109" s="53"/>
    </row>
    <row r="110" spans="1:136" s="35" customFormat="1" ht="18.75" customHeight="1" x14ac:dyDescent="0.2">
      <c r="Y110" s="53"/>
      <c r="AU110" s="53"/>
      <c r="BQ110" s="53"/>
    </row>
    <row r="111" spans="1:136" s="35" customFormat="1" ht="18.75" customHeight="1" x14ac:dyDescent="0.2">
      <c r="Y111" s="53"/>
      <c r="AU111" s="53"/>
      <c r="BQ111" s="53"/>
    </row>
    <row r="112" spans="1:136" s="35" customFormat="1" ht="18.75" customHeight="1" x14ac:dyDescent="0.2">
      <c r="Y112" s="53"/>
      <c r="AU112" s="53"/>
      <c r="BQ112" s="53"/>
    </row>
    <row r="113" spans="25:69" s="35" customFormat="1" ht="18.75" customHeight="1" x14ac:dyDescent="0.2">
      <c r="Y113" s="53"/>
      <c r="AU113" s="53"/>
      <c r="BQ113" s="53"/>
    </row>
    <row r="114" spans="25:69" s="35" customFormat="1" ht="18.75" customHeight="1" x14ac:dyDescent="0.2">
      <c r="Y114" s="53"/>
      <c r="AU114" s="53"/>
      <c r="BQ114" s="53"/>
    </row>
    <row r="115" spans="25:69" s="35" customFormat="1" ht="18.75" customHeight="1" x14ac:dyDescent="0.2">
      <c r="Y115" s="53"/>
      <c r="AU115" s="53"/>
      <c r="BQ115" s="53"/>
    </row>
    <row r="116" spans="25:69" s="35" customFormat="1" ht="18.75" customHeight="1" x14ac:dyDescent="0.2">
      <c r="Y116" s="53"/>
      <c r="AU116" s="53"/>
      <c r="BQ116" s="53"/>
    </row>
    <row r="117" spans="25:69" s="35" customFormat="1" ht="18.75" customHeight="1" x14ac:dyDescent="0.2">
      <c r="Y117" s="53"/>
      <c r="AU117" s="53"/>
      <c r="BQ117" s="53"/>
    </row>
    <row r="118" spans="25:69" s="35" customFormat="1" ht="18.75" customHeight="1" x14ac:dyDescent="0.2">
      <c r="Y118" s="53"/>
      <c r="AU118" s="53"/>
      <c r="BQ118" s="53"/>
    </row>
    <row r="119" spans="25:69" s="35" customFormat="1" ht="18.75" customHeight="1" x14ac:dyDescent="0.2">
      <c r="Y119" s="53"/>
      <c r="AU119" s="53"/>
      <c r="BQ119" s="53"/>
    </row>
    <row r="120" spans="25:69" s="35" customFormat="1" ht="18.75" customHeight="1" x14ac:dyDescent="0.2">
      <c r="Y120" s="53"/>
      <c r="AU120" s="53"/>
      <c r="BQ120" s="53"/>
    </row>
    <row r="121" spans="25:69" s="35" customFormat="1" ht="18.75" customHeight="1" x14ac:dyDescent="0.2">
      <c r="Y121" s="53"/>
      <c r="AU121" s="53"/>
      <c r="BQ121" s="53"/>
    </row>
    <row r="122" spans="25:69" s="35" customFormat="1" ht="18.75" customHeight="1" x14ac:dyDescent="0.2">
      <c r="Y122" s="53"/>
      <c r="AU122" s="53"/>
      <c r="BQ122" s="53"/>
    </row>
    <row r="123" spans="25:69" s="35" customFormat="1" ht="18.75" customHeight="1" x14ac:dyDescent="0.2">
      <c r="Y123" s="53"/>
      <c r="AU123" s="53"/>
      <c r="BQ123" s="53"/>
    </row>
    <row r="124" spans="25:69" s="35" customFormat="1" ht="18.75" customHeight="1" x14ac:dyDescent="0.2">
      <c r="Y124" s="53"/>
      <c r="AU124" s="53"/>
      <c r="BQ124" s="53"/>
    </row>
    <row r="125" spans="25:69" s="35" customFormat="1" ht="18.75" customHeight="1" x14ac:dyDescent="0.2">
      <c r="Y125" s="53"/>
      <c r="AU125" s="53"/>
      <c r="BQ125" s="53"/>
    </row>
    <row r="126" spans="25:69" s="35" customFormat="1" ht="18.75" customHeight="1" x14ac:dyDescent="0.2">
      <c r="Y126" s="53"/>
      <c r="AU126" s="53"/>
      <c r="BQ126" s="53"/>
    </row>
    <row r="127" spans="25:69" s="35" customFormat="1" ht="18.75" customHeight="1" x14ac:dyDescent="0.2">
      <c r="Y127" s="53"/>
      <c r="AU127" s="53"/>
      <c r="BQ127" s="53"/>
    </row>
    <row r="128" spans="25:69" s="35" customFormat="1" ht="18.75" customHeight="1" x14ac:dyDescent="0.2">
      <c r="Y128" s="53"/>
      <c r="AU128" s="53"/>
      <c r="BQ128" s="53"/>
    </row>
    <row r="129" spans="25:69" s="35" customFormat="1" ht="18.75" customHeight="1" x14ac:dyDescent="0.2">
      <c r="Y129" s="53"/>
      <c r="AU129" s="53"/>
      <c r="BQ129" s="53"/>
    </row>
    <row r="130" spans="25:69" s="35" customFormat="1" ht="18.75" customHeight="1" x14ac:dyDescent="0.2">
      <c r="Y130" s="53"/>
      <c r="AU130" s="53"/>
      <c r="BQ130" s="53"/>
    </row>
    <row r="131" spans="25:69" s="35" customFormat="1" ht="18.75" customHeight="1" x14ac:dyDescent="0.2">
      <c r="Y131" s="53"/>
      <c r="AU131" s="53"/>
      <c r="BQ131" s="53"/>
    </row>
    <row r="132" spans="25:69" s="35" customFormat="1" ht="18.75" customHeight="1" x14ac:dyDescent="0.2">
      <c r="Y132" s="53"/>
      <c r="AU132" s="53"/>
      <c r="BQ132" s="53"/>
    </row>
    <row r="133" spans="25:69" s="35" customFormat="1" ht="18.75" customHeight="1" x14ac:dyDescent="0.2">
      <c r="Y133" s="53"/>
      <c r="AU133" s="53"/>
      <c r="BQ133" s="53"/>
    </row>
    <row r="134" spans="25:69" s="35" customFormat="1" ht="18.75" customHeight="1" x14ac:dyDescent="0.2">
      <c r="Y134" s="53"/>
      <c r="AU134" s="53"/>
      <c r="BQ134" s="53"/>
    </row>
    <row r="135" spans="25:69" s="35" customFormat="1" ht="18.75" customHeight="1" x14ac:dyDescent="0.2">
      <c r="Y135" s="53"/>
      <c r="AU135" s="53"/>
      <c r="BQ135" s="53"/>
    </row>
    <row r="136" spans="25:69" s="35" customFormat="1" ht="18.75" customHeight="1" x14ac:dyDescent="0.2">
      <c r="Y136" s="53"/>
      <c r="AU136" s="53"/>
      <c r="BQ136" s="53"/>
    </row>
    <row r="137" spans="25:69" s="35" customFormat="1" ht="18.75" customHeight="1" x14ac:dyDescent="0.2">
      <c r="Y137" s="53"/>
      <c r="AU137" s="53"/>
      <c r="BQ137" s="53"/>
    </row>
    <row r="138" spans="25:69" s="35" customFormat="1" ht="18.75" customHeight="1" x14ac:dyDescent="0.2">
      <c r="Y138" s="53"/>
      <c r="AU138" s="53"/>
      <c r="BQ138" s="53"/>
    </row>
    <row r="139" spans="25:69" s="35" customFormat="1" ht="18.75" customHeight="1" x14ac:dyDescent="0.2">
      <c r="Y139" s="53"/>
      <c r="AU139" s="53"/>
      <c r="BQ139" s="53"/>
    </row>
    <row r="140" spans="25:69" s="35" customFormat="1" ht="18.75" customHeight="1" x14ac:dyDescent="0.2">
      <c r="Y140" s="53"/>
      <c r="AU140" s="53"/>
      <c r="BQ140" s="53"/>
    </row>
    <row r="141" spans="25:69" s="35" customFormat="1" ht="18.75" customHeight="1" x14ac:dyDescent="0.2">
      <c r="Y141" s="53"/>
      <c r="AU141" s="53"/>
      <c r="BQ141" s="53"/>
    </row>
    <row r="142" spans="25:69" s="35" customFormat="1" ht="18.75" customHeight="1" x14ac:dyDescent="0.2">
      <c r="Y142" s="53"/>
      <c r="AU142" s="53"/>
      <c r="BQ142" s="53"/>
    </row>
    <row r="143" spans="25:69" s="35" customFormat="1" ht="18.75" customHeight="1" x14ac:dyDescent="0.2">
      <c r="Y143" s="53"/>
      <c r="AU143" s="53"/>
      <c r="BQ143" s="53"/>
    </row>
    <row r="144" spans="25:69" s="35" customFormat="1" ht="18.75" customHeight="1" x14ac:dyDescent="0.2">
      <c r="Y144" s="53"/>
      <c r="AU144" s="53"/>
      <c r="BQ144" s="53"/>
    </row>
    <row r="145" spans="25:69" s="35" customFormat="1" ht="18.75" customHeight="1" x14ac:dyDescent="0.2">
      <c r="Y145" s="53"/>
      <c r="AU145" s="53"/>
      <c r="BQ145" s="53"/>
    </row>
    <row r="146" spans="25:69" s="35" customFormat="1" ht="18.75" customHeight="1" x14ac:dyDescent="0.2">
      <c r="Y146" s="53"/>
      <c r="AU146" s="53"/>
      <c r="BQ146" s="53"/>
    </row>
    <row r="147" spans="25:69" s="35" customFormat="1" ht="18.75" customHeight="1" x14ac:dyDescent="0.2">
      <c r="Y147" s="53"/>
      <c r="AU147" s="53"/>
      <c r="BQ147" s="53"/>
    </row>
    <row r="148" spans="25:69" s="35" customFormat="1" ht="18.75" customHeight="1" x14ac:dyDescent="0.2">
      <c r="Y148" s="53"/>
      <c r="AU148" s="53"/>
      <c r="BQ148" s="53"/>
    </row>
    <row r="149" spans="25:69" s="35" customFormat="1" ht="18.75" customHeight="1" x14ac:dyDescent="0.2">
      <c r="Y149" s="53"/>
      <c r="AU149" s="53"/>
      <c r="BQ149" s="53"/>
    </row>
    <row r="150" spans="25:69" s="35" customFormat="1" ht="18.75" customHeight="1" x14ac:dyDescent="0.2">
      <c r="Y150" s="53"/>
      <c r="AU150" s="53"/>
      <c r="BQ150" s="53"/>
    </row>
    <row r="151" spans="25:69" s="35" customFormat="1" ht="18.75" customHeight="1" x14ac:dyDescent="0.2">
      <c r="Y151" s="53"/>
      <c r="AU151" s="53"/>
      <c r="BQ151" s="53"/>
    </row>
    <row r="152" spans="25:69" s="35" customFormat="1" ht="18.75" customHeight="1" x14ac:dyDescent="0.2">
      <c r="Y152" s="53"/>
      <c r="AU152" s="53"/>
      <c r="BQ152" s="53"/>
    </row>
    <row r="153" spans="25:69" s="35" customFormat="1" ht="18.75" customHeight="1" x14ac:dyDescent="0.2">
      <c r="Y153" s="53"/>
      <c r="AU153" s="53"/>
      <c r="BQ153" s="53"/>
    </row>
    <row r="154" spans="25:69" s="35" customFormat="1" ht="18.75" customHeight="1" x14ac:dyDescent="0.2">
      <c r="Y154" s="53"/>
      <c r="AU154" s="53"/>
      <c r="BQ154" s="53"/>
    </row>
    <row r="155" spans="25:69" s="35" customFormat="1" ht="18.75" customHeight="1" x14ac:dyDescent="0.2">
      <c r="Y155" s="53"/>
      <c r="AU155" s="53"/>
      <c r="BQ155" s="53"/>
    </row>
    <row r="156" spans="25:69" s="35" customFormat="1" ht="18.75" customHeight="1" x14ac:dyDescent="0.2">
      <c r="Y156" s="53"/>
      <c r="AU156" s="53"/>
      <c r="BQ156" s="53"/>
    </row>
    <row r="157" spans="25:69" s="35" customFormat="1" ht="18.75" customHeight="1" x14ac:dyDescent="0.2">
      <c r="Y157" s="53"/>
      <c r="AU157" s="53"/>
      <c r="BQ157" s="53"/>
    </row>
    <row r="158" spans="25:69" s="35" customFormat="1" ht="18.75" customHeight="1" x14ac:dyDescent="0.2">
      <c r="Y158" s="53"/>
      <c r="AU158" s="53"/>
      <c r="BQ158" s="53"/>
    </row>
    <row r="159" spans="25:69" s="35" customFormat="1" ht="18.75" customHeight="1" x14ac:dyDescent="0.2">
      <c r="Y159" s="53"/>
      <c r="AU159" s="53"/>
      <c r="BQ159" s="53"/>
    </row>
    <row r="160" spans="25:69" s="35" customFormat="1" ht="18.75" customHeight="1" x14ac:dyDescent="0.2">
      <c r="Y160" s="53"/>
      <c r="AU160" s="53"/>
      <c r="BQ160" s="53"/>
    </row>
    <row r="161" spans="25:69" s="35" customFormat="1" ht="18.75" customHeight="1" x14ac:dyDescent="0.2">
      <c r="Y161" s="53"/>
      <c r="AU161" s="53"/>
      <c r="BQ161" s="53"/>
    </row>
    <row r="162" spans="25:69" s="35" customFormat="1" ht="18.75" customHeight="1" x14ac:dyDescent="0.2">
      <c r="Y162" s="53"/>
      <c r="AU162" s="53"/>
      <c r="BQ162" s="53"/>
    </row>
    <row r="163" spans="25:69" s="35" customFormat="1" ht="18.75" customHeight="1" x14ac:dyDescent="0.2">
      <c r="Y163" s="53"/>
      <c r="AU163" s="53"/>
      <c r="BQ163" s="53"/>
    </row>
    <row r="164" spans="25:69" s="35" customFormat="1" ht="18.75" customHeight="1" x14ac:dyDescent="0.2">
      <c r="Y164" s="53"/>
      <c r="AU164" s="53"/>
      <c r="BQ164" s="53"/>
    </row>
    <row r="165" spans="25:69" s="35" customFormat="1" ht="18.75" customHeight="1" x14ac:dyDescent="0.2">
      <c r="Y165" s="53"/>
      <c r="AU165" s="53"/>
      <c r="BQ165" s="53"/>
    </row>
    <row r="166" spans="25:69" s="35" customFormat="1" ht="18.75" customHeight="1" x14ac:dyDescent="0.2">
      <c r="Y166" s="53"/>
      <c r="AU166" s="53"/>
      <c r="BQ166" s="53"/>
    </row>
    <row r="167" spans="25:69" s="35" customFormat="1" ht="18.75" customHeight="1" x14ac:dyDescent="0.2">
      <c r="Y167" s="53"/>
      <c r="AU167" s="53"/>
      <c r="BQ167" s="53"/>
    </row>
    <row r="168" spans="25:69" s="35" customFormat="1" ht="18.75" customHeight="1" x14ac:dyDescent="0.2">
      <c r="Y168" s="53"/>
      <c r="AU168" s="53"/>
      <c r="BQ168" s="53"/>
    </row>
    <row r="169" spans="25:69" s="35" customFormat="1" ht="18.75" customHeight="1" x14ac:dyDescent="0.2">
      <c r="Y169" s="53"/>
      <c r="AU169" s="53"/>
      <c r="BQ169" s="53"/>
    </row>
    <row r="170" spans="25:69" s="35" customFormat="1" ht="18.75" customHeight="1" x14ac:dyDescent="0.2">
      <c r="Y170" s="53"/>
      <c r="AU170" s="53"/>
      <c r="BQ170" s="53"/>
    </row>
    <row r="171" spans="25:69" s="35" customFormat="1" ht="18.75" customHeight="1" x14ac:dyDescent="0.2">
      <c r="Y171" s="53"/>
      <c r="AU171" s="53"/>
      <c r="BQ171" s="53"/>
    </row>
    <row r="172" spans="25:69" s="35" customFormat="1" ht="18.75" customHeight="1" x14ac:dyDescent="0.2">
      <c r="Y172" s="53"/>
      <c r="AU172" s="53"/>
      <c r="BQ172" s="53"/>
    </row>
    <row r="173" spans="25:69" s="35" customFormat="1" ht="18.75" customHeight="1" x14ac:dyDescent="0.2">
      <c r="Y173" s="53"/>
      <c r="AU173" s="53"/>
      <c r="BQ173" s="53"/>
    </row>
    <row r="174" spans="25:69" s="35" customFormat="1" ht="18.75" customHeight="1" x14ac:dyDescent="0.2">
      <c r="Y174" s="53"/>
      <c r="AU174" s="53"/>
      <c r="BQ174" s="53"/>
    </row>
    <row r="175" spans="25:69" s="35" customFormat="1" ht="18.75" customHeight="1" x14ac:dyDescent="0.2">
      <c r="Y175" s="53"/>
      <c r="AU175" s="53"/>
      <c r="BQ175" s="53"/>
    </row>
    <row r="176" spans="25:69" s="35" customFormat="1" ht="18.75" customHeight="1" x14ac:dyDescent="0.2">
      <c r="Y176" s="53"/>
      <c r="AU176" s="53"/>
      <c r="BQ176" s="53"/>
    </row>
    <row r="177" spans="25:69" s="35" customFormat="1" ht="18.75" customHeight="1" x14ac:dyDescent="0.2">
      <c r="Y177" s="53"/>
      <c r="AU177" s="53"/>
      <c r="BQ177" s="53"/>
    </row>
    <row r="178" spans="25:69" s="35" customFormat="1" ht="18.75" customHeight="1" x14ac:dyDescent="0.2">
      <c r="Y178" s="53"/>
      <c r="AU178" s="53"/>
      <c r="BQ178" s="53"/>
    </row>
    <row r="179" spans="25:69" s="35" customFormat="1" ht="18.75" customHeight="1" x14ac:dyDescent="0.2">
      <c r="Y179" s="53"/>
      <c r="AU179" s="53"/>
      <c r="BQ179" s="53"/>
    </row>
    <row r="180" spans="25:69" s="35" customFormat="1" ht="18.75" customHeight="1" x14ac:dyDescent="0.2">
      <c r="Y180" s="53"/>
      <c r="AU180" s="53"/>
      <c r="BQ180" s="53"/>
    </row>
    <row r="181" spans="25:69" s="35" customFormat="1" ht="18.75" customHeight="1" x14ac:dyDescent="0.2">
      <c r="Y181" s="53"/>
      <c r="AU181" s="53"/>
      <c r="BQ181" s="53"/>
    </row>
    <row r="182" spans="25:69" s="35" customFormat="1" ht="18.75" customHeight="1" x14ac:dyDescent="0.2">
      <c r="Y182" s="53"/>
      <c r="AU182" s="53"/>
      <c r="BQ182" s="53"/>
    </row>
    <row r="183" spans="25:69" s="35" customFormat="1" ht="18.75" customHeight="1" x14ac:dyDescent="0.2">
      <c r="Y183" s="53"/>
      <c r="AU183" s="53"/>
      <c r="BQ183" s="53"/>
    </row>
    <row r="184" spans="25:69" s="35" customFormat="1" ht="18.75" customHeight="1" x14ac:dyDescent="0.2">
      <c r="Y184" s="53"/>
      <c r="AU184" s="53"/>
      <c r="BQ184" s="53"/>
    </row>
    <row r="185" spans="25:69" s="35" customFormat="1" ht="18.75" customHeight="1" x14ac:dyDescent="0.2">
      <c r="Y185" s="53"/>
      <c r="AU185" s="53"/>
      <c r="BQ185" s="53"/>
    </row>
    <row r="186" spans="25:69" s="35" customFormat="1" ht="18.75" customHeight="1" x14ac:dyDescent="0.2">
      <c r="Y186" s="53"/>
      <c r="AU186" s="53"/>
      <c r="BQ186" s="53"/>
    </row>
    <row r="187" spans="25:69" s="35" customFormat="1" ht="18.75" customHeight="1" x14ac:dyDescent="0.2">
      <c r="Y187" s="53"/>
      <c r="AU187" s="53"/>
      <c r="BQ187" s="53"/>
    </row>
    <row r="188" spans="25:69" s="35" customFormat="1" ht="18.75" customHeight="1" x14ac:dyDescent="0.2">
      <c r="Y188" s="53"/>
      <c r="AU188" s="53"/>
      <c r="BQ188" s="53"/>
    </row>
    <row r="189" spans="25:69" s="35" customFormat="1" ht="18.75" customHeight="1" x14ac:dyDescent="0.2">
      <c r="Y189" s="53"/>
      <c r="AU189" s="53"/>
      <c r="BQ189" s="53"/>
    </row>
    <row r="190" spans="25:69" s="35" customFormat="1" ht="18.75" customHeight="1" x14ac:dyDescent="0.2">
      <c r="Y190" s="53"/>
      <c r="AU190" s="53"/>
      <c r="BQ190" s="53"/>
    </row>
    <row r="191" spans="25:69" s="35" customFormat="1" ht="18.75" customHeight="1" x14ac:dyDescent="0.2">
      <c r="Y191" s="53"/>
      <c r="AU191" s="53"/>
      <c r="BQ191" s="53"/>
    </row>
    <row r="192" spans="25:69" s="35" customFormat="1" ht="18.75" customHeight="1" x14ac:dyDescent="0.2">
      <c r="Y192" s="53"/>
      <c r="AU192" s="53"/>
      <c r="BQ192" s="53"/>
    </row>
    <row r="193" spans="25:69" s="35" customFormat="1" ht="18.75" customHeight="1" x14ac:dyDescent="0.2">
      <c r="Y193" s="53"/>
      <c r="AU193" s="53"/>
      <c r="BQ193" s="53"/>
    </row>
    <row r="194" spans="25:69" s="35" customFormat="1" ht="18.75" customHeight="1" x14ac:dyDescent="0.2">
      <c r="Y194" s="53"/>
      <c r="AU194" s="53"/>
      <c r="BQ194" s="53"/>
    </row>
    <row r="195" spans="25:69" s="35" customFormat="1" ht="18.75" customHeight="1" x14ac:dyDescent="0.2">
      <c r="Y195" s="53"/>
      <c r="AU195" s="53"/>
      <c r="BQ195" s="53"/>
    </row>
    <row r="196" spans="25:69" s="35" customFormat="1" ht="18.75" customHeight="1" x14ac:dyDescent="0.2">
      <c r="Y196" s="53"/>
      <c r="AU196" s="53"/>
      <c r="BQ196" s="53"/>
    </row>
    <row r="197" spans="25:69" s="35" customFormat="1" ht="18.75" customHeight="1" x14ac:dyDescent="0.2">
      <c r="Y197" s="53"/>
      <c r="AU197" s="53"/>
      <c r="BQ197" s="53"/>
    </row>
    <row r="198" spans="25:69" s="35" customFormat="1" ht="18.75" customHeight="1" x14ac:dyDescent="0.2">
      <c r="Y198" s="53"/>
      <c r="AU198" s="53"/>
      <c r="BQ198" s="53"/>
    </row>
    <row r="199" spans="25:69" s="35" customFormat="1" ht="18.75" customHeight="1" x14ac:dyDescent="0.2">
      <c r="Y199" s="53"/>
      <c r="AU199" s="53"/>
      <c r="BQ199" s="53"/>
    </row>
    <row r="200" spans="25:69" s="35" customFormat="1" ht="18.75" customHeight="1" x14ac:dyDescent="0.2">
      <c r="Y200" s="53"/>
      <c r="AU200" s="53"/>
      <c r="BQ200" s="53"/>
    </row>
    <row r="201" spans="25:69" s="35" customFormat="1" ht="18.75" customHeight="1" x14ac:dyDescent="0.2">
      <c r="Y201" s="53"/>
      <c r="AU201" s="53"/>
      <c r="BQ201" s="53"/>
    </row>
    <row r="202" spans="25:69" s="35" customFormat="1" ht="18.75" customHeight="1" x14ac:dyDescent="0.2">
      <c r="Y202" s="53"/>
      <c r="AU202" s="53"/>
      <c r="BQ202" s="53"/>
    </row>
    <row r="203" spans="25:69" s="35" customFormat="1" ht="18.75" customHeight="1" x14ac:dyDescent="0.2">
      <c r="Y203" s="53"/>
      <c r="AU203" s="53"/>
      <c r="BQ203" s="53"/>
    </row>
    <row r="204" spans="25:69" s="35" customFormat="1" ht="18.75" customHeight="1" x14ac:dyDescent="0.2">
      <c r="Y204" s="53"/>
      <c r="AU204" s="53"/>
      <c r="BQ204" s="53"/>
    </row>
    <row r="205" spans="25:69" s="35" customFormat="1" ht="18.75" customHeight="1" x14ac:dyDescent="0.2">
      <c r="Y205" s="53"/>
      <c r="AU205" s="53"/>
      <c r="BQ205" s="53"/>
    </row>
    <row r="206" spans="25:69" s="35" customFormat="1" ht="18.75" customHeight="1" x14ac:dyDescent="0.2">
      <c r="Y206" s="53"/>
      <c r="AU206" s="53"/>
      <c r="BQ206" s="53"/>
    </row>
    <row r="207" spans="25:69" s="35" customFormat="1" ht="18.75" customHeight="1" x14ac:dyDescent="0.2">
      <c r="Y207" s="53"/>
      <c r="AU207" s="53"/>
      <c r="BQ207" s="53"/>
    </row>
    <row r="208" spans="25:69" s="35" customFormat="1" ht="18.75" customHeight="1" x14ac:dyDescent="0.2">
      <c r="Y208" s="53"/>
      <c r="AU208" s="53"/>
      <c r="BQ208" s="53"/>
    </row>
    <row r="209" spans="25:69" s="35" customFormat="1" ht="18.75" customHeight="1" x14ac:dyDescent="0.2">
      <c r="Y209" s="53"/>
      <c r="AU209" s="53"/>
      <c r="BQ209" s="53"/>
    </row>
    <row r="210" spans="25:69" s="35" customFormat="1" ht="18.75" customHeight="1" x14ac:dyDescent="0.2">
      <c r="Y210" s="53"/>
      <c r="AU210" s="53"/>
      <c r="BQ210" s="53"/>
    </row>
    <row r="211" spans="25:69" s="35" customFormat="1" ht="18.75" customHeight="1" x14ac:dyDescent="0.2">
      <c r="Y211" s="53"/>
      <c r="AU211" s="53"/>
      <c r="BQ211" s="53"/>
    </row>
    <row r="212" spans="25:69" s="35" customFormat="1" ht="18.75" customHeight="1" x14ac:dyDescent="0.2">
      <c r="Y212" s="53"/>
      <c r="AU212" s="53"/>
      <c r="BQ212" s="53"/>
    </row>
    <row r="213" spans="25:69" s="35" customFormat="1" ht="18.75" customHeight="1" x14ac:dyDescent="0.2">
      <c r="Y213" s="53"/>
      <c r="AU213" s="53"/>
      <c r="BQ213" s="53"/>
    </row>
    <row r="214" spans="25:69" s="35" customFormat="1" ht="18.75" customHeight="1" x14ac:dyDescent="0.2">
      <c r="Y214" s="53"/>
      <c r="AU214" s="53"/>
      <c r="BQ214" s="53"/>
    </row>
    <row r="215" spans="25:69" s="35" customFormat="1" ht="18.75" customHeight="1" x14ac:dyDescent="0.2">
      <c r="Y215" s="53"/>
      <c r="AU215" s="53"/>
      <c r="BQ215" s="53"/>
    </row>
    <row r="216" spans="25:69" s="35" customFormat="1" ht="18.75" customHeight="1" x14ac:dyDescent="0.2">
      <c r="Y216" s="53"/>
      <c r="AU216" s="53"/>
      <c r="BQ216" s="53"/>
    </row>
    <row r="217" spans="25:69" s="35" customFormat="1" ht="18.75" customHeight="1" x14ac:dyDescent="0.2">
      <c r="Y217" s="53"/>
      <c r="AU217" s="53"/>
      <c r="BQ217" s="53"/>
    </row>
    <row r="218" spans="25:69" s="35" customFormat="1" ht="18.75" customHeight="1" x14ac:dyDescent="0.2">
      <c r="Y218" s="53"/>
      <c r="AU218" s="53"/>
      <c r="BQ218" s="53"/>
    </row>
    <row r="219" spans="25:69" s="35" customFormat="1" ht="18.75" customHeight="1" x14ac:dyDescent="0.2">
      <c r="Y219" s="53"/>
      <c r="AU219" s="53"/>
      <c r="BQ219" s="53"/>
    </row>
    <row r="220" spans="25:69" s="35" customFormat="1" ht="18.75" customHeight="1" x14ac:dyDescent="0.2">
      <c r="Y220" s="53"/>
      <c r="AU220" s="53"/>
      <c r="BQ220" s="53"/>
    </row>
    <row r="221" spans="25:69" s="35" customFormat="1" ht="18.75" customHeight="1" x14ac:dyDescent="0.2">
      <c r="Y221" s="53"/>
      <c r="AU221" s="53"/>
      <c r="BQ221" s="53"/>
    </row>
    <row r="222" spans="25:69" s="35" customFormat="1" ht="18.75" customHeight="1" x14ac:dyDescent="0.2">
      <c r="Y222" s="53"/>
      <c r="AU222" s="53"/>
      <c r="BQ222" s="53"/>
    </row>
    <row r="223" spans="25:69" s="35" customFormat="1" ht="18.75" customHeight="1" x14ac:dyDescent="0.2">
      <c r="Y223" s="53"/>
      <c r="AU223" s="53"/>
      <c r="BQ223" s="53"/>
    </row>
    <row r="224" spans="25:69" s="35" customFormat="1" ht="18.75" customHeight="1" x14ac:dyDescent="0.2">
      <c r="Y224" s="53"/>
      <c r="AU224" s="53"/>
      <c r="BQ224" s="53"/>
    </row>
    <row r="225" spans="1:69" s="35" customFormat="1" ht="18.75" customHeight="1" x14ac:dyDescent="0.2">
      <c r="Y225" s="53"/>
      <c r="AU225" s="53"/>
      <c r="BQ225" s="53"/>
    </row>
    <row r="226" spans="1:69" ht="18.75" customHeight="1" x14ac:dyDescent="0.25">
      <c r="A226" s="2"/>
      <c r="B226" s="2"/>
      <c r="C226" s="2"/>
      <c r="D226" s="8"/>
      <c r="E226" s="8"/>
      <c r="F226" s="8"/>
      <c r="G226" s="8"/>
      <c r="H226" s="8"/>
      <c r="I226" s="8"/>
      <c r="J226" s="28"/>
      <c r="K226" s="8"/>
      <c r="L226" s="8"/>
      <c r="M226" s="8"/>
      <c r="N226" s="8"/>
      <c r="O226" s="8"/>
      <c r="P226" s="8"/>
      <c r="Q226" s="28"/>
      <c r="R226" s="35"/>
      <c r="S226" s="35"/>
      <c r="T226" s="35"/>
      <c r="U226" s="28"/>
      <c r="V226" s="1"/>
      <c r="W226" s="1"/>
      <c r="X226" s="1"/>
      <c r="Y226" s="74"/>
      <c r="AU226" s="74"/>
    </row>
    <row r="227" spans="1:69" ht="18.75" customHeight="1" x14ac:dyDescent="0.25">
      <c r="A227" s="2"/>
      <c r="B227" s="2"/>
      <c r="C227" s="2"/>
      <c r="D227" s="8"/>
      <c r="E227" s="8"/>
      <c r="F227" s="8"/>
      <c r="G227" s="8"/>
      <c r="H227" s="8"/>
      <c r="I227" s="8"/>
      <c r="J227" s="28"/>
      <c r="K227" s="8"/>
      <c r="L227" s="8"/>
      <c r="M227" s="8"/>
      <c r="N227" s="8"/>
      <c r="O227" s="8"/>
      <c r="P227" s="8"/>
      <c r="Q227" s="28"/>
      <c r="R227" s="35"/>
      <c r="S227" s="35"/>
      <c r="T227" s="35"/>
      <c r="U227" s="28"/>
      <c r="V227" s="1"/>
      <c r="W227" s="1"/>
      <c r="X227" s="1"/>
      <c r="Y227" s="74"/>
      <c r="AU227" s="74"/>
    </row>
    <row r="228" spans="1:69" ht="18.75" customHeight="1" x14ac:dyDescent="0.25">
      <c r="A228" s="2"/>
      <c r="B228" s="2"/>
      <c r="C228" s="2"/>
      <c r="D228" s="8"/>
      <c r="E228" s="8"/>
      <c r="F228" s="8"/>
      <c r="G228" s="8"/>
      <c r="H228" s="8"/>
      <c r="I228" s="8"/>
      <c r="J228" s="28"/>
      <c r="K228" s="8"/>
      <c r="L228" s="8"/>
      <c r="M228" s="8"/>
      <c r="N228" s="8"/>
      <c r="O228" s="8"/>
      <c r="P228" s="8"/>
      <c r="Q228" s="28"/>
      <c r="R228" s="35"/>
      <c r="S228" s="35"/>
      <c r="T228" s="35"/>
      <c r="U228" s="28"/>
      <c r="V228" s="1"/>
      <c r="W228" s="1"/>
      <c r="X228" s="1"/>
      <c r="Y228" s="74"/>
      <c r="AU228" s="74"/>
    </row>
    <row r="229" spans="1:69" ht="18.75" customHeight="1" x14ac:dyDescent="0.25">
      <c r="A229" s="2"/>
      <c r="B229" s="2"/>
      <c r="C229" s="2"/>
      <c r="D229" s="8"/>
      <c r="E229" s="8"/>
      <c r="F229" s="8"/>
      <c r="G229" s="8"/>
      <c r="H229" s="8"/>
      <c r="I229" s="8"/>
      <c r="J229" s="28"/>
      <c r="K229" s="8"/>
      <c r="L229" s="8"/>
      <c r="M229" s="8"/>
      <c r="N229" s="8"/>
      <c r="O229" s="8"/>
      <c r="P229" s="8"/>
      <c r="Q229" s="28"/>
      <c r="R229" s="35"/>
      <c r="S229" s="35"/>
      <c r="T229" s="35"/>
      <c r="U229" s="28"/>
      <c r="V229" s="1"/>
      <c r="W229" s="1"/>
      <c r="X229" s="1"/>
      <c r="Y229" s="74"/>
      <c r="AU229" s="74"/>
    </row>
    <row r="230" spans="1:69" ht="18.75" customHeight="1" x14ac:dyDescent="0.25">
      <c r="A230" s="2"/>
      <c r="B230" s="2"/>
      <c r="C230" s="2"/>
      <c r="D230" s="8"/>
      <c r="E230" s="8"/>
      <c r="F230" s="8"/>
      <c r="G230" s="8"/>
      <c r="H230" s="8"/>
      <c r="I230" s="8"/>
      <c r="J230" s="28"/>
      <c r="K230" s="8"/>
      <c r="L230" s="8"/>
      <c r="M230" s="8"/>
      <c r="N230" s="8"/>
      <c r="O230" s="8"/>
      <c r="P230" s="8"/>
      <c r="Q230" s="28"/>
      <c r="R230" s="35"/>
      <c r="S230" s="35"/>
      <c r="T230" s="35"/>
      <c r="U230" s="28"/>
      <c r="V230" s="1"/>
      <c r="W230" s="1"/>
      <c r="X230" s="1"/>
      <c r="Y230" s="74"/>
      <c r="AU230" s="74"/>
    </row>
    <row r="231" spans="1:69" ht="18.75" customHeight="1" x14ac:dyDescent="0.25">
      <c r="A231" s="2"/>
      <c r="B231" s="2"/>
      <c r="C231" s="2"/>
      <c r="D231" s="8"/>
      <c r="E231" s="8"/>
      <c r="F231" s="8"/>
      <c r="G231" s="8"/>
      <c r="H231" s="8"/>
      <c r="I231" s="8"/>
      <c r="J231" s="28"/>
      <c r="K231" s="8"/>
      <c r="L231" s="8"/>
      <c r="M231" s="8"/>
      <c r="N231" s="8"/>
      <c r="O231" s="8"/>
      <c r="P231" s="8"/>
      <c r="Q231" s="28"/>
      <c r="R231" s="35"/>
      <c r="S231" s="35"/>
      <c r="T231" s="35"/>
      <c r="U231" s="28"/>
      <c r="V231" s="1"/>
      <c r="W231" s="1"/>
      <c r="X231" s="1"/>
      <c r="Y231" s="74"/>
      <c r="AU231" s="74"/>
    </row>
    <row r="232" spans="1:69" ht="18.75" customHeight="1" x14ac:dyDescent="0.25">
      <c r="A232" s="2"/>
      <c r="B232" s="2"/>
      <c r="C232" s="2"/>
      <c r="D232" s="8"/>
      <c r="E232" s="8"/>
      <c r="F232" s="8"/>
      <c r="G232" s="8"/>
      <c r="H232" s="8"/>
      <c r="I232" s="8"/>
      <c r="J232" s="28"/>
      <c r="K232" s="8"/>
      <c r="L232" s="8"/>
      <c r="M232" s="8"/>
      <c r="N232" s="8"/>
      <c r="O232" s="8"/>
      <c r="P232" s="8"/>
      <c r="Q232" s="28"/>
      <c r="R232" s="35"/>
      <c r="S232" s="35"/>
      <c r="T232" s="35"/>
      <c r="U232" s="28"/>
      <c r="V232" s="1"/>
      <c r="W232" s="1"/>
      <c r="X232" s="1"/>
      <c r="Y232" s="74"/>
      <c r="AU232" s="74"/>
    </row>
    <row r="233" spans="1:69" ht="18.75" customHeight="1" x14ac:dyDescent="0.25">
      <c r="A233" s="2"/>
      <c r="B233" s="2"/>
      <c r="C233" s="2"/>
      <c r="D233" s="8"/>
      <c r="E233" s="8"/>
      <c r="F233" s="8"/>
      <c r="G233" s="8"/>
      <c r="H233" s="8"/>
      <c r="I233" s="8"/>
      <c r="J233" s="28"/>
      <c r="K233" s="8"/>
      <c r="L233" s="8"/>
      <c r="M233" s="8"/>
      <c r="N233" s="8"/>
      <c r="O233" s="8"/>
      <c r="P233" s="8"/>
      <c r="Q233" s="28"/>
      <c r="R233" s="35"/>
      <c r="S233" s="35"/>
      <c r="T233" s="35"/>
      <c r="U233" s="28"/>
      <c r="V233" s="1"/>
      <c r="W233" s="1"/>
      <c r="X233" s="1"/>
      <c r="Y233" s="74"/>
      <c r="AU233" s="74"/>
    </row>
    <row r="234" spans="1:69" ht="18.75" customHeight="1" x14ac:dyDescent="0.25">
      <c r="A234" s="2"/>
      <c r="B234" s="2"/>
      <c r="C234" s="2"/>
      <c r="D234" s="8"/>
      <c r="E234" s="8"/>
      <c r="F234" s="8"/>
      <c r="G234" s="8"/>
      <c r="H234" s="8"/>
      <c r="I234" s="8"/>
      <c r="J234" s="28"/>
      <c r="K234" s="8"/>
      <c r="L234" s="8"/>
      <c r="M234" s="8"/>
      <c r="N234" s="8"/>
      <c r="O234" s="8"/>
      <c r="P234" s="8"/>
      <c r="Q234" s="28"/>
      <c r="R234" s="35"/>
      <c r="S234" s="35"/>
      <c r="T234" s="35"/>
      <c r="U234" s="28"/>
      <c r="V234" s="1"/>
      <c r="W234" s="1"/>
      <c r="X234" s="1"/>
      <c r="Y234" s="74"/>
      <c r="AU234" s="74"/>
    </row>
    <row r="235" spans="1:69" ht="18.75" customHeight="1" x14ac:dyDescent="0.25">
      <c r="A235" s="2"/>
      <c r="B235" s="2"/>
      <c r="C235" s="2"/>
      <c r="D235" s="8"/>
      <c r="E235" s="8"/>
      <c r="F235" s="8"/>
      <c r="G235" s="8"/>
      <c r="H235" s="8"/>
      <c r="I235" s="8"/>
      <c r="J235" s="28"/>
      <c r="K235" s="8"/>
      <c r="L235" s="8"/>
      <c r="M235" s="8"/>
      <c r="N235" s="8"/>
      <c r="O235" s="8"/>
      <c r="P235" s="8"/>
      <c r="Q235" s="28"/>
      <c r="R235" s="35"/>
      <c r="S235" s="35"/>
      <c r="T235" s="35"/>
      <c r="U235" s="28"/>
      <c r="V235" s="1"/>
      <c r="W235" s="1"/>
      <c r="X235" s="1"/>
      <c r="Y235" s="74"/>
      <c r="AU235" s="74"/>
    </row>
    <row r="236" spans="1:69" ht="18.75" customHeight="1" x14ac:dyDescent="0.25">
      <c r="A236" s="2"/>
      <c r="B236" s="2"/>
      <c r="C236" s="2"/>
      <c r="D236" s="8"/>
      <c r="E236" s="8"/>
      <c r="F236" s="8"/>
      <c r="G236" s="8"/>
      <c r="H236" s="8"/>
      <c r="I236" s="8"/>
      <c r="J236" s="28"/>
      <c r="K236" s="8"/>
      <c r="L236" s="8"/>
      <c r="M236" s="8"/>
      <c r="N236" s="8"/>
      <c r="O236" s="8"/>
      <c r="P236" s="8"/>
      <c r="Q236" s="28"/>
      <c r="R236" s="35"/>
      <c r="S236" s="35"/>
      <c r="T236" s="35"/>
      <c r="U236" s="28"/>
      <c r="V236" s="1"/>
      <c r="W236" s="1"/>
      <c r="X236" s="1"/>
      <c r="Y236" s="74"/>
      <c r="AU236" s="74"/>
    </row>
    <row r="237" spans="1:69" ht="18.75" customHeight="1" x14ac:dyDescent="0.25">
      <c r="A237" s="2"/>
      <c r="B237" s="2"/>
      <c r="C237" s="2"/>
      <c r="D237" s="8"/>
      <c r="E237" s="8"/>
      <c r="F237" s="8"/>
      <c r="G237" s="8"/>
      <c r="H237" s="8"/>
      <c r="I237" s="8"/>
      <c r="J237" s="28"/>
      <c r="K237" s="8"/>
      <c r="L237" s="8"/>
      <c r="M237" s="8"/>
      <c r="N237" s="8"/>
      <c r="O237" s="8"/>
      <c r="P237" s="8"/>
      <c r="Q237" s="28"/>
      <c r="R237" s="35"/>
      <c r="S237" s="35"/>
      <c r="T237" s="35"/>
      <c r="U237" s="28"/>
      <c r="V237" s="1"/>
      <c r="W237" s="1"/>
      <c r="X237" s="1"/>
      <c r="Y237" s="74"/>
      <c r="AU237" s="74"/>
    </row>
    <row r="238" spans="1:69" ht="18.75" customHeight="1" x14ac:dyDescent="0.25">
      <c r="A238" s="2"/>
      <c r="B238" s="2"/>
      <c r="C238" s="2"/>
      <c r="D238" s="8"/>
      <c r="E238" s="8"/>
      <c r="F238" s="8"/>
      <c r="G238" s="8"/>
      <c r="H238" s="8"/>
      <c r="I238" s="8"/>
      <c r="J238" s="28"/>
      <c r="K238" s="8"/>
      <c r="L238" s="8"/>
      <c r="M238" s="8"/>
      <c r="N238" s="8"/>
      <c r="O238" s="8"/>
      <c r="P238" s="8"/>
      <c r="Q238" s="28"/>
      <c r="R238" s="35"/>
      <c r="S238" s="35"/>
      <c r="T238" s="35"/>
      <c r="U238" s="28"/>
      <c r="V238" s="1"/>
      <c r="W238" s="1"/>
      <c r="X238" s="1"/>
      <c r="Y238" s="74"/>
      <c r="AU238" s="74"/>
    </row>
    <row r="239" spans="1:69" ht="18.75" customHeight="1" x14ac:dyDescent="0.25">
      <c r="A239" s="2"/>
      <c r="B239" s="2"/>
      <c r="C239" s="2"/>
      <c r="D239" s="8"/>
      <c r="E239" s="8"/>
      <c r="F239" s="8"/>
      <c r="G239" s="8"/>
      <c r="H239" s="8"/>
      <c r="I239" s="8"/>
      <c r="J239" s="28"/>
      <c r="K239" s="8"/>
      <c r="L239" s="8"/>
      <c r="M239" s="8"/>
      <c r="N239" s="8"/>
      <c r="O239" s="8"/>
      <c r="P239" s="8"/>
      <c r="Q239" s="28"/>
      <c r="R239" s="35"/>
      <c r="S239" s="35"/>
      <c r="T239" s="35"/>
      <c r="U239" s="28"/>
      <c r="V239" s="1"/>
      <c r="W239" s="1"/>
      <c r="X239" s="1"/>
      <c r="Y239" s="74"/>
      <c r="AU239" s="74"/>
    </row>
    <row r="240" spans="1:69" ht="18.75" customHeight="1" x14ac:dyDescent="0.25">
      <c r="A240" s="2"/>
      <c r="B240" s="2"/>
      <c r="C240" s="2"/>
      <c r="D240" s="8"/>
      <c r="E240" s="8"/>
      <c r="F240" s="8"/>
      <c r="G240" s="8"/>
      <c r="H240" s="8"/>
      <c r="I240" s="8"/>
      <c r="J240" s="28"/>
      <c r="K240" s="8"/>
      <c r="L240" s="8"/>
      <c r="M240" s="8"/>
      <c r="N240" s="8"/>
      <c r="O240" s="8"/>
      <c r="P240" s="8"/>
      <c r="Q240" s="28"/>
      <c r="R240" s="35"/>
      <c r="S240" s="35"/>
      <c r="T240" s="35"/>
      <c r="U240" s="28"/>
      <c r="V240" s="1"/>
      <c r="W240" s="1"/>
      <c r="X240" s="1"/>
      <c r="Y240" s="74"/>
      <c r="AU240" s="74"/>
    </row>
    <row r="241" spans="1:47" ht="18.75" customHeight="1" x14ac:dyDescent="0.25">
      <c r="A241" s="2"/>
      <c r="B241" s="2"/>
      <c r="C241" s="2"/>
      <c r="D241" s="8"/>
      <c r="E241" s="8"/>
      <c r="F241" s="8"/>
      <c r="G241" s="8"/>
      <c r="H241" s="8"/>
      <c r="I241" s="8"/>
      <c r="J241" s="28"/>
      <c r="K241" s="8"/>
      <c r="L241" s="8"/>
      <c r="M241" s="8"/>
      <c r="N241" s="8"/>
      <c r="O241" s="8"/>
      <c r="P241" s="8"/>
      <c r="Q241" s="28"/>
      <c r="R241" s="35"/>
      <c r="S241" s="35"/>
      <c r="T241" s="35"/>
      <c r="U241" s="28"/>
      <c r="V241" s="1"/>
      <c r="W241" s="1"/>
      <c r="X241" s="1"/>
      <c r="Y241" s="74"/>
      <c r="AU241" s="74"/>
    </row>
    <row r="242" spans="1:47" ht="18.75" customHeight="1" x14ac:dyDescent="0.25">
      <c r="A242" s="2"/>
      <c r="B242" s="2"/>
      <c r="C242" s="2"/>
      <c r="D242" s="8"/>
      <c r="E242" s="8"/>
      <c r="F242" s="8"/>
      <c r="G242" s="8"/>
      <c r="H242" s="8"/>
      <c r="I242" s="8"/>
      <c r="J242" s="28"/>
      <c r="K242" s="8"/>
      <c r="L242" s="8"/>
      <c r="M242" s="8"/>
      <c r="N242" s="8"/>
      <c r="O242" s="8"/>
      <c r="P242" s="8"/>
      <c r="Q242" s="28"/>
      <c r="R242" s="35"/>
      <c r="S242" s="35"/>
      <c r="T242" s="35"/>
      <c r="U242" s="28"/>
      <c r="V242" s="1"/>
      <c r="W242" s="1"/>
      <c r="X242" s="1"/>
      <c r="Y242" s="74"/>
      <c r="AU242" s="74"/>
    </row>
    <row r="243" spans="1:47" ht="18.75" customHeight="1" x14ac:dyDescent="0.25">
      <c r="A243" s="2"/>
      <c r="B243" s="2"/>
      <c r="C243" s="2"/>
      <c r="D243" s="8"/>
      <c r="E243" s="8"/>
      <c r="F243" s="8"/>
      <c r="G243" s="8"/>
      <c r="H243" s="8"/>
      <c r="I243" s="8"/>
      <c r="J243" s="28"/>
      <c r="K243" s="8"/>
      <c r="L243" s="8"/>
      <c r="M243" s="8"/>
      <c r="N243" s="8"/>
      <c r="O243" s="8"/>
      <c r="P243" s="8"/>
      <c r="Q243" s="28"/>
      <c r="R243" s="35"/>
      <c r="S243" s="35"/>
      <c r="T243" s="35"/>
      <c r="U243" s="28"/>
      <c r="V243" s="1"/>
      <c r="W243" s="1"/>
      <c r="X243" s="1"/>
      <c r="Y243" s="74"/>
      <c r="AU243" s="74"/>
    </row>
    <row r="244" spans="1:47" ht="18.75" customHeight="1" x14ac:dyDescent="0.25">
      <c r="A244" s="2"/>
      <c r="B244" s="2"/>
      <c r="C244" s="2"/>
      <c r="D244" s="8"/>
      <c r="E244" s="8"/>
      <c r="F244" s="8"/>
      <c r="G244" s="8"/>
      <c r="H244" s="8"/>
      <c r="I244" s="8"/>
      <c r="J244" s="28"/>
      <c r="K244" s="8"/>
      <c r="L244" s="8"/>
      <c r="M244" s="8"/>
      <c r="N244" s="8"/>
      <c r="O244" s="8"/>
      <c r="P244" s="8"/>
      <c r="Q244" s="28"/>
      <c r="R244" s="35"/>
      <c r="S244" s="35"/>
      <c r="T244" s="35"/>
      <c r="U244" s="28"/>
      <c r="V244" s="1"/>
      <c r="W244" s="1"/>
      <c r="X244" s="1"/>
      <c r="Y244" s="74"/>
      <c r="AU244" s="74"/>
    </row>
    <row r="245" spans="1:47" ht="18.75" customHeight="1" x14ac:dyDescent="0.25">
      <c r="A245" s="2"/>
      <c r="B245" s="2"/>
      <c r="C245" s="2"/>
      <c r="D245" s="8"/>
      <c r="E245" s="8"/>
      <c r="F245" s="8"/>
      <c r="G245" s="8"/>
      <c r="H245" s="8"/>
      <c r="I245" s="8"/>
      <c r="J245" s="28"/>
      <c r="K245" s="8"/>
      <c r="L245" s="8"/>
      <c r="M245" s="8"/>
      <c r="N245" s="8"/>
      <c r="O245" s="8"/>
      <c r="P245" s="8"/>
      <c r="Q245" s="28"/>
      <c r="R245" s="35"/>
      <c r="S245" s="35"/>
      <c r="T245" s="35"/>
      <c r="U245" s="28"/>
      <c r="V245" s="1"/>
      <c r="W245" s="1"/>
      <c r="X245" s="1"/>
      <c r="Y245" s="74"/>
      <c r="AU245" s="74"/>
    </row>
    <row r="246" spans="1:47" ht="18.75" customHeight="1" x14ac:dyDescent="0.25">
      <c r="A246" s="2"/>
      <c r="B246" s="2"/>
      <c r="C246" s="2"/>
      <c r="D246" s="8"/>
      <c r="E246" s="8"/>
      <c r="F246" s="8"/>
      <c r="G246" s="8"/>
      <c r="H246" s="8"/>
      <c r="I246" s="8"/>
      <c r="J246" s="28"/>
      <c r="K246" s="8"/>
      <c r="L246" s="8"/>
      <c r="M246" s="8"/>
      <c r="N246" s="8"/>
      <c r="O246" s="8"/>
      <c r="P246" s="8"/>
      <c r="Q246" s="28"/>
      <c r="R246" s="35"/>
      <c r="S246" s="35"/>
      <c r="T246" s="35"/>
      <c r="U246" s="28"/>
      <c r="V246" s="1"/>
      <c r="W246" s="1"/>
      <c r="X246" s="1"/>
      <c r="Y246" s="74"/>
      <c r="AU246" s="74"/>
    </row>
    <row r="247" spans="1:47" ht="18.75" customHeight="1" x14ac:dyDescent="0.25">
      <c r="A247" s="2"/>
      <c r="B247" s="2"/>
      <c r="C247" s="2"/>
      <c r="D247" s="8"/>
      <c r="E247" s="8"/>
      <c r="F247" s="8"/>
      <c r="G247" s="8"/>
      <c r="H247" s="8"/>
      <c r="I247" s="8"/>
      <c r="J247" s="28"/>
      <c r="K247" s="8"/>
      <c r="L247" s="8"/>
      <c r="M247" s="8"/>
      <c r="N247" s="8"/>
      <c r="O247" s="8"/>
      <c r="P247" s="8"/>
      <c r="Q247" s="28"/>
      <c r="R247" s="35"/>
      <c r="S247" s="35"/>
      <c r="T247" s="35"/>
      <c r="U247" s="28"/>
      <c r="V247" s="1"/>
      <c r="W247" s="1"/>
      <c r="X247" s="1"/>
      <c r="Y247" s="74"/>
      <c r="AU247" s="74"/>
    </row>
    <row r="248" spans="1:47" ht="18.75" customHeight="1" x14ac:dyDescent="0.25">
      <c r="A248" s="2"/>
      <c r="B248" s="2"/>
      <c r="C248" s="2"/>
      <c r="D248" s="8"/>
      <c r="E248" s="8"/>
      <c r="F248" s="8"/>
      <c r="G248" s="8"/>
      <c r="H248" s="8"/>
      <c r="I248" s="8"/>
      <c r="J248" s="28"/>
      <c r="K248" s="8"/>
      <c r="L248" s="8"/>
      <c r="M248" s="8"/>
      <c r="N248" s="8"/>
      <c r="O248" s="8"/>
      <c r="P248" s="8"/>
      <c r="Q248" s="28"/>
      <c r="R248" s="35"/>
      <c r="S248" s="35"/>
      <c r="T248" s="35"/>
      <c r="U248" s="28"/>
      <c r="V248" s="1"/>
      <c r="W248" s="1"/>
      <c r="X248" s="1"/>
      <c r="Y248" s="74"/>
      <c r="AU248" s="74"/>
    </row>
    <row r="249" spans="1:47" ht="18.75" customHeight="1" x14ac:dyDescent="0.25">
      <c r="A249" s="2"/>
      <c r="B249" s="2"/>
      <c r="C249" s="2"/>
      <c r="D249" s="8"/>
      <c r="E249" s="8"/>
      <c r="F249" s="8"/>
      <c r="G249" s="8"/>
      <c r="H249" s="8"/>
      <c r="I249" s="8"/>
      <c r="J249" s="28"/>
      <c r="K249" s="8"/>
      <c r="L249" s="8"/>
      <c r="M249" s="8"/>
      <c r="N249" s="8"/>
      <c r="O249" s="8"/>
      <c r="P249" s="8"/>
      <c r="Q249" s="28"/>
      <c r="R249" s="35"/>
      <c r="S249" s="35"/>
      <c r="T249" s="35"/>
      <c r="U249" s="28"/>
      <c r="V249" s="1"/>
      <c r="W249" s="1"/>
      <c r="X249" s="1"/>
      <c r="Y249" s="74"/>
      <c r="AU249" s="74"/>
    </row>
    <row r="250" spans="1:47" ht="18.75" customHeight="1" x14ac:dyDescent="0.25">
      <c r="A250" s="2"/>
      <c r="B250" s="2"/>
      <c r="C250" s="2"/>
      <c r="D250" s="8"/>
      <c r="E250" s="8"/>
      <c r="F250" s="8"/>
      <c r="G250" s="8"/>
      <c r="H250" s="8"/>
      <c r="I250" s="8"/>
      <c r="J250" s="28"/>
      <c r="K250" s="8"/>
      <c r="L250" s="8"/>
      <c r="M250" s="8"/>
      <c r="N250" s="8"/>
      <c r="O250" s="8"/>
      <c r="P250" s="8"/>
      <c r="Q250" s="28"/>
      <c r="R250" s="35"/>
      <c r="S250" s="35"/>
      <c r="T250" s="35"/>
      <c r="U250" s="28"/>
      <c r="V250" s="1"/>
      <c r="W250" s="1"/>
      <c r="X250" s="1"/>
      <c r="Y250" s="74"/>
      <c r="AU250" s="74"/>
    </row>
    <row r="251" spans="1:47" ht="18.75" customHeight="1" x14ac:dyDescent="0.25">
      <c r="A251" s="2"/>
      <c r="B251" s="2"/>
      <c r="C251" s="2"/>
      <c r="D251" s="8"/>
      <c r="E251" s="8"/>
      <c r="F251" s="8"/>
      <c r="G251" s="8"/>
      <c r="H251" s="8"/>
      <c r="I251" s="8"/>
      <c r="J251" s="28"/>
      <c r="K251" s="8"/>
      <c r="L251" s="8"/>
      <c r="M251" s="8"/>
      <c r="N251" s="8"/>
      <c r="O251" s="8"/>
      <c r="P251" s="8"/>
      <c r="Q251" s="28"/>
      <c r="R251" s="35"/>
      <c r="S251" s="35"/>
      <c r="T251" s="35"/>
      <c r="U251" s="28"/>
      <c r="V251" s="1"/>
      <c r="W251" s="1"/>
      <c r="X251" s="1"/>
      <c r="Y251" s="74"/>
      <c r="AU251" s="74"/>
    </row>
    <row r="252" spans="1:47" ht="18.75" customHeight="1" x14ac:dyDescent="0.25">
      <c r="A252" s="2"/>
      <c r="B252" s="2"/>
      <c r="C252" s="2"/>
      <c r="D252" s="8"/>
      <c r="E252" s="8"/>
      <c r="F252" s="8"/>
      <c r="G252" s="8"/>
      <c r="H252" s="8"/>
      <c r="I252" s="8"/>
      <c r="J252" s="28"/>
      <c r="K252" s="8"/>
      <c r="L252" s="8"/>
      <c r="M252" s="8"/>
      <c r="N252" s="8"/>
      <c r="O252" s="8"/>
      <c r="P252" s="8"/>
      <c r="Q252" s="28"/>
      <c r="R252" s="35"/>
      <c r="S252" s="35"/>
      <c r="T252" s="35"/>
      <c r="U252" s="28"/>
      <c r="V252" s="1"/>
      <c r="W252" s="1"/>
      <c r="X252" s="1"/>
      <c r="Y252" s="74"/>
      <c r="AU252" s="74"/>
    </row>
    <row r="253" spans="1:47" ht="18.75" customHeight="1" x14ac:dyDescent="0.25">
      <c r="A253" s="2"/>
      <c r="B253" s="2"/>
      <c r="C253" s="2"/>
      <c r="D253" s="8"/>
      <c r="E253" s="8"/>
      <c r="F253" s="8"/>
      <c r="G253" s="8"/>
      <c r="H253" s="8"/>
      <c r="I253" s="8"/>
      <c r="J253" s="28"/>
      <c r="K253" s="8"/>
      <c r="L253" s="8"/>
      <c r="M253" s="8"/>
      <c r="N253" s="8"/>
      <c r="O253" s="8"/>
      <c r="P253" s="8"/>
      <c r="Q253" s="28"/>
      <c r="R253" s="35"/>
      <c r="S253" s="35"/>
      <c r="T253" s="35"/>
      <c r="U253" s="28"/>
      <c r="V253" s="1"/>
      <c r="W253" s="1"/>
      <c r="X253" s="1"/>
      <c r="Y253" s="74"/>
      <c r="AU253" s="74"/>
    </row>
    <row r="254" spans="1:47" ht="18.75" customHeight="1" x14ac:dyDescent="0.25">
      <c r="A254" s="2"/>
      <c r="B254" s="2"/>
      <c r="C254" s="2"/>
      <c r="D254" s="8"/>
      <c r="E254" s="8"/>
      <c r="F254" s="8"/>
      <c r="G254" s="8"/>
      <c r="H254" s="8"/>
      <c r="I254" s="8"/>
      <c r="J254" s="28"/>
      <c r="K254" s="8"/>
      <c r="L254" s="8"/>
      <c r="M254" s="8"/>
      <c r="N254" s="8"/>
      <c r="O254" s="8"/>
      <c r="P254" s="8"/>
      <c r="Q254" s="28"/>
      <c r="R254" s="35"/>
      <c r="S254" s="35"/>
      <c r="T254" s="35"/>
      <c r="U254" s="28"/>
      <c r="V254" s="1"/>
      <c r="W254" s="1"/>
      <c r="X254" s="1"/>
      <c r="Y254" s="74"/>
      <c r="AU254" s="74"/>
    </row>
    <row r="255" spans="1:47" ht="18.75" customHeight="1" x14ac:dyDescent="0.25">
      <c r="A255" s="2"/>
      <c r="B255" s="2"/>
      <c r="C255" s="2"/>
      <c r="D255" s="8"/>
      <c r="E255" s="8"/>
      <c r="F255" s="8"/>
      <c r="G255" s="8"/>
      <c r="H255" s="8"/>
      <c r="I255" s="8"/>
      <c r="J255" s="28"/>
      <c r="K255" s="8"/>
      <c r="L255" s="8"/>
      <c r="M255" s="8"/>
      <c r="N255" s="8"/>
      <c r="O255" s="8"/>
      <c r="P255" s="8"/>
      <c r="Q255" s="28"/>
      <c r="R255" s="35"/>
      <c r="S255" s="35"/>
      <c r="T255" s="35"/>
      <c r="U255" s="28"/>
      <c r="V255" s="1"/>
      <c r="W255" s="1"/>
      <c r="X255" s="1"/>
      <c r="Y255" s="74"/>
      <c r="AU255" s="74"/>
    </row>
    <row r="256" spans="1:47" ht="18.75" customHeight="1" x14ac:dyDescent="0.25">
      <c r="A256" s="2"/>
      <c r="B256" s="2"/>
      <c r="C256" s="2"/>
      <c r="D256" s="8"/>
      <c r="E256" s="8"/>
      <c r="F256" s="8"/>
      <c r="G256" s="8"/>
      <c r="H256" s="8"/>
      <c r="I256" s="8"/>
      <c r="J256" s="28"/>
      <c r="K256" s="8"/>
      <c r="L256" s="8"/>
      <c r="M256" s="8"/>
      <c r="N256" s="8"/>
      <c r="O256" s="8"/>
      <c r="P256" s="8"/>
      <c r="Q256" s="28"/>
      <c r="R256" s="35"/>
      <c r="S256" s="35"/>
      <c r="T256" s="35"/>
      <c r="U256" s="28"/>
      <c r="V256" s="1"/>
      <c r="W256" s="1"/>
      <c r="X256" s="1"/>
      <c r="Y256" s="74"/>
      <c r="AU256" s="74"/>
    </row>
    <row r="257" spans="1:47" ht="18.75" customHeight="1" x14ac:dyDescent="0.25">
      <c r="A257" s="2"/>
      <c r="B257" s="2"/>
      <c r="C257" s="2"/>
      <c r="D257" s="8"/>
      <c r="E257" s="8"/>
      <c r="F257" s="8"/>
      <c r="G257" s="8"/>
      <c r="H257" s="8"/>
      <c r="I257" s="8"/>
      <c r="J257" s="28"/>
      <c r="K257" s="8"/>
      <c r="L257" s="8"/>
      <c r="M257" s="8"/>
      <c r="N257" s="8"/>
      <c r="O257" s="8"/>
      <c r="P257" s="8"/>
      <c r="Q257" s="28"/>
      <c r="R257" s="35"/>
      <c r="S257" s="35"/>
      <c r="T257" s="35"/>
      <c r="U257" s="28"/>
      <c r="V257" s="1"/>
      <c r="W257" s="1"/>
      <c r="X257" s="1"/>
      <c r="Y257" s="74"/>
      <c r="AU257" s="74"/>
    </row>
    <row r="258" spans="1:47" ht="18.75" customHeight="1" x14ac:dyDescent="0.25">
      <c r="A258" s="2"/>
      <c r="B258" s="2"/>
      <c r="C258" s="2"/>
      <c r="D258" s="8"/>
      <c r="E258" s="8"/>
      <c r="F258" s="8"/>
      <c r="G258" s="8"/>
      <c r="H258" s="8"/>
      <c r="I258" s="8"/>
      <c r="J258" s="28"/>
      <c r="K258" s="8"/>
      <c r="L258" s="8"/>
      <c r="M258" s="8"/>
      <c r="N258" s="8"/>
      <c r="O258" s="8"/>
      <c r="P258" s="8"/>
      <c r="Q258" s="28"/>
      <c r="R258" s="35"/>
      <c r="S258" s="35"/>
      <c r="T258" s="35"/>
      <c r="U258" s="28"/>
      <c r="V258" s="1"/>
      <c r="W258" s="1"/>
      <c r="X258" s="1"/>
      <c r="Y258" s="74"/>
      <c r="AU258" s="74"/>
    </row>
    <row r="259" spans="1:47" ht="18.75" customHeight="1" x14ac:dyDescent="0.25">
      <c r="A259" s="2"/>
      <c r="B259" s="2"/>
      <c r="C259" s="2"/>
      <c r="D259" s="8"/>
      <c r="E259" s="8"/>
      <c r="F259" s="8"/>
      <c r="G259" s="8"/>
      <c r="H259" s="8"/>
      <c r="I259" s="8"/>
      <c r="J259" s="28"/>
      <c r="K259" s="8"/>
      <c r="L259" s="8"/>
      <c r="M259" s="8"/>
      <c r="N259" s="8"/>
      <c r="O259" s="8"/>
      <c r="P259" s="8"/>
      <c r="Q259" s="28"/>
      <c r="R259" s="35"/>
      <c r="S259" s="35"/>
      <c r="T259" s="35"/>
      <c r="U259" s="28"/>
      <c r="V259" s="1"/>
      <c r="W259" s="1"/>
      <c r="X259" s="1"/>
      <c r="Y259" s="74"/>
      <c r="AU259" s="74"/>
    </row>
    <row r="260" spans="1:47" ht="18.75" customHeight="1" x14ac:dyDescent="0.25">
      <c r="A260" s="2"/>
      <c r="B260" s="2"/>
      <c r="C260" s="2"/>
      <c r="D260" s="8"/>
      <c r="E260" s="8"/>
      <c r="F260" s="8"/>
      <c r="G260" s="8"/>
      <c r="H260" s="8"/>
      <c r="I260" s="8"/>
      <c r="J260" s="28"/>
      <c r="K260" s="8"/>
      <c r="L260" s="8"/>
      <c r="M260" s="8"/>
      <c r="N260" s="8"/>
      <c r="O260" s="8"/>
      <c r="P260" s="8"/>
      <c r="Q260" s="28"/>
      <c r="R260" s="35"/>
      <c r="S260" s="35"/>
      <c r="T260" s="35"/>
      <c r="U260" s="28"/>
      <c r="V260" s="1"/>
      <c r="W260" s="1"/>
      <c r="X260" s="1"/>
      <c r="Y260" s="74"/>
      <c r="AU260" s="74"/>
    </row>
    <row r="261" spans="1:47" ht="18.75" customHeight="1" x14ac:dyDescent="0.25">
      <c r="A261" s="2"/>
      <c r="B261" s="2"/>
      <c r="C261" s="2"/>
      <c r="D261" s="8"/>
      <c r="E261" s="8"/>
      <c r="F261" s="8"/>
      <c r="G261" s="8"/>
      <c r="H261" s="8"/>
      <c r="I261" s="8"/>
      <c r="J261" s="28"/>
      <c r="K261" s="8"/>
      <c r="L261" s="8"/>
      <c r="M261" s="8"/>
      <c r="N261" s="8"/>
      <c r="O261" s="8"/>
      <c r="P261" s="8"/>
      <c r="Q261" s="28"/>
      <c r="R261" s="35"/>
      <c r="S261" s="35"/>
      <c r="T261" s="35"/>
      <c r="U261" s="28"/>
      <c r="V261" s="1"/>
      <c r="W261" s="1"/>
      <c r="X261" s="1"/>
      <c r="Y261" s="74"/>
      <c r="AU261" s="74"/>
    </row>
    <row r="262" spans="1:47" ht="18.75" customHeight="1" x14ac:dyDescent="0.25">
      <c r="A262" s="2"/>
      <c r="B262" s="2"/>
      <c r="C262" s="2"/>
      <c r="D262" s="8"/>
      <c r="E262" s="8"/>
      <c r="F262" s="8"/>
      <c r="G262" s="8"/>
      <c r="H262" s="8"/>
      <c r="I262" s="8"/>
      <c r="J262" s="28"/>
      <c r="K262" s="8"/>
      <c r="L262" s="8"/>
      <c r="M262" s="8"/>
      <c r="N262" s="8"/>
      <c r="O262" s="8"/>
      <c r="P262" s="8"/>
      <c r="Q262" s="28"/>
      <c r="R262" s="35"/>
      <c r="S262" s="35"/>
      <c r="T262" s="35"/>
      <c r="U262" s="28"/>
      <c r="V262" s="1"/>
      <c r="W262" s="1"/>
      <c r="X262" s="1"/>
      <c r="Y262" s="74"/>
      <c r="AU262" s="74"/>
    </row>
    <row r="263" spans="1:47" ht="18.75" customHeight="1" x14ac:dyDescent="0.25">
      <c r="A263" s="2"/>
      <c r="B263" s="2"/>
      <c r="C263" s="2"/>
      <c r="D263" s="8"/>
      <c r="E263" s="8"/>
      <c r="F263" s="8"/>
      <c r="G263" s="8"/>
      <c r="H263" s="8"/>
      <c r="I263" s="8"/>
      <c r="J263" s="28"/>
      <c r="K263" s="8"/>
      <c r="L263" s="8"/>
      <c r="M263" s="8"/>
      <c r="N263" s="8"/>
      <c r="O263" s="8"/>
      <c r="P263" s="8"/>
      <c r="Q263" s="28"/>
      <c r="R263" s="35"/>
      <c r="S263" s="35"/>
      <c r="T263" s="35"/>
      <c r="U263" s="28"/>
      <c r="V263" s="1"/>
      <c r="W263" s="1"/>
      <c r="X263" s="1"/>
      <c r="Y263" s="74"/>
      <c r="AU263" s="74"/>
    </row>
    <row r="264" spans="1:47" ht="18.75" customHeight="1" x14ac:dyDescent="0.25">
      <c r="A264" s="2"/>
      <c r="B264" s="2"/>
      <c r="C264" s="2"/>
      <c r="D264" s="8"/>
      <c r="E264" s="8"/>
      <c r="F264" s="8"/>
      <c r="G264" s="8"/>
      <c r="H264" s="8"/>
      <c r="I264" s="8"/>
      <c r="J264" s="28"/>
      <c r="K264" s="8"/>
      <c r="L264" s="8"/>
      <c r="M264" s="8"/>
      <c r="N264" s="8"/>
      <c r="O264" s="8"/>
      <c r="P264" s="8"/>
      <c r="Q264" s="28"/>
      <c r="R264" s="35"/>
      <c r="S264" s="35"/>
      <c r="T264" s="35"/>
      <c r="U264" s="28"/>
      <c r="V264" s="1"/>
      <c r="W264" s="1"/>
      <c r="X264" s="1"/>
      <c r="Y264" s="74"/>
      <c r="AU264" s="74"/>
    </row>
    <row r="265" spans="1:47" ht="18.75" customHeight="1" x14ac:dyDescent="0.25">
      <c r="A265" s="2"/>
      <c r="B265" s="2"/>
      <c r="C265" s="2"/>
      <c r="D265" s="8"/>
      <c r="E265" s="8"/>
      <c r="F265" s="8"/>
      <c r="G265" s="8"/>
      <c r="H265" s="8"/>
      <c r="I265" s="8"/>
      <c r="J265" s="28"/>
      <c r="K265" s="8"/>
      <c r="L265" s="8"/>
      <c r="M265" s="8"/>
      <c r="N265" s="8"/>
      <c r="O265" s="8"/>
      <c r="P265" s="8"/>
      <c r="Q265" s="28"/>
      <c r="R265" s="35"/>
      <c r="S265" s="35"/>
      <c r="T265" s="35"/>
      <c r="U265" s="28"/>
      <c r="V265" s="1"/>
      <c r="W265" s="1"/>
      <c r="X265" s="1"/>
      <c r="Y265" s="74"/>
      <c r="AU265" s="74"/>
    </row>
    <row r="266" spans="1:47" ht="18.75" customHeight="1" x14ac:dyDescent="0.25">
      <c r="A266" s="2"/>
      <c r="B266" s="2"/>
      <c r="C266" s="2"/>
      <c r="D266" s="8"/>
      <c r="E266" s="8"/>
      <c r="F266" s="8"/>
      <c r="G266" s="8"/>
      <c r="H266" s="8"/>
      <c r="I266" s="8"/>
      <c r="J266" s="28"/>
      <c r="K266" s="8"/>
      <c r="L266" s="8"/>
      <c r="M266" s="8"/>
      <c r="N266" s="8"/>
      <c r="O266" s="8"/>
      <c r="P266" s="8"/>
      <c r="Q266" s="28"/>
      <c r="R266" s="35"/>
      <c r="S266" s="35"/>
      <c r="T266" s="35"/>
      <c r="U266" s="28"/>
      <c r="V266" s="1"/>
      <c r="W266" s="1"/>
      <c r="X266" s="1"/>
      <c r="Y266" s="74"/>
      <c r="AU266" s="74"/>
    </row>
    <row r="267" spans="1:47" ht="18.75" customHeight="1" x14ac:dyDescent="0.25">
      <c r="A267" s="2"/>
      <c r="B267" s="2"/>
      <c r="C267" s="2"/>
      <c r="D267" s="8"/>
      <c r="E267" s="8"/>
      <c r="F267" s="8"/>
      <c r="G267" s="8"/>
      <c r="H267" s="8"/>
      <c r="I267" s="8"/>
      <c r="J267" s="28"/>
      <c r="K267" s="8"/>
      <c r="L267" s="8"/>
      <c r="M267" s="8"/>
      <c r="N267" s="8"/>
      <c r="O267" s="8"/>
      <c r="P267" s="8"/>
      <c r="Q267" s="28"/>
      <c r="R267" s="35"/>
      <c r="S267" s="35"/>
      <c r="T267" s="35"/>
      <c r="U267" s="28"/>
      <c r="V267" s="1"/>
      <c r="W267" s="1"/>
      <c r="X267" s="1"/>
      <c r="Y267" s="74"/>
      <c r="AU267" s="74"/>
    </row>
    <row r="268" spans="1:47" ht="18.75" customHeight="1" x14ac:dyDescent="0.25">
      <c r="A268" s="2"/>
      <c r="B268" s="2"/>
      <c r="C268" s="2"/>
      <c r="D268" s="8"/>
      <c r="E268" s="8"/>
      <c r="F268" s="8"/>
      <c r="G268" s="8"/>
      <c r="H268" s="8"/>
      <c r="I268" s="8"/>
      <c r="J268" s="28"/>
      <c r="K268" s="8"/>
      <c r="L268" s="8"/>
      <c r="M268" s="8"/>
      <c r="N268" s="8"/>
      <c r="O268" s="8"/>
      <c r="P268" s="8"/>
      <c r="Q268" s="28"/>
      <c r="R268" s="35"/>
      <c r="S268" s="35"/>
      <c r="T268" s="35"/>
      <c r="U268" s="28"/>
      <c r="V268" s="1"/>
      <c r="W268" s="1"/>
      <c r="X268" s="1"/>
      <c r="Y268" s="74"/>
      <c r="AU268" s="74"/>
    </row>
    <row r="269" spans="1:47" ht="18.75" customHeight="1" x14ac:dyDescent="0.25">
      <c r="A269" s="2"/>
      <c r="B269" s="2"/>
      <c r="C269" s="2"/>
      <c r="D269" s="8"/>
      <c r="E269" s="8"/>
      <c r="F269" s="8"/>
      <c r="G269" s="8"/>
      <c r="H269" s="8"/>
      <c r="I269" s="8"/>
      <c r="J269" s="28"/>
      <c r="K269" s="8"/>
      <c r="L269" s="8"/>
      <c r="M269" s="8"/>
      <c r="N269" s="8"/>
      <c r="O269" s="8"/>
      <c r="P269" s="8"/>
      <c r="Q269" s="28"/>
      <c r="R269" s="35"/>
      <c r="S269" s="35"/>
      <c r="T269" s="35"/>
      <c r="U269" s="28"/>
      <c r="V269" s="1"/>
      <c r="W269" s="1"/>
      <c r="X269" s="1"/>
      <c r="Y269" s="74"/>
      <c r="AU269" s="74"/>
    </row>
    <row r="270" spans="1:47" ht="18.75" customHeight="1" x14ac:dyDescent="0.25">
      <c r="A270" s="2"/>
      <c r="B270" s="2"/>
      <c r="C270" s="2"/>
      <c r="D270" s="8"/>
      <c r="E270" s="8"/>
      <c r="F270" s="8"/>
      <c r="G270" s="8"/>
      <c r="H270" s="8"/>
      <c r="I270" s="8"/>
      <c r="J270" s="28"/>
      <c r="K270" s="8"/>
      <c r="L270" s="8"/>
      <c r="M270" s="8"/>
      <c r="N270" s="8"/>
      <c r="O270" s="8"/>
      <c r="P270" s="8"/>
      <c r="Q270" s="28"/>
      <c r="R270" s="35"/>
      <c r="S270" s="35"/>
      <c r="T270" s="35"/>
      <c r="U270" s="28"/>
      <c r="V270" s="1"/>
      <c r="W270" s="1"/>
      <c r="X270" s="1"/>
      <c r="Y270" s="74"/>
      <c r="AU270" s="74"/>
    </row>
    <row r="271" spans="1:47" ht="18.75" customHeight="1" x14ac:dyDescent="0.25">
      <c r="A271" s="2"/>
      <c r="B271" s="2"/>
      <c r="C271" s="2"/>
      <c r="D271" s="8"/>
      <c r="E271" s="8"/>
      <c r="F271" s="8"/>
      <c r="G271" s="8"/>
      <c r="H271" s="8"/>
      <c r="I271" s="8"/>
      <c r="J271" s="28"/>
      <c r="K271" s="8"/>
      <c r="L271" s="8"/>
      <c r="M271" s="8"/>
      <c r="N271" s="8"/>
      <c r="O271" s="8"/>
      <c r="P271" s="8"/>
      <c r="Q271" s="28"/>
      <c r="R271" s="35"/>
      <c r="S271" s="35"/>
      <c r="T271" s="35"/>
      <c r="U271" s="28"/>
      <c r="V271" s="1"/>
      <c r="W271" s="1"/>
      <c r="X271" s="1"/>
      <c r="Y271" s="74"/>
      <c r="AU271" s="74"/>
    </row>
    <row r="272" spans="1:47" ht="18.75" customHeight="1" x14ac:dyDescent="0.25">
      <c r="A272" s="2"/>
      <c r="B272" s="2"/>
      <c r="C272" s="2"/>
      <c r="D272" s="8"/>
      <c r="E272" s="8"/>
      <c r="F272" s="8"/>
      <c r="G272" s="8"/>
      <c r="H272" s="8"/>
      <c r="I272" s="8"/>
      <c r="J272" s="28"/>
      <c r="K272" s="8"/>
      <c r="L272" s="8"/>
      <c r="M272" s="8"/>
      <c r="N272" s="8"/>
      <c r="O272" s="8"/>
      <c r="P272" s="8"/>
      <c r="Q272" s="28"/>
      <c r="R272" s="35"/>
      <c r="S272" s="35"/>
      <c r="T272" s="35"/>
      <c r="U272" s="28"/>
      <c r="V272" s="1"/>
      <c r="W272" s="1"/>
      <c r="X272" s="1"/>
      <c r="Y272" s="74"/>
      <c r="AU272" s="74"/>
    </row>
    <row r="273" spans="1:47" ht="18.75" customHeight="1" x14ac:dyDescent="0.25">
      <c r="A273" s="2"/>
      <c r="B273" s="2"/>
      <c r="C273" s="2"/>
      <c r="D273" s="8"/>
      <c r="E273" s="8"/>
      <c r="F273" s="8"/>
      <c r="G273" s="8"/>
      <c r="H273" s="8"/>
      <c r="I273" s="8"/>
      <c r="J273" s="28"/>
      <c r="K273" s="8"/>
      <c r="L273" s="8"/>
      <c r="M273" s="8"/>
      <c r="N273" s="8"/>
      <c r="O273" s="8"/>
      <c r="P273" s="8"/>
      <c r="Q273" s="28"/>
      <c r="R273" s="35"/>
      <c r="S273" s="35"/>
      <c r="T273" s="35"/>
      <c r="U273" s="28"/>
      <c r="V273" s="1"/>
      <c r="W273" s="1"/>
      <c r="X273" s="1"/>
      <c r="Y273" s="74"/>
      <c r="AU273" s="74"/>
    </row>
    <row r="274" spans="1:47" ht="18.75" customHeight="1" x14ac:dyDescent="0.25">
      <c r="A274" s="2"/>
      <c r="B274" s="2"/>
      <c r="C274" s="2"/>
      <c r="D274" s="8"/>
      <c r="E274" s="8"/>
      <c r="F274" s="8"/>
      <c r="G274" s="8"/>
      <c r="H274" s="8"/>
      <c r="I274" s="8"/>
      <c r="J274" s="28"/>
      <c r="K274" s="8"/>
      <c r="L274" s="8"/>
      <c r="M274" s="8"/>
      <c r="N274" s="8"/>
      <c r="O274" s="8"/>
      <c r="P274" s="8"/>
      <c r="Q274" s="28"/>
      <c r="R274" s="35"/>
      <c r="S274" s="35"/>
      <c r="T274" s="35"/>
      <c r="U274" s="28"/>
      <c r="V274" s="1"/>
      <c r="W274" s="1"/>
      <c r="X274" s="1"/>
      <c r="Y274" s="74"/>
      <c r="AU274" s="74"/>
    </row>
    <row r="275" spans="1:47" ht="18.75" customHeight="1" x14ac:dyDescent="0.25">
      <c r="A275" s="2"/>
      <c r="B275" s="2"/>
      <c r="C275" s="2"/>
      <c r="D275" s="8"/>
      <c r="E275" s="8"/>
      <c r="F275" s="8"/>
      <c r="G275" s="8"/>
      <c r="H275" s="8"/>
      <c r="I275" s="8"/>
      <c r="J275" s="28"/>
      <c r="K275" s="8"/>
      <c r="L275" s="8"/>
      <c r="M275" s="8"/>
      <c r="N275" s="8"/>
      <c r="O275" s="8"/>
      <c r="P275" s="8"/>
      <c r="Q275" s="28"/>
      <c r="R275" s="35"/>
      <c r="S275" s="35"/>
      <c r="T275" s="35"/>
      <c r="U275" s="28"/>
      <c r="V275" s="1"/>
      <c r="W275" s="1"/>
      <c r="X275" s="1"/>
      <c r="Y275" s="74"/>
      <c r="AU275" s="74"/>
    </row>
    <row r="276" spans="1:47" ht="18.75" customHeight="1" x14ac:dyDescent="0.25">
      <c r="A276" s="2"/>
      <c r="B276" s="2"/>
      <c r="C276" s="2"/>
      <c r="D276" s="8"/>
      <c r="E276" s="8"/>
      <c r="F276" s="8"/>
      <c r="G276" s="8"/>
      <c r="H276" s="8"/>
      <c r="I276" s="8"/>
      <c r="J276" s="28"/>
      <c r="K276" s="8"/>
      <c r="L276" s="8"/>
      <c r="M276" s="8"/>
      <c r="N276" s="8"/>
      <c r="O276" s="8"/>
      <c r="P276" s="8"/>
      <c r="Q276" s="28"/>
      <c r="R276" s="35"/>
      <c r="S276" s="35"/>
      <c r="T276" s="35"/>
      <c r="U276" s="28"/>
      <c r="V276" s="1"/>
      <c r="W276" s="1"/>
      <c r="X276" s="1"/>
      <c r="Y276" s="74"/>
      <c r="AU276" s="74"/>
    </row>
    <row r="277" spans="1:47" ht="18.75" customHeight="1" x14ac:dyDescent="0.25">
      <c r="A277" s="2"/>
      <c r="B277" s="2"/>
      <c r="C277" s="2"/>
      <c r="D277" s="8"/>
      <c r="E277" s="8"/>
      <c r="F277" s="8"/>
      <c r="G277" s="8"/>
      <c r="H277" s="8"/>
      <c r="I277" s="8"/>
      <c r="J277" s="28"/>
      <c r="K277" s="8"/>
      <c r="L277" s="8"/>
      <c r="M277" s="8"/>
      <c r="N277" s="8"/>
      <c r="O277" s="8"/>
      <c r="P277" s="8"/>
      <c r="Q277" s="28"/>
      <c r="R277" s="35"/>
      <c r="S277" s="35"/>
      <c r="T277" s="35"/>
      <c r="U277" s="28"/>
      <c r="V277" s="1"/>
      <c r="W277" s="1"/>
      <c r="X277" s="1"/>
      <c r="Y277" s="74"/>
      <c r="AU277" s="74"/>
    </row>
    <row r="278" spans="1:47" ht="18.75" customHeight="1" x14ac:dyDescent="0.25">
      <c r="A278" s="2"/>
      <c r="B278" s="2"/>
      <c r="C278" s="2"/>
      <c r="D278" s="8"/>
      <c r="E278" s="8"/>
      <c r="F278" s="8"/>
      <c r="G278" s="8"/>
      <c r="H278" s="8"/>
      <c r="I278" s="8"/>
      <c r="J278" s="28"/>
      <c r="K278" s="8"/>
      <c r="L278" s="8"/>
      <c r="M278" s="8"/>
      <c r="N278" s="8"/>
      <c r="O278" s="8"/>
      <c r="P278" s="8"/>
      <c r="Q278" s="28"/>
      <c r="R278" s="35"/>
      <c r="S278" s="35"/>
      <c r="T278" s="35"/>
      <c r="U278" s="28"/>
      <c r="V278" s="1"/>
      <c r="W278" s="1"/>
      <c r="X278" s="1"/>
      <c r="Y278" s="74"/>
      <c r="AU278" s="74"/>
    </row>
    <row r="279" spans="1:47" ht="18.75" customHeight="1" x14ac:dyDescent="0.25">
      <c r="A279" s="2"/>
      <c r="B279" s="2"/>
      <c r="C279" s="2"/>
      <c r="D279" s="8"/>
      <c r="E279" s="8"/>
      <c r="F279" s="8"/>
      <c r="G279" s="8"/>
      <c r="H279" s="8"/>
      <c r="I279" s="8"/>
      <c r="J279" s="28"/>
      <c r="K279" s="8"/>
      <c r="L279" s="8"/>
      <c r="M279" s="8"/>
      <c r="N279" s="8"/>
      <c r="O279" s="8"/>
      <c r="P279" s="8"/>
      <c r="Q279" s="28"/>
      <c r="R279" s="35"/>
      <c r="S279" s="35"/>
      <c r="T279" s="35"/>
      <c r="U279" s="28"/>
      <c r="V279" s="1"/>
      <c r="W279" s="1"/>
      <c r="X279" s="1"/>
      <c r="Y279" s="74"/>
      <c r="AU279" s="74"/>
    </row>
    <row r="280" spans="1:47" ht="18.75" customHeight="1" x14ac:dyDescent="0.25">
      <c r="A280" s="2"/>
      <c r="B280" s="2"/>
      <c r="C280" s="2"/>
      <c r="D280" s="8"/>
      <c r="E280" s="8"/>
      <c r="F280" s="8"/>
      <c r="G280" s="8"/>
      <c r="H280" s="8"/>
      <c r="I280" s="8"/>
      <c r="J280" s="28"/>
      <c r="K280" s="8"/>
      <c r="L280" s="8"/>
      <c r="M280" s="8"/>
      <c r="N280" s="8"/>
      <c r="O280" s="8"/>
      <c r="P280" s="8"/>
      <c r="Q280" s="28"/>
      <c r="R280" s="35"/>
      <c r="S280" s="35"/>
      <c r="T280" s="35"/>
      <c r="U280" s="28"/>
      <c r="V280" s="1"/>
      <c r="W280" s="1"/>
      <c r="X280" s="1"/>
      <c r="Y280" s="74"/>
      <c r="AU280" s="74"/>
    </row>
    <row r="281" spans="1:47" ht="18.75" customHeight="1" x14ac:dyDescent="0.25">
      <c r="A281" s="2"/>
      <c r="B281" s="2"/>
      <c r="C281" s="2"/>
      <c r="D281" s="8"/>
      <c r="E281" s="8"/>
      <c r="F281" s="8"/>
      <c r="G281" s="8"/>
      <c r="H281" s="8"/>
      <c r="I281" s="8"/>
      <c r="J281" s="28"/>
      <c r="K281" s="8"/>
      <c r="L281" s="8"/>
      <c r="M281" s="8"/>
      <c r="N281" s="8"/>
      <c r="O281" s="8"/>
      <c r="P281" s="8"/>
      <c r="Q281" s="28"/>
      <c r="R281" s="35"/>
      <c r="S281" s="35"/>
      <c r="T281" s="35"/>
      <c r="U281" s="28"/>
      <c r="V281" s="1"/>
      <c r="W281" s="1"/>
      <c r="X281" s="1"/>
      <c r="Y281" s="74"/>
      <c r="AU281" s="74"/>
    </row>
    <row r="282" spans="1:47" ht="18.75" customHeight="1" x14ac:dyDescent="0.25">
      <c r="A282" s="2"/>
      <c r="B282" s="2"/>
      <c r="C282" s="2"/>
      <c r="D282" s="8"/>
      <c r="E282" s="8"/>
      <c r="F282" s="8"/>
      <c r="G282" s="8"/>
      <c r="H282" s="8"/>
      <c r="I282" s="8"/>
      <c r="J282" s="28"/>
      <c r="K282" s="8"/>
      <c r="L282" s="8"/>
      <c r="M282" s="8"/>
      <c r="N282" s="8"/>
      <c r="O282" s="8"/>
      <c r="P282" s="8"/>
      <c r="Q282" s="28"/>
      <c r="R282" s="35"/>
      <c r="S282" s="35"/>
      <c r="T282" s="35"/>
      <c r="U282" s="28"/>
      <c r="V282" s="1"/>
      <c r="W282" s="1"/>
      <c r="X282" s="1"/>
      <c r="Y282" s="74"/>
      <c r="AU282" s="74"/>
    </row>
    <row r="283" spans="1:47" ht="18.75" customHeight="1" x14ac:dyDescent="0.25">
      <c r="A283" s="2"/>
      <c r="B283" s="2"/>
      <c r="C283" s="2"/>
      <c r="D283" s="8"/>
      <c r="E283" s="8"/>
      <c r="F283" s="8"/>
      <c r="G283" s="8"/>
      <c r="H283" s="8"/>
      <c r="I283" s="8"/>
      <c r="J283" s="28"/>
      <c r="K283" s="8"/>
      <c r="L283" s="8"/>
      <c r="M283" s="8"/>
      <c r="N283" s="8"/>
      <c r="O283" s="8"/>
      <c r="P283" s="8"/>
      <c r="Q283" s="28"/>
      <c r="R283" s="35"/>
      <c r="S283" s="35"/>
      <c r="T283" s="35"/>
      <c r="U283" s="28"/>
      <c r="V283" s="1"/>
      <c r="W283" s="1"/>
      <c r="X283" s="1"/>
      <c r="Y283" s="74"/>
      <c r="AU283" s="74"/>
    </row>
    <row r="284" spans="1:47" ht="18.75" customHeight="1" x14ac:dyDescent="0.3">
      <c r="A284" s="14"/>
      <c r="B284" s="14"/>
      <c r="C284" s="14"/>
      <c r="R284" s="35"/>
      <c r="S284" s="35"/>
      <c r="T284" s="35"/>
      <c r="Y284" s="74"/>
      <c r="AU284" s="74"/>
    </row>
    <row r="285" spans="1:47" ht="18.75" customHeight="1" x14ac:dyDescent="0.3">
      <c r="A285" s="14"/>
      <c r="B285" s="14"/>
      <c r="C285" s="14"/>
      <c r="R285" s="35"/>
      <c r="S285" s="35"/>
      <c r="T285" s="35"/>
      <c r="Y285" s="74"/>
      <c r="AU285" s="74"/>
    </row>
    <row r="286" spans="1:47" ht="18.75" customHeight="1" x14ac:dyDescent="0.3">
      <c r="A286" s="14"/>
      <c r="B286" s="14"/>
      <c r="C286" s="14"/>
      <c r="R286" s="35"/>
      <c r="S286" s="35"/>
      <c r="T286" s="35"/>
      <c r="Y286" s="74"/>
      <c r="AU286" s="74"/>
    </row>
    <row r="287" spans="1:47" ht="18.75" customHeight="1" x14ac:dyDescent="0.3">
      <c r="A287" s="14"/>
      <c r="B287" s="14"/>
      <c r="C287" s="14"/>
      <c r="R287" s="35"/>
      <c r="S287" s="35"/>
      <c r="T287" s="35"/>
      <c r="Y287" s="74"/>
      <c r="AU287" s="74"/>
    </row>
    <row r="288" spans="1:47" ht="18.75" customHeight="1" x14ac:dyDescent="0.3">
      <c r="A288" s="14"/>
      <c r="B288" s="14"/>
      <c r="C288" s="14"/>
      <c r="R288" s="35"/>
      <c r="S288" s="35"/>
      <c r="T288" s="35"/>
      <c r="Y288" s="74"/>
      <c r="AU288" s="74"/>
    </row>
    <row r="289" spans="1:47" ht="18.75" customHeight="1" x14ac:dyDescent="0.3">
      <c r="A289" s="14"/>
      <c r="B289" s="14"/>
      <c r="C289" s="14"/>
      <c r="R289" s="35"/>
      <c r="S289" s="35"/>
      <c r="T289" s="35"/>
      <c r="Y289" s="74"/>
      <c r="AU289" s="74"/>
    </row>
    <row r="290" spans="1:47" ht="18.75" customHeight="1" x14ac:dyDescent="0.3">
      <c r="A290" s="14"/>
      <c r="B290" s="14"/>
      <c r="C290" s="14"/>
      <c r="Y290" s="74"/>
      <c r="AU290" s="74"/>
    </row>
    <row r="291" spans="1:47" ht="18.75" customHeight="1" x14ac:dyDescent="0.3">
      <c r="A291" s="14"/>
      <c r="B291" s="14"/>
      <c r="C291" s="14"/>
      <c r="Y291" s="74"/>
      <c r="AU291" s="74"/>
    </row>
    <row r="292" spans="1:47" ht="18.75" customHeight="1" x14ac:dyDescent="0.3">
      <c r="A292" s="14"/>
      <c r="B292" s="14"/>
      <c r="C292" s="14"/>
      <c r="Y292" s="74"/>
      <c r="AU292" s="74"/>
    </row>
    <row r="293" spans="1:47" ht="18.75" customHeight="1" x14ac:dyDescent="0.3">
      <c r="A293" s="14"/>
      <c r="B293" s="14"/>
      <c r="C293" s="14"/>
      <c r="Y293" s="74"/>
      <c r="AU293" s="74"/>
    </row>
    <row r="294" spans="1:47" ht="18.75" customHeight="1" x14ac:dyDescent="0.3">
      <c r="A294" s="14"/>
      <c r="B294" s="14"/>
      <c r="C294" s="14"/>
      <c r="Y294" s="74"/>
      <c r="AU294" s="74"/>
    </row>
    <row r="295" spans="1:47" ht="18.75" customHeight="1" x14ac:dyDescent="0.3">
      <c r="A295" s="14"/>
      <c r="B295" s="14"/>
      <c r="C295" s="14"/>
      <c r="Y295" s="74"/>
      <c r="AU295" s="74"/>
    </row>
    <row r="296" spans="1:47" ht="18.75" customHeight="1" x14ac:dyDescent="0.3">
      <c r="A296" s="14"/>
      <c r="B296" s="14"/>
      <c r="C296" s="14"/>
      <c r="Y296" s="74"/>
      <c r="AU296" s="74"/>
    </row>
    <row r="297" spans="1:47" ht="18.75" customHeight="1" x14ac:dyDescent="0.3">
      <c r="A297" s="14"/>
      <c r="B297" s="14"/>
      <c r="C297" s="14"/>
      <c r="Y297" s="74"/>
      <c r="AU297" s="74"/>
    </row>
    <row r="298" spans="1:47" ht="18.75" customHeight="1" x14ac:dyDescent="0.3">
      <c r="A298" s="14"/>
      <c r="B298" s="14"/>
      <c r="C298" s="14"/>
      <c r="Y298" s="74"/>
      <c r="AU298" s="74"/>
    </row>
    <row r="299" spans="1:47" ht="18.75" customHeight="1" x14ac:dyDescent="0.3">
      <c r="A299" s="14"/>
      <c r="B299" s="14"/>
      <c r="C299" s="14"/>
      <c r="Y299" s="74"/>
      <c r="AU299" s="74"/>
    </row>
    <row r="300" spans="1:47" ht="18.75" customHeight="1" x14ac:dyDescent="0.3">
      <c r="A300" s="14"/>
      <c r="B300" s="14"/>
      <c r="C300" s="14"/>
      <c r="Y300" s="74"/>
      <c r="AU300" s="74"/>
    </row>
    <row r="301" spans="1:47" ht="18.75" customHeight="1" x14ac:dyDescent="0.3">
      <c r="A301" s="14"/>
      <c r="B301" s="14"/>
      <c r="C301" s="14"/>
      <c r="Y301" s="74"/>
      <c r="AU301" s="74"/>
    </row>
    <row r="302" spans="1:47" ht="18.75" customHeight="1" x14ac:dyDescent="0.3">
      <c r="A302" s="14"/>
      <c r="B302" s="14"/>
      <c r="C302" s="14"/>
      <c r="Y302" s="74"/>
      <c r="AU302" s="74"/>
    </row>
    <row r="303" spans="1:47" ht="18.75" customHeight="1" x14ac:dyDescent="0.3">
      <c r="A303" s="14"/>
      <c r="B303" s="14"/>
      <c r="C303" s="14"/>
      <c r="Y303" s="74"/>
      <c r="AU303" s="74"/>
    </row>
    <row r="304" spans="1:47" ht="18.75" customHeight="1" x14ac:dyDescent="0.3">
      <c r="A304" s="14"/>
      <c r="B304" s="14"/>
      <c r="C304" s="14"/>
      <c r="Y304" s="74"/>
      <c r="AU304" s="74"/>
    </row>
    <row r="305" spans="1:47" ht="18.75" customHeight="1" x14ac:dyDescent="0.3">
      <c r="A305" s="14"/>
      <c r="B305" s="14"/>
      <c r="C305" s="14"/>
      <c r="Y305" s="74"/>
      <c r="AU305" s="74"/>
    </row>
    <row r="306" spans="1:47" ht="18.75" customHeight="1" x14ac:dyDescent="0.3">
      <c r="A306" s="14"/>
      <c r="B306" s="14"/>
      <c r="C306" s="14"/>
      <c r="Y306" s="74"/>
      <c r="AU306" s="74"/>
    </row>
    <row r="307" spans="1:47" ht="18.75" customHeight="1" x14ac:dyDescent="0.3">
      <c r="A307" s="14"/>
      <c r="B307" s="14"/>
      <c r="C307" s="14"/>
      <c r="Y307" s="74"/>
      <c r="AU307" s="74"/>
    </row>
    <row r="308" spans="1:47" ht="18.75" customHeight="1" x14ac:dyDescent="0.3">
      <c r="A308" s="14"/>
      <c r="B308" s="14"/>
      <c r="C308" s="14"/>
      <c r="Y308" s="74"/>
      <c r="AU308" s="74"/>
    </row>
    <row r="309" spans="1:47" ht="18.75" customHeight="1" x14ac:dyDescent="0.3">
      <c r="A309" s="14"/>
      <c r="B309" s="14"/>
      <c r="C309" s="14"/>
      <c r="Y309" s="74"/>
      <c r="AU309" s="74"/>
    </row>
    <row r="310" spans="1:47" ht="18.75" customHeight="1" x14ac:dyDescent="0.3">
      <c r="A310" s="14"/>
      <c r="B310" s="14"/>
      <c r="C310" s="14"/>
      <c r="Y310" s="74"/>
      <c r="AU310" s="74"/>
    </row>
    <row r="311" spans="1:47" ht="18.75" customHeight="1" x14ac:dyDescent="0.3">
      <c r="A311" s="14"/>
      <c r="B311" s="14"/>
      <c r="C311" s="14"/>
      <c r="Y311" s="74"/>
      <c r="AU311" s="74"/>
    </row>
    <row r="312" spans="1:47" ht="18.75" customHeight="1" x14ac:dyDescent="0.3">
      <c r="A312" s="14"/>
      <c r="B312" s="14"/>
      <c r="C312" s="14"/>
      <c r="Y312" s="74"/>
      <c r="AU312" s="74"/>
    </row>
    <row r="313" spans="1:47" ht="18.75" customHeight="1" x14ac:dyDescent="0.3">
      <c r="A313" s="14"/>
      <c r="B313" s="14"/>
      <c r="C313" s="14"/>
      <c r="Y313" s="74"/>
      <c r="AU313" s="74"/>
    </row>
    <row r="314" spans="1:47" ht="18.75" customHeight="1" x14ac:dyDescent="0.3">
      <c r="A314" s="14"/>
      <c r="B314" s="14"/>
      <c r="C314" s="14"/>
      <c r="Y314" s="74"/>
      <c r="AU314" s="74"/>
    </row>
    <row r="315" spans="1:47" ht="18.75" customHeight="1" x14ac:dyDescent="0.3">
      <c r="A315" s="14"/>
      <c r="B315" s="14"/>
      <c r="C315" s="14"/>
      <c r="Y315" s="74"/>
      <c r="AU315" s="74"/>
    </row>
    <row r="316" spans="1:47" ht="18.75" customHeight="1" x14ac:dyDescent="0.3">
      <c r="A316" s="14"/>
      <c r="B316" s="14"/>
      <c r="C316" s="14"/>
      <c r="Y316" s="74"/>
      <c r="AU316" s="74"/>
    </row>
    <row r="317" spans="1:47" ht="18.75" customHeight="1" x14ac:dyDescent="0.3">
      <c r="A317" s="14"/>
      <c r="B317" s="14"/>
      <c r="C317" s="14"/>
      <c r="Y317" s="74"/>
      <c r="AU317" s="74"/>
    </row>
    <row r="318" spans="1:47" ht="18.75" customHeight="1" x14ac:dyDescent="0.3">
      <c r="A318" s="14"/>
      <c r="B318" s="14"/>
      <c r="C318" s="14"/>
      <c r="Y318" s="74"/>
      <c r="AU318" s="74"/>
    </row>
    <row r="319" spans="1:47" ht="18.75" customHeight="1" x14ac:dyDescent="0.3">
      <c r="A319" s="14"/>
      <c r="B319" s="14"/>
      <c r="C319" s="14"/>
      <c r="Y319" s="74"/>
      <c r="AU319" s="74"/>
    </row>
    <row r="320" spans="1:47" ht="18.75" customHeight="1" x14ac:dyDescent="0.3">
      <c r="A320" s="14"/>
      <c r="B320" s="14"/>
      <c r="C320" s="14"/>
      <c r="Y320" s="74"/>
      <c r="AU320" s="74"/>
    </row>
    <row r="321" spans="1:47" ht="18.75" customHeight="1" x14ac:dyDescent="0.3">
      <c r="A321" s="14"/>
      <c r="B321" s="14"/>
      <c r="C321" s="14"/>
      <c r="Y321" s="74"/>
      <c r="AU321" s="74"/>
    </row>
    <row r="322" spans="1:47" ht="18.75" customHeight="1" x14ac:dyDescent="0.3">
      <c r="A322" s="14"/>
      <c r="B322" s="14"/>
      <c r="C322" s="14"/>
      <c r="Y322" s="74"/>
      <c r="AU322" s="74"/>
    </row>
    <row r="323" spans="1:47" ht="18.75" customHeight="1" x14ac:dyDescent="0.3">
      <c r="A323" s="14"/>
      <c r="B323" s="14"/>
      <c r="C323" s="14"/>
      <c r="Y323" s="74"/>
      <c r="AU323" s="74"/>
    </row>
    <row r="324" spans="1:47" ht="18.75" customHeight="1" x14ac:dyDescent="0.3">
      <c r="A324" s="14"/>
      <c r="B324" s="14"/>
      <c r="C324" s="14"/>
      <c r="Y324" s="74"/>
      <c r="AU324" s="74"/>
    </row>
    <row r="325" spans="1:47" ht="18.75" customHeight="1" x14ac:dyDescent="0.3">
      <c r="A325" s="14"/>
      <c r="B325" s="14"/>
      <c r="C325" s="14"/>
      <c r="Y325" s="74"/>
      <c r="AU325" s="74"/>
    </row>
    <row r="326" spans="1:47" ht="18.75" customHeight="1" x14ac:dyDescent="0.3">
      <c r="A326" s="14"/>
      <c r="B326" s="14"/>
      <c r="C326" s="14"/>
      <c r="Y326" s="74"/>
      <c r="AU326" s="74"/>
    </row>
    <row r="327" spans="1:47" ht="18.75" customHeight="1" x14ac:dyDescent="0.3">
      <c r="A327" s="14"/>
      <c r="B327" s="14"/>
      <c r="C327" s="14"/>
      <c r="Y327" s="74"/>
      <c r="AU327" s="74"/>
    </row>
    <row r="328" spans="1:47" ht="18.75" customHeight="1" x14ac:dyDescent="0.3">
      <c r="A328" s="14"/>
      <c r="B328" s="14"/>
      <c r="C328" s="14"/>
      <c r="Y328" s="74"/>
      <c r="AU328" s="74"/>
    </row>
    <row r="329" spans="1:47" ht="18.75" customHeight="1" x14ac:dyDescent="0.3">
      <c r="A329" s="14"/>
      <c r="B329" s="14"/>
      <c r="C329" s="14"/>
      <c r="Y329" s="74"/>
      <c r="AU329" s="74"/>
    </row>
    <row r="330" spans="1:47" ht="18.75" customHeight="1" x14ac:dyDescent="0.3">
      <c r="A330" s="14"/>
      <c r="B330" s="14"/>
      <c r="C330" s="14"/>
      <c r="Y330" s="74"/>
      <c r="AU330" s="74"/>
    </row>
    <row r="331" spans="1:47" ht="18.75" customHeight="1" x14ac:dyDescent="0.3">
      <c r="A331" s="14"/>
      <c r="B331" s="14"/>
      <c r="C331" s="14"/>
      <c r="Y331" s="74"/>
      <c r="AU331" s="74"/>
    </row>
    <row r="332" spans="1:47" ht="18.75" customHeight="1" x14ac:dyDescent="0.3">
      <c r="A332" s="14"/>
      <c r="B332" s="14"/>
      <c r="C332" s="14"/>
      <c r="Y332" s="74"/>
      <c r="AU332" s="74"/>
    </row>
    <row r="333" spans="1:47" ht="18.75" customHeight="1" x14ac:dyDescent="0.3">
      <c r="A333" s="14"/>
      <c r="B333" s="14"/>
      <c r="C333" s="14"/>
      <c r="Y333" s="74"/>
      <c r="AU333" s="74"/>
    </row>
    <row r="334" spans="1:47" ht="18.75" customHeight="1" x14ac:dyDescent="0.3">
      <c r="A334" s="14"/>
      <c r="B334" s="14"/>
      <c r="C334" s="14"/>
      <c r="Y334" s="74"/>
      <c r="AU334" s="74"/>
    </row>
    <row r="335" spans="1:47" ht="18.75" customHeight="1" x14ac:dyDescent="0.3">
      <c r="A335" s="14"/>
      <c r="B335" s="14"/>
      <c r="C335" s="14"/>
      <c r="Y335" s="74"/>
      <c r="AU335" s="74"/>
    </row>
    <row r="336" spans="1:47" ht="18.75" customHeight="1" x14ac:dyDescent="0.3">
      <c r="A336" s="14"/>
      <c r="B336" s="14"/>
      <c r="C336" s="14"/>
      <c r="Y336" s="74"/>
      <c r="AU336" s="74"/>
    </row>
    <row r="337" spans="1:47" ht="18.75" customHeight="1" x14ac:dyDescent="0.3">
      <c r="A337" s="14"/>
      <c r="B337" s="14"/>
      <c r="C337" s="14"/>
      <c r="Y337" s="74"/>
      <c r="AU337" s="74"/>
    </row>
    <row r="338" spans="1:47" ht="18.75" customHeight="1" x14ac:dyDescent="0.3">
      <c r="A338" s="14"/>
      <c r="B338" s="14"/>
      <c r="C338" s="14"/>
      <c r="Y338" s="74"/>
      <c r="AU338" s="74"/>
    </row>
    <row r="339" spans="1:47" ht="18.75" customHeight="1" x14ac:dyDescent="0.3">
      <c r="A339" s="14"/>
      <c r="B339" s="14"/>
      <c r="C339" s="14"/>
      <c r="Y339" s="74"/>
      <c r="AU339" s="74"/>
    </row>
    <row r="340" spans="1:47" ht="18.75" customHeight="1" x14ac:dyDescent="0.3">
      <c r="A340" s="14"/>
      <c r="B340" s="14"/>
      <c r="C340" s="14"/>
      <c r="Y340" s="74"/>
      <c r="AU340" s="74"/>
    </row>
    <row r="341" spans="1:47" ht="18.75" customHeight="1" x14ac:dyDescent="0.3">
      <c r="A341" s="14"/>
      <c r="B341" s="14"/>
      <c r="C341" s="14"/>
      <c r="Y341" s="74"/>
      <c r="AU341" s="74"/>
    </row>
    <row r="342" spans="1:47" ht="18.75" customHeight="1" x14ac:dyDescent="0.3">
      <c r="A342" s="14"/>
      <c r="B342" s="14"/>
      <c r="C342" s="14"/>
      <c r="Y342" s="74"/>
      <c r="AU342" s="74"/>
    </row>
    <row r="343" spans="1:47" ht="18.75" customHeight="1" x14ac:dyDescent="0.3">
      <c r="A343" s="14"/>
      <c r="B343" s="14"/>
      <c r="C343" s="14"/>
      <c r="Y343" s="74"/>
      <c r="AU343" s="74"/>
    </row>
    <row r="344" spans="1:47" ht="18.75" customHeight="1" x14ac:dyDescent="0.3">
      <c r="A344" s="14"/>
      <c r="B344" s="14"/>
      <c r="C344" s="14"/>
      <c r="Y344" s="74"/>
      <c r="AU344" s="74"/>
    </row>
    <row r="345" spans="1:47" ht="18.75" customHeight="1" x14ac:dyDescent="0.3">
      <c r="A345" s="14"/>
      <c r="B345" s="14"/>
      <c r="C345" s="14"/>
      <c r="Y345" s="74"/>
      <c r="AU345" s="74"/>
    </row>
    <row r="346" spans="1:47" ht="18.75" customHeight="1" x14ac:dyDescent="0.3">
      <c r="A346" s="14"/>
      <c r="B346" s="14"/>
      <c r="C346" s="14"/>
      <c r="Y346" s="74"/>
      <c r="AU346" s="74"/>
    </row>
    <row r="347" spans="1:47" ht="18.75" customHeight="1" x14ac:dyDescent="0.3">
      <c r="A347" s="14"/>
      <c r="B347" s="14"/>
      <c r="C347" s="14"/>
      <c r="Y347" s="74"/>
      <c r="AU347" s="74"/>
    </row>
    <row r="348" spans="1:47" ht="18.75" customHeight="1" x14ac:dyDescent="0.3">
      <c r="A348" s="14"/>
      <c r="B348" s="14"/>
      <c r="C348" s="14"/>
      <c r="Y348" s="74"/>
      <c r="AU348" s="74"/>
    </row>
    <row r="349" spans="1:47" ht="18.75" customHeight="1" x14ac:dyDescent="0.3">
      <c r="A349" s="14"/>
      <c r="B349" s="14"/>
      <c r="C349" s="14"/>
      <c r="Y349" s="74"/>
      <c r="AU349" s="74"/>
    </row>
    <row r="350" spans="1:47" ht="18.75" customHeight="1" x14ac:dyDescent="0.3">
      <c r="A350" s="14"/>
      <c r="B350" s="14"/>
      <c r="C350" s="14"/>
      <c r="Y350" s="74"/>
      <c r="AU350" s="74"/>
    </row>
    <row r="351" spans="1:47" ht="18.75" customHeight="1" x14ac:dyDescent="0.3">
      <c r="A351" s="14"/>
      <c r="B351" s="14"/>
      <c r="C351" s="14"/>
      <c r="Y351" s="74"/>
      <c r="AU351" s="74"/>
    </row>
    <row r="352" spans="1:47" ht="18.75" customHeight="1" x14ac:dyDescent="0.3">
      <c r="A352" s="14"/>
      <c r="B352" s="14"/>
      <c r="C352" s="14"/>
      <c r="Y352" s="74"/>
      <c r="AU352" s="74"/>
    </row>
    <row r="353" spans="1:47" ht="18.75" customHeight="1" x14ac:dyDescent="0.3">
      <c r="A353" s="14"/>
      <c r="B353" s="14"/>
      <c r="C353" s="14"/>
      <c r="Y353" s="74"/>
      <c r="AU353" s="74"/>
    </row>
    <row r="354" spans="1:47" ht="18.75" customHeight="1" x14ac:dyDescent="0.3">
      <c r="A354" s="14"/>
      <c r="B354" s="14"/>
      <c r="C354" s="14"/>
      <c r="Y354" s="74"/>
      <c r="AU354" s="74"/>
    </row>
    <row r="355" spans="1:47" ht="18.75" customHeight="1" x14ac:dyDescent="0.3">
      <c r="A355" s="14"/>
      <c r="B355" s="14"/>
      <c r="C355" s="14"/>
      <c r="Y355" s="74"/>
      <c r="AU355" s="74"/>
    </row>
    <row r="356" spans="1:47" ht="18.75" customHeight="1" x14ac:dyDescent="0.3">
      <c r="A356" s="14"/>
      <c r="B356" s="14"/>
      <c r="C356" s="14"/>
      <c r="Y356" s="74"/>
      <c r="AU356" s="74"/>
    </row>
    <row r="357" spans="1:47" ht="18.75" customHeight="1" x14ac:dyDescent="0.3">
      <c r="A357" s="14"/>
      <c r="B357" s="14"/>
      <c r="C357" s="14"/>
      <c r="Y357" s="74"/>
      <c r="AU357" s="74"/>
    </row>
    <row r="358" spans="1:47" ht="18.75" customHeight="1" x14ac:dyDescent="0.3">
      <c r="A358" s="14"/>
      <c r="B358" s="14"/>
      <c r="C358" s="14"/>
      <c r="Y358" s="74"/>
      <c r="AU358" s="74"/>
    </row>
    <row r="359" spans="1:47" ht="18.75" customHeight="1" x14ac:dyDescent="0.3">
      <c r="A359" s="14"/>
      <c r="B359" s="14"/>
      <c r="C359" s="14"/>
      <c r="Y359" s="74"/>
      <c r="AU359" s="74"/>
    </row>
    <row r="360" spans="1:47" ht="18.75" customHeight="1" x14ac:dyDescent="0.3">
      <c r="A360" s="14"/>
      <c r="B360" s="14"/>
      <c r="C360" s="14"/>
      <c r="Y360" s="74"/>
      <c r="AU360" s="74"/>
    </row>
    <row r="361" spans="1:47" ht="18.75" customHeight="1" x14ac:dyDescent="0.3">
      <c r="A361" s="14"/>
      <c r="B361" s="14"/>
      <c r="C361" s="14"/>
      <c r="Y361" s="74"/>
      <c r="AU361" s="74"/>
    </row>
    <row r="362" spans="1:47" ht="18.75" customHeight="1" x14ac:dyDescent="0.3">
      <c r="A362" s="14"/>
      <c r="B362" s="14"/>
      <c r="C362" s="14"/>
      <c r="Y362" s="74"/>
      <c r="AU362" s="74"/>
    </row>
    <row r="363" spans="1:47" ht="18.75" customHeight="1" x14ac:dyDescent="0.3">
      <c r="A363" s="14"/>
      <c r="B363" s="14"/>
      <c r="C363" s="14"/>
      <c r="Y363" s="74"/>
      <c r="AU363" s="74"/>
    </row>
    <row r="364" spans="1:47" ht="18.75" customHeight="1" x14ac:dyDescent="0.3">
      <c r="A364" s="14"/>
      <c r="B364" s="14"/>
      <c r="C364" s="14"/>
      <c r="Y364" s="74"/>
      <c r="AU364" s="74"/>
    </row>
    <row r="365" spans="1:47" ht="18.75" customHeight="1" x14ac:dyDescent="0.3">
      <c r="A365" s="14"/>
      <c r="B365" s="14"/>
      <c r="C365" s="14"/>
      <c r="Y365" s="74"/>
      <c r="AU365" s="74"/>
    </row>
    <row r="366" spans="1:47" ht="18.75" customHeight="1" x14ac:dyDescent="0.3">
      <c r="A366" s="14"/>
      <c r="B366" s="14"/>
      <c r="C366" s="14"/>
      <c r="Y366" s="74"/>
      <c r="AU366" s="74"/>
    </row>
    <row r="367" spans="1:47" ht="18.75" customHeight="1" x14ac:dyDescent="0.3">
      <c r="A367" s="14"/>
      <c r="B367" s="14"/>
      <c r="C367" s="14"/>
      <c r="Y367" s="74"/>
      <c r="AU367" s="74"/>
    </row>
    <row r="368" spans="1:47" ht="18.75" customHeight="1" x14ac:dyDescent="0.3">
      <c r="A368" s="14"/>
      <c r="B368" s="14"/>
      <c r="C368" s="14"/>
      <c r="Y368" s="74"/>
      <c r="AU368" s="74"/>
    </row>
    <row r="369" spans="1:47" ht="18.75" customHeight="1" x14ac:dyDescent="0.3">
      <c r="A369" s="14"/>
      <c r="B369" s="14"/>
      <c r="C369" s="14"/>
      <c r="Y369" s="74"/>
      <c r="AU369" s="74"/>
    </row>
    <row r="370" spans="1:47" ht="18.75" customHeight="1" x14ac:dyDescent="0.3">
      <c r="A370" s="14"/>
      <c r="B370" s="14"/>
      <c r="C370" s="14"/>
      <c r="Y370" s="74"/>
      <c r="AU370" s="74"/>
    </row>
    <row r="371" spans="1:47" ht="18.75" customHeight="1" x14ac:dyDescent="0.3">
      <c r="A371" s="14"/>
      <c r="B371" s="14"/>
      <c r="C371" s="14"/>
      <c r="Y371" s="74"/>
      <c r="AU371" s="74"/>
    </row>
    <row r="372" spans="1:47" ht="18.75" customHeight="1" x14ac:dyDescent="0.3">
      <c r="A372" s="14"/>
      <c r="B372" s="14"/>
      <c r="C372" s="14"/>
      <c r="Y372" s="74"/>
      <c r="AU372" s="74"/>
    </row>
    <row r="373" spans="1:47" ht="18.75" customHeight="1" x14ac:dyDescent="0.3">
      <c r="A373" s="14"/>
      <c r="B373" s="14"/>
      <c r="C373" s="14"/>
      <c r="Y373" s="74"/>
      <c r="AU373" s="74"/>
    </row>
    <row r="374" spans="1:47" ht="18.75" customHeight="1" x14ac:dyDescent="0.3">
      <c r="A374" s="14"/>
      <c r="B374" s="14"/>
      <c r="C374" s="14"/>
      <c r="Y374" s="74"/>
      <c r="AU374" s="74"/>
    </row>
    <row r="375" spans="1:47" ht="18.75" customHeight="1" x14ac:dyDescent="0.3">
      <c r="A375" s="14"/>
      <c r="B375" s="14"/>
      <c r="C375" s="14"/>
      <c r="Y375" s="74"/>
      <c r="AU375" s="74"/>
    </row>
    <row r="376" spans="1:47" ht="18.75" customHeight="1" x14ac:dyDescent="0.3">
      <c r="A376" s="14"/>
      <c r="B376" s="14"/>
      <c r="C376" s="14"/>
      <c r="Y376" s="74"/>
      <c r="AU376" s="74"/>
    </row>
    <row r="377" spans="1:47" ht="18.75" customHeight="1" x14ac:dyDescent="0.3">
      <c r="A377" s="14"/>
      <c r="B377" s="14"/>
      <c r="C377" s="14"/>
      <c r="Y377" s="74"/>
      <c r="AU377" s="74"/>
    </row>
    <row r="378" spans="1:47" ht="18.75" customHeight="1" x14ac:dyDescent="0.3">
      <c r="A378" s="14"/>
      <c r="B378" s="14"/>
      <c r="C378" s="14"/>
      <c r="Y378" s="74"/>
      <c r="AU378" s="74"/>
    </row>
    <row r="379" spans="1:47" ht="18.75" customHeight="1" x14ac:dyDescent="0.3">
      <c r="A379" s="14"/>
      <c r="B379" s="14"/>
      <c r="C379" s="14"/>
      <c r="Y379" s="74"/>
      <c r="AU379" s="74"/>
    </row>
    <row r="380" spans="1:47" ht="18.75" customHeight="1" x14ac:dyDescent="0.3">
      <c r="A380" s="14"/>
      <c r="B380" s="14"/>
      <c r="C380" s="14"/>
      <c r="Y380" s="74"/>
      <c r="AU380" s="74"/>
    </row>
    <row r="381" spans="1:47" ht="18.75" customHeight="1" x14ac:dyDescent="0.3">
      <c r="A381" s="14"/>
      <c r="B381" s="14"/>
      <c r="C381" s="14"/>
      <c r="Y381" s="74"/>
      <c r="AU381" s="74"/>
    </row>
    <row r="382" spans="1:47" ht="18.75" customHeight="1" x14ac:dyDescent="0.3">
      <c r="A382" s="14"/>
      <c r="B382" s="14"/>
      <c r="C382" s="14"/>
      <c r="Y382" s="74"/>
      <c r="AU382" s="74"/>
    </row>
    <row r="383" spans="1:47" ht="18.75" customHeight="1" x14ac:dyDescent="0.3">
      <c r="A383" s="14"/>
      <c r="B383" s="14"/>
      <c r="C383" s="14"/>
      <c r="Y383" s="74"/>
      <c r="AU383" s="74"/>
    </row>
    <row r="384" spans="1:47" ht="18.75" customHeight="1" x14ac:dyDescent="0.3">
      <c r="A384" s="14"/>
      <c r="B384" s="14"/>
      <c r="C384" s="14"/>
      <c r="Y384" s="74"/>
      <c r="AU384" s="74"/>
    </row>
    <row r="385" spans="1:47" ht="18.75" customHeight="1" x14ac:dyDescent="0.3">
      <c r="A385" s="14"/>
      <c r="B385" s="14"/>
      <c r="C385" s="14"/>
      <c r="Y385" s="74"/>
      <c r="AU385" s="74"/>
    </row>
    <row r="386" spans="1:47" ht="18.75" customHeight="1" x14ac:dyDescent="0.3">
      <c r="A386" s="14"/>
      <c r="B386" s="14"/>
      <c r="C386" s="14"/>
      <c r="Y386" s="74"/>
      <c r="AU386" s="74"/>
    </row>
    <row r="387" spans="1:47" ht="18.75" customHeight="1" x14ac:dyDescent="0.3">
      <c r="A387" s="14"/>
      <c r="B387" s="14"/>
      <c r="C387" s="14"/>
      <c r="Y387" s="74"/>
      <c r="AU387" s="74"/>
    </row>
    <row r="388" spans="1:47" ht="18.75" customHeight="1" x14ac:dyDescent="0.3">
      <c r="A388" s="14"/>
      <c r="B388" s="14"/>
      <c r="C388" s="14"/>
      <c r="Y388" s="74"/>
      <c r="AU388" s="74"/>
    </row>
    <row r="389" spans="1:47" ht="18.75" customHeight="1" x14ac:dyDescent="0.3">
      <c r="A389" s="14"/>
      <c r="B389" s="14"/>
      <c r="C389" s="14"/>
      <c r="Y389" s="74"/>
      <c r="AU389" s="74"/>
    </row>
    <row r="390" spans="1:47" ht="18.75" customHeight="1" x14ac:dyDescent="0.3">
      <c r="A390" s="14"/>
      <c r="B390" s="14"/>
      <c r="C390" s="14"/>
      <c r="Y390" s="74"/>
      <c r="AU390" s="74"/>
    </row>
    <row r="391" spans="1:47" ht="18.75" customHeight="1" x14ac:dyDescent="0.3">
      <c r="A391" s="14"/>
      <c r="B391" s="14"/>
      <c r="C391" s="14"/>
      <c r="Y391" s="74"/>
      <c r="AU391" s="74"/>
    </row>
    <row r="392" spans="1:47" ht="18.75" customHeight="1" x14ac:dyDescent="0.3">
      <c r="A392" s="14"/>
      <c r="B392" s="14"/>
      <c r="C392" s="14"/>
      <c r="Y392" s="74"/>
      <c r="AU392" s="74"/>
    </row>
    <row r="393" spans="1:47" ht="18.75" customHeight="1" x14ac:dyDescent="0.3">
      <c r="A393" s="14"/>
      <c r="B393" s="14"/>
      <c r="C393" s="14"/>
      <c r="Y393" s="74"/>
      <c r="AU393" s="74"/>
    </row>
    <row r="394" spans="1:47" ht="18.75" customHeight="1" x14ac:dyDescent="0.3">
      <c r="A394" s="14"/>
      <c r="B394" s="14"/>
      <c r="C394" s="14"/>
      <c r="Y394" s="74"/>
      <c r="AU394" s="74"/>
    </row>
    <row r="395" spans="1:47" ht="18.75" customHeight="1" x14ac:dyDescent="0.3">
      <c r="A395" s="14"/>
      <c r="B395" s="14"/>
      <c r="C395" s="14"/>
      <c r="Y395" s="74"/>
      <c r="AU395" s="74"/>
    </row>
    <row r="396" spans="1:47" ht="18.75" customHeight="1" x14ac:dyDescent="0.3">
      <c r="A396" s="14"/>
      <c r="B396" s="14"/>
      <c r="C396" s="14"/>
      <c r="Y396" s="74"/>
      <c r="AU396" s="74"/>
    </row>
    <row r="397" spans="1:47" ht="18.75" customHeight="1" x14ac:dyDescent="0.3">
      <c r="A397" s="14"/>
      <c r="B397" s="14"/>
      <c r="C397" s="14"/>
      <c r="Y397" s="74"/>
      <c r="AU397" s="74"/>
    </row>
    <row r="398" spans="1:47" ht="18.75" customHeight="1" x14ac:dyDescent="0.3">
      <c r="A398" s="14"/>
      <c r="B398" s="14"/>
      <c r="C398" s="14"/>
      <c r="Y398" s="74"/>
      <c r="AU398" s="74"/>
    </row>
    <row r="399" spans="1:47" ht="18.75" customHeight="1" x14ac:dyDescent="0.3">
      <c r="A399" s="14"/>
      <c r="B399" s="14"/>
      <c r="C399" s="14"/>
      <c r="Y399" s="74"/>
      <c r="AU399" s="74"/>
    </row>
    <row r="400" spans="1:47" ht="18.75" customHeight="1" x14ac:dyDescent="0.3">
      <c r="A400" s="14"/>
      <c r="B400" s="14"/>
      <c r="C400" s="14"/>
      <c r="Y400" s="74"/>
      <c r="AU400" s="74"/>
    </row>
    <row r="401" spans="1:47" ht="18.75" customHeight="1" x14ac:dyDescent="0.3">
      <c r="A401" s="14"/>
      <c r="B401" s="14"/>
      <c r="C401" s="14"/>
      <c r="Y401" s="74"/>
      <c r="AU401" s="74"/>
    </row>
    <row r="402" spans="1:47" ht="18.75" customHeight="1" x14ac:dyDescent="0.3">
      <c r="A402" s="14"/>
      <c r="B402" s="14"/>
      <c r="C402" s="14"/>
      <c r="Y402" s="74"/>
      <c r="AU402" s="74"/>
    </row>
    <row r="403" spans="1:47" ht="18.75" customHeight="1" x14ac:dyDescent="0.3">
      <c r="A403" s="14"/>
      <c r="B403" s="14"/>
      <c r="C403" s="14"/>
      <c r="Y403" s="74"/>
      <c r="AU403" s="74"/>
    </row>
    <row r="404" spans="1:47" ht="18.75" customHeight="1" x14ac:dyDescent="0.3">
      <c r="A404" s="14"/>
      <c r="B404" s="14"/>
      <c r="C404" s="14"/>
      <c r="Y404" s="74"/>
      <c r="AU404" s="74"/>
    </row>
    <row r="405" spans="1:47" ht="18.75" customHeight="1" x14ac:dyDescent="0.3">
      <c r="A405" s="14"/>
      <c r="B405" s="14"/>
      <c r="C405" s="14"/>
      <c r="Y405" s="74"/>
      <c r="AU405" s="74"/>
    </row>
    <row r="406" spans="1:47" ht="18.75" customHeight="1" x14ac:dyDescent="0.3">
      <c r="A406" s="14"/>
      <c r="B406" s="14"/>
      <c r="C406" s="14"/>
      <c r="Y406" s="74"/>
      <c r="AU406" s="74"/>
    </row>
    <row r="407" spans="1:47" ht="18.75" customHeight="1" x14ac:dyDescent="0.3">
      <c r="A407" s="14"/>
      <c r="B407" s="14"/>
      <c r="C407" s="14"/>
      <c r="Y407" s="74"/>
      <c r="AU407" s="74"/>
    </row>
    <row r="408" spans="1:47" ht="18.75" customHeight="1" x14ac:dyDescent="0.3">
      <c r="A408" s="14"/>
      <c r="B408" s="14"/>
      <c r="C408" s="14"/>
      <c r="Y408" s="74"/>
      <c r="AU408" s="74"/>
    </row>
    <row r="409" spans="1:47" ht="18.75" customHeight="1" x14ac:dyDescent="0.3">
      <c r="A409" s="14"/>
      <c r="B409" s="14"/>
      <c r="C409" s="14"/>
      <c r="Y409" s="74"/>
      <c r="AU409" s="74"/>
    </row>
    <row r="410" spans="1:47" ht="18.75" customHeight="1" x14ac:dyDescent="0.3">
      <c r="A410" s="14"/>
      <c r="B410" s="14"/>
      <c r="C410" s="14"/>
      <c r="Y410" s="74"/>
      <c r="AU410" s="74"/>
    </row>
    <row r="411" spans="1:47" ht="18.75" customHeight="1" x14ac:dyDescent="0.3">
      <c r="A411" s="14"/>
      <c r="B411" s="14"/>
      <c r="C411" s="14"/>
      <c r="Y411" s="74"/>
      <c r="AU411" s="74"/>
    </row>
    <row r="412" spans="1:47" ht="18.75" customHeight="1" x14ac:dyDescent="0.3">
      <c r="A412" s="14"/>
      <c r="B412" s="14"/>
      <c r="C412" s="14"/>
      <c r="Y412" s="74"/>
      <c r="AU412" s="74"/>
    </row>
    <row r="413" spans="1:47" ht="18.75" customHeight="1" x14ac:dyDescent="0.3">
      <c r="A413" s="14"/>
      <c r="B413" s="14"/>
      <c r="C413" s="14"/>
      <c r="Y413" s="74"/>
      <c r="AU413" s="74"/>
    </row>
    <row r="414" spans="1:47" ht="18.75" customHeight="1" x14ac:dyDescent="0.3">
      <c r="A414" s="14"/>
      <c r="B414" s="14"/>
      <c r="C414" s="14"/>
      <c r="Y414" s="74"/>
      <c r="AU414" s="74"/>
    </row>
    <row r="415" spans="1:47" ht="18.75" customHeight="1" x14ac:dyDescent="0.3">
      <c r="A415" s="14"/>
      <c r="B415" s="14"/>
      <c r="C415" s="14"/>
      <c r="Y415" s="74"/>
      <c r="AU415" s="74"/>
    </row>
    <row r="416" spans="1:47" ht="18.75" customHeight="1" x14ac:dyDescent="0.3">
      <c r="A416" s="14"/>
      <c r="B416" s="14"/>
      <c r="C416" s="14"/>
      <c r="Y416" s="74"/>
      <c r="AU416" s="74"/>
    </row>
    <row r="417" spans="1:47" ht="18.75" customHeight="1" x14ac:dyDescent="0.3">
      <c r="A417" s="14"/>
      <c r="B417" s="14"/>
      <c r="C417" s="14"/>
      <c r="Y417" s="74"/>
      <c r="AU417" s="74"/>
    </row>
    <row r="418" spans="1:47" ht="18.75" customHeight="1" x14ac:dyDescent="0.3">
      <c r="A418" s="14"/>
      <c r="B418" s="14"/>
      <c r="C418" s="14"/>
      <c r="Y418" s="74"/>
      <c r="AU418" s="74"/>
    </row>
    <row r="419" spans="1:47" ht="18.75" customHeight="1" x14ac:dyDescent="0.3">
      <c r="A419" s="14"/>
      <c r="B419" s="14"/>
      <c r="C419" s="14"/>
      <c r="Y419" s="74"/>
      <c r="AU419" s="74"/>
    </row>
    <row r="420" spans="1:47" ht="18.75" customHeight="1" x14ac:dyDescent="0.3">
      <c r="A420" s="14"/>
      <c r="B420" s="14"/>
      <c r="C420" s="14"/>
      <c r="Y420" s="74"/>
      <c r="AU420" s="74"/>
    </row>
    <row r="421" spans="1:47" ht="18.75" customHeight="1" x14ac:dyDescent="0.3">
      <c r="A421" s="14"/>
      <c r="B421" s="14"/>
      <c r="C421" s="14"/>
      <c r="Y421" s="74"/>
      <c r="AU421" s="74"/>
    </row>
    <row r="422" spans="1:47" ht="18.75" customHeight="1" x14ac:dyDescent="0.3">
      <c r="A422" s="14"/>
      <c r="B422" s="14"/>
      <c r="C422" s="14"/>
      <c r="Y422" s="74"/>
      <c r="AU422" s="74"/>
    </row>
    <row r="423" spans="1:47" ht="18.75" customHeight="1" x14ac:dyDescent="0.3">
      <c r="A423" s="14"/>
      <c r="B423" s="14"/>
      <c r="C423" s="14"/>
      <c r="Y423" s="74"/>
      <c r="AU423" s="74"/>
    </row>
    <row r="424" spans="1:47" ht="18.75" customHeight="1" x14ac:dyDescent="0.3">
      <c r="A424" s="14"/>
      <c r="B424" s="14"/>
      <c r="C424" s="14"/>
      <c r="Y424" s="74"/>
      <c r="AU424" s="74"/>
    </row>
    <row r="425" spans="1:47" ht="18.75" customHeight="1" x14ac:dyDescent="0.3">
      <c r="A425" s="14"/>
      <c r="B425" s="14"/>
      <c r="C425" s="14"/>
      <c r="Y425" s="74"/>
      <c r="AU425" s="74"/>
    </row>
    <row r="426" spans="1:47" ht="18.75" customHeight="1" x14ac:dyDescent="0.3">
      <c r="A426" s="14"/>
      <c r="B426" s="14"/>
      <c r="C426" s="14"/>
      <c r="Y426" s="74"/>
      <c r="AU426" s="74"/>
    </row>
    <row r="427" spans="1:47" ht="18.75" customHeight="1" x14ac:dyDescent="0.3">
      <c r="A427" s="14"/>
      <c r="B427" s="14"/>
      <c r="C427" s="14"/>
      <c r="Y427" s="74"/>
      <c r="AU427" s="74"/>
    </row>
    <row r="428" spans="1:47" ht="18.75" customHeight="1" x14ac:dyDescent="0.3">
      <c r="A428" s="14"/>
      <c r="B428" s="14"/>
      <c r="C428" s="14"/>
      <c r="Y428" s="74"/>
      <c r="AU428" s="74"/>
    </row>
    <row r="429" spans="1:47" ht="18.75" customHeight="1" x14ac:dyDescent="0.3">
      <c r="A429" s="14"/>
      <c r="B429" s="14"/>
      <c r="C429" s="14"/>
      <c r="Y429" s="74"/>
      <c r="AU429" s="74"/>
    </row>
    <row r="430" spans="1:47" ht="18.75" customHeight="1" x14ac:dyDescent="0.3">
      <c r="A430" s="14"/>
      <c r="B430" s="14"/>
      <c r="C430" s="14"/>
      <c r="Y430" s="74"/>
      <c r="AU430" s="74"/>
    </row>
    <row r="431" spans="1:47" ht="18.75" customHeight="1" x14ac:dyDescent="0.3">
      <c r="A431" s="14"/>
      <c r="B431" s="14"/>
      <c r="C431" s="14"/>
      <c r="Y431" s="74"/>
      <c r="AU431" s="74"/>
    </row>
    <row r="432" spans="1:47" ht="18.75" customHeight="1" x14ac:dyDescent="0.3">
      <c r="A432" s="14"/>
      <c r="B432" s="14"/>
      <c r="C432" s="14"/>
      <c r="Y432" s="74"/>
      <c r="AU432" s="74"/>
    </row>
    <row r="433" spans="1:47" ht="18.75" customHeight="1" x14ac:dyDescent="0.3">
      <c r="A433" s="14"/>
      <c r="B433" s="14"/>
      <c r="C433" s="14"/>
      <c r="Y433" s="74"/>
      <c r="AU433" s="74"/>
    </row>
    <row r="434" spans="1:47" ht="18.75" customHeight="1" x14ac:dyDescent="0.3">
      <c r="A434" s="14"/>
      <c r="B434" s="14"/>
      <c r="C434" s="14"/>
      <c r="Y434" s="74"/>
      <c r="AU434" s="74"/>
    </row>
    <row r="435" spans="1:47" ht="18.75" customHeight="1" x14ac:dyDescent="0.3">
      <c r="A435" s="14"/>
      <c r="B435" s="14"/>
      <c r="C435" s="14"/>
      <c r="Y435" s="74"/>
      <c r="AU435" s="74"/>
    </row>
    <row r="436" spans="1:47" ht="18.75" customHeight="1" x14ac:dyDescent="0.3">
      <c r="A436" s="14"/>
      <c r="B436" s="14"/>
      <c r="C436" s="14"/>
      <c r="Y436" s="74"/>
      <c r="AU436" s="74"/>
    </row>
    <row r="437" spans="1:47" ht="18.75" customHeight="1" x14ac:dyDescent="0.3">
      <c r="A437" s="14"/>
      <c r="B437" s="14"/>
      <c r="C437" s="14"/>
      <c r="Y437" s="74"/>
      <c r="AU437" s="74"/>
    </row>
    <row r="438" spans="1:47" ht="18.75" customHeight="1" x14ac:dyDescent="0.3">
      <c r="A438" s="14"/>
      <c r="B438" s="14"/>
      <c r="C438" s="14"/>
      <c r="Y438" s="74"/>
      <c r="AU438" s="74"/>
    </row>
    <row r="439" spans="1:47" ht="18.75" customHeight="1" x14ac:dyDescent="0.3">
      <c r="A439" s="14"/>
      <c r="B439" s="14"/>
      <c r="C439" s="14"/>
      <c r="Y439" s="74"/>
      <c r="AU439" s="74"/>
    </row>
    <row r="440" spans="1:47" ht="18.75" customHeight="1" x14ac:dyDescent="0.3">
      <c r="A440" s="14"/>
      <c r="B440" s="14"/>
      <c r="C440" s="14"/>
      <c r="Y440" s="74"/>
      <c r="AU440" s="74"/>
    </row>
    <row r="441" spans="1:47" ht="18.75" customHeight="1" x14ac:dyDescent="0.3">
      <c r="A441" s="14"/>
      <c r="B441" s="14"/>
      <c r="C441" s="14"/>
      <c r="Y441" s="74"/>
      <c r="AU441" s="74"/>
    </row>
    <row r="442" spans="1:47" ht="18.75" customHeight="1" x14ac:dyDescent="0.3">
      <c r="A442" s="14"/>
      <c r="B442" s="14"/>
      <c r="C442" s="14"/>
      <c r="Y442" s="74"/>
      <c r="AU442" s="74"/>
    </row>
    <row r="443" spans="1:47" ht="18.75" customHeight="1" x14ac:dyDescent="0.3">
      <c r="A443" s="14"/>
      <c r="B443" s="14"/>
      <c r="C443" s="14"/>
      <c r="Y443" s="74"/>
      <c r="AU443" s="74"/>
    </row>
    <row r="444" spans="1:47" ht="18.75" customHeight="1" x14ac:dyDescent="0.3">
      <c r="A444" s="14"/>
      <c r="B444" s="14"/>
      <c r="C444" s="14"/>
      <c r="Y444" s="74"/>
      <c r="AU444" s="74"/>
    </row>
    <row r="445" spans="1:47" ht="18.75" customHeight="1" x14ac:dyDescent="0.3">
      <c r="A445" s="14"/>
      <c r="B445" s="14"/>
      <c r="C445" s="14"/>
      <c r="Y445" s="74"/>
      <c r="AU445" s="74"/>
    </row>
    <row r="446" spans="1:47" ht="18.75" customHeight="1" x14ac:dyDescent="0.3">
      <c r="A446" s="14"/>
      <c r="B446" s="14"/>
      <c r="C446" s="14"/>
      <c r="Y446" s="74"/>
      <c r="AU446" s="74"/>
    </row>
    <row r="447" spans="1:47" ht="18.75" customHeight="1" x14ac:dyDescent="0.3">
      <c r="A447" s="14"/>
      <c r="B447" s="14"/>
      <c r="C447" s="14"/>
      <c r="Y447" s="74"/>
      <c r="AU447" s="74"/>
    </row>
    <row r="448" spans="1:47" ht="18.75" customHeight="1" x14ac:dyDescent="0.3">
      <c r="A448" s="14"/>
      <c r="B448" s="14"/>
      <c r="C448" s="14"/>
      <c r="Y448" s="74"/>
      <c r="AU448" s="74"/>
    </row>
    <row r="449" spans="1:47" ht="18.75" customHeight="1" x14ac:dyDescent="0.3">
      <c r="A449" s="14"/>
      <c r="B449" s="14"/>
      <c r="C449" s="14"/>
      <c r="Y449" s="74"/>
      <c r="AU449" s="74"/>
    </row>
    <row r="450" spans="1:47" ht="18.75" customHeight="1" x14ac:dyDescent="0.3">
      <c r="A450" s="14"/>
      <c r="B450" s="14"/>
      <c r="C450" s="14"/>
      <c r="Y450" s="74"/>
      <c r="AU450" s="74"/>
    </row>
    <row r="451" spans="1:47" ht="18.75" customHeight="1" x14ac:dyDescent="0.3">
      <c r="A451" s="14"/>
      <c r="B451" s="14"/>
      <c r="C451" s="14"/>
      <c r="Y451" s="74"/>
      <c r="AU451" s="74"/>
    </row>
    <row r="452" spans="1:47" ht="18.75" customHeight="1" x14ac:dyDescent="0.3">
      <c r="A452" s="14"/>
      <c r="B452" s="14"/>
      <c r="C452" s="14"/>
      <c r="Y452" s="74"/>
      <c r="AU452" s="74"/>
    </row>
    <row r="453" spans="1:47" ht="18.75" customHeight="1" x14ac:dyDescent="0.3">
      <c r="A453" s="14"/>
      <c r="B453" s="14"/>
      <c r="C453" s="14"/>
      <c r="Y453" s="74"/>
      <c r="AU453" s="74"/>
    </row>
    <row r="454" spans="1:47" ht="18.75" customHeight="1" x14ac:dyDescent="0.3">
      <c r="A454" s="14"/>
      <c r="B454" s="14"/>
      <c r="C454" s="14"/>
      <c r="Y454" s="74"/>
      <c r="AU454" s="74"/>
    </row>
    <row r="455" spans="1:47" ht="18.75" customHeight="1" x14ac:dyDescent="0.3">
      <c r="A455" s="14"/>
      <c r="B455" s="14"/>
      <c r="C455" s="14"/>
      <c r="Y455" s="74"/>
      <c r="AU455" s="74"/>
    </row>
    <row r="456" spans="1:47" ht="18.75" customHeight="1" x14ac:dyDescent="0.3">
      <c r="A456" s="14"/>
      <c r="B456" s="14"/>
      <c r="C456" s="14"/>
      <c r="Y456" s="74"/>
      <c r="AU456" s="74"/>
    </row>
    <row r="457" spans="1:47" ht="18.75" customHeight="1" x14ac:dyDescent="0.3">
      <c r="A457" s="14"/>
      <c r="B457" s="14"/>
      <c r="C457" s="14"/>
      <c r="Y457" s="74"/>
      <c r="AU457" s="74"/>
    </row>
    <row r="458" spans="1:47" ht="18.75" customHeight="1" x14ac:dyDescent="0.3">
      <c r="A458" s="14"/>
      <c r="B458" s="14"/>
      <c r="C458" s="14"/>
      <c r="Y458" s="74"/>
      <c r="AU458" s="74"/>
    </row>
    <row r="459" spans="1:47" ht="18.75" customHeight="1" x14ac:dyDescent="0.3">
      <c r="A459" s="14"/>
      <c r="B459" s="14"/>
      <c r="C459" s="14"/>
      <c r="Y459" s="74"/>
      <c r="AU459" s="74"/>
    </row>
    <row r="460" spans="1:47" ht="18.75" customHeight="1" x14ac:dyDescent="0.3">
      <c r="A460" s="14"/>
      <c r="B460" s="14"/>
      <c r="C460" s="14"/>
      <c r="Y460" s="74"/>
      <c r="AU460" s="74"/>
    </row>
    <row r="461" spans="1:47" ht="18.75" customHeight="1" x14ac:dyDescent="0.3">
      <c r="A461" s="14"/>
      <c r="B461" s="14"/>
      <c r="C461" s="14"/>
      <c r="Y461" s="74"/>
      <c r="AU461" s="74"/>
    </row>
    <row r="462" spans="1:47" ht="18.75" customHeight="1" x14ac:dyDescent="0.3">
      <c r="A462" s="14"/>
      <c r="B462" s="14"/>
      <c r="C462" s="14"/>
      <c r="Y462" s="74"/>
      <c r="AU462" s="74"/>
    </row>
    <row r="463" spans="1:47" ht="18.75" customHeight="1" x14ac:dyDescent="0.3">
      <c r="A463" s="14"/>
      <c r="B463" s="14"/>
      <c r="C463" s="14"/>
      <c r="Y463" s="74"/>
      <c r="AU463" s="74"/>
    </row>
    <row r="464" spans="1:47" ht="18.75" customHeight="1" x14ac:dyDescent="0.3">
      <c r="A464" s="14"/>
      <c r="B464" s="14"/>
      <c r="C464" s="14"/>
      <c r="Y464" s="74"/>
      <c r="AU464" s="74"/>
    </row>
    <row r="465" spans="1:47" ht="18.75" customHeight="1" x14ac:dyDescent="0.3">
      <c r="A465" s="14"/>
      <c r="B465" s="14"/>
      <c r="C465" s="14"/>
      <c r="Y465" s="74"/>
      <c r="AU465" s="74"/>
    </row>
    <row r="466" spans="1:47" ht="18.75" customHeight="1" x14ac:dyDescent="0.3">
      <c r="A466" s="14"/>
      <c r="B466" s="14"/>
      <c r="C466" s="14"/>
      <c r="Y466" s="74"/>
      <c r="AU466" s="74"/>
    </row>
    <row r="467" spans="1:47" ht="18.75" customHeight="1" x14ac:dyDescent="0.3">
      <c r="A467" s="14"/>
      <c r="B467" s="14"/>
      <c r="C467" s="14"/>
      <c r="Y467" s="74"/>
      <c r="AU467" s="74"/>
    </row>
    <row r="468" spans="1:47" ht="18.75" customHeight="1" x14ac:dyDescent="0.3">
      <c r="A468" s="14"/>
      <c r="B468" s="14"/>
      <c r="C468" s="14"/>
      <c r="Y468" s="74"/>
      <c r="AU468" s="74"/>
    </row>
    <row r="469" spans="1:47" ht="18.75" customHeight="1" x14ac:dyDescent="0.3">
      <c r="A469" s="14"/>
      <c r="B469" s="14"/>
      <c r="C469" s="14"/>
      <c r="Y469" s="74"/>
      <c r="AU469" s="74"/>
    </row>
    <row r="470" spans="1:47" ht="18.75" customHeight="1" x14ac:dyDescent="0.3">
      <c r="A470" s="14"/>
      <c r="B470" s="14"/>
      <c r="C470" s="14"/>
      <c r="Y470" s="74"/>
      <c r="AU470" s="74"/>
    </row>
    <row r="471" spans="1:47" ht="18.75" customHeight="1" x14ac:dyDescent="0.3">
      <c r="A471" s="14"/>
      <c r="B471" s="14"/>
      <c r="C471" s="14"/>
      <c r="Y471" s="74"/>
      <c r="AU471" s="74"/>
    </row>
    <row r="472" spans="1:47" ht="18.75" customHeight="1" x14ac:dyDescent="0.3">
      <c r="A472" s="14"/>
      <c r="B472" s="14"/>
      <c r="C472" s="14"/>
      <c r="Y472" s="74"/>
      <c r="AU472" s="74"/>
    </row>
    <row r="473" spans="1:47" ht="18.75" customHeight="1" x14ac:dyDescent="0.3">
      <c r="A473" s="14"/>
      <c r="B473" s="14"/>
      <c r="C473" s="14"/>
      <c r="Y473" s="74"/>
      <c r="AU473" s="74"/>
    </row>
    <row r="474" spans="1:47" ht="18.75" customHeight="1" x14ac:dyDescent="0.3">
      <c r="A474" s="14"/>
      <c r="B474" s="14"/>
      <c r="C474" s="14"/>
      <c r="Y474" s="74"/>
      <c r="AU474" s="74"/>
    </row>
    <row r="475" spans="1:47" ht="18.75" customHeight="1" x14ac:dyDescent="0.3">
      <c r="A475" s="14"/>
      <c r="B475" s="14"/>
      <c r="C475" s="14"/>
      <c r="Y475" s="74"/>
      <c r="AU475" s="74"/>
    </row>
    <row r="476" spans="1:47" ht="18.75" customHeight="1" x14ac:dyDescent="0.3">
      <c r="A476" s="14"/>
      <c r="B476" s="14"/>
      <c r="C476" s="14"/>
      <c r="Y476" s="74"/>
      <c r="AU476" s="74"/>
    </row>
    <row r="477" spans="1:47" ht="18.75" customHeight="1" x14ac:dyDescent="0.3">
      <c r="A477" s="14"/>
      <c r="B477" s="14"/>
      <c r="C477" s="14"/>
      <c r="Y477" s="74"/>
      <c r="AU477" s="74"/>
    </row>
    <row r="478" spans="1:47" ht="18.75" customHeight="1" x14ac:dyDescent="0.3">
      <c r="A478" s="14"/>
      <c r="B478" s="14"/>
      <c r="C478" s="14"/>
      <c r="Y478" s="74"/>
      <c r="AU478" s="74"/>
    </row>
    <row r="479" spans="1:47" ht="18.75" customHeight="1" x14ac:dyDescent="0.3">
      <c r="A479" s="14"/>
      <c r="B479" s="14"/>
      <c r="C479" s="14"/>
      <c r="Y479" s="74"/>
      <c r="AU479" s="74"/>
    </row>
    <row r="480" spans="1:47" ht="18.75" customHeight="1" x14ac:dyDescent="0.3">
      <c r="A480" s="14"/>
      <c r="B480" s="14"/>
      <c r="C480" s="14"/>
      <c r="Y480" s="74"/>
      <c r="AU480" s="74"/>
    </row>
    <row r="481" spans="1:47" ht="18.75" customHeight="1" x14ac:dyDescent="0.3">
      <c r="A481" s="14"/>
      <c r="B481" s="14"/>
      <c r="C481" s="14"/>
      <c r="Y481" s="74"/>
      <c r="AU481" s="74"/>
    </row>
    <row r="482" spans="1:47" ht="18.75" customHeight="1" x14ac:dyDescent="0.3">
      <c r="A482" s="14"/>
      <c r="B482" s="14"/>
      <c r="C482" s="14"/>
      <c r="Y482" s="74"/>
      <c r="AU482" s="74"/>
    </row>
    <row r="483" spans="1:47" ht="18.75" customHeight="1" x14ac:dyDescent="0.3">
      <c r="A483" s="14"/>
      <c r="B483" s="14"/>
      <c r="C483" s="14"/>
      <c r="Y483" s="74"/>
      <c r="AU483" s="74"/>
    </row>
    <row r="484" spans="1:47" ht="18.75" customHeight="1" x14ac:dyDescent="0.3">
      <c r="A484" s="14"/>
      <c r="B484" s="14"/>
      <c r="C484" s="14"/>
      <c r="Y484" s="74"/>
      <c r="AU484" s="74"/>
    </row>
    <row r="485" spans="1:47" ht="18.75" customHeight="1" x14ac:dyDescent="0.3">
      <c r="A485" s="14"/>
      <c r="B485" s="14"/>
      <c r="C485" s="14"/>
      <c r="Y485" s="74"/>
      <c r="AU485" s="74"/>
    </row>
    <row r="486" spans="1:47" ht="18.75" customHeight="1" x14ac:dyDescent="0.3">
      <c r="A486" s="14"/>
      <c r="B486" s="14"/>
      <c r="C486" s="14"/>
      <c r="Y486" s="74"/>
      <c r="AU486" s="74"/>
    </row>
    <row r="487" spans="1:47" ht="18.75" customHeight="1" x14ac:dyDescent="0.3">
      <c r="A487" s="14"/>
      <c r="B487" s="14"/>
      <c r="C487" s="14"/>
      <c r="Y487" s="74"/>
      <c r="AU487" s="74"/>
    </row>
    <row r="488" spans="1:47" ht="18.75" customHeight="1" x14ac:dyDescent="0.3">
      <c r="A488" s="14"/>
      <c r="B488" s="14"/>
      <c r="C488" s="14"/>
      <c r="Y488" s="74"/>
      <c r="AU488" s="74"/>
    </row>
    <row r="489" spans="1:47" ht="18.75" customHeight="1" x14ac:dyDescent="0.3">
      <c r="A489" s="14"/>
      <c r="B489" s="14"/>
      <c r="C489" s="14"/>
      <c r="Y489" s="74"/>
      <c r="AU489" s="74"/>
    </row>
    <row r="490" spans="1:47" ht="18.75" customHeight="1" x14ac:dyDescent="0.3">
      <c r="A490" s="14"/>
      <c r="B490" s="14"/>
      <c r="C490" s="14"/>
      <c r="Y490" s="74"/>
      <c r="AU490" s="74"/>
    </row>
    <row r="491" spans="1:47" ht="18.75" customHeight="1" x14ac:dyDescent="0.3">
      <c r="A491" s="14"/>
      <c r="B491" s="14"/>
      <c r="C491" s="14"/>
      <c r="Y491" s="74"/>
      <c r="AU491" s="74"/>
    </row>
    <row r="492" spans="1:47" ht="18.75" customHeight="1" x14ac:dyDescent="0.3">
      <c r="A492" s="14"/>
      <c r="B492" s="14"/>
      <c r="C492" s="14"/>
      <c r="Y492" s="74"/>
      <c r="AU492" s="74"/>
    </row>
    <row r="493" spans="1:47" ht="18.75" customHeight="1" x14ac:dyDescent="0.3">
      <c r="A493" s="14"/>
      <c r="B493" s="14"/>
      <c r="C493" s="14"/>
      <c r="Y493" s="74"/>
      <c r="AU493" s="74"/>
    </row>
    <row r="494" spans="1:47" ht="18.75" customHeight="1" x14ac:dyDescent="0.3">
      <c r="A494" s="14"/>
      <c r="B494" s="14"/>
      <c r="C494" s="14"/>
      <c r="Y494" s="74"/>
      <c r="AU494" s="74"/>
    </row>
    <row r="495" spans="1:47" ht="18.75" customHeight="1" x14ac:dyDescent="0.3">
      <c r="A495" s="14"/>
      <c r="B495" s="14"/>
      <c r="C495" s="14"/>
      <c r="Y495" s="74"/>
      <c r="AU495" s="74"/>
    </row>
    <row r="496" spans="1:47" ht="18.75" customHeight="1" x14ac:dyDescent="0.3">
      <c r="A496" s="14"/>
      <c r="B496" s="14"/>
      <c r="C496" s="14"/>
      <c r="Y496" s="74"/>
      <c r="AU496" s="74"/>
    </row>
    <row r="497" spans="1:47" ht="18.75" customHeight="1" x14ac:dyDescent="0.3">
      <c r="A497" s="14"/>
      <c r="B497" s="14"/>
      <c r="C497" s="14"/>
      <c r="Y497" s="74"/>
      <c r="AU497" s="74"/>
    </row>
    <row r="498" spans="1:47" ht="18.75" customHeight="1" x14ac:dyDescent="0.3">
      <c r="A498" s="14"/>
      <c r="B498" s="14"/>
      <c r="C498" s="14"/>
      <c r="Y498" s="74"/>
      <c r="AU498" s="74"/>
    </row>
    <row r="499" spans="1:47" ht="18.75" customHeight="1" x14ac:dyDescent="0.3">
      <c r="A499" s="14"/>
      <c r="B499" s="14"/>
      <c r="C499" s="14"/>
      <c r="Y499" s="74"/>
      <c r="AU499" s="74"/>
    </row>
    <row r="500" spans="1:47" ht="18.75" customHeight="1" x14ac:dyDescent="0.3">
      <c r="A500" s="14"/>
      <c r="B500" s="14"/>
      <c r="C500" s="14"/>
      <c r="Y500" s="74"/>
      <c r="AU500" s="74"/>
    </row>
    <row r="501" spans="1:47" ht="18.75" customHeight="1" x14ac:dyDescent="0.3">
      <c r="A501" s="14"/>
      <c r="B501" s="14"/>
      <c r="C501" s="14"/>
      <c r="Y501" s="74"/>
      <c r="AU501" s="74"/>
    </row>
    <row r="502" spans="1:47" ht="18.75" customHeight="1" x14ac:dyDescent="0.3">
      <c r="A502" s="14"/>
      <c r="B502" s="14"/>
      <c r="C502" s="14"/>
      <c r="Y502" s="74"/>
      <c r="AU502" s="74"/>
    </row>
    <row r="503" spans="1:47" ht="18.75" customHeight="1" x14ac:dyDescent="0.3">
      <c r="A503" s="14"/>
      <c r="B503" s="14"/>
      <c r="C503" s="14"/>
      <c r="Y503" s="74"/>
      <c r="AU503" s="74"/>
    </row>
    <row r="504" spans="1:47" ht="18.75" customHeight="1" x14ac:dyDescent="0.3">
      <c r="A504" s="14"/>
      <c r="B504" s="14"/>
      <c r="C504" s="14"/>
      <c r="Y504" s="74"/>
      <c r="AU504" s="74"/>
    </row>
    <row r="505" spans="1:47" ht="18.75" customHeight="1" x14ac:dyDescent="0.3">
      <c r="A505" s="14"/>
      <c r="B505" s="14"/>
      <c r="C505" s="14"/>
      <c r="Y505" s="74"/>
      <c r="AU505" s="74"/>
    </row>
    <row r="506" spans="1:47" ht="18.75" customHeight="1" x14ac:dyDescent="0.3">
      <c r="A506" s="14"/>
      <c r="B506" s="14"/>
      <c r="C506" s="14"/>
      <c r="Y506" s="74"/>
      <c r="AU506" s="74"/>
    </row>
    <row r="507" spans="1:47" ht="18.75" customHeight="1" x14ac:dyDescent="0.3">
      <c r="A507" s="14"/>
      <c r="B507" s="14"/>
      <c r="C507" s="14"/>
      <c r="Y507" s="74"/>
      <c r="AU507" s="74"/>
    </row>
    <row r="508" spans="1:47" ht="18.75" customHeight="1" x14ac:dyDescent="0.3">
      <c r="A508" s="14"/>
      <c r="B508" s="14"/>
      <c r="C508" s="14"/>
      <c r="Y508" s="74"/>
      <c r="AU508" s="74"/>
    </row>
    <row r="509" spans="1:47" ht="18.75" customHeight="1" x14ac:dyDescent="0.3">
      <c r="A509" s="14"/>
      <c r="B509" s="14"/>
      <c r="C509" s="14"/>
      <c r="Y509" s="74"/>
      <c r="AU509" s="74"/>
    </row>
    <row r="510" spans="1:47" ht="18.75" customHeight="1" x14ac:dyDescent="0.3">
      <c r="A510" s="14"/>
      <c r="B510" s="14"/>
      <c r="C510" s="14"/>
      <c r="Y510" s="74"/>
      <c r="AU510" s="74"/>
    </row>
    <row r="511" spans="1:47" ht="18.75" customHeight="1" x14ac:dyDescent="0.3">
      <c r="A511" s="14"/>
      <c r="B511" s="14"/>
      <c r="C511" s="14"/>
      <c r="Y511" s="74"/>
      <c r="AU511" s="74"/>
    </row>
    <row r="512" spans="1:47" ht="18.75" customHeight="1" x14ac:dyDescent="0.3">
      <c r="A512" s="14"/>
      <c r="B512" s="14"/>
      <c r="C512" s="14"/>
      <c r="Y512" s="74"/>
      <c r="AU512" s="74"/>
    </row>
    <row r="513" spans="1:47" ht="18.75" customHeight="1" x14ac:dyDescent="0.3">
      <c r="A513" s="14"/>
      <c r="B513" s="14"/>
      <c r="C513" s="14"/>
      <c r="Y513" s="74"/>
      <c r="AU513" s="74"/>
    </row>
    <row r="514" spans="1:47" ht="18.75" customHeight="1" x14ac:dyDescent="0.3">
      <c r="A514" s="14"/>
      <c r="B514" s="14"/>
      <c r="C514" s="14"/>
      <c r="Y514" s="74"/>
      <c r="AU514" s="74"/>
    </row>
    <row r="515" spans="1:47" ht="18.75" customHeight="1" x14ac:dyDescent="0.3">
      <c r="A515" s="14"/>
      <c r="B515" s="14"/>
      <c r="C515" s="14"/>
      <c r="Y515" s="74"/>
      <c r="AU515" s="74"/>
    </row>
    <row r="516" spans="1:47" ht="18.75" customHeight="1" x14ac:dyDescent="0.3">
      <c r="A516" s="14"/>
      <c r="B516" s="14"/>
      <c r="C516" s="14"/>
      <c r="Y516" s="74"/>
      <c r="AU516" s="74"/>
    </row>
    <row r="517" spans="1:47" ht="18.75" customHeight="1" x14ac:dyDescent="0.3">
      <c r="A517" s="14"/>
      <c r="B517" s="14"/>
      <c r="C517" s="14"/>
      <c r="Y517" s="74"/>
      <c r="AU517" s="74"/>
    </row>
    <row r="518" spans="1:47" ht="18.75" customHeight="1" x14ac:dyDescent="0.3">
      <c r="A518" s="14"/>
      <c r="B518" s="14"/>
      <c r="C518" s="14"/>
      <c r="Y518" s="74"/>
      <c r="AU518" s="74"/>
    </row>
    <row r="519" spans="1:47" ht="18.75" customHeight="1" x14ac:dyDescent="0.3">
      <c r="A519" s="14"/>
      <c r="B519" s="14"/>
      <c r="C519" s="14"/>
      <c r="Y519" s="74"/>
      <c r="AU519" s="74"/>
    </row>
    <row r="520" spans="1:47" ht="18.75" customHeight="1" x14ac:dyDescent="0.3">
      <c r="A520" s="14"/>
      <c r="B520" s="14"/>
      <c r="C520" s="14"/>
      <c r="Y520" s="74"/>
      <c r="AU520" s="74"/>
    </row>
    <row r="521" spans="1:47" ht="18.75" customHeight="1" x14ac:dyDescent="0.3">
      <c r="A521" s="14"/>
      <c r="B521" s="14"/>
      <c r="C521" s="14"/>
      <c r="Y521" s="74"/>
      <c r="AU521" s="74"/>
    </row>
    <row r="522" spans="1:47" ht="18.75" customHeight="1" x14ac:dyDescent="0.3">
      <c r="A522" s="14"/>
      <c r="B522" s="14"/>
      <c r="C522" s="14"/>
      <c r="Y522" s="74"/>
      <c r="AU522" s="74"/>
    </row>
    <row r="523" spans="1:47" ht="18.75" customHeight="1" x14ac:dyDescent="0.3">
      <c r="A523" s="14"/>
      <c r="B523" s="14"/>
      <c r="C523" s="14"/>
      <c r="Y523" s="74"/>
      <c r="AU523" s="74"/>
    </row>
    <row r="524" spans="1:47" ht="18.75" customHeight="1" x14ac:dyDescent="0.3">
      <c r="A524" s="14"/>
      <c r="B524" s="14"/>
      <c r="C524" s="14"/>
      <c r="Y524" s="74"/>
      <c r="AU524" s="74"/>
    </row>
    <row r="525" spans="1:47" ht="18.75" customHeight="1" x14ac:dyDescent="0.3">
      <c r="A525" s="14"/>
      <c r="B525" s="14"/>
      <c r="C525" s="14"/>
      <c r="Y525" s="74"/>
      <c r="AU525" s="74"/>
    </row>
    <row r="526" spans="1:47" ht="18.75" customHeight="1" x14ac:dyDescent="0.3">
      <c r="A526" s="14"/>
      <c r="B526" s="14"/>
      <c r="C526" s="14"/>
      <c r="Y526" s="74"/>
      <c r="AU526" s="74"/>
    </row>
    <row r="527" spans="1:47" ht="18.75" customHeight="1" x14ac:dyDescent="0.3">
      <c r="A527" s="14"/>
      <c r="B527" s="14"/>
      <c r="C527" s="14"/>
      <c r="Y527" s="74"/>
      <c r="AU527" s="74"/>
    </row>
    <row r="528" spans="1:47" ht="18.75" customHeight="1" x14ac:dyDescent="0.3">
      <c r="A528" s="14"/>
      <c r="B528" s="14"/>
      <c r="C528" s="14"/>
      <c r="Y528" s="74"/>
      <c r="AU528" s="74"/>
    </row>
    <row r="529" spans="1:47" ht="18.75" customHeight="1" x14ac:dyDescent="0.3">
      <c r="A529" s="14"/>
      <c r="B529" s="14"/>
      <c r="C529" s="14"/>
      <c r="Y529" s="74"/>
      <c r="AU529" s="74"/>
    </row>
    <row r="530" spans="1:47" ht="18.75" customHeight="1" x14ac:dyDescent="0.3">
      <c r="A530" s="14"/>
      <c r="B530" s="14"/>
      <c r="C530" s="14"/>
      <c r="Y530" s="74"/>
      <c r="AU530" s="74"/>
    </row>
    <row r="531" spans="1:47" ht="18.75" customHeight="1" x14ac:dyDescent="0.3">
      <c r="A531" s="14"/>
      <c r="B531" s="14"/>
      <c r="C531" s="14"/>
      <c r="Y531" s="74"/>
      <c r="AU531" s="74"/>
    </row>
    <row r="532" spans="1:47" ht="18.75" customHeight="1" x14ac:dyDescent="0.3">
      <c r="A532" s="14"/>
      <c r="B532" s="14"/>
      <c r="C532" s="14"/>
      <c r="Y532" s="74"/>
      <c r="AU532" s="74"/>
    </row>
    <row r="533" spans="1:47" ht="18.75" customHeight="1" x14ac:dyDescent="0.3">
      <c r="A533" s="14"/>
      <c r="B533" s="14"/>
      <c r="C533" s="14"/>
      <c r="Y533" s="74"/>
      <c r="AU533" s="74"/>
    </row>
    <row r="534" spans="1:47" ht="18.75" customHeight="1" x14ac:dyDescent="0.3">
      <c r="A534" s="14"/>
      <c r="B534" s="14"/>
      <c r="C534" s="14"/>
      <c r="Y534" s="74"/>
      <c r="AU534" s="74"/>
    </row>
    <row r="535" spans="1:47" ht="18.75" customHeight="1" x14ac:dyDescent="0.3">
      <c r="A535" s="14"/>
      <c r="B535" s="14"/>
      <c r="C535" s="14"/>
      <c r="Y535" s="74"/>
      <c r="AU535" s="74"/>
    </row>
    <row r="536" spans="1:47" ht="18.75" customHeight="1" x14ac:dyDescent="0.3">
      <c r="A536" s="14"/>
      <c r="B536" s="14"/>
      <c r="C536" s="14"/>
      <c r="Y536" s="74"/>
      <c r="AU536" s="74"/>
    </row>
    <row r="537" spans="1:47" ht="18.75" customHeight="1" x14ac:dyDescent="0.3">
      <c r="A537" s="14"/>
      <c r="B537" s="14"/>
      <c r="C537" s="14"/>
      <c r="Y537" s="74"/>
      <c r="AU537" s="74"/>
    </row>
    <row r="538" spans="1:47" ht="18.75" customHeight="1" x14ac:dyDescent="0.3">
      <c r="A538" s="14"/>
      <c r="B538" s="14"/>
      <c r="C538" s="14"/>
      <c r="Y538" s="74"/>
      <c r="AU538" s="74"/>
    </row>
    <row r="539" spans="1:47" ht="18.75" customHeight="1" x14ac:dyDescent="0.3">
      <c r="A539" s="14"/>
      <c r="B539" s="14"/>
      <c r="C539" s="14"/>
      <c r="Y539" s="74"/>
      <c r="AU539" s="74"/>
    </row>
    <row r="540" spans="1:47" ht="18.75" customHeight="1" x14ac:dyDescent="0.3">
      <c r="A540" s="14"/>
      <c r="B540" s="14"/>
      <c r="C540" s="14"/>
      <c r="Y540" s="74"/>
      <c r="AU540" s="74"/>
    </row>
    <row r="541" spans="1:47" ht="18.75" customHeight="1" x14ac:dyDescent="0.3">
      <c r="A541" s="14"/>
      <c r="B541" s="14"/>
      <c r="C541" s="14"/>
      <c r="Y541" s="74"/>
      <c r="AU541" s="74"/>
    </row>
    <row r="542" spans="1:47" ht="18.75" customHeight="1" x14ac:dyDescent="0.3">
      <c r="A542" s="14"/>
      <c r="B542" s="14"/>
      <c r="C542" s="14"/>
      <c r="Y542" s="74"/>
      <c r="AU542" s="74"/>
    </row>
    <row r="543" spans="1:47" ht="18.75" customHeight="1" x14ac:dyDescent="0.3">
      <c r="A543" s="14"/>
      <c r="B543" s="14"/>
      <c r="C543" s="14"/>
      <c r="Y543" s="74"/>
      <c r="AU543" s="74"/>
    </row>
    <row r="544" spans="1:47" ht="18.75" customHeight="1" x14ac:dyDescent="0.3">
      <c r="A544" s="14"/>
      <c r="B544" s="14"/>
      <c r="C544" s="14"/>
      <c r="Y544" s="74"/>
      <c r="AU544" s="74"/>
    </row>
    <row r="545" spans="1:47" ht="18.75" customHeight="1" x14ac:dyDescent="0.3">
      <c r="A545" s="14"/>
      <c r="B545" s="14"/>
      <c r="C545" s="14"/>
      <c r="Y545" s="74"/>
      <c r="AU545" s="74"/>
    </row>
    <row r="546" spans="1:47" ht="18.75" customHeight="1" x14ac:dyDescent="0.3">
      <c r="A546" s="14"/>
      <c r="B546" s="14"/>
      <c r="C546" s="14"/>
      <c r="Y546" s="74"/>
      <c r="AU546" s="74"/>
    </row>
    <row r="547" spans="1:47" ht="18.75" customHeight="1" x14ac:dyDescent="0.3">
      <c r="A547" s="14"/>
      <c r="B547" s="14"/>
      <c r="C547" s="14"/>
      <c r="Y547" s="74"/>
      <c r="AU547" s="74"/>
    </row>
    <row r="548" spans="1:47" ht="18.75" customHeight="1" x14ac:dyDescent="0.3">
      <c r="A548" s="14"/>
      <c r="B548" s="14"/>
      <c r="C548" s="14"/>
      <c r="Y548" s="74"/>
      <c r="AU548" s="74"/>
    </row>
    <row r="549" spans="1:47" ht="18.75" customHeight="1" x14ac:dyDescent="0.3">
      <c r="A549" s="14"/>
      <c r="B549" s="14"/>
      <c r="C549" s="14"/>
      <c r="Y549" s="74"/>
      <c r="AU549" s="74"/>
    </row>
    <row r="550" spans="1:47" ht="18.75" customHeight="1" x14ac:dyDescent="0.3">
      <c r="A550" s="14"/>
      <c r="B550" s="14"/>
      <c r="C550" s="14"/>
      <c r="Y550" s="74"/>
      <c r="AU550" s="74"/>
    </row>
    <row r="551" spans="1:47" ht="18.75" customHeight="1" x14ac:dyDescent="0.3">
      <c r="A551" s="14"/>
      <c r="B551" s="14"/>
      <c r="C551" s="14"/>
      <c r="Y551" s="74"/>
      <c r="AU551" s="74"/>
    </row>
    <row r="552" spans="1:47" ht="18.75" customHeight="1" x14ac:dyDescent="0.3">
      <c r="A552" s="14"/>
      <c r="B552" s="14"/>
      <c r="C552" s="14"/>
      <c r="Y552" s="74"/>
      <c r="AU552" s="74"/>
    </row>
    <row r="553" spans="1:47" ht="18.75" customHeight="1" x14ac:dyDescent="0.3">
      <c r="A553" s="14"/>
      <c r="B553" s="14"/>
      <c r="C553" s="14"/>
      <c r="Y553" s="74"/>
      <c r="AU553" s="74"/>
    </row>
    <row r="554" spans="1:47" ht="18.75" customHeight="1" x14ac:dyDescent="0.3">
      <c r="A554" s="14"/>
      <c r="B554" s="14"/>
      <c r="C554" s="14"/>
      <c r="Y554" s="74"/>
      <c r="AU554" s="74"/>
    </row>
    <row r="555" spans="1:47" ht="18.75" customHeight="1" x14ac:dyDescent="0.3">
      <c r="A555" s="14"/>
      <c r="B555" s="14"/>
      <c r="C555" s="14"/>
      <c r="Y555" s="74"/>
      <c r="AU555" s="74"/>
    </row>
    <row r="556" spans="1:47" ht="18.75" customHeight="1" x14ac:dyDescent="0.3">
      <c r="A556" s="14"/>
      <c r="B556" s="14"/>
      <c r="C556" s="14"/>
      <c r="Y556" s="74"/>
      <c r="AU556" s="74"/>
    </row>
    <row r="557" spans="1:47" ht="18.75" customHeight="1" x14ac:dyDescent="0.3">
      <c r="A557" s="14"/>
      <c r="B557" s="14"/>
      <c r="C557" s="14"/>
      <c r="Y557" s="74"/>
      <c r="AU557" s="74"/>
    </row>
    <row r="558" spans="1:47" ht="18.75" customHeight="1" x14ac:dyDescent="0.3">
      <c r="A558" s="14"/>
      <c r="B558" s="14"/>
      <c r="C558" s="14"/>
      <c r="Y558" s="74"/>
      <c r="AU558" s="74"/>
    </row>
    <row r="559" spans="1:47" ht="18.75" customHeight="1" x14ac:dyDescent="0.3">
      <c r="A559" s="14"/>
      <c r="B559" s="14"/>
      <c r="C559" s="14"/>
      <c r="Y559" s="74"/>
      <c r="AU559" s="74"/>
    </row>
    <row r="560" spans="1:47" ht="18.75" customHeight="1" x14ac:dyDescent="0.3">
      <c r="A560" s="14"/>
      <c r="B560" s="14"/>
      <c r="C560" s="14"/>
      <c r="Y560" s="74"/>
      <c r="AU560" s="74"/>
    </row>
    <row r="561" spans="1:47" ht="18.75" customHeight="1" x14ac:dyDescent="0.3">
      <c r="A561" s="14"/>
      <c r="B561" s="14"/>
      <c r="C561" s="14"/>
      <c r="Y561" s="74"/>
      <c r="AU561" s="74"/>
    </row>
    <row r="562" spans="1:47" ht="18.75" customHeight="1" x14ac:dyDescent="0.3">
      <c r="A562" s="14"/>
      <c r="B562" s="14"/>
      <c r="C562" s="14"/>
      <c r="Y562" s="74"/>
      <c r="AU562" s="74"/>
    </row>
    <row r="563" spans="1:47" ht="18.75" customHeight="1" x14ac:dyDescent="0.3">
      <c r="A563" s="14"/>
      <c r="B563" s="14"/>
      <c r="C563" s="14"/>
      <c r="Y563" s="74"/>
      <c r="AU563" s="74"/>
    </row>
    <row r="564" spans="1:47" ht="18.75" customHeight="1" x14ac:dyDescent="0.3">
      <c r="A564" s="14"/>
      <c r="B564" s="14"/>
      <c r="C564" s="14"/>
      <c r="Y564" s="74"/>
      <c r="AU564" s="74"/>
    </row>
    <row r="565" spans="1:47" ht="18.75" customHeight="1" x14ac:dyDescent="0.3">
      <c r="A565" s="14"/>
      <c r="B565" s="14"/>
      <c r="C565" s="14"/>
      <c r="Y565" s="74"/>
      <c r="AU565" s="74"/>
    </row>
    <row r="566" spans="1:47" ht="18.75" customHeight="1" x14ac:dyDescent="0.3">
      <c r="A566" s="14"/>
      <c r="B566" s="14"/>
      <c r="C566" s="14"/>
      <c r="Y566" s="74"/>
      <c r="AU566" s="74"/>
    </row>
    <row r="567" spans="1:47" ht="18.75" customHeight="1" x14ac:dyDescent="0.3">
      <c r="A567" s="14"/>
      <c r="B567" s="14"/>
      <c r="C567" s="14"/>
      <c r="Y567" s="74"/>
      <c r="AU567" s="74"/>
    </row>
    <row r="568" spans="1:47" ht="18.75" customHeight="1" x14ac:dyDescent="0.3">
      <c r="A568" s="14"/>
      <c r="B568" s="14"/>
      <c r="C568" s="14"/>
      <c r="Y568" s="74"/>
      <c r="AU568" s="74"/>
    </row>
    <row r="569" spans="1:47" ht="18.75" customHeight="1" x14ac:dyDescent="0.3">
      <c r="A569" s="14"/>
      <c r="B569" s="14"/>
      <c r="C569" s="14"/>
      <c r="Y569" s="74"/>
      <c r="AU569" s="74"/>
    </row>
    <row r="570" spans="1:47" ht="18.75" customHeight="1" x14ac:dyDescent="0.3">
      <c r="A570" s="14"/>
      <c r="B570" s="14"/>
      <c r="C570" s="14"/>
      <c r="Y570" s="74"/>
      <c r="AU570" s="74"/>
    </row>
    <row r="571" spans="1:47" ht="18.75" customHeight="1" x14ac:dyDescent="0.3">
      <c r="A571" s="14"/>
      <c r="B571" s="14"/>
      <c r="C571" s="14"/>
      <c r="Y571" s="74"/>
      <c r="AU571" s="74"/>
    </row>
    <row r="572" spans="1:47" ht="18.75" customHeight="1" x14ac:dyDescent="0.3">
      <c r="A572" s="14"/>
      <c r="B572" s="14"/>
      <c r="C572" s="14"/>
      <c r="Y572" s="74"/>
      <c r="AU572" s="74"/>
    </row>
    <row r="573" spans="1:47" ht="18.75" customHeight="1" x14ac:dyDescent="0.3">
      <c r="A573" s="14"/>
      <c r="B573" s="14"/>
      <c r="C573" s="14"/>
      <c r="Y573" s="74"/>
      <c r="AU573" s="74"/>
    </row>
    <row r="574" spans="1:47" ht="18.75" customHeight="1" x14ac:dyDescent="0.3">
      <c r="A574" s="14"/>
      <c r="B574" s="14"/>
      <c r="C574" s="14"/>
      <c r="Y574" s="74"/>
      <c r="AU574" s="74"/>
    </row>
    <row r="575" spans="1:47" ht="18.75" customHeight="1" x14ac:dyDescent="0.3">
      <c r="A575" s="14"/>
      <c r="B575" s="14"/>
      <c r="C575" s="14"/>
      <c r="Y575" s="74"/>
      <c r="AU575" s="74"/>
    </row>
    <row r="576" spans="1:47" ht="18.75" customHeight="1" x14ac:dyDescent="0.3">
      <c r="A576" s="14"/>
      <c r="B576" s="14"/>
      <c r="C576" s="14"/>
      <c r="Y576" s="74"/>
      <c r="AU576" s="74"/>
    </row>
    <row r="577" spans="1:47" ht="18.75" customHeight="1" x14ac:dyDescent="0.3">
      <c r="A577" s="14"/>
      <c r="B577" s="14"/>
      <c r="C577" s="14"/>
      <c r="Y577" s="74"/>
      <c r="AU577" s="74"/>
    </row>
    <row r="578" spans="1:47" ht="18.75" customHeight="1" x14ac:dyDescent="0.3">
      <c r="A578" s="14"/>
      <c r="B578" s="14"/>
      <c r="C578" s="14"/>
      <c r="Y578" s="74"/>
      <c r="AU578" s="74"/>
    </row>
    <row r="579" spans="1:47" ht="18.75" customHeight="1" x14ac:dyDescent="0.3">
      <c r="A579" s="14"/>
      <c r="B579" s="14"/>
      <c r="C579" s="14"/>
      <c r="Y579" s="74"/>
      <c r="AU579" s="74"/>
    </row>
    <row r="580" spans="1:47" ht="18.75" customHeight="1" x14ac:dyDescent="0.3">
      <c r="A580" s="14"/>
      <c r="B580" s="14"/>
      <c r="C580" s="14"/>
      <c r="Y580" s="74"/>
      <c r="AU580" s="74"/>
    </row>
    <row r="581" spans="1:47" ht="18.75" customHeight="1" x14ac:dyDescent="0.3">
      <c r="A581" s="14"/>
      <c r="B581" s="14"/>
      <c r="C581" s="14"/>
      <c r="Y581" s="74"/>
      <c r="AU581" s="74"/>
    </row>
    <row r="582" spans="1:47" ht="18.75" customHeight="1" x14ac:dyDescent="0.3">
      <c r="A582" s="14"/>
      <c r="B582" s="14"/>
      <c r="C582" s="14"/>
      <c r="Y582" s="74"/>
      <c r="AU582" s="74"/>
    </row>
    <row r="583" spans="1:47" ht="18.75" customHeight="1" x14ac:dyDescent="0.3">
      <c r="A583" s="14"/>
      <c r="B583" s="14"/>
      <c r="C583" s="14"/>
      <c r="Y583" s="74"/>
      <c r="AU583" s="74"/>
    </row>
    <row r="584" spans="1:47" ht="18.75" customHeight="1" x14ac:dyDescent="0.3">
      <c r="A584" s="14"/>
      <c r="B584" s="14"/>
      <c r="C584" s="14"/>
      <c r="Y584" s="74"/>
      <c r="AU584" s="74"/>
    </row>
    <row r="585" spans="1:47" ht="18.75" customHeight="1" x14ac:dyDescent="0.3">
      <c r="A585" s="14"/>
      <c r="B585" s="14"/>
      <c r="C585" s="14"/>
      <c r="Y585" s="74"/>
      <c r="AU585" s="74"/>
    </row>
    <row r="586" spans="1:47" ht="18.75" customHeight="1" x14ac:dyDescent="0.3">
      <c r="A586" s="14"/>
      <c r="B586" s="14"/>
      <c r="C586" s="14"/>
      <c r="Y586" s="74"/>
      <c r="AU586" s="74"/>
    </row>
    <row r="587" spans="1:47" ht="18.75" customHeight="1" x14ac:dyDescent="0.3">
      <c r="A587" s="14"/>
      <c r="B587" s="14"/>
      <c r="C587" s="14"/>
      <c r="Y587" s="74"/>
      <c r="AU587" s="74"/>
    </row>
    <row r="588" spans="1:47" ht="18.75" customHeight="1" x14ac:dyDescent="0.3">
      <c r="A588" s="14"/>
      <c r="B588" s="14"/>
      <c r="C588" s="14"/>
      <c r="Y588" s="74"/>
      <c r="AU588" s="74"/>
    </row>
    <row r="589" spans="1:47" ht="18.75" customHeight="1" x14ac:dyDescent="0.3">
      <c r="A589" s="14"/>
      <c r="B589" s="14"/>
      <c r="C589" s="14"/>
      <c r="Y589" s="74"/>
      <c r="AU589" s="74"/>
    </row>
    <row r="590" spans="1:47" ht="18.75" customHeight="1" x14ac:dyDescent="0.3">
      <c r="A590" s="14"/>
      <c r="B590" s="14"/>
      <c r="C590" s="14"/>
      <c r="Y590" s="74"/>
      <c r="AU590" s="74"/>
    </row>
    <row r="591" spans="1:47" ht="18.75" customHeight="1" x14ac:dyDescent="0.3">
      <c r="A591" s="14"/>
      <c r="B591" s="14"/>
      <c r="C591" s="14"/>
      <c r="Y591" s="74"/>
      <c r="AU591" s="74"/>
    </row>
    <row r="592" spans="1:47" ht="18.75" customHeight="1" x14ac:dyDescent="0.3">
      <c r="A592" s="14"/>
      <c r="B592" s="14"/>
      <c r="C592" s="14"/>
      <c r="Y592" s="74"/>
      <c r="AU592" s="74"/>
    </row>
    <row r="593" spans="1:47" ht="18.75" customHeight="1" x14ac:dyDescent="0.3">
      <c r="A593" s="14"/>
      <c r="B593" s="14"/>
      <c r="C593" s="14"/>
      <c r="Y593" s="74"/>
      <c r="AU593" s="74"/>
    </row>
    <row r="594" spans="1:47" ht="18.75" customHeight="1" x14ac:dyDescent="0.3">
      <c r="A594" s="14"/>
      <c r="B594" s="14"/>
      <c r="C594" s="14"/>
      <c r="Y594" s="74"/>
      <c r="AU594" s="74"/>
    </row>
    <row r="595" spans="1:47" ht="18.75" customHeight="1" x14ac:dyDescent="0.3">
      <c r="A595" s="14"/>
      <c r="B595" s="14"/>
      <c r="C595" s="14"/>
      <c r="Y595" s="74"/>
      <c r="AU595" s="74"/>
    </row>
    <row r="596" spans="1:47" ht="18.75" customHeight="1" x14ac:dyDescent="0.3">
      <c r="A596" s="14"/>
      <c r="B596" s="14"/>
      <c r="C596" s="14"/>
      <c r="Y596" s="74"/>
      <c r="AU596" s="74"/>
    </row>
    <row r="597" spans="1:47" ht="18.75" customHeight="1" x14ac:dyDescent="0.3">
      <c r="A597" s="14"/>
      <c r="B597" s="14"/>
      <c r="C597" s="14"/>
      <c r="Y597" s="74"/>
      <c r="AU597" s="74"/>
    </row>
    <row r="598" spans="1:47" ht="18.75" customHeight="1" x14ac:dyDescent="0.3">
      <c r="A598" s="14"/>
      <c r="B598" s="14"/>
      <c r="C598" s="14"/>
      <c r="Y598" s="74"/>
      <c r="AU598" s="74"/>
    </row>
    <row r="599" spans="1:47" ht="18.75" customHeight="1" x14ac:dyDescent="0.3">
      <c r="A599" s="14"/>
      <c r="B599" s="14"/>
      <c r="C599" s="14"/>
      <c r="Y599" s="74"/>
      <c r="AU599" s="74"/>
    </row>
    <row r="600" spans="1:47" ht="18.75" customHeight="1" x14ac:dyDescent="0.3">
      <c r="A600" s="14"/>
      <c r="B600" s="14"/>
      <c r="C600" s="14"/>
      <c r="Y600" s="74"/>
      <c r="AU600" s="74"/>
    </row>
    <row r="601" spans="1:47" ht="18.75" customHeight="1" x14ac:dyDescent="0.3">
      <c r="A601" s="14"/>
      <c r="B601" s="14"/>
      <c r="C601" s="14"/>
      <c r="Y601" s="74"/>
      <c r="AU601" s="74"/>
    </row>
    <row r="602" spans="1:47" ht="18.75" customHeight="1" x14ac:dyDescent="0.3">
      <c r="A602" s="14"/>
      <c r="B602" s="14"/>
      <c r="C602" s="14"/>
      <c r="Y602" s="74"/>
      <c r="AU602" s="74"/>
    </row>
    <row r="603" spans="1:47" ht="18.75" customHeight="1" x14ac:dyDescent="0.3">
      <c r="A603" s="14"/>
      <c r="B603" s="14"/>
      <c r="C603" s="14"/>
      <c r="Y603" s="74"/>
      <c r="AU603" s="74"/>
    </row>
    <row r="604" spans="1:47" ht="18.75" customHeight="1" x14ac:dyDescent="0.3">
      <c r="A604" s="14"/>
      <c r="B604" s="14"/>
      <c r="C604" s="14"/>
      <c r="Y604" s="74"/>
      <c r="AU604" s="74"/>
    </row>
    <row r="605" spans="1:47" ht="18.75" customHeight="1" x14ac:dyDescent="0.3">
      <c r="A605" s="14"/>
      <c r="B605" s="14"/>
      <c r="C605" s="14"/>
      <c r="Y605" s="74"/>
      <c r="AU605" s="74"/>
    </row>
    <row r="606" spans="1:47" ht="18.75" customHeight="1" x14ac:dyDescent="0.3">
      <c r="A606" s="14"/>
      <c r="B606" s="14"/>
      <c r="C606" s="14"/>
      <c r="Y606" s="74"/>
      <c r="AU606" s="74"/>
    </row>
    <row r="607" spans="1:47" ht="18.75" customHeight="1" x14ac:dyDescent="0.3">
      <c r="A607" s="14"/>
      <c r="B607" s="14"/>
      <c r="C607" s="14"/>
      <c r="Y607" s="74"/>
      <c r="AU607" s="74"/>
    </row>
    <row r="608" spans="1:47" ht="18.75" customHeight="1" x14ac:dyDescent="0.3">
      <c r="A608" s="14"/>
      <c r="B608" s="14"/>
      <c r="C608" s="14"/>
      <c r="Y608" s="74"/>
      <c r="AU608" s="74"/>
    </row>
    <row r="609" spans="1:47" ht="18.75" customHeight="1" x14ac:dyDescent="0.3">
      <c r="A609" s="14"/>
      <c r="B609" s="14"/>
      <c r="C609" s="14"/>
      <c r="Y609" s="74"/>
      <c r="AU609" s="74"/>
    </row>
    <row r="610" spans="1:47" ht="18.75" customHeight="1" x14ac:dyDescent="0.3">
      <c r="A610" s="14"/>
      <c r="B610" s="14"/>
      <c r="C610" s="14"/>
      <c r="Y610" s="74"/>
      <c r="AU610" s="74"/>
    </row>
    <row r="611" spans="1:47" ht="18.75" customHeight="1" x14ac:dyDescent="0.3">
      <c r="A611" s="14"/>
      <c r="B611" s="14"/>
      <c r="C611" s="14"/>
      <c r="Y611" s="74"/>
      <c r="AU611" s="74"/>
    </row>
    <row r="612" spans="1:47" ht="18.75" customHeight="1" x14ac:dyDescent="0.3">
      <c r="A612" s="14"/>
      <c r="B612" s="14"/>
      <c r="C612" s="14"/>
      <c r="Y612" s="74"/>
      <c r="AU612" s="74"/>
    </row>
    <row r="613" spans="1:47" ht="18.75" customHeight="1" x14ac:dyDescent="0.3">
      <c r="A613" s="14"/>
      <c r="B613" s="14"/>
      <c r="C613" s="14"/>
      <c r="Y613" s="74"/>
      <c r="AU613" s="74"/>
    </row>
    <row r="614" spans="1:47" ht="18.75" customHeight="1" x14ac:dyDescent="0.3">
      <c r="A614" s="14"/>
      <c r="B614" s="14"/>
      <c r="C614" s="14"/>
      <c r="Y614" s="74"/>
      <c r="AU614" s="74"/>
    </row>
    <row r="615" spans="1:47" ht="18.75" customHeight="1" x14ac:dyDescent="0.3">
      <c r="A615" s="14"/>
      <c r="B615" s="14"/>
      <c r="C615" s="14"/>
      <c r="Y615" s="74"/>
      <c r="AU615" s="74"/>
    </row>
    <row r="616" spans="1:47" ht="18.75" customHeight="1" x14ac:dyDescent="0.3">
      <c r="A616" s="14"/>
      <c r="B616" s="14"/>
      <c r="C616" s="14"/>
      <c r="Y616" s="74"/>
      <c r="AU616" s="74"/>
    </row>
    <row r="617" spans="1:47" ht="18.75" customHeight="1" x14ac:dyDescent="0.3">
      <c r="A617" s="14"/>
      <c r="B617" s="14"/>
      <c r="C617" s="14"/>
      <c r="Y617" s="74"/>
      <c r="AU617" s="74"/>
    </row>
    <row r="618" spans="1:47" ht="18.75" customHeight="1" x14ac:dyDescent="0.3">
      <c r="A618" s="14"/>
      <c r="B618" s="14"/>
      <c r="C618" s="14"/>
      <c r="Y618" s="74"/>
      <c r="AU618" s="74"/>
    </row>
    <row r="619" spans="1:47" ht="18.75" customHeight="1" x14ac:dyDescent="0.3">
      <c r="A619" s="14"/>
      <c r="B619" s="14"/>
      <c r="C619" s="14"/>
      <c r="Y619" s="74"/>
      <c r="AU619" s="74"/>
    </row>
    <row r="620" spans="1:47" ht="18.75" customHeight="1" x14ac:dyDescent="0.3">
      <c r="A620" s="14"/>
      <c r="B620" s="14"/>
      <c r="C620" s="14"/>
      <c r="Y620" s="74"/>
      <c r="AU620" s="74"/>
    </row>
    <row r="621" spans="1:47" ht="18.75" customHeight="1" x14ac:dyDescent="0.3">
      <c r="A621" s="14"/>
      <c r="B621" s="14"/>
      <c r="C621" s="14"/>
      <c r="Y621" s="74"/>
      <c r="AU621" s="74"/>
    </row>
    <row r="622" spans="1:47" ht="18.75" customHeight="1" x14ac:dyDescent="0.3">
      <c r="A622" s="14"/>
      <c r="B622" s="14"/>
      <c r="C622" s="14"/>
      <c r="Y622" s="74"/>
      <c r="AU622" s="74"/>
    </row>
    <row r="623" spans="1:47" ht="18.75" customHeight="1" x14ac:dyDescent="0.3">
      <c r="A623" s="14"/>
      <c r="B623" s="14"/>
      <c r="C623" s="14"/>
      <c r="Y623" s="74"/>
      <c r="AU623" s="74"/>
    </row>
    <row r="624" spans="1:47" ht="18.75" customHeight="1" x14ac:dyDescent="0.3">
      <c r="A624" s="14"/>
      <c r="B624" s="14"/>
      <c r="C624" s="14"/>
      <c r="Y624" s="74"/>
      <c r="AU624" s="74"/>
    </row>
    <row r="625" spans="1:47" ht="18.75" customHeight="1" x14ac:dyDescent="0.3">
      <c r="A625" s="14"/>
      <c r="B625" s="14"/>
      <c r="C625" s="14"/>
      <c r="Y625" s="74"/>
      <c r="AU625" s="74"/>
    </row>
    <row r="626" spans="1:47" ht="18.75" customHeight="1" x14ac:dyDescent="0.3">
      <c r="A626" s="14"/>
      <c r="B626" s="14"/>
      <c r="C626" s="14"/>
      <c r="Y626" s="74"/>
      <c r="AU626" s="74"/>
    </row>
    <row r="627" spans="1:47" ht="18.75" customHeight="1" x14ac:dyDescent="0.3">
      <c r="A627" s="14"/>
      <c r="B627" s="14"/>
      <c r="C627" s="14"/>
      <c r="Y627" s="74"/>
      <c r="AU627" s="74"/>
    </row>
    <row r="628" spans="1:47" ht="18.75" customHeight="1" x14ac:dyDescent="0.3">
      <c r="A628" s="14"/>
      <c r="B628" s="14"/>
      <c r="C628" s="14"/>
      <c r="Y628" s="74"/>
      <c r="AU628" s="74"/>
    </row>
    <row r="629" spans="1:47" ht="18.75" customHeight="1" x14ac:dyDescent="0.3">
      <c r="A629" s="14"/>
      <c r="B629" s="14"/>
      <c r="C629" s="14"/>
      <c r="Y629" s="74"/>
      <c r="AU629" s="74"/>
    </row>
    <row r="630" spans="1:47" ht="18.75" customHeight="1" x14ac:dyDescent="0.3">
      <c r="A630" s="14"/>
      <c r="B630" s="14"/>
      <c r="C630" s="14"/>
      <c r="Y630" s="74"/>
      <c r="AU630" s="74"/>
    </row>
    <row r="631" spans="1:47" ht="18.75" customHeight="1" x14ac:dyDescent="0.3">
      <c r="A631" s="14"/>
      <c r="B631" s="14"/>
      <c r="C631" s="14"/>
      <c r="Y631" s="74"/>
      <c r="AU631" s="74"/>
    </row>
    <row r="632" spans="1:47" ht="18.75" customHeight="1" x14ac:dyDescent="0.3">
      <c r="A632" s="14"/>
      <c r="B632" s="14"/>
      <c r="C632" s="14"/>
      <c r="Y632" s="74"/>
      <c r="AU632" s="74"/>
    </row>
    <row r="633" spans="1:47" ht="18.75" customHeight="1" x14ac:dyDescent="0.3">
      <c r="A633" s="14"/>
      <c r="B633" s="14"/>
      <c r="C633" s="14"/>
      <c r="Y633" s="74"/>
      <c r="AU633" s="74"/>
    </row>
    <row r="634" spans="1:47" ht="18.75" customHeight="1" x14ac:dyDescent="0.3">
      <c r="A634" s="14"/>
      <c r="B634" s="14"/>
      <c r="C634" s="14"/>
      <c r="Y634" s="74"/>
      <c r="AU634" s="74"/>
    </row>
    <row r="635" spans="1:47" ht="18.75" customHeight="1" x14ac:dyDescent="0.3">
      <c r="A635" s="14"/>
      <c r="B635" s="14"/>
      <c r="C635" s="14"/>
      <c r="Y635" s="74"/>
      <c r="AU635" s="74"/>
    </row>
    <row r="636" spans="1:47" ht="18.75" customHeight="1" x14ac:dyDescent="0.3">
      <c r="A636" s="14"/>
      <c r="B636" s="14"/>
      <c r="C636" s="14"/>
      <c r="Y636" s="74"/>
      <c r="AU636" s="74"/>
    </row>
    <row r="637" spans="1:47" ht="18.75" customHeight="1" x14ac:dyDescent="0.3">
      <c r="A637" s="14"/>
      <c r="B637" s="14"/>
      <c r="C637" s="14"/>
      <c r="Y637" s="74"/>
      <c r="AU637" s="74"/>
    </row>
    <row r="638" spans="1:47" ht="18.75" customHeight="1" x14ac:dyDescent="0.3">
      <c r="A638" s="14"/>
      <c r="B638" s="14"/>
      <c r="C638" s="14"/>
      <c r="Y638" s="74"/>
      <c r="AU638" s="74"/>
    </row>
    <row r="639" spans="1:47" ht="18.75" customHeight="1" x14ac:dyDescent="0.3">
      <c r="A639" s="14"/>
      <c r="B639" s="14"/>
      <c r="C639" s="14"/>
      <c r="Y639" s="74"/>
      <c r="AU639" s="74"/>
    </row>
    <row r="640" spans="1:47" ht="18.75" customHeight="1" x14ac:dyDescent="0.3">
      <c r="A640" s="14"/>
      <c r="B640" s="14"/>
      <c r="C640" s="14"/>
      <c r="Y640" s="74"/>
      <c r="AU640" s="74"/>
    </row>
    <row r="641" spans="1:47" ht="18.75" customHeight="1" x14ac:dyDescent="0.3">
      <c r="A641" s="14"/>
      <c r="B641" s="14"/>
      <c r="C641" s="14"/>
      <c r="Y641" s="74"/>
      <c r="AU641" s="74"/>
    </row>
    <row r="642" spans="1:47" ht="18.75" customHeight="1" x14ac:dyDescent="0.3">
      <c r="A642" s="14"/>
      <c r="B642" s="14"/>
      <c r="C642" s="14"/>
      <c r="Y642" s="74"/>
      <c r="AU642" s="74"/>
    </row>
    <row r="643" spans="1:47" ht="18.75" customHeight="1" x14ac:dyDescent="0.3">
      <c r="A643" s="14"/>
      <c r="B643" s="14"/>
      <c r="C643" s="14"/>
      <c r="Y643" s="74"/>
      <c r="AU643" s="74"/>
    </row>
    <row r="644" spans="1:47" ht="18.75" customHeight="1" x14ac:dyDescent="0.3">
      <c r="A644" s="14"/>
      <c r="B644" s="14"/>
      <c r="C644" s="14"/>
      <c r="Y644" s="74"/>
      <c r="AU644" s="74"/>
    </row>
    <row r="645" spans="1:47" ht="18.75" customHeight="1" x14ac:dyDescent="0.3">
      <c r="A645" s="14"/>
      <c r="B645" s="14"/>
      <c r="C645" s="14"/>
      <c r="Y645" s="74"/>
      <c r="AU645" s="74"/>
    </row>
    <row r="646" spans="1:47" ht="18.75" customHeight="1" x14ac:dyDescent="0.3">
      <c r="A646" s="14"/>
      <c r="B646" s="14"/>
      <c r="C646" s="14"/>
      <c r="Y646" s="74"/>
      <c r="AU646" s="74"/>
    </row>
    <row r="647" spans="1:47" ht="18.75" customHeight="1" x14ac:dyDescent="0.3">
      <c r="A647" s="14"/>
      <c r="B647" s="14"/>
      <c r="C647" s="14"/>
      <c r="Y647" s="74"/>
      <c r="AU647" s="74"/>
    </row>
    <row r="648" spans="1:47" ht="18.75" customHeight="1" x14ac:dyDescent="0.3">
      <c r="A648" s="14"/>
      <c r="B648" s="14"/>
      <c r="C648" s="14"/>
      <c r="Y648" s="74"/>
      <c r="AU648" s="74"/>
    </row>
    <row r="649" spans="1:47" ht="18.75" customHeight="1" x14ac:dyDescent="0.3">
      <c r="A649" s="14"/>
      <c r="B649" s="14"/>
      <c r="C649" s="14"/>
      <c r="Y649" s="74"/>
      <c r="AU649" s="74"/>
    </row>
    <row r="650" spans="1:47" ht="18.75" customHeight="1" x14ac:dyDescent="0.3">
      <c r="A650" s="14"/>
      <c r="B650" s="14"/>
      <c r="C650" s="14"/>
      <c r="Y650" s="74"/>
      <c r="AU650" s="74"/>
    </row>
    <row r="651" spans="1:47" ht="18.75" customHeight="1" x14ac:dyDescent="0.3">
      <c r="A651" s="14"/>
      <c r="B651" s="14"/>
      <c r="C651" s="14"/>
      <c r="Y651" s="74"/>
      <c r="AU651" s="74"/>
    </row>
    <row r="652" spans="1:47" ht="18.75" customHeight="1" x14ac:dyDescent="0.3">
      <c r="A652" s="14"/>
      <c r="B652" s="14"/>
      <c r="C652" s="14"/>
      <c r="Y652" s="74"/>
      <c r="AU652" s="74"/>
    </row>
    <row r="653" spans="1:47" ht="18.75" customHeight="1" x14ac:dyDescent="0.3">
      <c r="A653" s="14"/>
      <c r="B653" s="14"/>
      <c r="C653" s="14"/>
      <c r="Y653" s="74"/>
      <c r="AU653" s="74"/>
    </row>
    <row r="654" spans="1:47" ht="18.75" customHeight="1" x14ac:dyDescent="0.3">
      <c r="A654" s="14"/>
      <c r="B654" s="14"/>
      <c r="C654" s="14"/>
      <c r="Y654" s="74"/>
      <c r="AU654" s="74"/>
    </row>
    <row r="655" spans="1:47" ht="18.75" customHeight="1" x14ac:dyDescent="0.3">
      <c r="A655" s="14"/>
      <c r="B655" s="14"/>
      <c r="C655" s="14"/>
      <c r="Y655" s="74"/>
      <c r="AU655" s="74"/>
    </row>
    <row r="656" spans="1:47" ht="18.75" customHeight="1" x14ac:dyDescent="0.3">
      <c r="A656" s="14"/>
      <c r="B656" s="14"/>
      <c r="C656" s="14"/>
      <c r="Y656" s="74"/>
      <c r="AU656" s="74"/>
    </row>
    <row r="657" spans="1:47" ht="18.75" customHeight="1" x14ac:dyDescent="0.3">
      <c r="A657" s="14"/>
      <c r="B657" s="14"/>
      <c r="C657" s="14"/>
      <c r="Y657" s="74"/>
      <c r="AU657" s="74"/>
    </row>
    <row r="658" spans="1:47" ht="18.75" customHeight="1" x14ac:dyDescent="0.3">
      <c r="A658" s="14"/>
      <c r="B658" s="14"/>
      <c r="C658" s="14"/>
      <c r="Y658" s="74"/>
      <c r="AU658" s="74"/>
    </row>
    <row r="659" spans="1:47" ht="18.75" customHeight="1" x14ac:dyDescent="0.3">
      <c r="A659" s="14"/>
      <c r="B659" s="14"/>
      <c r="C659" s="14"/>
      <c r="Y659" s="74"/>
      <c r="AU659" s="74"/>
    </row>
    <row r="660" spans="1:47" ht="18.75" customHeight="1" x14ac:dyDescent="0.3">
      <c r="A660" s="14"/>
      <c r="B660" s="14"/>
      <c r="C660" s="14"/>
      <c r="Y660" s="74"/>
      <c r="AU660" s="74"/>
    </row>
    <row r="661" spans="1:47" ht="18.75" customHeight="1" x14ac:dyDescent="0.3">
      <c r="A661" s="14"/>
      <c r="B661" s="14"/>
      <c r="C661" s="14"/>
      <c r="Y661" s="74"/>
      <c r="AU661" s="74"/>
    </row>
    <row r="662" spans="1:47" ht="18.75" customHeight="1" x14ac:dyDescent="0.3">
      <c r="A662" s="14"/>
      <c r="B662" s="14"/>
      <c r="C662" s="14"/>
      <c r="Y662" s="74"/>
      <c r="AU662" s="74"/>
    </row>
    <row r="663" spans="1:47" ht="18.75" customHeight="1" x14ac:dyDescent="0.3">
      <c r="A663" s="14"/>
      <c r="B663" s="14"/>
      <c r="C663" s="14"/>
      <c r="Y663" s="74"/>
      <c r="AU663" s="74"/>
    </row>
    <row r="664" spans="1:47" ht="18.75" customHeight="1" x14ac:dyDescent="0.3">
      <c r="A664" s="14"/>
      <c r="B664" s="14"/>
      <c r="C664" s="14"/>
      <c r="Y664" s="74"/>
      <c r="AU664" s="74"/>
    </row>
    <row r="665" spans="1:47" ht="18.75" customHeight="1" x14ac:dyDescent="0.3">
      <c r="A665" s="14"/>
      <c r="B665" s="14"/>
      <c r="C665" s="14"/>
      <c r="Y665" s="74"/>
      <c r="AU665" s="74"/>
    </row>
    <row r="666" spans="1:47" ht="18.75" customHeight="1" x14ac:dyDescent="0.3">
      <c r="A666" s="14"/>
      <c r="B666" s="14"/>
      <c r="C666" s="14"/>
      <c r="Y666" s="74"/>
      <c r="AU666" s="74"/>
    </row>
    <row r="667" spans="1:47" ht="18.75" customHeight="1" x14ac:dyDescent="0.3">
      <c r="A667" s="14"/>
      <c r="B667" s="14"/>
      <c r="C667" s="14"/>
      <c r="Y667" s="74"/>
      <c r="AU667" s="74"/>
    </row>
    <row r="668" spans="1:47" ht="18.75" customHeight="1" x14ac:dyDescent="0.3">
      <c r="A668" s="14"/>
      <c r="B668" s="14"/>
      <c r="C668" s="14"/>
      <c r="Y668" s="74"/>
      <c r="AU668" s="74"/>
    </row>
    <row r="669" spans="1:47" ht="18.75" customHeight="1" x14ac:dyDescent="0.3">
      <c r="A669" s="14"/>
      <c r="B669" s="14"/>
      <c r="C669" s="14"/>
      <c r="Y669" s="74"/>
      <c r="AU669" s="74"/>
    </row>
    <row r="670" spans="1:47" ht="18.75" customHeight="1" x14ac:dyDescent="0.3">
      <c r="A670" s="14"/>
      <c r="B670" s="14"/>
      <c r="C670" s="14"/>
      <c r="Y670" s="74"/>
      <c r="AU670" s="74"/>
    </row>
    <row r="671" spans="1:47" ht="18.75" customHeight="1" x14ac:dyDescent="0.3">
      <c r="A671" s="14"/>
      <c r="B671" s="14"/>
      <c r="C671" s="14"/>
      <c r="Y671" s="74"/>
      <c r="AU671" s="74"/>
    </row>
    <row r="672" spans="1:47" ht="18.75" customHeight="1" x14ac:dyDescent="0.3">
      <c r="A672" s="14"/>
      <c r="B672" s="14"/>
      <c r="C672" s="14"/>
      <c r="Y672" s="74"/>
      <c r="AU672" s="74"/>
    </row>
    <row r="673" spans="1:47" ht="18.75" customHeight="1" x14ac:dyDescent="0.3">
      <c r="A673" s="14"/>
      <c r="B673" s="14"/>
      <c r="C673" s="14"/>
      <c r="Y673" s="74"/>
      <c r="AU673" s="74"/>
    </row>
    <row r="674" spans="1:47" ht="18.75" customHeight="1" x14ac:dyDescent="0.3">
      <c r="A674" s="14"/>
      <c r="B674" s="14"/>
      <c r="C674" s="14"/>
      <c r="Y674" s="74"/>
      <c r="AU674" s="74"/>
    </row>
    <row r="675" spans="1:47" ht="18.75" customHeight="1" x14ac:dyDescent="0.3">
      <c r="A675" s="14"/>
      <c r="B675" s="14"/>
      <c r="C675" s="14"/>
      <c r="Y675" s="74"/>
      <c r="AU675" s="74"/>
    </row>
    <row r="676" spans="1:47" ht="18.75" customHeight="1" x14ac:dyDescent="0.3">
      <c r="A676" s="14"/>
      <c r="B676" s="14"/>
      <c r="C676" s="14"/>
      <c r="Y676" s="74"/>
      <c r="AU676" s="74"/>
    </row>
    <row r="677" spans="1:47" ht="18.75" customHeight="1" x14ac:dyDescent="0.3">
      <c r="A677" s="14"/>
      <c r="B677" s="14"/>
      <c r="C677" s="14"/>
      <c r="Y677" s="74"/>
      <c r="AU677" s="74"/>
    </row>
    <row r="678" spans="1:47" ht="18.75" customHeight="1" x14ac:dyDescent="0.3">
      <c r="A678" s="14"/>
      <c r="B678" s="14"/>
      <c r="C678" s="14"/>
      <c r="Y678" s="74"/>
      <c r="AU678" s="74"/>
    </row>
    <row r="679" spans="1:47" ht="18.75" customHeight="1" x14ac:dyDescent="0.3">
      <c r="A679" s="14"/>
      <c r="B679" s="14"/>
      <c r="C679" s="14"/>
      <c r="Y679" s="74"/>
      <c r="AU679" s="74"/>
    </row>
    <row r="680" spans="1:47" ht="18.75" customHeight="1" x14ac:dyDescent="0.3">
      <c r="A680" s="14"/>
      <c r="B680" s="14"/>
      <c r="C680" s="14"/>
      <c r="Y680" s="74"/>
      <c r="AU680" s="74"/>
    </row>
    <row r="681" spans="1:47" ht="18.75" customHeight="1" x14ac:dyDescent="0.3">
      <c r="A681" s="14"/>
      <c r="B681" s="14"/>
      <c r="C681" s="14"/>
      <c r="Y681" s="74"/>
      <c r="AU681" s="74"/>
    </row>
    <row r="682" spans="1:47" ht="18.75" customHeight="1" x14ac:dyDescent="0.3">
      <c r="A682" s="14"/>
      <c r="B682" s="14"/>
      <c r="C682" s="14"/>
      <c r="Y682" s="74"/>
      <c r="AU682" s="74"/>
    </row>
    <row r="683" spans="1:47" ht="18.75" customHeight="1" x14ac:dyDescent="0.3">
      <c r="A683" s="14"/>
      <c r="B683" s="14"/>
      <c r="C683" s="14"/>
      <c r="Y683" s="74"/>
      <c r="AU683" s="74"/>
    </row>
    <row r="684" spans="1:47" ht="18.75" customHeight="1" x14ac:dyDescent="0.3">
      <c r="A684" s="14"/>
      <c r="B684" s="14"/>
      <c r="C684" s="14"/>
      <c r="Y684" s="74"/>
      <c r="AU684" s="74"/>
    </row>
    <row r="685" spans="1:47" ht="18.75" customHeight="1" x14ac:dyDescent="0.3">
      <c r="A685" s="14"/>
      <c r="B685" s="14"/>
      <c r="C685" s="14"/>
      <c r="Y685" s="74"/>
      <c r="AU685" s="74"/>
    </row>
    <row r="686" spans="1:47" ht="18.75" customHeight="1" x14ac:dyDescent="0.3">
      <c r="A686" s="14"/>
      <c r="B686" s="14"/>
      <c r="C686" s="14"/>
      <c r="Y686" s="74"/>
      <c r="AU686" s="74"/>
    </row>
    <row r="687" spans="1:47" ht="18.75" customHeight="1" x14ac:dyDescent="0.3">
      <c r="A687" s="14"/>
      <c r="B687" s="14"/>
      <c r="C687" s="14"/>
      <c r="Y687" s="74"/>
      <c r="AU687" s="74"/>
    </row>
    <row r="688" spans="1:47" ht="18.75" customHeight="1" x14ac:dyDescent="0.3">
      <c r="A688" s="14"/>
      <c r="B688" s="14"/>
      <c r="C688" s="14"/>
      <c r="Y688" s="74"/>
      <c r="AU688" s="74"/>
    </row>
    <row r="689" spans="1:47" ht="18.75" customHeight="1" x14ac:dyDescent="0.3">
      <c r="A689" s="14"/>
      <c r="B689" s="14"/>
      <c r="C689" s="14"/>
      <c r="Y689" s="74"/>
      <c r="AU689" s="74"/>
    </row>
    <row r="690" spans="1:47" ht="18.75" customHeight="1" x14ac:dyDescent="0.3">
      <c r="A690" s="14"/>
      <c r="B690" s="14"/>
      <c r="C690" s="14"/>
      <c r="Y690" s="74"/>
      <c r="AU690" s="74"/>
    </row>
    <row r="691" spans="1:47" ht="18.75" customHeight="1" x14ac:dyDescent="0.3">
      <c r="A691" s="14"/>
      <c r="B691" s="14"/>
      <c r="C691" s="14"/>
      <c r="Y691" s="74"/>
      <c r="AU691" s="74"/>
    </row>
    <row r="692" spans="1:47" ht="18.75" customHeight="1" x14ac:dyDescent="0.3">
      <c r="A692" s="14"/>
      <c r="B692" s="14"/>
      <c r="C692" s="14"/>
      <c r="Y692" s="74"/>
      <c r="AU692" s="74"/>
    </row>
    <row r="693" spans="1:47" ht="18.75" customHeight="1" x14ac:dyDescent="0.3">
      <c r="A693" s="14"/>
      <c r="B693" s="14"/>
      <c r="C693" s="14"/>
      <c r="Y693" s="74"/>
      <c r="AU693" s="74"/>
    </row>
    <row r="694" spans="1:47" ht="18.75" customHeight="1" x14ac:dyDescent="0.3">
      <c r="A694" s="14"/>
      <c r="B694" s="14"/>
      <c r="C694" s="14"/>
      <c r="Y694" s="74"/>
      <c r="AU694" s="74"/>
    </row>
    <row r="695" spans="1:47" ht="18.75" customHeight="1" x14ac:dyDescent="0.3">
      <c r="A695" s="14"/>
      <c r="B695" s="14"/>
      <c r="C695" s="14"/>
      <c r="Y695" s="74"/>
      <c r="AU695" s="74"/>
    </row>
    <row r="696" spans="1:47" ht="18.75" customHeight="1" x14ac:dyDescent="0.3">
      <c r="A696" s="14"/>
      <c r="B696" s="14"/>
      <c r="C696" s="14"/>
      <c r="Y696" s="74"/>
      <c r="AU696" s="74"/>
    </row>
    <row r="697" spans="1:47" ht="18.75" customHeight="1" x14ac:dyDescent="0.3">
      <c r="A697" s="14"/>
      <c r="B697" s="14"/>
      <c r="C697" s="14"/>
      <c r="Y697" s="74"/>
      <c r="AU697" s="74"/>
    </row>
    <row r="698" spans="1:47" ht="18.75" customHeight="1" x14ac:dyDescent="0.3">
      <c r="A698" s="14"/>
      <c r="B698" s="14"/>
      <c r="C698" s="14"/>
      <c r="Y698" s="74"/>
      <c r="AU698" s="74"/>
    </row>
    <row r="699" spans="1:47" ht="18.75" customHeight="1" x14ac:dyDescent="0.3">
      <c r="A699" s="14"/>
      <c r="B699" s="14"/>
      <c r="C699" s="14"/>
      <c r="Y699" s="74"/>
      <c r="AU699" s="74"/>
    </row>
    <row r="700" spans="1:47" ht="18.75" customHeight="1" x14ac:dyDescent="0.3">
      <c r="A700" s="14"/>
      <c r="B700" s="14"/>
      <c r="C700" s="14"/>
      <c r="Y700" s="74"/>
      <c r="AU700" s="74"/>
    </row>
    <row r="701" spans="1:47" ht="18.75" customHeight="1" x14ac:dyDescent="0.3">
      <c r="A701" s="14"/>
      <c r="B701" s="14"/>
      <c r="C701" s="14"/>
      <c r="Y701" s="74"/>
      <c r="AU701" s="74"/>
    </row>
    <row r="702" spans="1:47" ht="18.75" customHeight="1" x14ac:dyDescent="0.3">
      <c r="A702" s="14"/>
      <c r="B702" s="14"/>
      <c r="C702" s="14"/>
      <c r="Y702" s="74"/>
      <c r="AU702" s="74"/>
    </row>
    <row r="703" spans="1:47" ht="18.75" customHeight="1" x14ac:dyDescent="0.3">
      <c r="A703" s="14"/>
      <c r="B703" s="14"/>
      <c r="C703" s="14"/>
      <c r="Y703" s="74"/>
      <c r="AU703" s="74"/>
    </row>
    <row r="704" spans="1:47" ht="18.75" customHeight="1" x14ac:dyDescent="0.3">
      <c r="A704" s="14"/>
      <c r="B704" s="14"/>
      <c r="C704" s="14"/>
      <c r="Y704" s="74"/>
      <c r="AU704" s="74"/>
    </row>
    <row r="705" spans="1:47" ht="18.75" customHeight="1" x14ac:dyDescent="0.3">
      <c r="A705" s="14"/>
      <c r="B705" s="14"/>
      <c r="C705" s="14"/>
      <c r="Y705" s="74"/>
      <c r="AU705" s="74"/>
    </row>
    <row r="706" spans="1:47" ht="18.75" customHeight="1" x14ac:dyDescent="0.3">
      <c r="A706" s="14"/>
      <c r="B706" s="14"/>
      <c r="C706" s="14"/>
      <c r="Y706" s="74"/>
      <c r="AU706" s="74"/>
    </row>
    <row r="707" spans="1:47" ht="18.75" customHeight="1" x14ac:dyDescent="0.3">
      <c r="A707" s="14"/>
      <c r="B707" s="14"/>
      <c r="C707" s="14"/>
      <c r="Y707" s="74"/>
      <c r="AU707" s="74"/>
    </row>
    <row r="708" spans="1:47" ht="18.75" customHeight="1" x14ac:dyDescent="0.3">
      <c r="A708" s="14"/>
      <c r="B708" s="14"/>
      <c r="C708" s="14"/>
      <c r="Y708" s="74"/>
      <c r="AU708" s="74"/>
    </row>
    <row r="709" spans="1:47" ht="18.75" customHeight="1" x14ac:dyDescent="0.3">
      <c r="A709" s="14"/>
      <c r="B709" s="14"/>
      <c r="C709" s="14"/>
      <c r="Y709" s="74"/>
      <c r="AU709" s="74"/>
    </row>
    <row r="710" spans="1:47" ht="18.75" customHeight="1" x14ac:dyDescent="0.3">
      <c r="A710" s="14"/>
      <c r="B710" s="14"/>
      <c r="C710" s="14"/>
      <c r="Y710" s="74"/>
      <c r="AU710" s="74"/>
    </row>
    <row r="711" spans="1:47" ht="18.75" customHeight="1" x14ac:dyDescent="0.3">
      <c r="A711" s="14"/>
      <c r="B711" s="14"/>
      <c r="C711" s="14"/>
      <c r="Y711" s="74"/>
      <c r="AU711" s="74"/>
    </row>
    <row r="712" spans="1:47" ht="18.75" customHeight="1" x14ac:dyDescent="0.3">
      <c r="A712" s="14"/>
      <c r="B712" s="14"/>
      <c r="C712" s="14"/>
      <c r="Y712" s="74"/>
      <c r="AU712" s="74"/>
    </row>
    <row r="713" spans="1:47" ht="18.75" customHeight="1" x14ac:dyDescent="0.3">
      <c r="A713" s="14"/>
      <c r="B713" s="14"/>
      <c r="C713" s="14"/>
      <c r="Y713" s="74"/>
      <c r="AU713" s="74"/>
    </row>
    <row r="714" spans="1:47" ht="18.75" customHeight="1" x14ac:dyDescent="0.3">
      <c r="A714" s="14"/>
      <c r="B714" s="14"/>
      <c r="C714" s="14"/>
      <c r="Y714" s="74"/>
      <c r="AU714" s="74"/>
    </row>
    <row r="715" spans="1:47" ht="18.75" customHeight="1" x14ac:dyDescent="0.3">
      <c r="A715" s="14"/>
      <c r="B715" s="14"/>
      <c r="C715" s="14"/>
      <c r="Y715" s="74"/>
      <c r="AU715" s="74"/>
    </row>
    <row r="716" spans="1:47" ht="18.75" customHeight="1" x14ac:dyDescent="0.3">
      <c r="A716" s="14"/>
      <c r="B716" s="14"/>
      <c r="C716" s="14"/>
      <c r="Y716" s="74"/>
      <c r="AU716" s="74"/>
    </row>
    <row r="717" spans="1:47" ht="18.75" customHeight="1" x14ac:dyDescent="0.3">
      <c r="A717" s="14"/>
      <c r="B717" s="14"/>
      <c r="C717" s="14"/>
      <c r="Y717" s="74"/>
      <c r="AU717" s="74"/>
    </row>
    <row r="718" spans="1:47" ht="18.75" customHeight="1" x14ac:dyDescent="0.3">
      <c r="A718" s="14"/>
      <c r="B718" s="14"/>
      <c r="C718" s="14"/>
      <c r="Y718" s="74"/>
      <c r="AU718" s="74"/>
    </row>
    <row r="719" spans="1:47" ht="18.75" customHeight="1" x14ac:dyDescent="0.3">
      <c r="A719" s="14"/>
      <c r="B719" s="14"/>
      <c r="C719" s="14"/>
      <c r="Y719" s="74"/>
      <c r="AU719" s="74"/>
    </row>
    <row r="720" spans="1:47" ht="18.75" customHeight="1" x14ac:dyDescent="0.3">
      <c r="A720" s="14"/>
      <c r="B720" s="14"/>
      <c r="C720" s="14"/>
      <c r="Y720" s="74"/>
      <c r="AU720" s="74"/>
    </row>
    <row r="721" spans="1:47" ht="18.75" customHeight="1" x14ac:dyDescent="0.3">
      <c r="A721" s="14"/>
      <c r="B721" s="14"/>
      <c r="C721" s="14"/>
      <c r="Y721" s="74"/>
      <c r="AU721" s="74"/>
    </row>
    <row r="722" spans="1:47" ht="18.75" customHeight="1" x14ac:dyDescent="0.3">
      <c r="A722" s="14"/>
      <c r="B722" s="14"/>
      <c r="C722" s="14"/>
      <c r="Y722" s="74"/>
      <c r="AU722" s="74"/>
    </row>
    <row r="723" spans="1:47" ht="18.75" customHeight="1" x14ac:dyDescent="0.3">
      <c r="A723" s="14"/>
      <c r="B723" s="14"/>
      <c r="C723" s="14"/>
      <c r="Y723" s="74"/>
      <c r="AU723" s="74"/>
    </row>
    <row r="724" spans="1:47" ht="18.75" customHeight="1" x14ac:dyDescent="0.3">
      <c r="A724" s="14"/>
      <c r="B724" s="14"/>
      <c r="C724" s="14"/>
      <c r="Y724" s="74"/>
      <c r="AU724" s="74"/>
    </row>
    <row r="725" spans="1:47" ht="18.75" customHeight="1" x14ac:dyDescent="0.3">
      <c r="A725" s="14"/>
      <c r="B725" s="14"/>
      <c r="C725" s="14"/>
      <c r="Y725" s="74"/>
      <c r="AU725" s="74"/>
    </row>
    <row r="726" spans="1:47" ht="18.75" customHeight="1" x14ac:dyDescent="0.3">
      <c r="A726" s="14"/>
      <c r="B726" s="14"/>
      <c r="C726" s="14"/>
      <c r="Y726" s="74"/>
      <c r="AU726" s="74"/>
    </row>
    <row r="727" spans="1:47" ht="18.75" customHeight="1" x14ac:dyDescent="0.3">
      <c r="A727" s="14"/>
      <c r="B727" s="14"/>
      <c r="C727" s="14"/>
      <c r="Y727" s="74"/>
      <c r="AU727" s="74"/>
    </row>
    <row r="728" spans="1:47" ht="18.75" customHeight="1" x14ac:dyDescent="0.3">
      <c r="A728" s="14"/>
      <c r="B728" s="14"/>
      <c r="C728" s="14"/>
      <c r="Y728" s="74"/>
      <c r="AU728" s="74"/>
    </row>
    <row r="729" spans="1:47" ht="18.75" customHeight="1" x14ac:dyDescent="0.3">
      <c r="A729" s="14"/>
      <c r="B729" s="14"/>
      <c r="C729" s="14"/>
      <c r="Y729" s="74"/>
      <c r="AU729" s="74"/>
    </row>
    <row r="730" spans="1:47" ht="18.75" customHeight="1" x14ac:dyDescent="0.3">
      <c r="A730" s="14"/>
      <c r="B730" s="14"/>
      <c r="C730" s="14"/>
      <c r="Y730" s="74"/>
      <c r="AU730" s="74"/>
    </row>
    <row r="731" spans="1:47" ht="18.75" customHeight="1" x14ac:dyDescent="0.3">
      <c r="A731" s="14"/>
      <c r="B731" s="14"/>
      <c r="C731" s="14"/>
      <c r="Y731" s="74"/>
      <c r="AU731" s="74"/>
    </row>
    <row r="732" spans="1:47" ht="18.75" customHeight="1" x14ac:dyDescent="0.3">
      <c r="A732" s="14"/>
      <c r="B732" s="14"/>
      <c r="C732" s="14"/>
      <c r="Y732" s="74"/>
      <c r="AU732" s="74"/>
    </row>
    <row r="733" spans="1:47" ht="18.75" customHeight="1" x14ac:dyDescent="0.3">
      <c r="A733" s="14"/>
      <c r="B733" s="14"/>
      <c r="C733" s="14"/>
      <c r="Y733" s="74"/>
      <c r="AU733" s="74"/>
    </row>
    <row r="734" spans="1:47" ht="18.75" customHeight="1" x14ac:dyDescent="0.3">
      <c r="A734" s="14"/>
      <c r="B734" s="14"/>
      <c r="C734" s="14"/>
      <c r="Y734" s="74"/>
      <c r="AU734" s="74"/>
    </row>
    <row r="735" spans="1:47" ht="18.75" customHeight="1" x14ac:dyDescent="0.3">
      <c r="A735" s="14"/>
      <c r="B735" s="14"/>
      <c r="C735" s="14"/>
      <c r="Y735" s="74"/>
      <c r="AU735" s="74"/>
    </row>
    <row r="736" spans="1:47" ht="18.75" customHeight="1" x14ac:dyDescent="0.3">
      <c r="A736" s="14"/>
      <c r="B736" s="14"/>
      <c r="C736" s="14"/>
      <c r="Y736" s="74"/>
      <c r="AU736" s="74"/>
    </row>
    <row r="737" spans="1:47" ht="18.75" customHeight="1" x14ac:dyDescent="0.3">
      <c r="A737" s="14"/>
      <c r="B737" s="14"/>
      <c r="C737" s="14"/>
      <c r="Y737" s="74"/>
      <c r="AU737" s="74"/>
    </row>
    <row r="738" spans="1:47" ht="18.75" customHeight="1" x14ac:dyDescent="0.3">
      <c r="A738" s="14"/>
      <c r="B738" s="14"/>
      <c r="C738" s="14"/>
      <c r="Y738" s="74"/>
      <c r="AU738" s="74"/>
    </row>
    <row r="739" spans="1:47" ht="18.75" customHeight="1" x14ac:dyDescent="0.3">
      <c r="A739" s="14"/>
      <c r="B739" s="14"/>
      <c r="C739" s="14"/>
      <c r="Y739" s="74"/>
      <c r="AU739" s="74"/>
    </row>
    <row r="740" spans="1:47" ht="18.75" customHeight="1" x14ac:dyDescent="0.3">
      <c r="A740" s="14"/>
      <c r="B740" s="14"/>
      <c r="C740" s="14"/>
      <c r="Y740" s="74"/>
      <c r="AU740" s="74"/>
    </row>
    <row r="741" spans="1:47" ht="18.75" customHeight="1" x14ac:dyDescent="0.3">
      <c r="A741" s="14"/>
      <c r="B741" s="14"/>
      <c r="C741" s="14"/>
      <c r="Y741" s="74"/>
      <c r="AU741" s="74"/>
    </row>
    <row r="742" spans="1:47" ht="18.75" customHeight="1" x14ac:dyDescent="0.3">
      <c r="A742" s="14"/>
      <c r="B742" s="14"/>
      <c r="C742" s="14"/>
      <c r="Y742" s="74"/>
      <c r="AU742" s="74"/>
    </row>
    <row r="743" spans="1:47" ht="18.75" customHeight="1" x14ac:dyDescent="0.3">
      <c r="A743" s="14"/>
      <c r="B743" s="14"/>
      <c r="C743" s="14"/>
      <c r="Y743" s="74"/>
      <c r="AU743" s="74"/>
    </row>
    <row r="744" spans="1:47" ht="18.75" customHeight="1" x14ac:dyDescent="0.3">
      <c r="A744" s="14"/>
      <c r="B744" s="14"/>
      <c r="C744" s="14"/>
      <c r="Y744" s="74"/>
      <c r="AU744" s="74"/>
    </row>
    <row r="745" spans="1:47" ht="18.75" customHeight="1" x14ac:dyDescent="0.3">
      <c r="A745" s="14"/>
      <c r="B745" s="14"/>
      <c r="C745" s="14"/>
      <c r="Y745" s="74"/>
      <c r="AU745" s="74"/>
    </row>
    <row r="746" spans="1:47" ht="18.75" customHeight="1" x14ac:dyDescent="0.3">
      <c r="A746" s="14"/>
      <c r="B746" s="14"/>
      <c r="C746" s="14"/>
      <c r="Y746" s="74"/>
      <c r="AU746" s="74"/>
    </row>
    <row r="747" spans="1:47" ht="18.75" customHeight="1" x14ac:dyDescent="0.3">
      <c r="A747" s="14"/>
      <c r="B747" s="14"/>
      <c r="C747" s="14"/>
      <c r="Y747" s="74"/>
      <c r="AU747" s="74"/>
    </row>
    <row r="748" spans="1:47" ht="18.75" customHeight="1" x14ac:dyDescent="0.3">
      <c r="A748" s="14"/>
      <c r="B748" s="14"/>
      <c r="C748" s="14"/>
      <c r="Y748" s="74"/>
      <c r="AU748" s="74"/>
    </row>
    <row r="749" spans="1:47" ht="18.75" customHeight="1" x14ac:dyDescent="0.3">
      <c r="A749" s="14"/>
      <c r="B749" s="14"/>
      <c r="C749" s="14"/>
      <c r="Y749" s="74"/>
      <c r="AU749" s="74"/>
    </row>
    <row r="750" spans="1:47" ht="18.75" customHeight="1" x14ac:dyDescent="0.3">
      <c r="A750" s="14"/>
      <c r="B750" s="14"/>
      <c r="C750" s="14"/>
      <c r="Y750" s="74"/>
      <c r="AU750" s="74"/>
    </row>
    <row r="751" spans="1:47" ht="18.75" customHeight="1" x14ac:dyDescent="0.3">
      <c r="A751" s="14"/>
      <c r="B751" s="14"/>
      <c r="C751" s="14"/>
      <c r="Y751" s="74"/>
      <c r="AU751" s="74"/>
    </row>
    <row r="752" spans="1:47" ht="18.75" customHeight="1" x14ac:dyDescent="0.3">
      <c r="A752" s="14"/>
      <c r="B752" s="14"/>
      <c r="C752" s="14"/>
      <c r="Y752" s="74"/>
      <c r="AU752" s="74"/>
    </row>
    <row r="753" spans="1:47" ht="18.75" customHeight="1" x14ac:dyDescent="0.3">
      <c r="A753" s="14"/>
      <c r="B753" s="14"/>
      <c r="C753" s="14"/>
      <c r="Y753" s="74"/>
      <c r="AU753" s="74"/>
    </row>
    <row r="754" spans="1:47" ht="18.75" customHeight="1" x14ac:dyDescent="0.3">
      <c r="A754" s="14"/>
      <c r="B754" s="14"/>
      <c r="C754" s="14"/>
      <c r="Y754" s="74"/>
      <c r="AU754" s="74"/>
    </row>
    <row r="755" spans="1:47" ht="18.75" customHeight="1" x14ac:dyDescent="0.3">
      <c r="A755" s="14"/>
      <c r="B755" s="14"/>
      <c r="C755" s="14"/>
      <c r="Y755" s="74"/>
      <c r="AU755" s="74"/>
    </row>
    <row r="756" spans="1:47" ht="18.75" customHeight="1" x14ac:dyDescent="0.3">
      <c r="A756" s="14"/>
      <c r="B756" s="14"/>
      <c r="C756" s="14"/>
      <c r="Y756" s="74"/>
      <c r="AU756" s="74"/>
    </row>
    <row r="757" spans="1:47" ht="18.75" customHeight="1" x14ac:dyDescent="0.3">
      <c r="A757" s="14"/>
      <c r="B757" s="14"/>
      <c r="C757" s="14"/>
      <c r="Y757" s="74"/>
      <c r="AU757" s="74"/>
    </row>
    <row r="758" spans="1:47" ht="18.75" customHeight="1" x14ac:dyDescent="0.3">
      <c r="A758" s="14"/>
      <c r="B758" s="14"/>
      <c r="C758" s="14"/>
      <c r="Y758" s="74"/>
      <c r="AU758" s="74"/>
    </row>
    <row r="759" spans="1:47" ht="18.75" customHeight="1" x14ac:dyDescent="0.3">
      <c r="A759" s="14"/>
      <c r="B759" s="14"/>
      <c r="C759" s="14"/>
      <c r="Y759" s="74"/>
      <c r="AU759" s="74"/>
    </row>
    <row r="760" spans="1:47" ht="18.75" customHeight="1" x14ac:dyDescent="0.3">
      <c r="A760" s="14"/>
      <c r="B760" s="14"/>
      <c r="C760" s="14"/>
      <c r="Y760" s="74"/>
      <c r="AU760" s="74"/>
    </row>
    <row r="761" spans="1:47" ht="18.75" customHeight="1" x14ac:dyDescent="0.3">
      <c r="A761" s="14"/>
      <c r="B761" s="14"/>
      <c r="C761" s="14"/>
      <c r="Y761" s="74"/>
      <c r="AU761" s="74"/>
    </row>
    <row r="762" spans="1:47" ht="18.75" customHeight="1" x14ac:dyDescent="0.3">
      <c r="A762" s="14"/>
      <c r="B762" s="14"/>
      <c r="C762" s="14"/>
      <c r="Y762" s="74"/>
      <c r="AU762" s="74"/>
    </row>
    <row r="763" spans="1:47" ht="18.75" customHeight="1" x14ac:dyDescent="0.3">
      <c r="A763" s="14"/>
      <c r="B763" s="14"/>
      <c r="C763" s="14"/>
      <c r="Y763" s="74"/>
      <c r="AU763" s="74"/>
    </row>
    <row r="764" spans="1:47" ht="18.75" customHeight="1" x14ac:dyDescent="0.3">
      <c r="A764" s="14"/>
      <c r="B764" s="14"/>
      <c r="C764" s="14"/>
      <c r="Y764" s="74"/>
      <c r="AU764" s="74"/>
    </row>
    <row r="765" spans="1:47" ht="18.75" customHeight="1" x14ac:dyDescent="0.3">
      <c r="A765" s="14"/>
      <c r="B765" s="14"/>
      <c r="C765" s="14"/>
      <c r="Y765" s="74"/>
      <c r="AU765" s="74"/>
    </row>
    <row r="766" spans="1:47" ht="18.75" customHeight="1" x14ac:dyDescent="0.3">
      <c r="A766" s="14"/>
      <c r="B766" s="14"/>
      <c r="C766" s="14"/>
      <c r="Y766" s="74"/>
      <c r="AU766" s="74"/>
    </row>
    <row r="767" spans="1:47" ht="18.75" customHeight="1" x14ac:dyDescent="0.3">
      <c r="A767" s="14"/>
      <c r="B767" s="14"/>
      <c r="C767" s="14"/>
      <c r="Y767" s="74"/>
      <c r="AU767" s="74"/>
    </row>
    <row r="768" spans="1:47" ht="18.75" customHeight="1" x14ac:dyDescent="0.3">
      <c r="A768" s="14"/>
      <c r="B768" s="14"/>
      <c r="C768" s="14"/>
      <c r="Y768" s="74"/>
      <c r="AU768" s="74"/>
    </row>
    <row r="769" spans="1:47" ht="18.75" customHeight="1" x14ac:dyDescent="0.3">
      <c r="A769" s="14"/>
      <c r="B769" s="14"/>
      <c r="C769" s="14"/>
      <c r="Y769" s="74"/>
      <c r="AU769" s="74"/>
    </row>
    <row r="770" spans="1:47" ht="18.75" customHeight="1" x14ac:dyDescent="0.3">
      <c r="A770" s="14"/>
      <c r="B770" s="14"/>
      <c r="C770" s="14"/>
      <c r="Y770" s="74"/>
      <c r="AU770" s="74"/>
    </row>
    <row r="771" spans="1:47" ht="18.75" customHeight="1" x14ac:dyDescent="0.3">
      <c r="A771" s="14"/>
      <c r="B771" s="14"/>
      <c r="C771" s="14"/>
      <c r="Y771" s="74"/>
      <c r="AU771" s="74"/>
    </row>
    <row r="772" spans="1:47" ht="18.75" customHeight="1" x14ac:dyDescent="0.3">
      <c r="A772" s="14"/>
      <c r="B772" s="14"/>
      <c r="C772" s="14"/>
      <c r="Y772" s="74"/>
      <c r="AU772" s="74"/>
    </row>
    <row r="773" spans="1:47" ht="18.75" customHeight="1" x14ac:dyDescent="0.3">
      <c r="A773" s="14"/>
      <c r="B773" s="14"/>
      <c r="C773" s="14"/>
      <c r="Y773" s="74"/>
      <c r="AU773" s="74"/>
    </row>
    <row r="774" spans="1:47" ht="18.75" customHeight="1" x14ac:dyDescent="0.3">
      <c r="A774" s="14"/>
      <c r="B774" s="14"/>
      <c r="C774" s="14"/>
      <c r="Y774" s="74"/>
      <c r="AU774" s="74"/>
    </row>
    <row r="775" spans="1:47" ht="18.75" customHeight="1" x14ac:dyDescent="0.3">
      <c r="A775" s="14"/>
      <c r="B775" s="14"/>
      <c r="C775" s="14"/>
      <c r="Y775" s="74"/>
      <c r="AU775" s="74"/>
    </row>
    <row r="776" spans="1:47" ht="18.75" customHeight="1" x14ac:dyDescent="0.3">
      <c r="A776" s="14"/>
      <c r="B776" s="14"/>
      <c r="C776" s="14"/>
      <c r="Y776" s="74"/>
      <c r="AU776" s="74"/>
    </row>
    <row r="777" spans="1:47" ht="18.75" customHeight="1" x14ac:dyDescent="0.3">
      <c r="A777" s="14"/>
      <c r="B777" s="14"/>
      <c r="C777" s="14"/>
      <c r="Y777" s="74"/>
      <c r="AU777" s="74"/>
    </row>
    <row r="778" spans="1:47" ht="18.75" customHeight="1" x14ac:dyDescent="0.3">
      <c r="A778" s="14"/>
      <c r="B778" s="14"/>
      <c r="C778" s="14"/>
      <c r="Y778" s="74"/>
      <c r="AU778" s="74"/>
    </row>
    <row r="779" spans="1:47" ht="18.75" customHeight="1" x14ac:dyDescent="0.3">
      <c r="A779" s="14"/>
      <c r="B779" s="14"/>
      <c r="C779" s="14"/>
      <c r="Y779" s="74"/>
      <c r="AU779" s="74"/>
    </row>
    <row r="780" spans="1:47" ht="18.75" customHeight="1" x14ac:dyDescent="0.3">
      <c r="A780" s="14"/>
      <c r="B780" s="14"/>
      <c r="C780" s="14"/>
      <c r="Y780" s="74"/>
      <c r="AU780" s="74"/>
    </row>
    <row r="781" spans="1:47" ht="18.75" customHeight="1" x14ac:dyDescent="0.3">
      <c r="A781" s="14"/>
      <c r="B781" s="14"/>
      <c r="C781" s="14"/>
      <c r="Y781" s="74"/>
      <c r="AU781" s="74"/>
    </row>
    <row r="782" spans="1:47" ht="18.75" customHeight="1" x14ac:dyDescent="0.3">
      <c r="A782" s="14"/>
      <c r="B782" s="14"/>
      <c r="C782" s="14"/>
      <c r="Y782" s="74"/>
      <c r="AU782" s="74"/>
    </row>
    <row r="783" spans="1:47" ht="18.75" customHeight="1" x14ac:dyDescent="0.3">
      <c r="A783" s="14"/>
      <c r="B783" s="14"/>
      <c r="C783" s="14"/>
      <c r="Y783" s="74"/>
      <c r="AU783" s="74"/>
    </row>
    <row r="784" spans="1:47" ht="18.75" customHeight="1" x14ac:dyDescent="0.3">
      <c r="A784" s="14"/>
      <c r="B784" s="14"/>
      <c r="C784" s="14"/>
      <c r="Y784" s="74"/>
      <c r="AU784" s="74"/>
    </row>
    <row r="785" spans="1:47" ht="18.75" customHeight="1" x14ac:dyDescent="0.3">
      <c r="A785" s="14"/>
      <c r="B785" s="14"/>
      <c r="C785" s="14"/>
      <c r="Y785" s="74"/>
      <c r="AU785" s="74"/>
    </row>
    <row r="786" spans="1:47" ht="18.75" customHeight="1" x14ac:dyDescent="0.3">
      <c r="A786" s="14"/>
      <c r="B786" s="14"/>
      <c r="C786" s="14"/>
      <c r="Y786" s="74"/>
      <c r="AU786" s="74"/>
    </row>
    <row r="787" spans="1:47" ht="18.75" customHeight="1" x14ac:dyDescent="0.3">
      <c r="A787" s="14"/>
      <c r="B787" s="14"/>
      <c r="C787" s="14"/>
      <c r="Y787" s="74"/>
      <c r="AU787" s="74"/>
    </row>
    <row r="788" spans="1:47" ht="18.75" customHeight="1" x14ac:dyDescent="0.3">
      <c r="A788" s="14"/>
      <c r="B788" s="14"/>
      <c r="C788" s="14"/>
      <c r="Y788" s="74"/>
      <c r="AU788" s="74"/>
    </row>
    <row r="789" spans="1:47" ht="18.75" customHeight="1" x14ac:dyDescent="0.3">
      <c r="A789" s="14"/>
      <c r="B789" s="14"/>
      <c r="C789" s="14"/>
      <c r="Y789" s="74"/>
      <c r="AU789" s="74"/>
    </row>
    <row r="790" spans="1:47" ht="18.75" customHeight="1" x14ac:dyDescent="0.3">
      <c r="A790" s="14"/>
      <c r="B790" s="14"/>
      <c r="C790" s="14"/>
      <c r="Y790" s="74"/>
      <c r="AU790" s="74"/>
    </row>
    <row r="791" spans="1:47" ht="18.75" customHeight="1" x14ac:dyDescent="0.3">
      <c r="A791" s="14"/>
      <c r="B791" s="14"/>
      <c r="C791" s="14"/>
      <c r="Y791" s="74"/>
      <c r="AU791" s="74"/>
    </row>
    <row r="792" spans="1:47" ht="18.75" customHeight="1" x14ac:dyDescent="0.3">
      <c r="A792" s="14"/>
      <c r="B792" s="14"/>
      <c r="C792" s="14"/>
      <c r="Y792" s="74"/>
      <c r="AU792" s="74"/>
    </row>
    <row r="793" spans="1:47" ht="18.75" customHeight="1" x14ac:dyDescent="0.3">
      <c r="A793" s="14"/>
      <c r="B793" s="14"/>
      <c r="C793" s="14"/>
      <c r="Y793" s="74"/>
      <c r="AU793" s="74"/>
    </row>
    <row r="794" spans="1:47" ht="18.75" customHeight="1" x14ac:dyDescent="0.3">
      <c r="A794" s="14"/>
      <c r="B794" s="14"/>
      <c r="C794" s="14"/>
      <c r="Y794" s="74"/>
      <c r="AU794" s="74"/>
    </row>
    <row r="795" spans="1:47" ht="18.75" customHeight="1" x14ac:dyDescent="0.3">
      <c r="A795" s="14"/>
      <c r="B795" s="14"/>
      <c r="C795" s="14"/>
      <c r="Y795" s="74"/>
      <c r="AU795" s="74"/>
    </row>
    <row r="796" spans="1:47" ht="18.75" customHeight="1" x14ac:dyDescent="0.3">
      <c r="A796" s="14"/>
      <c r="B796" s="14"/>
      <c r="C796" s="14"/>
      <c r="Y796" s="74"/>
      <c r="AU796" s="74"/>
    </row>
    <row r="797" spans="1:47" ht="18.75" customHeight="1" x14ac:dyDescent="0.3">
      <c r="A797" s="14"/>
      <c r="B797" s="14"/>
      <c r="C797" s="14"/>
      <c r="Y797" s="74"/>
      <c r="AU797" s="74"/>
    </row>
    <row r="798" spans="1:47" ht="18.75" customHeight="1" x14ac:dyDescent="0.3">
      <c r="A798" s="14"/>
      <c r="B798" s="14"/>
      <c r="C798" s="14"/>
      <c r="Y798" s="74"/>
      <c r="AU798" s="74"/>
    </row>
    <row r="799" spans="1:47" ht="18.75" customHeight="1" x14ac:dyDescent="0.3">
      <c r="A799" s="14"/>
      <c r="B799" s="14"/>
      <c r="C799" s="14"/>
      <c r="Y799" s="74"/>
      <c r="AU799" s="74"/>
    </row>
    <row r="800" spans="1:47" ht="18.75" customHeight="1" x14ac:dyDescent="0.3">
      <c r="A800" s="14"/>
      <c r="B800" s="14"/>
      <c r="C800" s="14"/>
      <c r="Y800" s="74"/>
      <c r="AU800" s="74"/>
    </row>
    <row r="801" spans="1:47" ht="18.75" customHeight="1" x14ac:dyDescent="0.3">
      <c r="A801" s="14"/>
      <c r="B801" s="14"/>
      <c r="C801" s="14"/>
      <c r="Y801" s="74"/>
      <c r="AU801" s="74"/>
    </row>
    <row r="802" spans="1:47" ht="18.75" customHeight="1" x14ac:dyDescent="0.3">
      <c r="A802" s="14"/>
      <c r="B802" s="14"/>
      <c r="C802" s="14"/>
      <c r="Y802" s="74"/>
      <c r="AU802" s="74"/>
    </row>
    <row r="803" spans="1:47" ht="18.75" customHeight="1" x14ac:dyDescent="0.3">
      <c r="A803" s="14"/>
      <c r="B803" s="14"/>
      <c r="C803" s="14"/>
      <c r="Y803" s="74"/>
      <c r="AU803" s="74"/>
    </row>
    <row r="804" spans="1:47" ht="18.75" customHeight="1" x14ac:dyDescent="0.3">
      <c r="A804" s="14"/>
      <c r="B804" s="14"/>
      <c r="C804" s="14"/>
      <c r="Y804" s="74"/>
      <c r="AU804" s="74"/>
    </row>
    <row r="805" spans="1:47" ht="18.75" customHeight="1" x14ac:dyDescent="0.3">
      <c r="A805" s="14"/>
      <c r="B805" s="14"/>
      <c r="C805" s="14"/>
      <c r="Y805" s="74"/>
      <c r="AU805" s="74"/>
    </row>
    <row r="806" spans="1:47" ht="18.75" customHeight="1" x14ac:dyDescent="0.3">
      <c r="A806" s="14"/>
      <c r="B806" s="14"/>
      <c r="C806" s="14"/>
      <c r="Y806" s="74"/>
      <c r="AU806" s="74"/>
    </row>
    <row r="807" spans="1:47" ht="18.75" customHeight="1" x14ac:dyDescent="0.3">
      <c r="A807" s="14"/>
      <c r="B807" s="14"/>
      <c r="C807" s="14"/>
      <c r="Y807" s="74"/>
      <c r="AU807" s="74"/>
    </row>
    <row r="808" spans="1:47" ht="18.75" customHeight="1" x14ac:dyDescent="0.3">
      <c r="A808" s="14"/>
      <c r="B808" s="14"/>
      <c r="C808" s="14"/>
      <c r="Y808" s="74"/>
      <c r="AU808" s="74"/>
    </row>
    <row r="809" spans="1:47" ht="18.75" customHeight="1" x14ac:dyDescent="0.3">
      <c r="A809" s="14"/>
      <c r="B809" s="14"/>
      <c r="C809" s="14"/>
      <c r="Y809" s="74"/>
      <c r="AU809" s="74"/>
    </row>
    <row r="810" spans="1:47" ht="18.75" customHeight="1" x14ac:dyDescent="0.3">
      <c r="A810" s="14"/>
      <c r="B810" s="14"/>
      <c r="C810" s="14"/>
      <c r="Y810" s="74"/>
      <c r="AU810" s="74"/>
    </row>
    <row r="811" spans="1:47" ht="18.75" customHeight="1" x14ac:dyDescent="0.3">
      <c r="A811" s="14"/>
      <c r="B811" s="14"/>
      <c r="C811" s="14"/>
      <c r="Y811" s="74"/>
      <c r="AU811" s="74"/>
    </row>
    <row r="812" spans="1:47" ht="18.75" customHeight="1" x14ac:dyDescent="0.3">
      <c r="A812" s="14"/>
      <c r="B812" s="14"/>
      <c r="C812" s="14"/>
      <c r="Y812" s="74"/>
      <c r="AU812" s="74"/>
    </row>
    <row r="813" spans="1:47" ht="18.75" customHeight="1" x14ac:dyDescent="0.3">
      <c r="A813" s="14"/>
      <c r="B813" s="14"/>
      <c r="C813" s="14"/>
      <c r="Y813" s="74"/>
      <c r="AU813" s="74"/>
    </row>
    <row r="814" spans="1:47" ht="18.75" customHeight="1" x14ac:dyDescent="0.3">
      <c r="A814" s="14"/>
      <c r="B814" s="14"/>
      <c r="C814" s="14"/>
      <c r="Y814" s="74"/>
      <c r="AU814" s="74"/>
    </row>
    <row r="815" spans="1:47" ht="18.75" customHeight="1" x14ac:dyDescent="0.3">
      <c r="A815" s="14"/>
      <c r="B815" s="14"/>
      <c r="C815" s="14"/>
      <c r="Y815" s="74"/>
      <c r="AU815" s="74"/>
    </row>
    <row r="816" spans="1:47" ht="18.75" customHeight="1" x14ac:dyDescent="0.3">
      <c r="A816" s="14"/>
      <c r="B816" s="14"/>
      <c r="C816" s="14"/>
      <c r="Y816" s="74"/>
      <c r="AU816" s="74"/>
    </row>
    <row r="817" spans="1:47" ht="18.75" customHeight="1" x14ac:dyDescent="0.3">
      <c r="A817" s="14"/>
      <c r="B817" s="14"/>
      <c r="C817" s="14"/>
      <c r="Y817" s="74"/>
      <c r="AU817" s="74"/>
    </row>
    <row r="818" spans="1:47" ht="18.75" customHeight="1" x14ac:dyDescent="0.3">
      <c r="A818" s="14"/>
      <c r="B818" s="14"/>
      <c r="C818" s="14"/>
      <c r="Y818" s="74"/>
      <c r="AU818" s="74"/>
    </row>
    <row r="819" spans="1:47" ht="18.75" customHeight="1" x14ac:dyDescent="0.3">
      <c r="A819" s="14"/>
      <c r="B819" s="14"/>
      <c r="C819" s="14"/>
      <c r="Y819" s="74"/>
      <c r="AU819" s="74"/>
    </row>
    <row r="820" spans="1:47" ht="18.75" customHeight="1" x14ac:dyDescent="0.3">
      <c r="A820" s="14"/>
      <c r="B820" s="14"/>
      <c r="C820" s="14"/>
      <c r="Y820" s="74"/>
      <c r="AU820" s="74"/>
    </row>
    <row r="821" spans="1:47" ht="18.75" customHeight="1" x14ac:dyDescent="0.3">
      <c r="A821" s="14"/>
      <c r="B821" s="14"/>
      <c r="C821" s="14"/>
      <c r="Y821" s="74"/>
      <c r="AU821" s="74"/>
    </row>
    <row r="822" spans="1:47" ht="18.75" customHeight="1" x14ac:dyDescent="0.3">
      <c r="A822" s="14"/>
      <c r="B822" s="14"/>
      <c r="C822" s="14"/>
      <c r="Y822" s="74"/>
      <c r="AU822" s="74"/>
    </row>
    <row r="823" spans="1:47" ht="18.75" customHeight="1" x14ac:dyDescent="0.3">
      <c r="A823" s="14"/>
      <c r="B823" s="14"/>
      <c r="C823" s="14"/>
      <c r="Y823" s="74"/>
      <c r="AU823" s="74"/>
    </row>
    <row r="824" spans="1:47" ht="18.75" customHeight="1" x14ac:dyDescent="0.3">
      <c r="A824" s="14"/>
      <c r="B824" s="14"/>
      <c r="C824" s="14"/>
      <c r="Y824" s="74"/>
      <c r="AU824" s="74"/>
    </row>
    <row r="825" spans="1:47" ht="18.75" customHeight="1" x14ac:dyDescent="0.3">
      <c r="A825" s="14"/>
      <c r="B825" s="14"/>
      <c r="C825" s="14"/>
      <c r="Y825" s="74"/>
      <c r="AU825" s="74"/>
    </row>
    <row r="826" spans="1:47" ht="18.75" customHeight="1" x14ac:dyDescent="0.3">
      <c r="A826" s="14"/>
      <c r="B826" s="14"/>
      <c r="C826" s="14"/>
      <c r="Y826" s="74"/>
      <c r="AU826" s="74"/>
    </row>
    <row r="827" spans="1:47" ht="18.75" customHeight="1" x14ac:dyDescent="0.3">
      <c r="A827" s="14"/>
      <c r="B827" s="14"/>
      <c r="C827" s="14"/>
      <c r="Y827" s="74"/>
      <c r="AU827" s="74"/>
    </row>
    <row r="828" spans="1:47" ht="18.75" customHeight="1" x14ac:dyDescent="0.3">
      <c r="A828" s="14"/>
      <c r="B828" s="14"/>
      <c r="C828" s="14"/>
      <c r="Y828" s="74"/>
      <c r="AU828" s="74"/>
    </row>
    <row r="829" spans="1:47" ht="18.75" customHeight="1" x14ac:dyDescent="0.3">
      <c r="A829" s="14"/>
      <c r="B829" s="14"/>
      <c r="C829" s="14"/>
      <c r="Y829" s="74"/>
      <c r="AU829" s="74"/>
    </row>
    <row r="830" spans="1:47" ht="18.75" customHeight="1" x14ac:dyDescent="0.3">
      <c r="A830" s="14"/>
      <c r="B830" s="14"/>
      <c r="C830" s="14"/>
      <c r="Y830" s="74"/>
      <c r="AU830" s="74"/>
    </row>
    <row r="831" spans="1:47" ht="18.75" customHeight="1" x14ac:dyDescent="0.3">
      <c r="A831" s="14"/>
      <c r="B831" s="14"/>
      <c r="C831" s="14"/>
      <c r="Y831" s="74"/>
      <c r="AU831" s="74"/>
    </row>
    <row r="832" spans="1:47" ht="18.75" customHeight="1" x14ac:dyDescent="0.3">
      <c r="A832" s="14"/>
      <c r="B832" s="14"/>
      <c r="C832" s="14"/>
      <c r="Y832" s="74"/>
      <c r="AU832" s="74"/>
    </row>
    <row r="833" spans="1:47" ht="18.75" customHeight="1" x14ac:dyDescent="0.3">
      <c r="A833" s="14"/>
      <c r="B833" s="14"/>
      <c r="C833" s="14"/>
      <c r="Y833" s="74"/>
      <c r="AU833" s="74"/>
    </row>
    <row r="834" spans="1:47" ht="18.75" customHeight="1" x14ac:dyDescent="0.3">
      <c r="A834" s="14"/>
      <c r="B834" s="14"/>
      <c r="C834" s="14"/>
      <c r="Y834" s="74"/>
      <c r="AU834" s="74"/>
    </row>
    <row r="835" spans="1:47" ht="18.75" customHeight="1" x14ac:dyDescent="0.3">
      <c r="A835" s="14"/>
      <c r="B835" s="14"/>
      <c r="C835" s="14"/>
      <c r="Y835" s="74"/>
      <c r="AU835" s="74"/>
    </row>
    <row r="836" spans="1:47" ht="18.75" customHeight="1" x14ac:dyDescent="0.3">
      <c r="A836" s="14"/>
      <c r="B836" s="14"/>
      <c r="C836" s="14"/>
      <c r="Y836" s="74"/>
      <c r="AU836" s="74"/>
    </row>
    <row r="837" spans="1:47" ht="18.75" customHeight="1" x14ac:dyDescent="0.3">
      <c r="A837" s="14"/>
      <c r="B837" s="14"/>
      <c r="C837" s="14"/>
      <c r="Y837" s="74"/>
      <c r="AU837" s="74"/>
    </row>
    <row r="838" spans="1:47" ht="18.75" customHeight="1" x14ac:dyDescent="0.3">
      <c r="A838" s="14"/>
      <c r="B838" s="14"/>
      <c r="C838" s="14"/>
      <c r="Y838" s="74"/>
      <c r="AU838" s="74"/>
    </row>
    <row r="839" spans="1:47" ht="18.75" customHeight="1" x14ac:dyDescent="0.3">
      <c r="A839" s="14"/>
      <c r="B839" s="14"/>
      <c r="C839" s="14"/>
      <c r="Y839" s="74"/>
      <c r="AU839" s="74"/>
    </row>
    <row r="840" spans="1:47" ht="18.75" customHeight="1" x14ac:dyDescent="0.3">
      <c r="A840" s="14"/>
      <c r="B840" s="14"/>
      <c r="C840" s="14"/>
      <c r="Y840" s="74"/>
      <c r="AU840" s="74"/>
    </row>
    <row r="841" spans="1:47" ht="18.75" customHeight="1" x14ac:dyDescent="0.3">
      <c r="A841" s="14"/>
      <c r="B841" s="14"/>
      <c r="C841" s="14"/>
      <c r="Y841" s="74"/>
      <c r="AU841" s="74"/>
    </row>
    <row r="842" spans="1:47" ht="18.75" customHeight="1" x14ac:dyDescent="0.3">
      <c r="A842" s="14"/>
      <c r="B842" s="14"/>
      <c r="C842" s="14"/>
      <c r="Y842" s="74"/>
      <c r="AU842" s="74"/>
    </row>
    <row r="843" spans="1:47" ht="18.75" customHeight="1" x14ac:dyDescent="0.3">
      <c r="A843" s="14"/>
      <c r="B843" s="14"/>
      <c r="C843" s="14"/>
      <c r="Y843" s="74"/>
      <c r="AU843" s="74"/>
    </row>
    <row r="844" spans="1:47" ht="18.75" customHeight="1" x14ac:dyDescent="0.3">
      <c r="A844" s="14"/>
      <c r="B844" s="14"/>
      <c r="C844" s="14"/>
      <c r="Y844" s="74"/>
      <c r="AU844" s="74"/>
    </row>
    <row r="845" spans="1:47" ht="18.75" customHeight="1" x14ac:dyDescent="0.3">
      <c r="A845" s="14"/>
      <c r="B845" s="14"/>
      <c r="C845" s="14"/>
      <c r="Y845" s="74"/>
      <c r="AU845" s="74"/>
    </row>
    <row r="846" spans="1:47" ht="18.75" customHeight="1" x14ac:dyDescent="0.3">
      <c r="A846" s="14"/>
      <c r="B846" s="14"/>
      <c r="C846" s="14"/>
      <c r="Y846" s="74"/>
      <c r="AU846" s="74"/>
    </row>
    <row r="847" spans="1:47" ht="18.75" customHeight="1" x14ac:dyDescent="0.3">
      <c r="A847" s="14"/>
      <c r="B847" s="14"/>
      <c r="C847" s="14"/>
      <c r="Y847" s="74"/>
      <c r="AU847" s="74"/>
    </row>
    <row r="848" spans="1:47" ht="18.75" customHeight="1" x14ac:dyDescent="0.3">
      <c r="A848" s="14"/>
      <c r="B848" s="14"/>
      <c r="C848" s="14"/>
      <c r="Y848" s="74"/>
      <c r="AU848" s="74"/>
    </row>
    <row r="849" spans="1:47" ht="18.75" customHeight="1" x14ac:dyDescent="0.3">
      <c r="A849" s="14"/>
      <c r="B849" s="14"/>
      <c r="C849" s="14"/>
      <c r="Y849" s="74"/>
      <c r="AU849" s="74"/>
    </row>
    <row r="850" spans="1:47" ht="18.75" customHeight="1" x14ac:dyDescent="0.3">
      <c r="A850" s="14"/>
      <c r="B850" s="14"/>
      <c r="C850" s="14"/>
      <c r="Y850" s="74"/>
      <c r="AU850" s="74"/>
    </row>
    <row r="851" spans="1:47" ht="18.75" customHeight="1" x14ac:dyDescent="0.3">
      <c r="A851" s="14"/>
      <c r="B851" s="14"/>
      <c r="C851" s="14"/>
      <c r="Y851" s="74"/>
      <c r="AU851" s="74"/>
    </row>
    <row r="852" spans="1:47" ht="18.75" customHeight="1" x14ac:dyDescent="0.3">
      <c r="A852" s="14"/>
      <c r="B852" s="14"/>
      <c r="C852" s="14"/>
      <c r="Y852" s="74"/>
      <c r="AU852" s="74"/>
    </row>
    <row r="853" spans="1:47" ht="18.75" customHeight="1" x14ac:dyDescent="0.3">
      <c r="A853" s="14"/>
      <c r="B853" s="14"/>
      <c r="C853" s="14"/>
      <c r="Y853" s="74"/>
      <c r="AU853" s="74"/>
    </row>
    <row r="854" spans="1:47" ht="18.75" customHeight="1" x14ac:dyDescent="0.3">
      <c r="A854" s="14"/>
      <c r="B854" s="14"/>
      <c r="C854" s="14"/>
      <c r="Y854" s="74"/>
      <c r="AU854" s="74"/>
    </row>
    <row r="855" spans="1:47" ht="18.75" customHeight="1" x14ac:dyDescent="0.3">
      <c r="A855" s="14"/>
      <c r="B855" s="14"/>
      <c r="C855" s="14"/>
      <c r="Y855" s="74"/>
      <c r="AU855" s="74"/>
    </row>
    <row r="856" spans="1:47" ht="18.75" customHeight="1" x14ac:dyDescent="0.3">
      <c r="A856" s="14"/>
      <c r="B856" s="14"/>
      <c r="C856" s="14"/>
      <c r="Y856" s="74"/>
      <c r="AU856" s="74"/>
    </row>
    <row r="857" spans="1:47" ht="18.75" customHeight="1" x14ac:dyDescent="0.3">
      <c r="A857" s="14"/>
      <c r="B857" s="14"/>
      <c r="C857" s="14"/>
      <c r="Y857" s="74"/>
      <c r="AU857" s="74"/>
    </row>
    <row r="858" spans="1:47" ht="18.75" customHeight="1" x14ac:dyDescent="0.3">
      <c r="A858" s="14"/>
      <c r="B858" s="14"/>
      <c r="C858" s="14"/>
      <c r="Y858" s="74"/>
      <c r="AU858" s="74"/>
    </row>
    <row r="859" spans="1:47" ht="18.75" customHeight="1" x14ac:dyDescent="0.3">
      <c r="A859" s="14"/>
      <c r="B859" s="14"/>
      <c r="C859" s="14"/>
      <c r="Y859" s="74"/>
      <c r="AU859" s="74"/>
    </row>
    <row r="860" spans="1:47" ht="18.75" customHeight="1" x14ac:dyDescent="0.3">
      <c r="A860" s="14"/>
      <c r="B860" s="14"/>
      <c r="C860" s="14"/>
      <c r="Y860" s="74"/>
      <c r="AU860" s="74"/>
    </row>
    <row r="861" spans="1:47" ht="18.75" customHeight="1" x14ac:dyDescent="0.3">
      <c r="A861" s="14"/>
      <c r="B861" s="14"/>
      <c r="C861" s="14"/>
      <c r="Y861" s="74"/>
      <c r="AU861" s="74"/>
    </row>
    <row r="862" spans="1:47" ht="18.75" customHeight="1" x14ac:dyDescent="0.3">
      <c r="A862" s="14"/>
      <c r="B862" s="14"/>
      <c r="C862" s="14"/>
      <c r="Y862" s="74"/>
      <c r="AU862" s="74"/>
    </row>
    <row r="863" spans="1:47" ht="18.75" customHeight="1" x14ac:dyDescent="0.3">
      <c r="A863" s="14"/>
      <c r="B863" s="14"/>
      <c r="C863" s="14"/>
      <c r="Y863" s="74"/>
      <c r="AU863" s="74"/>
    </row>
    <row r="864" spans="1:47" ht="18.75" customHeight="1" x14ac:dyDescent="0.3">
      <c r="A864" s="14"/>
      <c r="B864" s="14"/>
      <c r="C864" s="14"/>
      <c r="Y864" s="74"/>
      <c r="AU864" s="74"/>
    </row>
    <row r="865" spans="1:47" ht="18.75" customHeight="1" x14ac:dyDescent="0.3">
      <c r="A865" s="14"/>
      <c r="B865" s="14"/>
      <c r="C865" s="14"/>
      <c r="Y865" s="74"/>
      <c r="AU865" s="74"/>
    </row>
    <row r="866" spans="1:47" ht="18.75" customHeight="1" x14ac:dyDescent="0.3">
      <c r="A866" s="14"/>
      <c r="B866" s="14"/>
      <c r="C866" s="14"/>
      <c r="Y866" s="74"/>
      <c r="AU866" s="74"/>
    </row>
    <row r="867" spans="1:47" ht="18.75" customHeight="1" x14ac:dyDescent="0.3">
      <c r="A867" s="14"/>
      <c r="B867" s="14"/>
      <c r="C867" s="14"/>
      <c r="Y867" s="74"/>
      <c r="AU867" s="74"/>
    </row>
    <row r="868" spans="1:47" ht="18.75" customHeight="1" x14ac:dyDescent="0.3">
      <c r="A868" s="14"/>
      <c r="B868" s="14"/>
      <c r="C868" s="14"/>
      <c r="Y868" s="74"/>
      <c r="AU868" s="74"/>
    </row>
    <row r="869" spans="1:47" ht="18.75" customHeight="1" x14ac:dyDescent="0.3">
      <c r="A869" s="14"/>
      <c r="B869" s="14"/>
      <c r="C869" s="14"/>
      <c r="Y869" s="74"/>
      <c r="AU869" s="74"/>
    </row>
    <row r="870" spans="1:47" ht="18.75" customHeight="1" x14ac:dyDescent="0.3">
      <c r="A870" s="14"/>
      <c r="B870" s="14"/>
      <c r="C870" s="14"/>
      <c r="Y870" s="74"/>
      <c r="AU870" s="74"/>
    </row>
    <row r="871" spans="1:47" ht="18.75" customHeight="1" x14ac:dyDescent="0.3">
      <c r="A871" s="14"/>
      <c r="B871" s="14"/>
      <c r="C871" s="14"/>
      <c r="Y871" s="74"/>
      <c r="AU871" s="74"/>
    </row>
    <row r="872" spans="1:47" ht="18.75" customHeight="1" x14ac:dyDescent="0.3">
      <c r="A872" s="14"/>
      <c r="B872" s="14"/>
      <c r="C872" s="14"/>
      <c r="Y872" s="74"/>
      <c r="AU872" s="74"/>
    </row>
    <row r="873" spans="1:47" ht="18.75" customHeight="1" x14ac:dyDescent="0.3">
      <c r="A873" s="14"/>
      <c r="B873" s="14"/>
      <c r="C873" s="14"/>
      <c r="Y873" s="74"/>
      <c r="AU873" s="74"/>
    </row>
    <row r="874" spans="1:47" ht="18.75" customHeight="1" x14ac:dyDescent="0.3">
      <c r="A874" s="14"/>
      <c r="B874" s="14"/>
      <c r="C874" s="14"/>
      <c r="Y874" s="74"/>
      <c r="AU874" s="74"/>
    </row>
    <row r="875" spans="1:47" ht="18.75" customHeight="1" x14ac:dyDescent="0.3">
      <c r="A875" s="14"/>
      <c r="B875" s="14"/>
      <c r="C875" s="14"/>
      <c r="Y875" s="74"/>
      <c r="AU875" s="74"/>
    </row>
    <row r="876" spans="1:47" ht="18.75" customHeight="1" x14ac:dyDescent="0.3">
      <c r="A876" s="14"/>
      <c r="B876" s="14"/>
      <c r="C876" s="14"/>
      <c r="Y876" s="74"/>
      <c r="AU876" s="74"/>
    </row>
    <row r="877" spans="1:47" ht="18.75" customHeight="1" x14ac:dyDescent="0.3">
      <c r="A877" s="14"/>
      <c r="B877" s="14"/>
      <c r="C877" s="14"/>
      <c r="Y877" s="74"/>
      <c r="AU877" s="74"/>
    </row>
    <row r="878" spans="1:47" ht="18.75" customHeight="1" x14ac:dyDescent="0.3">
      <c r="A878" s="14"/>
      <c r="B878" s="14"/>
      <c r="C878" s="14"/>
      <c r="Y878" s="74"/>
      <c r="AU878" s="74"/>
    </row>
    <row r="879" spans="1:47" ht="18.75" customHeight="1" x14ac:dyDescent="0.3">
      <c r="A879" s="14"/>
      <c r="B879" s="14"/>
      <c r="C879" s="14"/>
      <c r="Y879" s="74"/>
      <c r="AU879" s="74"/>
    </row>
    <row r="880" spans="1:47" ht="18.75" customHeight="1" x14ac:dyDescent="0.3">
      <c r="A880" s="14"/>
      <c r="B880" s="14"/>
      <c r="C880" s="14"/>
      <c r="Y880" s="74"/>
      <c r="AU880" s="74"/>
    </row>
    <row r="881" spans="1:47" ht="18.75" customHeight="1" x14ac:dyDescent="0.3">
      <c r="A881" s="14"/>
      <c r="B881" s="14"/>
      <c r="C881" s="14"/>
      <c r="Y881" s="74"/>
      <c r="AU881" s="74"/>
    </row>
    <row r="882" spans="1:47" ht="18.75" customHeight="1" x14ac:dyDescent="0.3">
      <c r="A882" s="14"/>
      <c r="B882" s="14"/>
      <c r="C882" s="14"/>
      <c r="Y882" s="74"/>
      <c r="AU882" s="74"/>
    </row>
    <row r="883" spans="1:47" ht="18.75" customHeight="1" x14ac:dyDescent="0.3">
      <c r="A883" s="14"/>
      <c r="B883" s="14"/>
      <c r="C883" s="14"/>
      <c r="Y883" s="74"/>
      <c r="AU883" s="74"/>
    </row>
    <row r="884" spans="1:47" ht="18.75" customHeight="1" x14ac:dyDescent="0.3">
      <c r="A884" s="14"/>
      <c r="B884" s="14"/>
      <c r="C884" s="14"/>
      <c r="Y884" s="74"/>
      <c r="AU884" s="74"/>
    </row>
    <row r="885" spans="1:47" ht="18.75" customHeight="1" x14ac:dyDescent="0.3">
      <c r="A885" s="14"/>
      <c r="B885" s="14"/>
      <c r="C885" s="14"/>
      <c r="Y885" s="74"/>
      <c r="AU885" s="74"/>
    </row>
    <row r="886" spans="1:47" ht="18.75" customHeight="1" x14ac:dyDescent="0.3">
      <c r="A886" s="14"/>
      <c r="B886" s="14"/>
      <c r="C886" s="14"/>
      <c r="Y886" s="74"/>
      <c r="AU886" s="74"/>
    </row>
    <row r="887" spans="1:47" ht="18.75" customHeight="1" x14ac:dyDescent="0.3">
      <c r="A887" s="14"/>
      <c r="B887" s="14"/>
      <c r="C887" s="14"/>
      <c r="Y887" s="74"/>
      <c r="AU887" s="74"/>
    </row>
    <row r="888" spans="1:47" ht="18.75" customHeight="1" x14ac:dyDescent="0.3">
      <c r="A888" s="14"/>
      <c r="B888" s="14"/>
      <c r="C888" s="14"/>
      <c r="Y888" s="74"/>
      <c r="AU888" s="74"/>
    </row>
    <row r="889" spans="1:47" ht="18.75" customHeight="1" x14ac:dyDescent="0.3">
      <c r="A889" s="14"/>
      <c r="B889" s="14"/>
      <c r="C889" s="14"/>
      <c r="Y889" s="74"/>
      <c r="AU889" s="74"/>
    </row>
    <row r="890" spans="1:47" ht="18.75" customHeight="1" x14ac:dyDescent="0.3">
      <c r="A890" s="14"/>
      <c r="B890" s="14"/>
      <c r="C890" s="14"/>
      <c r="Y890" s="74"/>
      <c r="AU890" s="74"/>
    </row>
    <row r="891" spans="1:47" ht="18.75" customHeight="1" x14ac:dyDescent="0.3">
      <c r="A891" s="14"/>
      <c r="B891" s="14"/>
      <c r="C891" s="14"/>
      <c r="Y891" s="74"/>
      <c r="AU891" s="74"/>
    </row>
    <row r="892" spans="1:47" ht="18.75" customHeight="1" x14ac:dyDescent="0.3">
      <c r="A892" s="14"/>
      <c r="B892" s="14"/>
      <c r="C892" s="14"/>
      <c r="Y892" s="74"/>
      <c r="AU892" s="74"/>
    </row>
    <row r="893" spans="1:47" ht="18.75" customHeight="1" x14ac:dyDescent="0.3">
      <c r="A893" s="14"/>
      <c r="B893" s="14"/>
      <c r="C893" s="14"/>
      <c r="Y893" s="74"/>
      <c r="AU893" s="74"/>
    </row>
    <row r="894" spans="1:47" ht="18.75" customHeight="1" x14ac:dyDescent="0.3">
      <c r="A894" s="14"/>
      <c r="B894" s="14"/>
      <c r="C894" s="14"/>
      <c r="Y894" s="74"/>
      <c r="AU894" s="74"/>
    </row>
    <row r="895" spans="1:47" ht="18.75" customHeight="1" x14ac:dyDescent="0.3">
      <c r="A895" s="14"/>
      <c r="B895" s="14"/>
      <c r="C895" s="14"/>
      <c r="Y895" s="74"/>
      <c r="AU895" s="74"/>
    </row>
    <row r="896" spans="1:47" ht="18.75" customHeight="1" x14ac:dyDescent="0.3">
      <c r="A896" s="14"/>
      <c r="B896" s="14"/>
      <c r="C896" s="14"/>
      <c r="Y896" s="74"/>
      <c r="AU896" s="74"/>
    </row>
    <row r="897" spans="1:47" ht="18.75" customHeight="1" x14ac:dyDescent="0.3">
      <c r="A897" s="14"/>
      <c r="B897" s="14"/>
      <c r="C897" s="14"/>
      <c r="Y897" s="74"/>
      <c r="AU897" s="74"/>
    </row>
    <row r="898" spans="1:47" ht="18.75" customHeight="1" x14ac:dyDescent="0.3">
      <c r="A898" s="14"/>
      <c r="B898" s="14"/>
      <c r="C898" s="14"/>
      <c r="Y898" s="74"/>
      <c r="AU898" s="74"/>
    </row>
    <row r="899" spans="1:47" ht="18.75" customHeight="1" x14ac:dyDescent="0.3">
      <c r="A899" s="14"/>
      <c r="B899" s="14"/>
      <c r="C899" s="14"/>
      <c r="Y899" s="74"/>
      <c r="AU899" s="74"/>
    </row>
    <row r="900" spans="1:47" ht="18.75" customHeight="1" x14ac:dyDescent="0.3">
      <c r="A900" s="14"/>
      <c r="B900" s="14"/>
      <c r="C900" s="14"/>
      <c r="Y900" s="74"/>
      <c r="AU900" s="74"/>
    </row>
    <row r="901" spans="1:47" ht="18.75" customHeight="1" x14ac:dyDescent="0.3">
      <c r="A901" s="14"/>
      <c r="B901" s="14"/>
      <c r="C901" s="14"/>
      <c r="Y901" s="74"/>
      <c r="AU901" s="74"/>
    </row>
    <row r="902" spans="1:47" ht="18.75" customHeight="1" x14ac:dyDescent="0.3">
      <c r="A902" s="14"/>
      <c r="B902" s="14"/>
      <c r="C902" s="14"/>
      <c r="Y902" s="74"/>
      <c r="AU902" s="74"/>
    </row>
    <row r="903" spans="1:47" ht="18.75" customHeight="1" x14ac:dyDescent="0.3">
      <c r="A903" s="14"/>
      <c r="B903" s="14"/>
      <c r="C903" s="14"/>
      <c r="Y903" s="74"/>
      <c r="AU903" s="74"/>
    </row>
    <row r="904" spans="1:47" ht="18.75" customHeight="1" x14ac:dyDescent="0.3">
      <c r="A904" s="14"/>
      <c r="B904" s="14"/>
      <c r="C904" s="14"/>
      <c r="Y904" s="74"/>
      <c r="AU904" s="74"/>
    </row>
    <row r="905" spans="1:47" ht="18.75" customHeight="1" x14ac:dyDescent="0.3">
      <c r="A905" s="14"/>
      <c r="B905" s="14"/>
      <c r="C905" s="14"/>
      <c r="Y905" s="74"/>
      <c r="AU905" s="74"/>
    </row>
    <row r="906" spans="1:47" ht="18.75" customHeight="1" x14ac:dyDescent="0.3">
      <c r="A906" s="14"/>
      <c r="B906" s="14"/>
      <c r="C906" s="14"/>
      <c r="Y906" s="74"/>
      <c r="AU906" s="74"/>
    </row>
    <row r="907" spans="1:47" ht="18.75" customHeight="1" x14ac:dyDescent="0.3">
      <c r="A907" s="14"/>
      <c r="B907" s="14"/>
      <c r="C907" s="14"/>
      <c r="Y907" s="74"/>
      <c r="AU907" s="74"/>
    </row>
    <row r="908" spans="1:47" ht="18.75" customHeight="1" x14ac:dyDescent="0.3">
      <c r="A908" s="14"/>
      <c r="B908" s="14"/>
      <c r="C908" s="14"/>
      <c r="Y908" s="74"/>
      <c r="AU908" s="74"/>
    </row>
    <row r="909" spans="1:47" ht="18.75" customHeight="1" x14ac:dyDescent="0.3">
      <c r="A909" s="14"/>
      <c r="B909" s="14"/>
      <c r="C909" s="14"/>
      <c r="Y909" s="74"/>
      <c r="AU909" s="74"/>
    </row>
    <row r="910" spans="1:47" ht="18.75" customHeight="1" x14ac:dyDescent="0.3">
      <c r="A910" s="14"/>
      <c r="B910" s="14"/>
      <c r="C910" s="14"/>
      <c r="Y910" s="74"/>
      <c r="AU910" s="74"/>
    </row>
    <row r="911" spans="1:47" ht="18.75" customHeight="1" x14ac:dyDescent="0.3">
      <c r="A911" s="14"/>
      <c r="B911" s="14"/>
      <c r="C911" s="14"/>
      <c r="Y911" s="74"/>
      <c r="AU911" s="74"/>
    </row>
    <row r="912" spans="1:47" ht="18.75" customHeight="1" x14ac:dyDescent="0.3">
      <c r="A912" s="14"/>
      <c r="B912" s="14"/>
      <c r="C912" s="14"/>
      <c r="Y912" s="74"/>
      <c r="AU912" s="74"/>
    </row>
    <row r="913" spans="1:47" ht="18.75" customHeight="1" x14ac:dyDescent="0.3">
      <c r="A913" s="14"/>
      <c r="B913" s="14"/>
      <c r="C913" s="14"/>
      <c r="Y913" s="74"/>
      <c r="AU913" s="74"/>
    </row>
    <row r="914" spans="1:47" ht="18.75" customHeight="1" x14ac:dyDescent="0.3">
      <c r="A914" s="14"/>
      <c r="B914" s="14"/>
      <c r="C914" s="14"/>
      <c r="Y914" s="74"/>
      <c r="AU914" s="74"/>
    </row>
    <row r="915" spans="1:47" ht="18.75" customHeight="1" x14ac:dyDescent="0.3">
      <c r="A915" s="14"/>
      <c r="B915" s="14"/>
      <c r="C915" s="14"/>
      <c r="Y915" s="74"/>
      <c r="AU915" s="74"/>
    </row>
    <row r="916" spans="1:47" ht="18.75" customHeight="1" x14ac:dyDescent="0.3">
      <c r="A916" s="14"/>
      <c r="B916" s="14"/>
      <c r="C916" s="14"/>
      <c r="Y916" s="74"/>
      <c r="AU916" s="74"/>
    </row>
    <row r="917" spans="1:47" ht="18.75" customHeight="1" x14ac:dyDescent="0.3">
      <c r="A917" s="14"/>
      <c r="B917" s="14"/>
      <c r="C917" s="14"/>
      <c r="Y917" s="74"/>
      <c r="AU917" s="74"/>
    </row>
    <row r="918" spans="1:47" ht="18.75" customHeight="1" x14ac:dyDescent="0.3">
      <c r="A918" s="14"/>
      <c r="B918" s="14"/>
      <c r="C918" s="14"/>
      <c r="Y918" s="74"/>
      <c r="AU918" s="74"/>
    </row>
    <row r="919" spans="1:47" ht="18.75" customHeight="1" x14ac:dyDescent="0.3">
      <c r="A919" s="14"/>
      <c r="B919" s="14"/>
      <c r="C919" s="14"/>
      <c r="Y919" s="74"/>
      <c r="AU919" s="74"/>
    </row>
    <row r="920" spans="1:47" ht="18.75" customHeight="1" x14ac:dyDescent="0.3">
      <c r="A920" s="14"/>
      <c r="B920" s="14"/>
      <c r="C920" s="14"/>
      <c r="Y920" s="74"/>
      <c r="AU920" s="74"/>
    </row>
    <row r="921" spans="1:47" ht="18.75" customHeight="1" x14ac:dyDescent="0.3">
      <c r="A921" s="14"/>
      <c r="B921" s="14"/>
      <c r="C921" s="14"/>
      <c r="Y921" s="74"/>
      <c r="AU921" s="74"/>
    </row>
    <row r="922" spans="1:47" ht="18.75" customHeight="1" x14ac:dyDescent="0.3">
      <c r="A922" s="14"/>
      <c r="B922" s="14"/>
      <c r="C922" s="14"/>
      <c r="Y922" s="74"/>
      <c r="AU922" s="74"/>
    </row>
    <row r="923" spans="1:47" ht="18.75" customHeight="1" x14ac:dyDescent="0.3">
      <c r="A923" s="14"/>
      <c r="B923" s="14"/>
      <c r="C923" s="14"/>
      <c r="Y923" s="74"/>
      <c r="AU923" s="74"/>
    </row>
    <row r="924" spans="1:47" ht="18.75" customHeight="1" x14ac:dyDescent="0.3">
      <c r="A924" s="14"/>
      <c r="B924" s="14"/>
      <c r="C924" s="14"/>
      <c r="Y924" s="74"/>
      <c r="AU924" s="74"/>
    </row>
    <row r="925" spans="1:47" ht="18.75" customHeight="1" x14ac:dyDescent="0.3">
      <c r="A925" s="14"/>
      <c r="B925" s="14"/>
      <c r="C925" s="14"/>
      <c r="Y925" s="74"/>
      <c r="AU925" s="74"/>
    </row>
    <row r="926" spans="1:47" ht="18.75" customHeight="1" x14ac:dyDescent="0.3">
      <c r="A926" s="14"/>
      <c r="B926" s="14"/>
      <c r="C926" s="14"/>
      <c r="Y926" s="74"/>
      <c r="AU926" s="74"/>
    </row>
    <row r="927" spans="1:47" ht="18.75" customHeight="1" x14ac:dyDescent="0.3">
      <c r="A927" s="14"/>
      <c r="B927" s="14"/>
      <c r="C927" s="14"/>
      <c r="Y927" s="74"/>
      <c r="AU927" s="74"/>
    </row>
    <row r="928" spans="1:47" ht="18.75" customHeight="1" x14ac:dyDescent="0.3">
      <c r="A928" s="14"/>
      <c r="B928" s="14"/>
      <c r="C928" s="14"/>
      <c r="Y928" s="74"/>
      <c r="AU928" s="74"/>
    </row>
    <row r="929" spans="1:47" ht="18.75" customHeight="1" x14ac:dyDescent="0.3">
      <c r="A929" s="14"/>
      <c r="B929" s="14"/>
      <c r="C929" s="14"/>
      <c r="Y929" s="74"/>
      <c r="AU929" s="74"/>
    </row>
    <row r="930" spans="1:47" ht="18.75" customHeight="1" x14ac:dyDescent="0.3">
      <c r="A930" s="14"/>
      <c r="B930" s="14"/>
      <c r="C930" s="14"/>
      <c r="Y930" s="74"/>
      <c r="AU930" s="74"/>
    </row>
    <row r="931" spans="1:47" ht="18.75" customHeight="1" x14ac:dyDescent="0.3">
      <c r="A931" s="14"/>
      <c r="B931" s="14"/>
      <c r="C931" s="14"/>
      <c r="Y931" s="74"/>
      <c r="AU931" s="74"/>
    </row>
    <row r="932" spans="1:47" ht="18.75" customHeight="1" x14ac:dyDescent="0.3">
      <c r="A932" s="14"/>
      <c r="B932" s="14"/>
      <c r="C932" s="14"/>
      <c r="Y932" s="74"/>
      <c r="AU932" s="74"/>
    </row>
    <row r="933" spans="1:47" ht="18.75" customHeight="1" x14ac:dyDescent="0.3">
      <c r="A933" s="14"/>
      <c r="B933" s="14"/>
      <c r="C933" s="14"/>
      <c r="Y933" s="74"/>
      <c r="AU933" s="74"/>
    </row>
    <row r="934" spans="1:47" ht="18.75" customHeight="1" x14ac:dyDescent="0.3">
      <c r="A934" s="14"/>
      <c r="B934" s="14"/>
      <c r="C934" s="14"/>
      <c r="Y934" s="74"/>
      <c r="AU934" s="74"/>
    </row>
    <row r="935" spans="1:47" ht="18.75" customHeight="1" x14ac:dyDescent="0.3">
      <c r="A935" s="14"/>
      <c r="B935" s="14"/>
      <c r="C935" s="14"/>
      <c r="Y935" s="74"/>
      <c r="AU935" s="74"/>
    </row>
    <row r="936" spans="1:47" ht="18.75" customHeight="1" x14ac:dyDescent="0.3">
      <c r="A936" s="14"/>
      <c r="B936" s="14"/>
      <c r="C936" s="14"/>
      <c r="Y936" s="74"/>
      <c r="AU936" s="74"/>
    </row>
    <row r="937" spans="1:47" ht="18.75" customHeight="1" x14ac:dyDescent="0.3">
      <c r="A937" s="14"/>
      <c r="B937" s="14"/>
      <c r="C937" s="14"/>
      <c r="Y937" s="74"/>
      <c r="AU937" s="74"/>
    </row>
    <row r="938" spans="1:47" ht="18.75" customHeight="1" x14ac:dyDescent="0.3">
      <c r="A938" s="14"/>
      <c r="B938" s="14"/>
      <c r="C938" s="14"/>
      <c r="Y938" s="74"/>
      <c r="AU938" s="74"/>
    </row>
    <row r="939" spans="1:47" ht="18.75" customHeight="1" x14ac:dyDescent="0.3">
      <c r="A939" s="14"/>
      <c r="B939" s="14"/>
      <c r="C939" s="14"/>
      <c r="Y939" s="74"/>
      <c r="AU939" s="74"/>
    </row>
    <row r="940" spans="1:47" ht="18.75" customHeight="1" x14ac:dyDescent="0.3">
      <c r="A940" s="14"/>
      <c r="B940" s="14"/>
      <c r="C940" s="14"/>
      <c r="Y940" s="74"/>
      <c r="AU940" s="74"/>
    </row>
    <row r="941" spans="1:47" ht="18.75" customHeight="1" x14ac:dyDescent="0.3">
      <c r="A941" s="14"/>
      <c r="B941" s="14"/>
      <c r="C941" s="14"/>
      <c r="Y941" s="74"/>
      <c r="AU941" s="74"/>
    </row>
    <row r="942" spans="1:47" ht="18.75" customHeight="1" x14ac:dyDescent="0.3">
      <c r="A942" s="14"/>
      <c r="B942" s="14"/>
      <c r="C942" s="14"/>
      <c r="Y942" s="74"/>
      <c r="AU942" s="74"/>
    </row>
    <row r="943" spans="1:47" ht="18.75" customHeight="1" x14ac:dyDescent="0.3">
      <c r="A943" s="14"/>
      <c r="B943" s="14"/>
      <c r="C943" s="14"/>
      <c r="Y943" s="74"/>
      <c r="AU943" s="74"/>
    </row>
    <row r="944" spans="1:47" ht="18.75" customHeight="1" x14ac:dyDescent="0.3">
      <c r="A944" s="14"/>
      <c r="B944" s="14"/>
      <c r="C944" s="14"/>
      <c r="Y944" s="74"/>
      <c r="AU944" s="74"/>
    </row>
    <row r="945" spans="1:47" ht="18.75" customHeight="1" x14ac:dyDescent="0.3">
      <c r="A945" s="14"/>
      <c r="B945" s="14"/>
      <c r="C945" s="14"/>
      <c r="Y945" s="74"/>
      <c r="AU945" s="74"/>
    </row>
    <row r="946" spans="1:47" ht="18.75" customHeight="1" x14ac:dyDescent="0.3">
      <c r="A946" s="14"/>
      <c r="B946" s="14"/>
      <c r="C946" s="14"/>
      <c r="Y946" s="74"/>
      <c r="AU946" s="74"/>
    </row>
    <row r="947" spans="1:47" ht="18.75" customHeight="1" x14ac:dyDescent="0.3">
      <c r="A947" s="14"/>
      <c r="B947" s="14"/>
      <c r="C947" s="14"/>
      <c r="Y947" s="74"/>
      <c r="AU947" s="74"/>
    </row>
    <row r="948" spans="1:47" ht="18.75" customHeight="1" x14ac:dyDescent="0.3">
      <c r="A948" s="14"/>
      <c r="B948" s="14"/>
      <c r="C948" s="14"/>
      <c r="Y948" s="74"/>
      <c r="AU948" s="74"/>
    </row>
    <row r="949" spans="1:47" ht="18.75" customHeight="1" x14ac:dyDescent="0.3">
      <c r="A949" s="14"/>
      <c r="B949" s="14"/>
      <c r="C949" s="14"/>
      <c r="Y949" s="74"/>
      <c r="AU949" s="74"/>
    </row>
    <row r="950" spans="1:47" ht="18.75" customHeight="1" x14ac:dyDescent="0.3">
      <c r="A950" s="14"/>
      <c r="B950" s="14"/>
      <c r="C950" s="14"/>
      <c r="Y950" s="74"/>
      <c r="AU950" s="74"/>
    </row>
    <row r="951" spans="1:47" ht="18.75" customHeight="1" x14ac:dyDescent="0.3">
      <c r="A951" s="14"/>
      <c r="B951" s="14"/>
      <c r="C951" s="14"/>
      <c r="Y951" s="74"/>
      <c r="AU951" s="74"/>
    </row>
    <row r="952" spans="1:47" ht="18.75" customHeight="1" x14ac:dyDescent="0.3">
      <c r="A952" s="14"/>
      <c r="B952" s="14"/>
      <c r="C952" s="14"/>
      <c r="Y952" s="74"/>
      <c r="AU952" s="74"/>
    </row>
    <row r="953" spans="1:47" ht="18.75" customHeight="1" x14ac:dyDescent="0.3">
      <c r="A953" s="14"/>
      <c r="B953" s="14"/>
      <c r="C953" s="14"/>
      <c r="Y953" s="74"/>
      <c r="AU953" s="74"/>
    </row>
    <row r="954" spans="1:47" ht="18.75" customHeight="1" x14ac:dyDescent="0.3">
      <c r="A954" s="14"/>
      <c r="B954" s="14"/>
      <c r="C954" s="14"/>
      <c r="Y954" s="74"/>
      <c r="AU954" s="74"/>
    </row>
    <row r="955" spans="1:47" ht="18.75" customHeight="1" x14ac:dyDescent="0.3">
      <c r="A955" s="14"/>
      <c r="B955" s="14"/>
      <c r="C955" s="14"/>
      <c r="Y955" s="74"/>
      <c r="AU955" s="74"/>
    </row>
    <row r="956" spans="1:47" ht="18.75" customHeight="1" x14ac:dyDescent="0.3">
      <c r="A956" s="14"/>
      <c r="B956" s="14"/>
      <c r="C956" s="14"/>
      <c r="Y956" s="74"/>
      <c r="AU956" s="74"/>
    </row>
    <row r="957" spans="1:47" ht="18.75" customHeight="1" x14ac:dyDescent="0.3">
      <c r="A957" s="14"/>
      <c r="B957" s="14"/>
      <c r="C957" s="14"/>
      <c r="Y957" s="74"/>
      <c r="AU957" s="74"/>
    </row>
    <row r="958" spans="1:47" ht="18.75" customHeight="1" x14ac:dyDescent="0.3">
      <c r="A958" s="14"/>
      <c r="B958" s="14"/>
      <c r="C958" s="14"/>
      <c r="Y958" s="74"/>
      <c r="AU958" s="74"/>
    </row>
    <row r="959" spans="1:47" ht="18.75" customHeight="1" x14ac:dyDescent="0.3">
      <c r="A959" s="14"/>
      <c r="B959" s="14"/>
      <c r="C959" s="14"/>
      <c r="Y959" s="74"/>
      <c r="AU959" s="74"/>
    </row>
    <row r="960" spans="1:47" ht="18.75" customHeight="1" x14ac:dyDescent="0.3">
      <c r="A960" s="14"/>
      <c r="B960" s="14"/>
      <c r="C960" s="14"/>
      <c r="Y960" s="74"/>
      <c r="AU960" s="74"/>
    </row>
    <row r="961" spans="1:47" ht="18.75" customHeight="1" x14ac:dyDescent="0.3">
      <c r="A961" s="14"/>
      <c r="B961" s="14"/>
      <c r="C961" s="14"/>
      <c r="Y961" s="74"/>
      <c r="AU961" s="74"/>
    </row>
    <row r="962" spans="1:47" ht="18.75" customHeight="1" x14ac:dyDescent="0.3">
      <c r="A962" s="14"/>
      <c r="B962" s="14"/>
      <c r="C962" s="14"/>
      <c r="Y962" s="74"/>
      <c r="AU962" s="74"/>
    </row>
    <row r="963" spans="1:47" ht="18.75" customHeight="1" x14ac:dyDescent="0.3">
      <c r="A963" s="14"/>
      <c r="B963" s="14"/>
      <c r="C963" s="14"/>
      <c r="Y963" s="74"/>
      <c r="AU963" s="74"/>
    </row>
    <row r="964" spans="1:47" ht="18.75" customHeight="1" x14ac:dyDescent="0.3">
      <c r="A964" s="14"/>
      <c r="B964" s="14"/>
      <c r="C964" s="14"/>
      <c r="Y964" s="74"/>
      <c r="AU964" s="74"/>
    </row>
    <row r="965" spans="1:47" ht="18.75" customHeight="1" x14ac:dyDescent="0.3">
      <c r="A965" s="14"/>
      <c r="B965" s="14"/>
      <c r="C965" s="14"/>
      <c r="Y965" s="74"/>
      <c r="AU965" s="74"/>
    </row>
    <row r="966" spans="1:47" ht="18.75" customHeight="1" x14ac:dyDescent="0.3">
      <c r="A966" s="14"/>
      <c r="B966" s="14"/>
      <c r="C966" s="14"/>
      <c r="Y966" s="74"/>
      <c r="AU966" s="74"/>
    </row>
    <row r="967" spans="1:47" ht="18.75" customHeight="1" x14ac:dyDescent="0.3">
      <c r="A967" s="14"/>
      <c r="B967" s="14"/>
      <c r="C967" s="14"/>
      <c r="Y967" s="74"/>
      <c r="AU967" s="74"/>
    </row>
    <row r="968" spans="1:47" ht="18.75" customHeight="1" x14ac:dyDescent="0.3">
      <c r="A968" s="14"/>
      <c r="B968" s="14"/>
      <c r="C968" s="14"/>
      <c r="Y968" s="74"/>
      <c r="AU968" s="74"/>
    </row>
    <row r="969" spans="1:47" ht="18.75" customHeight="1" x14ac:dyDescent="0.3">
      <c r="A969" s="14"/>
      <c r="B969" s="14"/>
      <c r="C969" s="14"/>
      <c r="Y969" s="74"/>
      <c r="AU969" s="74"/>
    </row>
    <row r="970" spans="1:47" ht="18.75" customHeight="1" x14ac:dyDescent="0.3">
      <c r="A970" s="14"/>
      <c r="B970" s="14"/>
      <c r="C970" s="14"/>
      <c r="Y970" s="74"/>
      <c r="AU970" s="74"/>
    </row>
    <row r="971" spans="1:47" ht="18.75" customHeight="1" x14ac:dyDescent="0.3">
      <c r="A971" s="14"/>
      <c r="B971" s="14"/>
      <c r="C971" s="14"/>
      <c r="Y971" s="74"/>
      <c r="AU971" s="74"/>
    </row>
    <row r="972" spans="1:47" ht="18.75" customHeight="1" x14ac:dyDescent="0.3">
      <c r="A972" s="14"/>
      <c r="B972" s="14"/>
      <c r="C972" s="14"/>
      <c r="Y972" s="74"/>
      <c r="AU972" s="74"/>
    </row>
    <row r="973" spans="1:47" ht="18.75" customHeight="1" x14ac:dyDescent="0.3">
      <c r="A973" s="14"/>
      <c r="B973" s="14"/>
      <c r="C973" s="14"/>
      <c r="Y973" s="74"/>
      <c r="AU973" s="74"/>
    </row>
    <row r="974" spans="1:47" ht="18.75" customHeight="1" x14ac:dyDescent="0.3">
      <c r="A974" s="14"/>
      <c r="B974" s="14"/>
      <c r="C974" s="14"/>
      <c r="Y974" s="74"/>
      <c r="AU974" s="74"/>
    </row>
    <row r="975" spans="1:47" ht="18.75" customHeight="1" x14ac:dyDescent="0.3">
      <c r="A975" s="14"/>
      <c r="B975" s="14"/>
      <c r="C975" s="14"/>
      <c r="Y975" s="74"/>
      <c r="AU975" s="74"/>
    </row>
    <row r="976" spans="1:47" ht="18.75" customHeight="1" x14ac:dyDescent="0.3">
      <c r="A976" s="14"/>
      <c r="B976" s="14"/>
      <c r="C976" s="14"/>
      <c r="Y976" s="74"/>
      <c r="AU976" s="74"/>
    </row>
    <row r="977" spans="1:47" ht="18.75" customHeight="1" x14ac:dyDescent="0.3">
      <c r="A977" s="14"/>
      <c r="B977" s="14"/>
      <c r="C977" s="14"/>
      <c r="Y977" s="74"/>
      <c r="AU977" s="74"/>
    </row>
    <row r="978" spans="1:47" ht="18.75" customHeight="1" x14ac:dyDescent="0.3">
      <c r="A978" s="14"/>
      <c r="B978" s="14"/>
      <c r="C978" s="14"/>
      <c r="Y978" s="74"/>
      <c r="AU978" s="74"/>
    </row>
    <row r="979" spans="1:47" ht="18.75" customHeight="1" x14ac:dyDescent="0.3">
      <c r="A979" s="14"/>
      <c r="B979" s="14"/>
      <c r="C979" s="14"/>
      <c r="Y979" s="74"/>
      <c r="AU979" s="74"/>
    </row>
    <row r="980" spans="1:47" ht="18.75" customHeight="1" x14ac:dyDescent="0.3">
      <c r="A980" s="14"/>
      <c r="B980" s="14"/>
      <c r="C980" s="14"/>
      <c r="Y980" s="74"/>
      <c r="AU980" s="74"/>
    </row>
    <row r="981" spans="1:47" ht="18.75" customHeight="1" x14ac:dyDescent="0.3">
      <c r="A981" s="14"/>
      <c r="B981" s="14"/>
      <c r="C981" s="14"/>
      <c r="Y981" s="74"/>
      <c r="AU981" s="74"/>
    </row>
    <row r="982" spans="1:47" ht="18.75" customHeight="1" x14ac:dyDescent="0.3">
      <c r="A982" s="14"/>
      <c r="B982" s="14"/>
      <c r="C982" s="14"/>
      <c r="Y982" s="74"/>
      <c r="AU982" s="74"/>
    </row>
    <row r="983" spans="1:47" ht="18.75" customHeight="1" x14ac:dyDescent="0.3">
      <c r="A983" s="14"/>
      <c r="B983" s="14"/>
      <c r="C983" s="14"/>
      <c r="Y983" s="74"/>
      <c r="AU983" s="74"/>
    </row>
    <row r="984" spans="1:47" ht="18.75" customHeight="1" x14ac:dyDescent="0.3">
      <c r="A984" s="14"/>
      <c r="B984" s="14"/>
      <c r="C984" s="14"/>
      <c r="Y984" s="74"/>
      <c r="AU984" s="74"/>
    </row>
    <row r="985" spans="1:47" ht="18.75" customHeight="1" x14ac:dyDescent="0.3">
      <c r="A985" s="14"/>
      <c r="B985" s="14"/>
      <c r="C985" s="14"/>
      <c r="Y985" s="74"/>
      <c r="AU985" s="74"/>
    </row>
    <row r="986" spans="1:47" ht="18.75" customHeight="1" x14ac:dyDescent="0.3">
      <c r="A986" s="14"/>
      <c r="B986" s="14"/>
      <c r="C986" s="14"/>
      <c r="Y986" s="74"/>
      <c r="AU986" s="74"/>
    </row>
    <row r="987" spans="1:47" ht="18.75" customHeight="1" x14ac:dyDescent="0.3">
      <c r="A987" s="14"/>
      <c r="B987" s="14"/>
      <c r="C987" s="14"/>
      <c r="Y987" s="74"/>
      <c r="AU987" s="74"/>
    </row>
    <row r="988" spans="1:47" ht="18.75" customHeight="1" x14ac:dyDescent="0.3">
      <c r="A988" s="14"/>
      <c r="B988" s="14"/>
      <c r="C988" s="14"/>
      <c r="Y988" s="74"/>
      <c r="AU988" s="74"/>
    </row>
    <row r="989" spans="1:47" ht="18.75" customHeight="1" x14ac:dyDescent="0.3">
      <c r="A989" s="14"/>
      <c r="B989" s="14"/>
      <c r="C989" s="14"/>
      <c r="Y989" s="74"/>
      <c r="AU989" s="74"/>
    </row>
    <row r="990" spans="1:47" ht="18.75" customHeight="1" x14ac:dyDescent="0.3">
      <c r="A990" s="14"/>
      <c r="B990" s="14"/>
      <c r="C990" s="14"/>
      <c r="Y990" s="74"/>
      <c r="AU990" s="74"/>
    </row>
    <row r="991" spans="1:47" ht="18.75" customHeight="1" x14ac:dyDescent="0.3">
      <c r="A991" s="14"/>
      <c r="B991" s="14"/>
      <c r="C991" s="14"/>
      <c r="Y991" s="74"/>
      <c r="AU991" s="74"/>
    </row>
    <row r="992" spans="1:47" ht="18.75" customHeight="1" x14ac:dyDescent="0.3">
      <c r="A992" s="14"/>
      <c r="B992" s="14"/>
      <c r="C992" s="14"/>
      <c r="Y992" s="74"/>
      <c r="AU992" s="74"/>
    </row>
    <row r="993" spans="1:47" ht="18.75" customHeight="1" x14ac:dyDescent="0.3">
      <c r="A993" s="14"/>
      <c r="B993" s="14"/>
      <c r="C993" s="14"/>
      <c r="Y993" s="74"/>
      <c r="AU993" s="74"/>
    </row>
    <row r="994" spans="1:47" ht="18.75" customHeight="1" x14ac:dyDescent="0.3">
      <c r="A994" s="14"/>
      <c r="B994" s="14"/>
      <c r="C994" s="14"/>
      <c r="Y994" s="74"/>
      <c r="AU994" s="74"/>
    </row>
    <row r="995" spans="1:47" ht="18.75" customHeight="1" x14ac:dyDescent="0.3">
      <c r="A995" s="14"/>
      <c r="B995" s="14"/>
      <c r="C995" s="14"/>
      <c r="Y995" s="74"/>
      <c r="AU995" s="74"/>
    </row>
    <row r="996" spans="1:47" ht="18.75" customHeight="1" x14ac:dyDescent="0.3">
      <c r="A996" s="14"/>
      <c r="B996" s="14"/>
      <c r="C996" s="14"/>
      <c r="Y996" s="74"/>
      <c r="AU996" s="74"/>
    </row>
    <row r="997" spans="1:47" ht="18.75" customHeight="1" x14ac:dyDescent="0.3">
      <c r="A997" s="14"/>
      <c r="B997" s="14"/>
      <c r="C997" s="14"/>
      <c r="Y997" s="74"/>
      <c r="AU997" s="74"/>
    </row>
    <row r="998" spans="1:47" ht="18.75" customHeight="1" x14ac:dyDescent="0.3">
      <c r="A998" s="14"/>
      <c r="B998" s="14"/>
      <c r="C998" s="14"/>
      <c r="Y998" s="74"/>
      <c r="AU998" s="74"/>
    </row>
    <row r="999" spans="1:47" ht="18.75" customHeight="1" x14ac:dyDescent="0.3">
      <c r="A999" s="14"/>
      <c r="B999" s="14"/>
      <c r="C999" s="14"/>
      <c r="Y999" s="74"/>
      <c r="AU999" s="74"/>
    </row>
    <row r="1000" spans="1:47" ht="18.75" customHeight="1" x14ac:dyDescent="0.3">
      <c r="A1000" s="14"/>
      <c r="B1000" s="14"/>
      <c r="C1000" s="14"/>
      <c r="Y1000" s="74"/>
      <c r="AU1000" s="74"/>
    </row>
  </sheetData>
  <mergeCells count="15">
    <mergeCell ref="BC2:BH2"/>
    <mergeCell ref="BJ2:BL2"/>
    <mergeCell ref="BN2:BP2"/>
    <mergeCell ref="D1:X1"/>
    <mergeCell ref="Z1:AT1"/>
    <mergeCell ref="AV1:BP1"/>
    <mergeCell ref="D2:I2"/>
    <mergeCell ref="K2:P2"/>
    <mergeCell ref="R2:T2"/>
    <mergeCell ref="V2:X2"/>
    <mergeCell ref="Z2:AE2"/>
    <mergeCell ref="AG2:AL2"/>
    <mergeCell ref="AN2:AP2"/>
    <mergeCell ref="AR2:AT2"/>
    <mergeCell ref="AV2:BA2"/>
  </mergeCells>
  <conditionalFormatting sqref="R4:T105 AN4:AP105 BJ4:BL105">
    <cfRule type="cellIs" dxfId="29" priority="5" operator="lessThan">
      <formula>0.01</formula>
    </cfRule>
  </conditionalFormatting>
  <conditionalFormatting sqref="AR4:AT105 BN4:BP105 V4:X105 V226:X283">
    <cfRule type="containsText" dxfId="28" priority="6" operator="containsText" text="S">
      <formula>NOT(ISERROR(SEARCH(("S"),(V4))))</formula>
    </cfRule>
  </conditionalFormatting>
  <conditionalFormatting sqref="AR4:AT105 BN4:BP105 V4:X105 V226:X283">
    <cfRule type="containsText" dxfId="27" priority="7" operator="containsText" text="B">
      <formula>NOT(ISERROR(SEARCH(("B"),(V4))))</formula>
    </cfRule>
  </conditionalFormatting>
  <conditionalFormatting sqref="D4:I105 AV4:BA105 Z4:AF105 D226:I283">
    <cfRule type="cellIs" dxfId="26" priority="8" operator="lessThanOrEqual">
      <formula>-4</formula>
    </cfRule>
  </conditionalFormatting>
  <conditionalFormatting sqref="D4:I105 AV4:BA105 Z4:AF105 D226:I283">
    <cfRule type="cellIs" dxfId="25" priority="9" operator="greaterThanOrEqual">
      <formula>4</formula>
    </cfRule>
  </conditionalFormatting>
  <conditionalFormatting sqref="D4:I105 AV4:BA105 Z4:AF105 D226:I283">
    <cfRule type="cellIs" dxfId="24" priority="10" stopIfTrue="1" operator="greaterThanOrEqual">
      <formula>10</formula>
    </cfRule>
  </conditionalFormatting>
  <conditionalFormatting sqref="D4:I105 AV4:BA105 Z4:AF105 D226:I283">
    <cfRule type="cellIs" dxfId="23" priority="11" stopIfTrue="1" operator="lessThanOrEqual">
      <formula>-10</formula>
    </cfRule>
  </conditionalFormatting>
  <conditionalFormatting sqref="K4:P105 BC4:BH105 AG4:AL105 K226:P283">
    <cfRule type="cellIs" dxfId="22" priority="12" operator="greaterThanOrEqual">
      <formula>0.4</formula>
    </cfRule>
  </conditionalFormatting>
  <conditionalFormatting sqref="K4:P105 BC4:BH105 AG4:AL105 K226:P283">
    <cfRule type="cellIs" dxfId="21" priority="13" operator="lessThanOrEqual">
      <formula>-0.4</formula>
    </cfRule>
  </conditionalFormatting>
  <conditionalFormatting sqref="CT4:CX105">
    <cfRule type="containsText" dxfId="20" priority="3" operator="containsText" text="S">
      <formula>NOT(ISERROR(SEARCH(("S"),(CT4))))</formula>
    </cfRule>
  </conditionalFormatting>
  <conditionalFormatting sqref="CT4:CX105">
    <cfRule type="containsText" dxfId="19" priority="4" operator="containsText" text="B">
      <formula>NOT(ISERROR(SEARCH(("B"),(CT4))))</formula>
    </cfRule>
  </conditionalFormatting>
  <conditionalFormatting sqref="EB4:EF105">
    <cfRule type="containsText" dxfId="18" priority="1" operator="containsText" text="S">
      <formula>NOT(ISERROR(SEARCH(("S"),(EB4))))</formula>
    </cfRule>
  </conditionalFormatting>
  <conditionalFormatting sqref="EB4:EF105">
    <cfRule type="containsText" dxfId="17" priority="2" operator="containsText" text="B">
      <formula>NOT(ISERROR(SEARCH(("B"),(EB4))))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A28" zoomScale="60" zoomScaleNormal="60" workbookViewId="0">
      <selection activeCell="O57" sqref="O57"/>
    </sheetView>
  </sheetViews>
  <sheetFormatPr defaultColWidth="12.625" defaultRowHeight="15" customHeight="1" x14ac:dyDescent="0.2"/>
  <cols>
    <col min="1" max="28" width="7.625" customWidth="1"/>
  </cols>
  <sheetData>
    <row r="1" spans="1:38" x14ac:dyDescent="0.25">
      <c r="C1" s="2"/>
    </row>
    <row r="3" spans="1:38" ht="15" customHeight="1" x14ac:dyDescent="0.2">
      <c r="A3" s="75" t="s">
        <v>107</v>
      </c>
      <c r="B3" s="75"/>
      <c r="C3" s="75"/>
      <c r="D3" s="75"/>
      <c r="E3" s="75"/>
    </row>
    <row r="4" spans="1:38" ht="15" customHeight="1" x14ac:dyDescent="0.2">
      <c r="A4" s="75"/>
      <c r="B4" s="75"/>
      <c r="C4" s="75"/>
      <c r="D4" s="75"/>
      <c r="E4" s="75"/>
    </row>
    <row r="5" spans="1:38" ht="1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</row>
    <row r="6" spans="1:38" ht="15" customHeight="1" x14ac:dyDescent="0.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</row>
    <row r="7" spans="1:38" ht="15" customHeight="1" x14ac:dyDescent="0.2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</row>
    <row r="8" spans="1:38" ht="1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</row>
    <row r="9" spans="1:38" ht="15" customHeight="1" x14ac:dyDescent="0.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</row>
    <row r="10" spans="1:38" ht="15" customHeight="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</row>
    <row r="11" spans="1:38" ht="1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</row>
    <row r="12" spans="1:38" ht="15" customHeight="1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</row>
    <row r="13" spans="1:38" ht="15" customHeight="1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</row>
    <row r="14" spans="1:38" ht="15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</row>
    <row r="15" spans="1:38" ht="15" customHeight="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</row>
    <row r="16" spans="1:38" ht="15" customHeight="1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</row>
    <row r="17" spans="1:38" ht="15" customHeight="1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</row>
    <row r="18" spans="1:38" ht="15" customHeight="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</row>
    <row r="19" spans="1:38" ht="15" customHeigh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</row>
    <row r="20" spans="1:38" ht="15" customHeight="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ht="15.75" customHeight="1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</row>
    <row r="22" spans="1:38" ht="15.75" customHeight="1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</row>
    <row r="23" spans="1:38" ht="15.75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</row>
    <row r="24" spans="1:38" ht="15.75" customHeight="1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</row>
    <row r="25" spans="1:38" ht="15.75" customHeight="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ht="15.75" customHeight="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</row>
    <row r="27" spans="1:38" ht="15.75" customHeight="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</row>
    <row r="28" spans="1:38" ht="15.75" customHeight="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ht="15.75" customHeight="1" x14ac:dyDescent="0.2"/>
    <row r="30" spans="1:38" ht="15.75" customHeight="1" x14ac:dyDescent="0.2"/>
    <row r="31" spans="1:38" ht="15.75" customHeight="1" x14ac:dyDescent="0.2">
      <c r="A31" s="75" t="s">
        <v>108</v>
      </c>
      <c r="B31" s="75"/>
      <c r="C31" s="75"/>
      <c r="D31" s="75"/>
      <c r="E31" s="75"/>
    </row>
    <row r="32" spans="1:38" ht="15.75" customHeight="1" x14ac:dyDescent="0.2">
      <c r="A32" s="75"/>
      <c r="B32" s="75"/>
      <c r="C32" s="75"/>
      <c r="D32" s="75"/>
      <c r="E32" s="75"/>
    </row>
    <row r="33" spans="1:38" ht="15.75" customHeight="1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</row>
    <row r="34" spans="1:38" ht="15.75" customHeight="1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</row>
    <row r="35" spans="1:38" ht="15.75" customHeight="1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</row>
    <row r="36" spans="1:38" ht="15.7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</row>
    <row r="37" spans="1:38" ht="15.75" customHeight="1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</row>
    <row r="38" spans="1:38" ht="15.75" customHeight="1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</row>
    <row r="39" spans="1:38" ht="15.75" customHeight="1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</row>
    <row r="40" spans="1:38" ht="15.75" customHeight="1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</row>
    <row r="41" spans="1:38" ht="15.75" customHeight="1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.75" customHeight="1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</row>
    <row r="43" spans="1:38" ht="15.75" customHeight="1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</row>
    <row r="44" spans="1:38" ht="15.75" customHeight="1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</row>
    <row r="45" spans="1:38" ht="15.75" customHeight="1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</row>
    <row r="46" spans="1:38" ht="15.75" customHeight="1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</row>
    <row r="47" spans="1:38" ht="15.75" customHeight="1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 ht="15.75" customHeight="1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 ht="15.75" customHeight="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pans="1:38" ht="15.75" customHeight="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pans="1:38" ht="15.75" customHeight="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pans="1:38" ht="15.75" customHeight="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</row>
    <row r="53" spans="1:38" ht="15.75" customHeight="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</row>
    <row r="54" spans="1:38" ht="15.75" customHeight="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pans="1:38" ht="15.75" customHeight="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ht="15.75" customHeight="1" x14ac:dyDescent="0.2"/>
    <row r="57" spans="1:38" ht="15.75" customHeight="1" x14ac:dyDescent="0.2"/>
    <row r="58" spans="1:38" ht="15.75" customHeight="1" x14ac:dyDescent="0.2">
      <c r="A58" s="75" t="s">
        <v>109</v>
      </c>
      <c r="B58" s="75"/>
      <c r="C58" s="75"/>
      <c r="D58" s="75"/>
      <c r="E58" s="75"/>
    </row>
    <row r="59" spans="1:38" ht="15.75" customHeight="1" x14ac:dyDescent="0.2">
      <c r="A59" s="75"/>
      <c r="B59" s="75"/>
      <c r="C59" s="75"/>
      <c r="D59" s="75"/>
      <c r="E59" s="75"/>
    </row>
    <row r="60" spans="1:38" ht="15.75" customHeight="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 ht="15.75" customHeight="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 ht="15.75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</row>
    <row r="63" spans="1:38" ht="15.75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</row>
    <row r="64" spans="1:38" ht="15.75" customHeight="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</row>
    <row r="65" spans="1:38" ht="15.75" customHeight="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</row>
    <row r="66" spans="1:38" ht="15.75" customHeight="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</row>
    <row r="67" spans="1:38" ht="15.75" customHeight="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</row>
    <row r="68" spans="1:38" ht="15.75" customHeight="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</row>
    <row r="69" spans="1:38" ht="15.75" customHeight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</row>
    <row r="70" spans="1:38" ht="15.75" customHeight="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</row>
    <row r="71" spans="1:38" ht="15.75" customHeight="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</row>
    <row r="72" spans="1:38" ht="15.75" customHeight="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</row>
    <row r="73" spans="1:38" ht="15.75" customHeight="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</row>
    <row r="74" spans="1:38" ht="15.75" customHeight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</row>
    <row r="75" spans="1:38" ht="15.75" customHeight="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</row>
    <row r="76" spans="1:38" ht="15.75" customHeight="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</row>
    <row r="77" spans="1:38" ht="15.75" customHeight="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</row>
    <row r="78" spans="1:38" ht="15.75" customHeight="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</row>
    <row r="79" spans="1:38" ht="15.75" customHeight="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</row>
    <row r="80" spans="1:38" ht="15.75" customHeight="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</row>
    <row r="81" spans="1:38" ht="15.75" customHeight="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</row>
    <row r="82" spans="1:38" ht="15.75" customHeight="1" x14ac:dyDescent="0.2"/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3:E4"/>
    <mergeCell ref="A5:AL28"/>
    <mergeCell ref="A31:E32"/>
    <mergeCell ref="A33:AL55"/>
    <mergeCell ref="A58:E59"/>
    <mergeCell ref="A60:AL81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zoomScale="85" zoomScaleNormal="85" workbookViewId="0">
      <selection activeCell="F10" sqref="F10"/>
    </sheetView>
  </sheetViews>
  <sheetFormatPr defaultColWidth="12.625" defaultRowHeight="15" customHeight="1" x14ac:dyDescent="0.2"/>
  <cols>
    <col min="1" max="1" width="9.375" customWidth="1"/>
    <col min="2" max="2" width="14.75" bestFit="1" customWidth="1"/>
    <col min="3" max="3" width="9.375" customWidth="1"/>
    <col min="4" max="4" width="17.375" bestFit="1" customWidth="1"/>
    <col min="5" max="5" width="9.375" customWidth="1"/>
    <col min="6" max="6" width="14.75" bestFit="1" customWidth="1"/>
    <col min="7" max="7" width="9.375" customWidth="1"/>
    <col min="8" max="8" width="17.375" bestFit="1" customWidth="1"/>
    <col min="9" max="9" width="9.375" customWidth="1"/>
    <col min="10" max="10" width="14.75" bestFit="1" customWidth="1"/>
    <col min="11" max="11" width="10.75" customWidth="1"/>
    <col min="12" max="12" width="17.375" bestFit="1" customWidth="1"/>
    <col min="13" max="23" width="9.375" customWidth="1"/>
  </cols>
  <sheetData>
    <row r="1" spans="2:18" x14ac:dyDescent="0.25">
      <c r="B1" s="43"/>
      <c r="C1" s="44"/>
      <c r="D1" s="44"/>
    </row>
    <row r="2" spans="2:18" s="77" customFormat="1" x14ac:dyDescent="0.25">
      <c r="B2" s="50" t="s">
        <v>105</v>
      </c>
      <c r="C2" s="76"/>
      <c r="D2" s="76"/>
      <c r="F2" s="50" t="s">
        <v>101</v>
      </c>
      <c r="G2" s="76"/>
      <c r="H2" s="76"/>
      <c r="J2" s="50" t="s">
        <v>99</v>
      </c>
      <c r="K2" s="76"/>
      <c r="L2" s="76"/>
    </row>
    <row r="3" spans="2:18" s="77" customFormat="1" x14ac:dyDescent="0.25">
      <c r="B3" s="12" t="s">
        <v>20</v>
      </c>
      <c r="C3" s="12" t="s">
        <v>21</v>
      </c>
      <c r="D3" s="12" t="s">
        <v>22</v>
      </c>
      <c r="F3" s="12" t="s">
        <v>20</v>
      </c>
      <c r="G3" s="12" t="s">
        <v>21</v>
      </c>
      <c r="H3" s="12" t="s">
        <v>22</v>
      </c>
      <c r="J3" s="12" t="s">
        <v>20</v>
      </c>
      <c r="K3" s="12" t="s">
        <v>21</v>
      </c>
      <c r="L3" s="12" t="s">
        <v>22</v>
      </c>
      <c r="O3" s="78"/>
      <c r="P3" s="78"/>
      <c r="Q3" s="78"/>
      <c r="R3" s="78"/>
    </row>
    <row r="4" spans="2:18" x14ac:dyDescent="0.25">
      <c r="B4" s="2">
        <f>('# D'!A3+'# D'!B3)/2</f>
        <v>2.5</v>
      </c>
      <c r="C4" s="2">
        <f>SUM('# D'!Y3,'# D'!AA3,'# D'!AC3)*-1</f>
        <v>8.8333333333332931E-2</v>
      </c>
      <c r="D4" s="11">
        <f>'# D'!AW3</f>
        <v>0.18215652609774924</v>
      </c>
      <c r="F4" s="2">
        <f>('# D'!A3+'# D'!B3)/2</f>
        <v>2.5</v>
      </c>
      <c r="G4" s="2">
        <f>SUM('# D'!AF3,'# D'!AH3,'# D'!AJ3,)*-1</f>
        <v>0.31000000000000005</v>
      </c>
      <c r="H4" s="11">
        <f>'# D'!BB3</f>
        <v>0.15106400409539444</v>
      </c>
      <c r="J4" s="2">
        <f>('# D'!A3+'# D'!B3)/2</f>
        <v>2.5</v>
      </c>
      <c r="K4" s="2">
        <f>SUM('# D'!AM3,'# D'!AO3,'# D'!AQ3,)*-1</f>
        <v>0.22166666666666712</v>
      </c>
      <c r="L4" s="11">
        <f>'# D'!BG3</f>
        <v>0.16933398950004103</v>
      </c>
    </row>
    <row r="5" spans="2:18" x14ac:dyDescent="0.25">
      <c r="B5" s="2">
        <f>('# D'!A4+'# D'!B4)/2</f>
        <v>3</v>
      </c>
      <c r="C5" s="2">
        <f>SUM('# D'!Y4,'# D'!AA4,'# D'!AC4)*-1</f>
        <v>0.14733333333333354</v>
      </c>
      <c r="D5" s="11">
        <f>'# D'!AW4</f>
        <v>0.14547050101882056</v>
      </c>
      <c r="F5" s="2">
        <f>('# D'!A4+'# D'!B4)/2</f>
        <v>3</v>
      </c>
      <c r="G5" s="2">
        <f>SUM('# D'!AF4,'# D'!AH4,'# D'!AJ4,)*-1</f>
        <v>7.4666666666666437E-2</v>
      </c>
      <c r="H5" s="11">
        <f>'# D'!BB4</f>
        <v>0.1700313696547395</v>
      </c>
      <c r="J5" s="2">
        <f>('# D'!A4+'# D'!B4)/2</f>
        <v>3</v>
      </c>
      <c r="K5" s="2">
        <f>SUM('# D'!AM4,'# D'!AO4,'# D'!AQ4,)*-1</f>
        <v>-7.2666666666667101E-2</v>
      </c>
      <c r="L5" s="11">
        <f>'# D'!BG4</f>
        <v>0.14759065011036424</v>
      </c>
    </row>
    <row r="6" spans="2:18" x14ac:dyDescent="0.25">
      <c r="B6" s="2">
        <f>('# D'!A5+'# D'!B5)/2</f>
        <v>3.5</v>
      </c>
      <c r="C6" s="2">
        <f>SUM('# D'!Y5,'# D'!AA5,'# D'!AC5)*-1</f>
        <v>0.2966666666666673</v>
      </c>
      <c r="D6" s="11">
        <f>'# D'!AW5</f>
        <v>0.17046309473509702</v>
      </c>
      <c r="F6" s="2">
        <f>('# D'!A5+'# D'!B5)/2</f>
        <v>3.5</v>
      </c>
      <c r="G6" s="2">
        <f>SUM('# D'!AF5,'# D'!AH5,'# D'!AJ5,)*-1</f>
        <v>5.8666666666667755E-2</v>
      </c>
      <c r="H6" s="11">
        <f>'# D'!BB5</f>
        <v>0.18972699684898117</v>
      </c>
      <c r="J6" s="2">
        <f>('# D'!A5+'# D'!B5)/2</f>
        <v>3.5</v>
      </c>
      <c r="K6" s="2">
        <f>SUM('# D'!AM5,'# D'!AO5,'# D'!AQ5,)*-1</f>
        <v>-0.23799999999999955</v>
      </c>
      <c r="L6" s="11">
        <f>'# D'!BG5</f>
        <v>0.12545384277361382</v>
      </c>
    </row>
    <row r="7" spans="2:18" x14ac:dyDescent="0.25">
      <c r="B7" s="2">
        <f>('# D'!A6+'# D'!B6)/2</f>
        <v>4.5</v>
      </c>
      <c r="C7" s="2">
        <f>SUM('# D'!Y6,'# D'!AA6,'# D'!AC6)*-1</f>
        <v>-0.61799999999999966</v>
      </c>
      <c r="D7" s="11">
        <f>'# D'!AW6</f>
        <v>0.1400488010183118</v>
      </c>
      <c r="F7" s="2">
        <f>('# D'!A6+'# D'!B6)/2</f>
        <v>4.5</v>
      </c>
      <c r="G7" s="2">
        <f>SUM('# D'!AF6,'# D'!AH6,'# D'!AJ6,)*-1</f>
        <v>-0.67933333333333268</v>
      </c>
      <c r="H7" s="11">
        <f>'# D'!BB6</f>
        <v>0.10341018647438313</v>
      </c>
      <c r="J7" s="2">
        <f>('# D'!A6+'# D'!B6)/2</f>
        <v>4.5</v>
      </c>
      <c r="K7" s="2">
        <f>SUM('# D'!AM6,'# D'!AO6,'# D'!AQ6,)*-1</f>
        <v>-6.1333333333333018E-2</v>
      </c>
      <c r="L7" s="11">
        <f>'# D'!BG6</f>
        <v>0.12403494131359394</v>
      </c>
    </row>
    <row r="8" spans="2:18" x14ac:dyDescent="0.25">
      <c r="B8" s="2">
        <f>('# D'!A7+'# D'!B7)/2</f>
        <v>12.5</v>
      </c>
      <c r="C8" s="2">
        <f>SUM('# D'!Y7,'# D'!AA7,'# D'!AC7)*-1</f>
        <v>-0.75600000000000089</v>
      </c>
      <c r="D8" s="11">
        <f>'# D'!AW7</f>
        <v>0.21014122235614138</v>
      </c>
      <c r="F8" s="2">
        <f>('# D'!A7+'# D'!B7)/2</f>
        <v>12.5</v>
      </c>
      <c r="G8" s="2">
        <f>SUM('# D'!AF7,'# D'!AH7,'# D'!AJ7,)*-1</f>
        <v>0.19466666666666654</v>
      </c>
      <c r="H8" s="11">
        <f>'# D'!BB7</f>
        <v>0.22325993818865023</v>
      </c>
      <c r="J8" s="2">
        <f>('# D'!A7+'# D'!B7)/2</f>
        <v>12.5</v>
      </c>
      <c r="K8" s="2">
        <f>SUM('# D'!AM7,'# D'!AO7,'# D'!AQ7,)*-1</f>
        <v>0.95066666666666744</v>
      </c>
      <c r="L8" s="11">
        <f>'# D'!BG7</f>
        <v>0.12457527844640763</v>
      </c>
    </row>
    <row r="9" spans="2:18" x14ac:dyDescent="0.25">
      <c r="B9" s="2">
        <f>('# D'!A8+'# D'!B8)/2</f>
        <v>14</v>
      </c>
      <c r="C9" s="2">
        <f>SUM('# D'!Y8,'# D'!AA8,'# D'!AC8)*-1</f>
        <v>-2.1666666666666667E-2</v>
      </c>
      <c r="D9" s="11">
        <f>'# D'!AW8</f>
        <v>2.4617067250182336E-2</v>
      </c>
      <c r="F9" s="2">
        <f>('# D'!A8+'# D'!B8)/2</f>
        <v>14</v>
      </c>
      <c r="G9" s="2">
        <f>SUM('# D'!AF8,'# D'!AH8,'# D'!AJ8,)*-1</f>
        <v>-1.7666666666666664E-2</v>
      </c>
      <c r="H9" s="11">
        <f>'# D'!BB8</f>
        <v>2.8850187752133136E-2</v>
      </c>
      <c r="J9" s="2">
        <f>('# D'!A8+'# D'!B8)/2</f>
        <v>14</v>
      </c>
      <c r="K9" s="2">
        <f>SUM('# D'!AM8,'# D'!AO8,'# D'!AQ8,)*-1</f>
        <v>4.0000000000000036E-3</v>
      </c>
      <c r="L9" s="11">
        <f>'# D'!BG8</f>
        <v>2.7489391893358913E-2</v>
      </c>
    </row>
    <row r="10" spans="2:18" x14ac:dyDescent="0.25">
      <c r="B10" s="2">
        <f>('# D'!A9+'# D'!B9)/2</f>
        <v>19.5</v>
      </c>
      <c r="C10" s="2">
        <f>SUM('# D'!Y9,'# D'!AA9,'# D'!AC9)*-1</f>
        <v>-8.1666666666666526E-2</v>
      </c>
      <c r="D10" s="11">
        <f>'# D'!AW9</f>
        <v>0.12073938876770909</v>
      </c>
      <c r="F10" s="2">
        <f>('# D'!A9+'# D'!B9)/2</f>
        <v>19.5</v>
      </c>
      <c r="G10" s="2">
        <f>SUM('# D'!AF9,'# D'!AH9,'# D'!AJ9,)*-1</f>
        <v>-3.2333333333333159E-2</v>
      </c>
      <c r="H10" s="11">
        <f>'# D'!BB9</f>
        <v>0.11360164318060419</v>
      </c>
      <c r="J10" s="2">
        <f>('# D'!A9+'# D'!B9)/2</f>
        <v>19.5</v>
      </c>
      <c r="K10" s="2">
        <f>SUM('# D'!AM9,'# D'!AO9,'# D'!AQ9,)*-1</f>
        <v>4.9333333333333368E-2</v>
      </c>
      <c r="L10" s="11">
        <f>'# D'!BG9</f>
        <v>8.213809510006112E-2</v>
      </c>
    </row>
    <row r="11" spans="2:18" x14ac:dyDescent="0.25">
      <c r="B11" s="2">
        <f>('# D'!A10+'# D'!B10)/2</f>
        <v>22</v>
      </c>
      <c r="C11" s="2">
        <f>SUM('# D'!Y10,'# D'!AA10,'# D'!AC10)*-1</f>
        <v>-0.18600000000000014</v>
      </c>
      <c r="D11" s="11">
        <f>'# D'!AW10</f>
        <v>6.4645185435576055E-2</v>
      </c>
      <c r="F11" s="2">
        <f>('# D'!A10+'# D'!B10)/2</f>
        <v>22</v>
      </c>
      <c r="G11" s="2">
        <f>SUM('# D'!AF10,'# D'!AH10,'# D'!AJ10,)*-1</f>
        <v>-0.15066666666666667</v>
      </c>
      <c r="H11" s="11">
        <f>'# D'!BB10</f>
        <v>6.0635523141692141E-2</v>
      </c>
      <c r="J11" s="2">
        <f>('# D'!A10+'# D'!B10)/2</f>
        <v>22</v>
      </c>
      <c r="K11" s="2">
        <f>SUM('# D'!AM10,'# D'!AO10,'# D'!AQ10,)*-1</f>
        <v>3.5333333333333466E-2</v>
      </c>
      <c r="L11" s="11">
        <f>'# D'!BG10</f>
        <v>4.2280807308596444E-2</v>
      </c>
    </row>
    <row r="12" spans="2:18" x14ac:dyDescent="0.25">
      <c r="B12" s="2">
        <f>('# D'!A11+'# D'!B11)/2</f>
        <v>22</v>
      </c>
      <c r="C12" s="2">
        <f>SUM('# D'!Y11,'# D'!AA11,'# D'!AC11)*-1</f>
        <v>-0.2243333333333333</v>
      </c>
      <c r="D12" s="11">
        <f>'# D'!AW11</f>
        <v>6.5283994975797843E-2</v>
      </c>
      <c r="F12" s="2">
        <f>('# D'!A11+'# D'!B11)/2</f>
        <v>22</v>
      </c>
      <c r="G12" s="2">
        <f>SUM('# D'!AF11,'# D'!AH11,'# D'!AJ11,)*-1</f>
        <v>-0.11533333333333326</v>
      </c>
      <c r="H12" s="11">
        <f>'# D'!BB11</f>
        <v>6.8264192663504017E-2</v>
      </c>
      <c r="J12" s="2">
        <f>('# D'!A11+'# D'!B11)/2</f>
        <v>22</v>
      </c>
      <c r="K12" s="2">
        <f>SUM('# D'!AM11,'# D'!AO11,'# D'!AQ11,)*-1</f>
        <v>0.10900000000000004</v>
      </c>
      <c r="L12" s="11">
        <f>'# D'!BG11</f>
        <v>4.1222970942586527E-2</v>
      </c>
    </row>
    <row r="13" spans="2:18" x14ac:dyDescent="0.25">
      <c r="B13" s="2">
        <f>('# D'!A12+'# D'!B12)/2</f>
        <v>22.5</v>
      </c>
      <c r="C13" s="2">
        <f>SUM('# D'!Y12,'# D'!AA12,'# D'!AC12)*-1</f>
        <v>-0.18033333333333337</v>
      </c>
      <c r="D13" s="11">
        <f>'# D'!AW12</f>
        <v>6.2564633247013668E-2</v>
      </c>
      <c r="F13" s="2">
        <f>('# D'!A12+'# D'!B12)/2</f>
        <v>22.5</v>
      </c>
      <c r="G13" s="2">
        <f>SUM('# D'!AF12,'# D'!AH12,'# D'!AJ12,)*-1</f>
        <v>-0.15</v>
      </c>
      <c r="H13" s="11">
        <f>'# D'!BB12</f>
        <v>7.237172560238328E-2</v>
      </c>
      <c r="J13" s="2">
        <f>('# D'!A12+'# D'!B12)/2</f>
        <v>22.5</v>
      </c>
      <c r="K13" s="2">
        <f>SUM('# D'!AM12,'# D'!AO12,'# D'!AQ12,)*-1</f>
        <v>3.0333333333333379E-2</v>
      </c>
      <c r="L13" s="11">
        <f>'# D'!BG12</f>
        <v>4.8276978640617786E-2</v>
      </c>
    </row>
    <row r="14" spans="2:18" x14ac:dyDescent="0.25">
      <c r="B14" s="2">
        <f>('# D'!A13+'# D'!B13)/2</f>
        <v>32</v>
      </c>
      <c r="C14" s="2">
        <f>SUM('# D'!Y13,'# D'!AA13,'# D'!AC13)*-1</f>
        <v>-0.76633333333333309</v>
      </c>
      <c r="D14" s="11">
        <f>'# D'!AW13</f>
        <v>7.4801960758614616E-2</v>
      </c>
      <c r="F14" s="2">
        <f>('# D'!A13+'# D'!B13)/2</f>
        <v>32</v>
      </c>
      <c r="G14" s="2">
        <f>SUM('# D'!AF13,'# D'!AH13,'# D'!AJ13,)*-1</f>
        <v>-0.81933333333333291</v>
      </c>
      <c r="H14" s="11">
        <f>'# D'!BB13</f>
        <v>7.4835374879353142E-2</v>
      </c>
      <c r="J14" s="2">
        <f>('# D'!A13+'# D'!B13)/2</f>
        <v>32</v>
      </c>
      <c r="K14" s="2">
        <f>SUM('# D'!AM13,'# D'!AO13,'# D'!AQ13,)*-1</f>
        <v>-5.2999999999999825E-2</v>
      </c>
      <c r="L14" s="11">
        <f>'# D'!BG13</f>
        <v>4.5192182214773932E-2</v>
      </c>
    </row>
    <row r="15" spans="2:18" x14ac:dyDescent="0.25">
      <c r="B15" s="2">
        <f>('# D'!A14+'# D'!B14)/2</f>
        <v>42</v>
      </c>
      <c r="C15" s="2">
        <f>SUM('# D'!Y14,'# D'!AA14,'# D'!AC14)*-1</f>
        <v>-3.2423333333333351</v>
      </c>
      <c r="D15" s="11">
        <f>'# D'!AW14</f>
        <v>0.20775787189257916</v>
      </c>
      <c r="F15" s="2">
        <f>('# D'!A14+'# D'!B14)/2</f>
        <v>42</v>
      </c>
      <c r="G15" s="2">
        <f>SUM('# D'!AF14,'# D'!AH14,'# D'!AJ14,)*-1</f>
        <v>-3.2600000000000016</v>
      </c>
      <c r="H15" s="11">
        <f>'# D'!BB14</f>
        <v>0.20381282262572833</v>
      </c>
      <c r="J15" s="2">
        <f>('# D'!A14+'# D'!B14)/2</f>
        <v>42</v>
      </c>
      <c r="K15" s="2">
        <f>SUM('# D'!AM14,'# D'!AO14,'# D'!AQ14,)*-1</f>
        <v>-1.7666666666666497E-2</v>
      </c>
      <c r="L15" s="11">
        <f>'# D'!BG14</f>
        <v>0.15228591530407523</v>
      </c>
    </row>
    <row r="16" spans="2:18" x14ac:dyDescent="0.25">
      <c r="B16" s="2">
        <f>('# D'!A15+'# D'!B15)/2</f>
        <v>43</v>
      </c>
      <c r="C16" s="2">
        <f>SUM('# D'!Y15,'# D'!AA15,'# D'!AC15)*-1</f>
        <v>-3.9930000000000003</v>
      </c>
      <c r="D16" s="11">
        <f>'# D'!AW15</f>
        <v>0.24015342318331961</v>
      </c>
      <c r="F16" s="2">
        <f>('# D'!A15+'# D'!B15)/2</f>
        <v>43</v>
      </c>
      <c r="G16" s="2">
        <f>SUM('# D'!AF15,'# D'!AH15,'# D'!AJ15,)*-1</f>
        <v>-4.0086666666666666</v>
      </c>
      <c r="H16" s="11">
        <f>'# D'!BB15</f>
        <v>0.24484348742274784</v>
      </c>
      <c r="J16" s="2">
        <f>('# D'!A15+'# D'!B15)/2</f>
        <v>43</v>
      </c>
      <c r="K16" s="2">
        <f>SUM('# D'!AM15,'# D'!AO15,'# D'!AQ15,)*-1</f>
        <v>-1.5666666666666496E-2</v>
      </c>
      <c r="L16" s="11">
        <f>'# D'!BG15</f>
        <v>0.12210651088291731</v>
      </c>
    </row>
    <row r="17" spans="2:12" x14ac:dyDescent="0.25">
      <c r="B17" s="2">
        <f>('# D'!A16+'# D'!B16)/2</f>
        <v>43.5</v>
      </c>
      <c r="C17" s="2">
        <f>SUM('# D'!Y16,'# D'!AA16,'# D'!AC16)*-1</f>
        <v>-4.4313333333333329</v>
      </c>
      <c r="D17" s="11">
        <f>'# D'!AW16</f>
        <v>0.22734481886919425</v>
      </c>
      <c r="F17" s="2">
        <f>('# D'!A16+'# D'!B16)/2</f>
        <v>43.5</v>
      </c>
      <c r="G17" s="2">
        <f>SUM('# D'!AF16,'# D'!AH16,'# D'!AJ16,)*-1</f>
        <v>-4.3823333333333334</v>
      </c>
      <c r="H17" s="11">
        <f>'# D'!BB16</f>
        <v>0.2128270032992369</v>
      </c>
      <c r="J17" s="2">
        <f>('# D'!A16+'# D'!B16)/2</f>
        <v>43.5</v>
      </c>
      <c r="K17" s="2">
        <f>SUM('# D'!AM16,'# D'!AO16,'# D'!AQ16,)*-1</f>
        <v>4.8999999999999266E-2</v>
      </c>
      <c r="L17" s="11">
        <f>'# D'!BG16</f>
        <v>0.13794805785753828</v>
      </c>
    </row>
    <row r="18" spans="2:12" x14ac:dyDescent="0.25">
      <c r="B18" s="2">
        <f>('# D'!A17+'# D'!B17)/2</f>
        <v>56</v>
      </c>
      <c r="C18" s="2">
        <f>SUM('# D'!Y17,'# D'!AA17,'# D'!AC17)*-1</f>
        <v>-0.58433333333333337</v>
      </c>
      <c r="D18" s="11">
        <f>'# D'!AW17</f>
        <v>0.15600747845322452</v>
      </c>
      <c r="F18" s="2">
        <f>('# D'!A17+'# D'!B17)/2</f>
        <v>56</v>
      </c>
      <c r="G18" s="2">
        <f>SUM('# D'!AF17,'# D'!AH17,'# D'!AJ17,)*-1</f>
        <v>-1.148333333333333</v>
      </c>
      <c r="H18" s="11">
        <f>'# D'!BB17</f>
        <v>0.12699999999999989</v>
      </c>
      <c r="J18" s="2">
        <f>('# D'!A17+'# D'!B17)/2</f>
        <v>56</v>
      </c>
      <c r="K18" s="2">
        <f>SUM('# D'!AM17,'# D'!AO17,'# D'!AQ17,)*-1</f>
        <v>-0.56399999999999961</v>
      </c>
      <c r="L18" s="11">
        <f>'# D'!BG17</f>
        <v>0.11827933040053965</v>
      </c>
    </row>
    <row r="19" spans="2:12" x14ac:dyDescent="0.25">
      <c r="B19" s="2">
        <f>('# D'!A18+'# D'!B18)/2</f>
        <v>58.5</v>
      </c>
      <c r="C19" s="2">
        <f>SUM('# D'!Y18,'# D'!AA18,'# D'!AC18)*-1</f>
        <v>-1.696333333333333</v>
      </c>
      <c r="D19" s="11">
        <f>'# D'!AW18</f>
        <v>0.21980824976935395</v>
      </c>
      <c r="F19" s="2">
        <f>('# D'!A18+'# D'!B18)/2</f>
        <v>58.5</v>
      </c>
      <c r="G19" s="2">
        <f>SUM('# D'!AF18,'# D'!AH18,'# D'!AJ18,)*-1</f>
        <v>-1.3380000000000001</v>
      </c>
      <c r="H19" s="11">
        <f>'# D'!BB18</f>
        <v>0.20040375911311303</v>
      </c>
      <c r="J19" s="2">
        <f>('# D'!A18+'# D'!B18)/2</f>
        <v>58.5</v>
      </c>
      <c r="K19" s="2">
        <f>SUM('# D'!AM18,'# D'!AO18,'# D'!AQ18,)*-1</f>
        <v>0.35833333333333295</v>
      </c>
      <c r="L19" s="11">
        <f>'# D'!BG18</f>
        <v>0.15520309275268979</v>
      </c>
    </row>
    <row r="20" spans="2:12" x14ac:dyDescent="0.25">
      <c r="B20" s="2">
        <f>('# D'!A19+'# D'!B19)/2</f>
        <v>59</v>
      </c>
      <c r="C20" s="2">
        <f>SUM('# D'!Y19,'# D'!AA19,'# D'!AC19)*-1</f>
        <v>-2.6710000000000012</v>
      </c>
      <c r="D20" s="11">
        <f>'# D'!AW19</f>
        <v>0.27398235952946537</v>
      </c>
      <c r="F20" s="2">
        <f>('# D'!A19+'# D'!B19)/2</f>
        <v>59</v>
      </c>
      <c r="G20" s="2">
        <f>SUM('# D'!AF19,'# D'!AH19,'# D'!AJ19,)*-1</f>
        <v>-1.8316666666666679</v>
      </c>
      <c r="H20" s="11">
        <f>'# D'!BB19</f>
        <v>0.25182798361844799</v>
      </c>
      <c r="J20" s="2">
        <f>('# D'!A19+'# D'!B19)/2</f>
        <v>59</v>
      </c>
      <c r="K20" s="2">
        <f>SUM('# D'!AM19,'# D'!AO19,'# D'!AQ19,)*-1</f>
        <v>0.83933333333333326</v>
      </c>
      <c r="L20" s="11">
        <f>'# D'!BG19</f>
        <v>0.17143803545304631</v>
      </c>
    </row>
    <row r="21" spans="2:12" ht="15.75" customHeight="1" x14ac:dyDescent="0.25">
      <c r="B21" s="2">
        <f>('# D'!A20+'# D'!B20)/2</f>
        <v>59</v>
      </c>
      <c r="C21" s="2">
        <f>SUM('# D'!Y20,'# D'!AA20,'# D'!AC20)*-1</f>
        <v>-2.6636666666666673</v>
      </c>
      <c r="D21" s="11">
        <f>'# D'!AW20</f>
        <v>0.28075909008733202</v>
      </c>
      <c r="F21" s="2">
        <f>('# D'!A20+'# D'!B20)/2</f>
        <v>59</v>
      </c>
      <c r="G21" s="2">
        <f>SUM('# D'!AF20,'# D'!AH20,'# D'!AJ20,)*-1</f>
        <v>-1.7336666666666676</v>
      </c>
      <c r="H21" s="11">
        <f>'# D'!BB20</f>
        <v>0.27471985730922338</v>
      </c>
      <c r="J21" s="2">
        <f>('# D'!A20+'# D'!B20)/2</f>
        <v>59</v>
      </c>
      <c r="K21" s="2">
        <f>SUM('# D'!AM20,'# D'!AO20,'# D'!AQ20,)*-1</f>
        <v>0.92999999999999972</v>
      </c>
      <c r="L21" s="11">
        <f>'# D'!BG20</f>
        <v>0.1699666633980518</v>
      </c>
    </row>
    <row r="22" spans="2:12" ht="15.75" customHeight="1" x14ac:dyDescent="0.25">
      <c r="B22" s="2">
        <f>('# D'!A21+'# D'!B21)/2</f>
        <v>59</v>
      </c>
      <c r="C22" s="2">
        <f>SUM('# D'!Y21,'# D'!AA21,'# D'!AC21)*-1</f>
        <v>-2.7739999999999991</v>
      </c>
      <c r="D22" s="11">
        <f>'# D'!AW21</f>
        <v>0.2937271976965477</v>
      </c>
      <c r="F22" s="2">
        <f>('# D'!A21+'# D'!B21)/2</f>
        <v>59</v>
      </c>
      <c r="G22" s="2">
        <f>SUM('# D'!AF21,'# D'!AH21,'# D'!AJ21,)*-1</f>
        <v>-1.8759999999999986</v>
      </c>
      <c r="H22" s="11">
        <f>'# D'!BB21</f>
        <v>0.28118262155877755</v>
      </c>
      <c r="J22" s="2">
        <f>('# D'!A21+'# D'!B21)/2</f>
        <v>59</v>
      </c>
      <c r="K22" s="2">
        <f>SUM('# D'!AM21,'# D'!AO21,'# D'!AQ21,)*-1</f>
        <v>0.89800000000000058</v>
      </c>
      <c r="L22" s="11">
        <f>'# D'!BG21</f>
        <v>0.15468247045695482</v>
      </c>
    </row>
    <row r="23" spans="2:12" ht="15.75" customHeight="1" x14ac:dyDescent="0.25">
      <c r="B23" s="2">
        <f>('# D'!A22+'# D'!B22)/2</f>
        <v>63.5</v>
      </c>
      <c r="C23" s="2">
        <f>SUM('# D'!Y22,'# D'!AA22,'# D'!AC22)*-1</f>
        <v>-8.9976666666666656</v>
      </c>
      <c r="D23" s="11">
        <f>'# D'!AW22</f>
        <v>0.62268638441299939</v>
      </c>
      <c r="F23" s="2">
        <f>('# D'!A22+'# D'!B22)/2</f>
        <v>63.5</v>
      </c>
      <c r="G23" s="2">
        <f>SUM('# D'!AF22,'# D'!AH22,'# D'!AJ22,)*-1</f>
        <v>-3.4803333333333297</v>
      </c>
      <c r="H23" s="11">
        <f>'# D'!BB22</f>
        <v>0.56532380102026469</v>
      </c>
      <c r="J23" s="2">
        <f>('# D'!A22+'# D'!B22)/2</f>
        <v>63.5</v>
      </c>
      <c r="K23" s="2">
        <f>SUM('# D'!AM22,'# D'!AO22,'# D'!AQ22,)*-1</f>
        <v>5.517333333333335</v>
      </c>
      <c r="L23" s="11">
        <f>'# D'!BG22</f>
        <v>0.39943710393502507</v>
      </c>
    </row>
    <row r="24" spans="2:12" ht="15.75" customHeight="1" x14ac:dyDescent="0.25">
      <c r="B24" s="2">
        <f>('# D'!A23+'# D'!B23)/2</f>
        <v>56.5</v>
      </c>
      <c r="C24" s="2">
        <f>SUM('# D'!Y23,'# D'!AA23,'# D'!AC23)*-1</f>
        <v>0.13933333333333353</v>
      </c>
      <c r="D24" s="11">
        <f>'# D'!AW23</f>
        <v>0.15283215194018132</v>
      </c>
      <c r="F24" s="2">
        <f>('# D'!A23+'# D'!B23)/2</f>
        <v>56.5</v>
      </c>
      <c r="G24" s="2">
        <f>SUM('# D'!AF23,'# D'!AH23,'# D'!AJ23,)*-1</f>
        <v>-0.2920000000000007</v>
      </c>
      <c r="H24" s="11">
        <f>'# D'!BB23</f>
        <v>0.14369295969763679</v>
      </c>
      <c r="J24" s="2">
        <f>('# D'!A23+'# D'!B23)/2</f>
        <v>56.5</v>
      </c>
      <c r="K24" s="2">
        <f>SUM('# D'!AM23,'# D'!AO23,'# D'!AQ23,)*-1</f>
        <v>-0.43133333333333423</v>
      </c>
      <c r="L24" s="11">
        <f>'# D'!BG23</f>
        <v>0.1227327720428955</v>
      </c>
    </row>
    <row r="25" spans="2:12" ht="15.75" customHeight="1" x14ac:dyDescent="0.25">
      <c r="B25" s="2">
        <f>('# D'!A24+'# D'!B24)/2</f>
        <v>59</v>
      </c>
      <c r="C25" s="2">
        <f>SUM('# D'!Y24,'# D'!AA24,'# D'!AC24)*-1</f>
        <v>-1.171333333333334</v>
      </c>
      <c r="D25" s="11">
        <f>'# D'!AW24</f>
        <v>0.19293781381574748</v>
      </c>
      <c r="F25" s="2">
        <f>('# D'!A24+'# D'!B24)/2</f>
        <v>59</v>
      </c>
      <c r="G25" s="2">
        <f>SUM('# D'!AF24,'# D'!AH24,'# D'!AJ24,)*-1</f>
        <v>-0.94499999999999984</v>
      </c>
      <c r="H25" s="11">
        <f>'# D'!BB24</f>
        <v>0.1531622233668167</v>
      </c>
      <c r="J25" s="2">
        <f>('# D'!A24+'# D'!B24)/2</f>
        <v>59</v>
      </c>
      <c r="K25" s="2">
        <f>SUM('# D'!AM24,'# D'!AO24,'# D'!AQ24,)*-1</f>
        <v>0.22633333333333416</v>
      </c>
      <c r="L25" s="11">
        <f>'# D'!BG24</f>
        <v>0.15002555337897172</v>
      </c>
    </row>
    <row r="26" spans="2:12" ht="15.75" customHeight="1" x14ac:dyDescent="0.25">
      <c r="B26" s="2">
        <f>('# D'!A25+'# D'!B25)/2</f>
        <v>59.5</v>
      </c>
      <c r="C26" s="2">
        <f>SUM('# D'!Y25,'# D'!AA25,'# D'!AC25)*-1</f>
        <v>-2.2086666666666659</v>
      </c>
      <c r="D26" s="11">
        <f>'# D'!AW25</f>
        <v>0.27007776657844318</v>
      </c>
      <c r="F26" s="2">
        <f>('# D'!A25+'# D'!B25)/2</f>
        <v>59.5</v>
      </c>
      <c r="G26" s="2">
        <f>SUM('# D'!AF25,'# D'!AH25,'# D'!AJ25,)*-1</f>
        <v>-1.3826666666666667</v>
      </c>
      <c r="H26" s="11">
        <f>'# D'!BB25</f>
        <v>0.24587259573472878</v>
      </c>
      <c r="J26" s="2">
        <f>('# D'!A25+'# D'!B25)/2</f>
        <v>59.5</v>
      </c>
      <c r="K26" s="2">
        <f>SUM('# D'!AM25,'# D'!AO25,'# D'!AQ25,)*-1</f>
        <v>0.8259999999999994</v>
      </c>
      <c r="L26" s="11">
        <f>'# D'!BG25</f>
        <v>0.14756693396557347</v>
      </c>
    </row>
    <row r="27" spans="2:12" ht="15.75" customHeight="1" x14ac:dyDescent="0.25">
      <c r="B27" s="2">
        <f>('# D'!A26+'# D'!B26)/2</f>
        <v>59.5</v>
      </c>
      <c r="C27" s="2">
        <f>SUM('# D'!Y26,'# D'!AA26,'# D'!AC26)*-1</f>
        <v>-2.1793333333333322</v>
      </c>
      <c r="D27" s="11">
        <f>'# D'!AW26</f>
        <v>0.27284549962692561</v>
      </c>
      <c r="F27" s="2">
        <f>('# D'!A26+'# D'!B26)/2</f>
        <v>59.5</v>
      </c>
      <c r="G27" s="2">
        <f>SUM('# D'!AF26,'# D'!AH26,'# D'!AJ26,)*-1</f>
        <v>-1.3376666666666654</v>
      </c>
      <c r="H27" s="11">
        <f>'# D'!BB26</f>
        <v>0.25045425397332211</v>
      </c>
      <c r="J27" s="2">
        <f>('# D'!A26+'# D'!B26)/2</f>
        <v>59.5</v>
      </c>
      <c r="K27" s="2">
        <f>SUM('# D'!AM26,'# D'!AO26,'# D'!AQ26,)*-1</f>
        <v>0.84166666666666656</v>
      </c>
      <c r="L27" s="11">
        <f>'# D'!BG26</f>
        <v>0.15169047432188987</v>
      </c>
    </row>
    <row r="28" spans="2:12" ht="15.75" customHeight="1" x14ac:dyDescent="0.25">
      <c r="B28" s="2">
        <f>('# D'!A27+'# D'!B27)/2</f>
        <v>64</v>
      </c>
      <c r="C28" s="2">
        <f>SUM('# D'!Y27,'# D'!AA27,'# D'!AC27)*-1</f>
        <v>-8.677999999999999</v>
      </c>
      <c r="D28" s="11">
        <f>'# D'!AW27</f>
        <v>0.53637642254918949</v>
      </c>
      <c r="F28" s="2">
        <f>('# D'!A27+'# D'!B27)/2</f>
        <v>64</v>
      </c>
      <c r="G28" s="2">
        <f>SUM('# D'!AF27,'# D'!AH27,'# D'!AJ27,)*-1</f>
        <v>-3.1586666666666661</v>
      </c>
      <c r="H28" s="11">
        <f>'# D'!BB27</f>
        <v>0.48015691879495687</v>
      </c>
      <c r="J28" s="2">
        <f>('# D'!A27+'# D'!B27)/2</f>
        <v>64</v>
      </c>
      <c r="K28" s="2">
        <f>SUM('# D'!AM27,'# D'!AO27,'# D'!AQ27,)*-1</f>
        <v>5.519333333333333</v>
      </c>
      <c r="L28" s="11">
        <f>'# D'!BG27</f>
        <v>0.33576827326793879</v>
      </c>
    </row>
    <row r="29" spans="2:12" ht="15.75" customHeight="1" x14ac:dyDescent="0.25">
      <c r="B29" s="2">
        <f>('# D'!A28+'# D'!B28)/2</f>
        <v>64</v>
      </c>
      <c r="C29" s="2">
        <f>SUM('# D'!Y28,'# D'!AA28,'# D'!AC28)*-1</f>
        <v>-8.5390000000000015</v>
      </c>
      <c r="D29" s="11">
        <f>'# D'!AW28</f>
        <v>0.60030769887894431</v>
      </c>
      <c r="F29" s="2">
        <f>('# D'!A28+'# D'!B28)/2</f>
        <v>64</v>
      </c>
      <c r="G29" s="2">
        <f>SUM('# D'!AF28,'# D'!AH28,'# D'!AJ28,)*-1</f>
        <v>-3.1086666666666689</v>
      </c>
      <c r="H29" s="11">
        <f>'# D'!BB28</f>
        <v>0.48342734717845698</v>
      </c>
      <c r="J29" s="2">
        <f>('# D'!A28+'# D'!B28)/2</f>
        <v>64</v>
      </c>
      <c r="K29" s="2">
        <f>SUM('# D'!AM28,'# D'!AO28,'# D'!AQ28,)*-1</f>
        <v>5.4303333333333326</v>
      </c>
      <c r="L29" s="11">
        <f>'# D'!BG28</f>
        <v>0.43817728527769806</v>
      </c>
    </row>
    <row r="30" spans="2:12" ht="15.75" customHeight="1" x14ac:dyDescent="0.25">
      <c r="B30" s="2">
        <f>('# D'!A29+'# D'!B29)/2</f>
        <v>64</v>
      </c>
      <c r="C30" s="2">
        <f>SUM('# D'!Y29,'# D'!AA29,'# D'!AC29)*-1</f>
        <v>-8.7026666666666674</v>
      </c>
      <c r="D30" s="11">
        <f>'# D'!AW29</f>
        <v>0.57537523987973882</v>
      </c>
      <c r="F30" s="2">
        <f>('# D'!A29+'# D'!B29)/2</f>
        <v>64</v>
      </c>
      <c r="G30" s="2">
        <f>SUM('# D'!AF29,'# D'!AH29,'# D'!AJ29,)*-1</f>
        <v>-3.1756666666666664</v>
      </c>
      <c r="H30" s="11">
        <f>'# D'!BB29</f>
        <v>0.4841318690880273</v>
      </c>
      <c r="J30" s="2">
        <f>('# D'!A29+'# D'!B29)/2</f>
        <v>64</v>
      </c>
      <c r="K30" s="2">
        <f>SUM('# D'!AM29,'# D'!AO29,'# D'!AQ29,)*-1</f>
        <v>5.527000000000001</v>
      </c>
      <c r="L30" s="11">
        <f>'# D'!BG29</f>
        <v>0.40259284643421112</v>
      </c>
    </row>
    <row r="31" spans="2:12" ht="15.75" customHeight="1" x14ac:dyDescent="0.25">
      <c r="B31" s="2">
        <f>('# D'!A30+'# D'!B30)/2</f>
        <v>75</v>
      </c>
      <c r="C31" s="2">
        <f>SUM('# D'!Y30,'# D'!AA30,'# D'!AC30)*-1</f>
        <v>-5.6633333333333331</v>
      </c>
      <c r="D31" s="11">
        <f>'# D'!AW30</f>
        <v>0.22789617519095556</v>
      </c>
      <c r="F31" s="2">
        <f>('# D'!A30+'# D'!B30)/2</f>
        <v>75</v>
      </c>
      <c r="G31" s="2">
        <f>SUM('# D'!AF30,'# D'!AH30,'# D'!AJ30,)*-1</f>
        <v>-1.5096666666666652</v>
      </c>
      <c r="H31" s="11">
        <f>'# D'!BB30</f>
        <v>0.2426973423834716</v>
      </c>
      <c r="J31" s="2">
        <f>('# D'!A30+'# D'!B30)/2</f>
        <v>75</v>
      </c>
      <c r="K31" s="2">
        <f>SUM('# D'!AM30,'# D'!AO30,'# D'!AQ30,)*-1</f>
        <v>4.153666666666668</v>
      </c>
      <c r="L31" s="11">
        <f>'# D'!BG30</f>
        <v>0.17788947879699535</v>
      </c>
    </row>
    <row r="32" spans="2:12" ht="15.75" customHeight="1" x14ac:dyDescent="0.25">
      <c r="B32" s="2">
        <f>('# D'!A31+'# D'!B31)/2</f>
        <v>84</v>
      </c>
      <c r="C32" s="2">
        <f>SUM('# D'!Y31,'# D'!AA31,'# D'!AC31)*-1</f>
        <v>-1.6936666666666667</v>
      </c>
      <c r="D32" s="11">
        <f>'# D'!AW31</f>
        <v>7.1402614331222775E-2</v>
      </c>
      <c r="F32" s="2">
        <f>('# D'!A31+'# D'!B31)/2</f>
        <v>84</v>
      </c>
      <c r="G32" s="2">
        <f>SUM('# D'!AF31,'# D'!AH31,'# D'!AJ31,)*-1</f>
        <v>-1.6229999999999998</v>
      </c>
      <c r="H32" s="11">
        <f>'# D'!BB31</f>
        <v>6.4500645991597189E-2</v>
      </c>
      <c r="J32" s="2">
        <f>('# D'!A31+'# D'!B31)/2</f>
        <v>84</v>
      </c>
      <c r="K32" s="2">
        <f>SUM('# D'!AM31,'# D'!AO31,'# D'!AQ31,)*-1</f>
        <v>7.0666666666666877E-2</v>
      </c>
      <c r="L32" s="11">
        <f>'# D'!BG31</f>
        <v>4.2980615785878799E-2</v>
      </c>
    </row>
    <row r="33" spans="2:12" ht="15.75" customHeight="1" x14ac:dyDescent="0.25">
      <c r="B33" s="2">
        <f>('# D'!A32+'# D'!B32)/2</f>
        <v>84</v>
      </c>
      <c r="C33" s="2">
        <f>SUM('# D'!Y32,'# D'!AA32,'# D'!AC32)*-1</f>
        <v>-1.69</v>
      </c>
      <c r="D33" s="11">
        <f>'# D'!AW32</f>
        <v>6.4386851659843272E-2</v>
      </c>
      <c r="F33" s="2">
        <f>('# D'!A32+'# D'!B32)/2</f>
        <v>84</v>
      </c>
      <c r="G33" s="2">
        <f>SUM('# D'!AF32,'# D'!AH32,'# D'!AJ32,)*-1</f>
        <v>-1.6553333333333329</v>
      </c>
      <c r="H33" s="11">
        <f>'# D'!BB32</f>
        <v>5.8460813085918203E-2</v>
      </c>
      <c r="J33" s="2">
        <f>('# D'!A32+'# D'!B32)/2</f>
        <v>84</v>
      </c>
      <c r="K33" s="2">
        <f>SUM('# D'!AM32,'# D'!AO32,'# D'!AQ32,)*-1</f>
        <v>3.4666666666666957E-2</v>
      </c>
      <c r="L33" s="11">
        <f>'# D'!BG32</f>
        <v>4.9166384179979414E-2</v>
      </c>
    </row>
    <row r="34" spans="2:12" ht="15.75" customHeight="1" x14ac:dyDescent="0.25">
      <c r="B34" s="2">
        <f>('# D'!A33+'# D'!B33)/2</f>
        <v>84.5</v>
      </c>
      <c r="C34" s="2">
        <f>SUM('# D'!Y33,'# D'!AA33,'# D'!AC33)*-1</f>
        <v>-1.5299999999999998</v>
      </c>
      <c r="D34" s="11">
        <f>'# D'!AW33</f>
        <v>0.10649100118476361</v>
      </c>
      <c r="F34" s="2">
        <f>('# D'!A33+'# D'!B33)/2</f>
        <v>84.5</v>
      </c>
      <c r="G34" s="2">
        <f>SUM('# D'!AF33,'# D'!AH33,'# D'!AJ33,)*-1</f>
        <v>-1.355</v>
      </c>
      <c r="H34" s="11">
        <f>'# D'!BB33</f>
        <v>0.11565177617889544</v>
      </c>
      <c r="J34" s="2">
        <f>('# D'!A33+'# D'!B33)/2</f>
        <v>84.5</v>
      </c>
      <c r="K34" s="2">
        <f>SUM('# D'!AM33,'# D'!AO33,'# D'!AQ33,)*-1</f>
        <v>0.17499999999999993</v>
      </c>
      <c r="L34" s="11">
        <f>'# D'!BG33</f>
        <v>0.13097709723459289</v>
      </c>
    </row>
    <row r="35" spans="2:12" ht="15.75" customHeight="1" x14ac:dyDescent="0.25">
      <c r="B35" s="2">
        <f>('# D'!A34+'# D'!B34)/2</f>
        <v>94.5</v>
      </c>
      <c r="C35" s="2">
        <f>SUM('# D'!Y34,'# D'!AA34,'# D'!AC34)*-1</f>
        <v>-1.6463333333333334</v>
      </c>
      <c r="D35" s="11">
        <f>'# D'!AW34</f>
        <v>0.10564090116995403</v>
      </c>
      <c r="F35" s="2">
        <f>('# D'!A34+'# D'!B34)/2</f>
        <v>94.5</v>
      </c>
      <c r="G35" s="2">
        <f>SUM('# D'!AF34,'# D'!AH34,'# D'!AJ34,)*-1</f>
        <v>-0.8073333333333339</v>
      </c>
      <c r="H35" s="11">
        <f>'# D'!BB34</f>
        <v>0.13968655387449905</v>
      </c>
      <c r="J35" s="2">
        <f>('# D'!A34+'# D'!B34)/2</f>
        <v>94.5</v>
      </c>
      <c r="K35" s="2">
        <f>SUM('# D'!AM34,'# D'!AO34,'# D'!AQ34,)*-1</f>
        <v>0.83899999999999952</v>
      </c>
      <c r="L35" s="11">
        <f>'# D'!BG34</f>
        <v>0.11231948480413657</v>
      </c>
    </row>
    <row r="36" spans="2:12" ht="15.75" customHeight="1" x14ac:dyDescent="0.25">
      <c r="B36" s="2">
        <f>('# D'!A35+'# D'!B35)/2</f>
        <v>94.5</v>
      </c>
      <c r="C36" s="2">
        <f>SUM('# D'!Y35,'# D'!AA35,'# D'!AC35)*-1</f>
        <v>-1.6086666666666667</v>
      </c>
      <c r="D36" s="11">
        <f>'# D'!AW35</f>
        <v>0.10988933827567923</v>
      </c>
      <c r="F36" s="2">
        <f>('# D'!A35+'# D'!B35)/2</f>
        <v>94.5</v>
      </c>
      <c r="G36" s="2">
        <f>SUM('# D'!AF35,'# D'!AH35,'# D'!AJ35,)*-1</f>
        <v>-0.77100000000000035</v>
      </c>
      <c r="H36" s="11">
        <f>'# D'!BB35</f>
        <v>0.10675361039952384</v>
      </c>
      <c r="J36" s="2">
        <f>('# D'!A35+'# D'!B35)/2</f>
        <v>94.5</v>
      </c>
      <c r="K36" s="2">
        <f>SUM('# D'!AM35,'# D'!AO35,'# D'!AQ35,)*-1</f>
        <v>0.83766666666666634</v>
      </c>
      <c r="L36" s="11">
        <f>'# D'!BG35</f>
        <v>6.0332412515993451E-2</v>
      </c>
    </row>
    <row r="37" spans="2:12" ht="15.75" customHeight="1" x14ac:dyDescent="0.25">
      <c r="B37" s="2">
        <f>('# D'!A36+'# D'!B36)/2</f>
        <v>95.5</v>
      </c>
      <c r="C37" s="2">
        <f>SUM('# D'!Y36,'# D'!AA36,'# D'!AC36)*-1</f>
        <v>-1.9520000000000002</v>
      </c>
      <c r="D37" s="11">
        <f>'# D'!AW36</f>
        <v>0.11565321727762981</v>
      </c>
      <c r="F37" s="2">
        <f>('# D'!A36+'# D'!B36)/2</f>
        <v>95.5</v>
      </c>
      <c r="G37" s="2">
        <f>SUM('# D'!AF36,'# D'!AH36,'# D'!AJ36,)*-1</f>
        <v>-0.94066666666666687</v>
      </c>
      <c r="H37" s="11">
        <f>'# D'!BB36</f>
        <v>0.11465164630305136</v>
      </c>
      <c r="J37" s="2">
        <f>('# D'!A36+'# D'!B36)/2</f>
        <v>95.5</v>
      </c>
      <c r="K37" s="2">
        <f>SUM('# D'!AM36,'# D'!AO36,'# D'!AQ36,)*-1</f>
        <v>1.0113333333333334</v>
      </c>
      <c r="L37" s="11">
        <f>'# D'!BG36</f>
        <v>6.1535897382476487E-2</v>
      </c>
    </row>
    <row r="38" spans="2:12" ht="15.75" customHeight="1" x14ac:dyDescent="0.25">
      <c r="B38" s="2">
        <f>('# D'!A37+'# D'!B37)/2</f>
        <v>98.5</v>
      </c>
      <c r="C38" s="2">
        <f>SUM('# D'!Y37,'# D'!AA37,'# D'!AC37)*-1</f>
        <v>-2.0683333333333338</v>
      </c>
      <c r="D38" s="11">
        <f>'# D'!AW37</f>
        <v>0.27367620771025503</v>
      </c>
      <c r="F38" s="2">
        <f>('# D'!A37+'# D'!B37)/2</f>
        <v>98.5</v>
      </c>
      <c r="G38" s="2">
        <f>SUM('# D'!AF37,'# D'!AH37,'# D'!AJ37,)*-1</f>
        <v>-1.1716666666666677</v>
      </c>
      <c r="H38" s="11">
        <f>'# D'!BB37</f>
        <v>0.29685013053727977</v>
      </c>
      <c r="J38" s="2">
        <f>('# D'!A37+'# D'!B37)/2</f>
        <v>98.5</v>
      </c>
      <c r="K38" s="2">
        <f>SUM('# D'!AM37,'# D'!AO37,'# D'!AQ37,)*-1</f>
        <v>0.89666666666666583</v>
      </c>
      <c r="L38" s="11">
        <f>'# D'!BG37</f>
        <v>0.14122794813114489</v>
      </c>
    </row>
    <row r="39" spans="2:12" ht="15.75" customHeight="1" x14ac:dyDescent="0.25">
      <c r="B39" s="2">
        <f>('# D'!A38+'# D'!B38)/2</f>
        <v>102.5</v>
      </c>
      <c r="C39" s="2">
        <f>SUM('# D'!Y38,'# D'!AA38,'# D'!AC38)*-1</f>
        <v>-3.3313333333333341</v>
      </c>
      <c r="D39" s="11">
        <f>'# D'!AW38</f>
        <v>0.40161341279062546</v>
      </c>
      <c r="F39" s="2">
        <f>('# D'!A38+'# D'!B38)/2</f>
        <v>102.5</v>
      </c>
      <c r="G39" s="2">
        <f>SUM('# D'!AF38,'# D'!AH38,'# D'!AJ38,)*-1</f>
        <v>-1.8789999999999996</v>
      </c>
      <c r="H39" s="11">
        <f>'# D'!BB38</f>
        <v>0.45323467063615797</v>
      </c>
      <c r="J39" s="2">
        <f>('# D'!A38+'# D'!B38)/2</f>
        <v>102.5</v>
      </c>
      <c r="K39" s="2">
        <f>SUM('# D'!AM38,'# D'!AO38,'# D'!AQ38,)*-1</f>
        <v>1.4523333333333344</v>
      </c>
      <c r="L39" s="11">
        <f>'# D'!BG38</f>
        <v>0.23554829653385317</v>
      </c>
    </row>
    <row r="40" spans="2:12" ht="15.75" customHeight="1" x14ac:dyDescent="0.25">
      <c r="B40" s="2">
        <f>('# D'!A39+'# D'!B39)/2</f>
        <v>102.5</v>
      </c>
      <c r="C40" s="2">
        <f>SUM('# D'!Y39,'# D'!AA39,'# D'!AC39)*-1</f>
        <v>-3.3450000000000015</v>
      </c>
      <c r="D40" s="11">
        <f>'# D'!AW39</f>
        <v>0.38301087887073543</v>
      </c>
      <c r="F40" s="2">
        <f>('# D'!A39+'# D'!B39)/2</f>
        <v>102.5</v>
      </c>
      <c r="G40" s="2">
        <f>SUM('# D'!AF39,'# D'!AH39,'# D'!AJ39,)*-1</f>
        <v>-1.8940000000000003</v>
      </c>
      <c r="H40" s="11">
        <f>'# D'!BB39</f>
        <v>0.44230758528426789</v>
      </c>
      <c r="J40" s="2">
        <f>('# D'!A39+'# D'!B39)/2</f>
        <v>102.5</v>
      </c>
      <c r="K40" s="2">
        <f>SUM('# D'!AM39,'# D'!AO39,'# D'!AQ39,)*-1</f>
        <v>1.4510000000000012</v>
      </c>
      <c r="L40" s="11">
        <f>'# D'!BG39</f>
        <v>0.24070313666423224</v>
      </c>
    </row>
    <row r="41" spans="2:12" ht="15.75" customHeight="1" x14ac:dyDescent="0.25">
      <c r="B41" s="2">
        <f>('# D'!A40+'# D'!B40)/2</f>
        <v>102.5</v>
      </c>
      <c r="C41" s="2">
        <f>SUM('# D'!Y40,'# D'!AA40,'# D'!AC40)*-1</f>
        <v>-3.3466666666666667</v>
      </c>
      <c r="D41" s="11">
        <f>'# D'!AW40</f>
        <v>0.40295615973287557</v>
      </c>
      <c r="F41" s="2">
        <f>('# D'!A40+'# D'!B40)/2</f>
        <v>102.5</v>
      </c>
      <c r="G41" s="2">
        <f>SUM('# D'!AF40,'# D'!AH40,'# D'!AJ40,)*-1</f>
        <v>-1.916666666666667</v>
      </c>
      <c r="H41" s="11">
        <f>'# D'!BB40</f>
        <v>0.45656142339594713</v>
      </c>
      <c r="J41" s="2">
        <f>('# D'!A40+'# D'!B40)/2</f>
        <v>102.5</v>
      </c>
      <c r="K41" s="2">
        <f>SUM('# D'!AM40,'# D'!AO40,'# D'!AQ40,)*-1</f>
        <v>1.43</v>
      </c>
      <c r="L41" s="11">
        <f>'# D'!BG40</f>
        <v>0.24481149210497974</v>
      </c>
    </row>
    <row r="42" spans="2:12" ht="15.75" customHeight="1" x14ac:dyDescent="0.25">
      <c r="B42" s="2">
        <f>('# D'!A41+'# D'!B41)/2</f>
        <v>102.5</v>
      </c>
      <c r="C42" s="2">
        <f>SUM('# D'!Y41,'# D'!AA41,'# D'!AC41)*-1</f>
        <v>-3.3566666666666674</v>
      </c>
      <c r="D42" s="11">
        <f>'# D'!AW41</f>
        <v>0.36894760242252983</v>
      </c>
      <c r="F42" s="2">
        <f>('# D'!A41+'# D'!B41)/2</f>
        <v>102.5</v>
      </c>
      <c r="G42" s="2">
        <f>SUM('# D'!AF41,'# D'!AH41,'# D'!AJ41,)*-1</f>
        <v>-1.9050000000000011</v>
      </c>
      <c r="H42" s="11">
        <f>'# D'!BB41</f>
        <v>0.43472788423717795</v>
      </c>
      <c r="J42" s="2">
        <f>('# D'!A41+'# D'!B41)/2</f>
        <v>102.5</v>
      </c>
      <c r="K42" s="2">
        <f>SUM('# D'!AM41,'# D'!AO41,'# D'!AQ41,)*-1</f>
        <v>1.451666666666666</v>
      </c>
      <c r="L42" s="11">
        <f>'# D'!BG41</f>
        <v>0.24571799554231549</v>
      </c>
    </row>
    <row r="43" spans="2:12" ht="15.75" customHeight="1" x14ac:dyDescent="0.25">
      <c r="B43" s="2">
        <f>('# D'!A42+'# D'!B42)/2</f>
        <v>103</v>
      </c>
      <c r="C43" s="2">
        <f>SUM('# D'!Y42,'# D'!AA42,'# D'!AC42)*-1</f>
        <v>-4.1086666666666645</v>
      </c>
      <c r="D43" s="11">
        <f>'# D'!AW42</f>
        <v>0.42196563841147061</v>
      </c>
      <c r="F43" s="2">
        <f>('# D'!A42+'# D'!B42)/2</f>
        <v>103</v>
      </c>
      <c r="G43" s="2">
        <f>SUM('# D'!AF42,'# D'!AH42,'# D'!AJ42,)*-1</f>
        <v>-2.1479999999999984</v>
      </c>
      <c r="H43" s="11">
        <f>'# D'!BB42</f>
        <v>0.47628002967442007</v>
      </c>
      <c r="J43" s="2">
        <f>('# D'!A42+'# D'!B42)/2</f>
        <v>103</v>
      </c>
      <c r="K43" s="2">
        <f>SUM('# D'!AM42,'# D'!AO42,'# D'!AQ42,)*-1</f>
        <v>1.9606666666666661</v>
      </c>
      <c r="L43" s="11">
        <f>'# D'!BG42</f>
        <v>0.24702968782449305</v>
      </c>
    </row>
    <row r="44" spans="2:12" ht="15.75" customHeight="1" x14ac:dyDescent="0.25">
      <c r="B44" s="2">
        <f>('# D'!A43+'# D'!B43)/2</f>
        <v>103</v>
      </c>
      <c r="C44" s="2">
        <f>SUM('# D'!Y43,'# D'!AA43,'# D'!AC43)*-1</f>
        <v>-4.0723333333333329</v>
      </c>
      <c r="D44" s="11">
        <f>'# D'!AW43</f>
        <v>0.41263300885896126</v>
      </c>
      <c r="F44" s="2">
        <f>('# D'!A43+'# D'!B43)/2</f>
        <v>103</v>
      </c>
      <c r="G44" s="2">
        <f>SUM('# D'!AF43,'# D'!AH43,'# D'!AJ43,)*-1</f>
        <v>-2.1633333333333336</v>
      </c>
      <c r="H44" s="11">
        <f>'# D'!BB43</f>
        <v>0.45769349278019356</v>
      </c>
      <c r="J44" s="2">
        <f>('# D'!A43+'# D'!B43)/2</f>
        <v>103</v>
      </c>
      <c r="K44" s="2">
        <f>SUM('# D'!AM43,'# D'!AO43,'# D'!AQ43,)*-1</f>
        <v>1.9089999999999994</v>
      </c>
      <c r="L44" s="11">
        <f>'# D'!BG43</f>
        <v>0.22032702966272685</v>
      </c>
    </row>
    <row r="45" spans="2:12" ht="15.75" customHeight="1" x14ac:dyDescent="0.25">
      <c r="B45" s="2">
        <f>('# D'!A44+'# D'!B44)/2</f>
        <v>103</v>
      </c>
      <c r="C45" s="2">
        <f>SUM('# D'!Y44,'# D'!AA44,'# D'!AC44)*-1</f>
        <v>-4.1663333333333323</v>
      </c>
      <c r="D45" s="11">
        <f>'# D'!AW44</f>
        <v>0.4387770884325361</v>
      </c>
      <c r="F45" s="2">
        <f>('# D'!A44+'# D'!B44)/2</f>
        <v>103</v>
      </c>
      <c r="G45" s="2">
        <f>SUM('# D'!AF44,'# D'!AH44,'# D'!AJ44,)*-1</f>
        <v>-2.1953333333333336</v>
      </c>
      <c r="H45" s="11">
        <f>'# D'!BB44</f>
        <v>0.48062736778783927</v>
      </c>
      <c r="J45" s="2">
        <f>('# D'!A44+'# D'!B44)/2</f>
        <v>103</v>
      </c>
      <c r="K45" s="2">
        <f>SUM('# D'!AM44,'# D'!AO44,'# D'!AQ44,)*-1</f>
        <v>1.9709999999999985</v>
      </c>
      <c r="L45" s="11">
        <f>'# D'!BG44</f>
        <v>0.23802660915676344</v>
      </c>
    </row>
    <row r="46" spans="2:12" ht="15.75" customHeight="1" x14ac:dyDescent="0.25">
      <c r="B46" s="2">
        <f>('# D'!A45+'# D'!B45)/2</f>
        <v>95</v>
      </c>
      <c r="C46" s="2">
        <f>SUM('# D'!Y45,'# D'!AA45,'# D'!AC45)*-1</f>
        <v>-1.6013333333333333</v>
      </c>
      <c r="D46" s="11">
        <f>'# D'!AW45</f>
        <v>7.0123700225625099E-2</v>
      </c>
      <c r="F46" s="2">
        <f>('# D'!A45+'# D'!B45)/2</f>
        <v>95</v>
      </c>
      <c r="G46" s="2">
        <f>SUM('# D'!AF45,'# D'!AH45,'# D'!AJ45,)*-1</f>
        <v>-0.66900000000000048</v>
      </c>
      <c r="H46" s="11">
        <f>'# D'!BB45</f>
        <v>8.2851272370032633E-2</v>
      </c>
      <c r="J46" s="2">
        <f>('# D'!A45+'# D'!B45)/2</f>
        <v>95</v>
      </c>
      <c r="K46" s="2">
        <f>SUM('# D'!AM45,'# D'!AO45,'# D'!AQ45,)*-1</f>
        <v>0.93233333333333268</v>
      </c>
      <c r="L46" s="11">
        <f>'# D'!BG45</f>
        <v>7.2436178805897838E-2</v>
      </c>
    </row>
    <row r="47" spans="2:12" ht="15.75" customHeight="1" x14ac:dyDescent="0.25">
      <c r="B47" s="2">
        <f>('# D'!A46+'# D'!B46)/2</f>
        <v>96</v>
      </c>
      <c r="C47" s="2">
        <f>SUM('# D'!Y46,'# D'!AA46,'# D'!AC46)*-1</f>
        <v>-1.9016666666666668</v>
      </c>
      <c r="D47" s="11">
        <f>'# D'!AW46</f>
        <v>0.16028100324118272</v>
      </c>
      <c r="F47" s="2">
        <f>('# D'!A46+'# D'!B46)/2</f>
        <v>96</v>
      </c>
      <c r="G47" s="2">
        <f>SUM('# D'!AF46,'# D'!AH46,'# D'!AJ46,)*-1</f>
        <v>-1.0716666666666672</v>
      </c>
      <c r="H47" s="11">
        <f>'# D'!BB46</f>
        <v>0.16963686706216508</v>
      </c>
      <c r="J47" s="2">
        <f>('# D'!A46+'# D'!B46)/2</f>
        <v>96</v>
      </c>
      <c r="K47" s="2">
        <f>SUM('# D'!AM46,'# D'!AO46,'# D'!AQ46,)*-1</f>
        <v>0.82999999999999974</v>
      </c>
      <c r="L47" s="11">
        <f>'# D'!BG46</f>
        <v>0.11724902273935303</v>
      </c>
    </row>
    <row r="48" spans="2:12" ht="15.75" customHeight="1" x14ac:dyDescent="0.25">
      <c r="B48" s="2">
        <f>('# D'!A47+'# D'!B47)/2</f>
        <v>103</v>
      </c>
      <c r="C48" s="2">
        <f>SUM('# D'!Y47,'# D'!AA47,'# D'!AC47)*-1</f>
        <v>-3.1343333333333341</v>
      </c>
      <c r="D48" s="11">
        <f>'# D'!AW47</f>
        <v>0.42513958492084314</v>
      </c>
      <c r="F48" s="2">
        <f>('# D'!A47+'# D'!B47)/2</f>
        <v>103</v>
      </c>
      <c r="G48" s="2">
        <f>SUM('# D'!AF47,'# D'!AH47,'# D'!AJ47,)*-1</f>
        <v>-1.7846666666666673</v>
      </c>
      <c r="H48" s="11">
        <f>'# D'!BB47</f>
        <v>0.4580676805887971</v>
      </c>
      <c r="J48" s="2">
        <f>('# D'!A47+'# D'!B47)/2</f>
        <v>103</v>
      </c>
      <c r="K48" s="2">
        <f>SUM('# D'!AM47,'# D'!AO47,'# D'!AQ47,)*-1</f>
        <v>1.3496666666666668</v>
      </c>
      <c r="L48" s="11">
        <f>'# D'!BG47</f>
        <v>0.20881491006790381</v>
      </c>
    </row>
    <row r="49" spans="2:12" ht="15.75" customHeight="1" x14ac:dyDescent="0.25">
      <c r="B49" s="2">
        <f>('# D'!A48+'# D'!B48)/2</f>
        <v>103</v>
      </c>
      <c r="C49" s="2">
        <f>SUM('# D'!Y48,'# D'!AA48,'# D'!AC48)*-1</f>
        <v>-3.1183333333333323</v>
      </c>
      <c r="D49" s="11">
        <f>'# D'!AW48</f>
        <v>0.40061161574106474</v>
      </c>
      <c r="F49" s="2">
        <f>('# D'!A48+'# D'!B48)/2</f>
        <v>103</v>
      </c>
      <c r="G49" s="2">
        <f>SUM('# D'!AF48,'# D'!AH48,'# D'!AJ48,)*-1</f>
        <v>-1.7673333333333321</v>
      </c>
      <c r="H49" s="11">
        <f>'# D'!BB48</f>
        <v>0.44201772211831791</v>
      </c>
      <c r="J49" s="2">
        <f>('# D'!A48+'# D'!B48)/2</f>
        <v>103</v>
      </c>
      <c r="K49" s="2">
        <f>SUM('# D'!AM48,'# D'!AO48,'# D'!AQ48,)*-1</f>
        <v>1.3510000000000002</v>
      </c>
      <c r="L49" s="11">
        <f>'# D'!BG48</f>
        <v>0.21718655575334297</v>
      </c>
    </row>
    <row r="50" spans="2:12" ht="15.75" customHeight="1" x14ac:dyDescent="0.25">
      <c r="B50" s="2">
        <f>('# D'!A49+'# D'!B49)/2</f>
        <v>103.5</v>
      </c>
      <c r="C50" s="2">
        <f>SUM('# D'!Y49,'# D'!AA49,'# D'!AC49)*-1</f>
        <v>-3.240666666666665</v>
      </c>
      <c r="D50" s="11">
        <f>'# D'!AW49</f>
        <v>0.37197311730822707</v>
      </c>
      <c r="F50" s="2">
        <f>('# D'!A49+'# D'!B49)/2</f>
        <v>103.5</v>
      </c>
      <c r="G50" s="2">
        <f>SUM('# D'!AF49,'# D'!AH49,'# D'!AJ49,)*-1</f>
        <v>-1.8360000000000003</v>
      </c>
      <c r="H50" s="11">
        <f>'# D'!BB49</f>
        <v>0.41699120694166525</v>
      </c>
      <c r="J50" s="2">
        <f>('# D'!A49+'# D'!B49)/2</f>
        <v>103.5</v>
      </c>
      <c r="K50" s="2">
        <f>SUM('# D'!AM49,'# D'!AO49,'# D'!AQ49,)*-1</f>
        <v>1.404666666666665</v>
      </c>
      <c r="L50" s="11">
        <f>'# D'!BG49</f>
        <v>0.21617970919276094</v>
      </c>
    </row>
    <row r="51" spans="2:12" ht="15.75" customHeight="1" x14ac:dyDescent="0.25">
      <c r="B51" s="2">
        <f>('# D'!A50+'# D'!B50)/2</f>
        <v>103.5</v>
      </c>
      <c r="C51" s="2">
        <f>SUM('# D'!Y50,'# D'!AA50,'# D'!AC50)*-1</f>
        <v>-3.2190000000000012</v>
      </c>
      <c r="D51" s="11">
        <f>'# D'!AW50</f>
        <v>0.38034370421151115</v>
      </c>
      <c r="F51" s="2">
        <f>('# D'!A50+'# D'!B50)/2</f>
        <v>103.5</v>
      </c>
      <c r="G51" s="2">
        <f>SUM('# D'!AF50,'# D'!AH50,'# D'!AJ50,)*-1</f>
        <v>-1.878333333333335</v>
      </c>
      <c r="H51" s="11">
        <f>'# D'!BB50</f>
        <v>0.43539407437400907</v>
      </c>
      <c r="J51" s="2">
        <f>('# D'!A50+'# D'!B50)/2</f>
        <v>103.5</v>
      </c>
      <c r="K51" s="2">
        <f>SUM('# D'!AM50,'# D'!AO50,'# D'!AQ50,)*-1</f>
        <v>1.3406666666666665</v>
      </c>
      <c r="L51" s="11">
        <f>'# D'!BG50</f>
        <v>0.23615390461871821</v>
      </c>
    </row>
    <row r="52" spans="2:12" ht="15.75" customHeight="1" x14ac:dyDescent="0.25">
      <c r="B52" s="2">
        <f>('# D'!A51+'# D'!B51)/2</f>
        <v>103.5</v>
      </c>
      <c r="C52" s="2">
        <f>SUM('# D'!Y51,'# D'!AA51,'# D'!AC51)*-1</f>
        <v>-3.2393333333333336</v>
      </c>
      <c r="D52" s="11">
        <f>'# D'!AW51</f>
        <v>0.36750283445618959</v>
      </c>
      <c r="F52" s="2">
        <f>('# D'!A51+'# D'!B51)/2</f>
        <v>103.5</v>
      </c>
      <c r="G52" s="2">
        <f>SUM('# D'!AF51,'# D'!AH51,'# D'!AJ51,)*-1</f>
        <v>-1.9289999999999998</v>
      </c>
      <c r="H52" s="11">
        <f>'# D'!BB51</f>
        <v>0.41763899881755945</v>
      </c>
      <c r="J52" s="2">
        <f>('# D'!A51+'# D'!B51)/2</f>
        <v>103.5</v>
      </c>
      <c r="K52" s="2">
        <f>SUM('# D'!AM51,'# D'!AO51,'# D'!AQ51,)*-1</f>
        <v>1.310333333333334</v>
      </c>
      <c r="L52" s="11">
        <f>'# D'!BG51</f>
        <v>0.22282579144554451</v>
      </c>
    </row>
    <row r="53" spans="2:12" ht="15.75" customHeight="1" x14ac:dyDescent="0.25">
      <c r="B53" s="2">
        <f>('# D'!A52+'# D'!B52)/2</f>
        <v>103.5</v>
      </c>
      <c r="C53" s="2">
        <f>SUM('# D'!Y52,'# D'!AA52,'# D'!AC52)*-1</f>
        <v>-3.1036666666666668</v>
      </c>
      <c r="D53" s="11">
        <f>'# D'!AW52</f>
        <v>0.41137290463357751</v>
      </c>
      <c r="F53" s="2">
        <f>('# D'!A52+'# D'!B52)/2</f>
        <v>103.5</v>
      </c>
      <c r="G53" s="2">
        <f>SUM('# D'!AF52,'# D'!AH52,'# D'!AJ52,)*-1</f>
        <v>-1.8826666666666674</v>
      </c>
      <c r="H53" s="11">
        <f>'# D'!BB52</f>
        <v>0.44633918343191248</v>
      </c>
      <c r="J53" s="2">
        <f>('# D'!A52+'# D'!B52)/2</f>
        <v>103.5</v>
      </c>
      <c r="K53" s="2">
        <f>SUM('# D'!AM52,'# D'!AO52,'# D'!AQ52,)*-1</f>
        <v>1.2209999999999994</v>
      </c>
      <c r="L53" s="11">
        <f>'# D'!BG52</f>
        <v>0.21570427286758448</v>
      </c>
    </row>
    <row r="54" spans="2:12" ht="15.75" customHeight="1" x14ac:dyDescent="0.25">
      <c r="B54" s="2">
        <f>('# D'!A53+'# D'!B53)/2</f>
        <v>104.5</v>
      </c>
      <c r="C54" s="2">
        <f>SUM('# D'!Y53,'# D'!AA53,'# D'!AC53)*-1</f>
        <v>-3.3170000000000002</v>
      </c>
      <c r="D54" s="11">
        <f>'# D'!AW53</f>
        <v>0.40876684470897739</v>
      </c>
      <c r="F54" s="2">
        <f>('# D'!A53+'# D'!B53)/2</f>
        <v>104.5</v>
      </c>
      <c r="G54" s="2">
        <f>SUM('# D'!AF53,'# D'!AH53,'# D'!AJ53,)*-1</f>
        <v>-1.8666666666666671</v>
      </c>
      <c r="H54" s="11">
        <f>'# D'!BB53</f>
        <v>0.45725230088723084</v>
      </c>
      <c r="J54" s="2">
        <f>('# D'!A53+'# D'!B53)/2</f>
        <v>104.5</v>
      </c>
      <c r="K54" s="2">
        <f>SUM('# D'!AM53,'# D'!AO53,'# D'!AQ53,)*-1</f>
        <v>1.450333333333333</v>
      </c>
      <c r="L54" s="11">
        <f>'# D'!BG53</f>
        <v>0.23067437366700869</v>
      </c>
    </row>
    <row r="55" spans="2:12" ht="15.75" customHeight="1" x14ac:dyDescent="0.25">
      <c r="B55" s="2">
        <f>('# D'!A54+'# D'!B54)/2</f>
        <v>104.5</v>
      </c>
      <c r="C55" s="2">
        <f>SUM('# D'!Y54,'# D'!AA54,'# D'!AC54)*-1</f>
        <v>-3.3053333333333326</v>
      </c>
      <c r="D55" s="11">
        <f>'# D'!AW54</f>
        <v>0.38528647350597017</v>
      </c>
      <c r="F55" s="2">
        <f>('# D'!A54+'# D'!B54)/2</f>
        <v>104.5</v>
      </c>
      <c r="G55" s="2">
        <f>SUM('# D'!AF54,'# D'!AH54,'# D'!AJ54,)*-1</f>
        <v>-1.893999999999999</v>
      </c>
      <c r="H55" s="11">
        <f>'# D'!BB54</f>
        <v>0.43804832305732372</v>
      </c>
      <c r="J55" s="2">
        <f>('# D'!A54+'# D'!B54)/2</f>
        <v>104.5</v>
      </c>
      <c r="K55" s="2">
        <f>SUM('# D'!AM54,'# D'!AO54,'# D'!AQ54,)*-1</f>
        <v>1.4113333333333338</v>
      </c>
      <c r="L55" s="11">
        <f>'# D'!BG54</f>
        <v>0.22958803685442064</v>
      </c>
    </row>
    <row r="56" spans="2:12" ht="15.75" customHeight="1" x14ac:dyDescent="0.25">
      <c r="B56" s="2">
        <f>('# D'!A55+'# D'!B55)/2</f>
        <v>104.5</v>
      </c>
      <c r="C56" s="2">
        <f>SUM('# D'!Y55,'# D'!AA55,'# D'!AC55)*-1</f>
        <v>-3.3523333333333332</v>
      </c>
      <c r="D56" s="11">
        <f>'# D'!AW55</f>
        <v>0.38328579415365777</v>
      </c>
      <c r="F56" s="2">
        <f>('# D'!A55+'# D'!B55)/2</f>
        <v>104.5</v>
      </c>
      <c r="G56" s="2">
        <f>SUM('# D'!AF55,'# D'!AH55,'# D'!AJ55,)*-1</f>
        <v>-1.8796666666666682</v>
      </c>
      <c r="H56" s="11">
        <f>'# D'!BB55</f>
        <v>0.44328094928611572</v>
      </c>
      <c r="J56" s="2">
        <f>('# D'!A55+'# D'!B55)/2</f>
        <v>104.5</v>
      </c>
      <c r="K56" s="2">
        <f>SUM('# D'!AM55,'# D'!AO55,'# D'!AQ55,)*-1</f>
        <v>1.4726666666666652</v>
      </c>
      <c r="L56" s="11">
        <f>'# D'!BG55</f>
        <v>0.23924603793305868</v>
      </c>
    </row>
    <row r="57" spans="2:12" ht="15.75" customHeight="1" x14ac:dyDescent="0.25">
      <c r="B57" s="2">
        <f>('# D'!A56+'# D'!B56)/2</f>
        <v>104.5</v>
      </c>
      <c r="C57" s="2">
        <f>SUM('# D'!Y56,'# D'!AA56,'# D'!AC56)*-1</f>
        <v>-3.3543333333333325</v>
      </c>
      <c r="D57" s="11">
        <f>'# D'!AW56</f>
        <v>0.38170756694970903</v>
      </c>
      <c r="F57" s="2">
        <f>('# D'!A56+'# D'!B56)/2</f>
        <v>104.5</v>
      </c>
      <c r="G57" s="2">
        <f>SUM('# D'!AF56,'# D'!AH56,'# D'!AJ56,)*-1</f>
        <v>-1.8936666666666653</v>
      </c>
      <c r="H57" s="11">
        <f>'# D'!BB56</f>
        <v>0.44584376934826242</v>
      </c>
      <c r="J57" s="2">
        <f>('# D'!A56+'# D'!B56)/2</f>
        <v>104.5</v>
      </c>
      <c r="K57" s="2">
        <f>SUM('# D'!AM56,'# D'!AO56,'# D'!AQ56,)*-1</f>
        <v>1.4606666666666672</v>
      </c>
      <c r="L57" s="11">
        <f>'# D'!BG56</f>
        <v>0.24701282018011408</v>
      </c>
    </row>
    <row r="58" spans="2:12" ht="15.75" customHeight="1" x14ac:dyDescent="0.25">
      <c r="B58" s="2">
        <f>('# D'!A57+'# D'!B57)/2</f>
        <v>105</v>
      </c>
      <c r="C58" s="2">
        <f>SUM('# D'!Y57,'# D'!AA57,'# D'!AC57)*-1</f>
        <v>-4.1086666666666645</v>
      </c>
      <c r="D58" s="11">
        <f>'# D'!AW57</f>
        <v>0.42196563841147061</v>
      </c>
      <c r="F58" s="2">
        <f>('# D'!A57+'# D'!B57)/2</f>
        <v>105</v>
      </c>
      <c r="G58" s="2">
        <f>SUM('# D'!AF57,'# D'!AH57,'# D'!AJ57,)*-1</f>
        <v>-2.1479999999999984</v>
      </c>
      <c r="H58" s="11">
        <f>'# D'!BB57</f>
        <v>0.47628002967442007</v>
      </c>
      <c r="J58" s="2">
        <f>('# D'!A57+'# D'!B57)/2</f>
        <v>105</v>
      </c>
      <c r="K58" s="2">
        <f>SUM('# D'!AM57,'# D'!AO57,'# D'!AQ57,)*-1</f>
        <v>1.9606666666666661</v>
      </c>
      <c r="L58" s="11">
        <f>'# D'!BG57</f>
        <v>0.24702968782449305</v>
      </c>
    </row>
    <row r="59" spans="2:12" ht="15.75" customHeight="1" x14ac:dyDescent="0.25">
      <c r="B59" s="2">
        <f>('# D'!A58+'# D'!B58)/2</f>
        <v>105</v>
      </c>
      <c r="C59" s="2">
        <f>SUM('# D'!Y58,'# D'!AA58,'# D'!AC58)*-1</f>
        <v>-4.1663333333333323</v>
      </c>
      <c r="D59" s="11">
        <f>'# D'!AW58</f>
        <v>0.4387770884325361</v>
      </c>
      <c r="F59" s="2">
        <f>('# D'!A58+'# D'!B58)/2</f>
        <v>105</v>
      </c>
      <c r="G59" s="2">
        <f>SUM('# D'!AF58,'# D'!AH58,'# D'!AJ58,)*-1</f>
        <v>-2.1953333333333336</v>
      </c>
      <c r="H59" s="11">
        <f>'# D'!BB58</f>
        <v>0.48062736778783927</v>
      </c>
      <c r="J59" s="2">
        <f>('# D'!A58+'# D'!B58)/2</f>
        <v>105</v>
      </c>
      <c r="K59" s="2">
        <f>SUM('# D'!AM58,'# D'!AO58,'# D'!AQ58,)*-1</f>
        <v>1.9709999999999985</v>
      </c>
      <c r="L59" s="11">
        <f>'# D'!BG58</f>
        <v>0.23802660915676344</v>
      </c>
    </row>
    <row r="60" spans="2:12" ht="15.75" customHeight="1" x14ac:dyDescent="0.25">
      <c r="B60" s="2">
        <f>('# D'!A59+'# D'!B59)/2</f>
        <v>105</v>
      </c>
      <c r="C60" s="2">
        <f>SUM('# D'!Y59,'# D'!AA59,'# D'!AC59)*-1</f>
        <v>-4.1129999999999995</v>
      </c>
      <c r="D60" s="11">
        <f>'# D'!AW59</f>
        <v>0.43164530191659262</v>
      </c>
      <c r="F60" s="2">
        <f>('# D'!A59+'# D'!B59)/2</f>
        <v>105</v>
      </c>
      <c r="G60" s="2">
        <f>SUM('# D'!AF59,'# D'!AH59,'# D'!AJ59,)*-1</f>
        <v>-2.1873333333333336</v>
      </c>
      <c r="H60" s="11">
        <f>'# D'!BB59</f>
        <v>0.46854242070489177</v>
      </c>
      <c r="J60" s="2">
        <f>('# D'!A59+'# D'!B59)/2</f>
        <v>105</v>
      </c>
      <c r="K60" s="2">
        <f>SUM('# D'!AM59,'# D'!AO59,'# D'!AQ59,)*-1</f>
        <v>1.9256666666666664</v>
      </c>
      <c r="L60" s="11">
        <f>'# D'!BG59</f>
        <v>0.22812934927360856</v>
      </c>
    </row>
    <row r="61" spans="2:12" ht="15.75" customHeight="1" x14ac:dyDescent="0.25">
      <c r="B61" s="2">
        <f>('# D'!A60+'# D'!B60)/2</f>
        <v>104.5</v>
      </c>
      <c r="C61" s="2">
        <f>SUM('# D'!Y60,'# D'!AA60,'# D'!AC60)*-1</f>
        <v>-0.24233333333333365</v>
      </c>
      <c r="D61" s="11">
        <f>'# D'!AW60</f>
        <v>0.15769908052997642</v>
      </c>
      <c r="F61" s="2">
        <f>('# D'!A60+'# D'!B60)/2</f>
        <v>104.5</v>
      </c>
      <c r="G61" s="2">
        <f>SUM('# D'!AF60,'# D'!AH60,'# D'!AJ60,)*-1</f>
        <v>-0.29200000000000015</v>
      </c>
      <c r="H61" s="11">
        <f>'# D'!BB60</f>
        <v>0.14379847008921889</v>
      </c>
      <c r="J61" s="2">
        <f>('# D'!A60+'# D'!B60)/2</f>
        <v>104.5</v>
      </c>
      <c r="K61" s="2">
        <f>SUM('# D'!AM60,'# D'!AO60,'# D'!AQ60,)*-1</f>
        <v>-4.9666666666666498E-2</v>
      </c>
      <c r="L61" s="11">
        <f>'# D'!BG60</f>
        <v>0.10384764481360825</v>
      </c>
    </row>
    <row r="62" spans="2:12" ht="15.75" customHeight="1" x14ac:dyDescent="0.25">
      <c r="B62" s="2">
        <f>('# D'!A61+'# D'!B61)/2</f>
        <v>108.5</v>
      </c>
      <c r="C62" s="2">
        <f>SUM('# D'!Y61,'# D'!AA61,'# D'!AC61)*-1</f>
        <v>-1.0016666666666671</v>
      </c>
      <c r="D62" s="11">
        <f>'# D'!AW61</f>
        <v>0.20638556151048928</v>
      </c>
      <c r="F62" s="2">
        <f>('# D'!A61+'# D'!B61)/2</f>
        <v>108.5</v>
      </c>
      <c r="G62" s="2">
        <f>SUM('# D'!AF61,'# D'!AH61,'# D'!AJ61,)*-1</f>
        <v>-0.68966666666666665</v>
      </c>
      <c r="H62" s="11">
        <f>'# D'!BB61</f>
        <v>0.20431430036425074</v>
      </c>
      <c r="J62" s="2">
        <f>('# D'!A61+'# D'!B61)/2</f>
        <v>108.5</v>
      </c>
      <c r="K62" s="2">
        <f>SUM('# D'!AM61,'# D'!AO61,'# D'!AQ61,)*-1</f>
        <v>0.3120000000000005</v>
      </c>
      <c r="L62" s="11">
        <f>'# D'!BG61</f>
        <v>0.16218096887941755</v>
      </c>
    </row>
    <row r="63" spans="2:12" ht="15.75" customHeight="1" x14ac:dyDescent="0.25">
      <c r="B63" s="2">
        <f>('# D'!A62+'# D'!B62)/2</f>
        <v>108.5</v>
      </c>
      <c r="C63" s="2">
        <f>SUM('# D'!Y62,'# D'!AA62,'# D'!AC62)*-1</f>
        <v>-0.96900000000000008</v>
      </c>
      <c r="D63" s="11">
        <f>'# D'!AW62</f>
        <v>0.19522380319349722</v>
      </c>
      <c r="F63" s="2">
        <f>('# D'!A62+'# D'!B62)/2</f>
        <v>108.5</v>
      </c>
      <c r="G63" s="2">
        <f>SUM('# D'!AF62,'# D'!AH62,'# D'!AJ62,)*-1</f>
        <v>-0.56733333333333347</v>
      </c>
      <c r="H63" s="11">
        <f>'# D'!BB62</f>
        <v>0.18664226030921646</v>
      </c>
      <c r="J63" s="2">
        <f>('# D'!A62+'# D'!B62)/2</f>
        <v>108.5</v>
      </c>
      <c r="K63" s="2">
        <f>SUM('# D'!AM62,'# D'!AO62,'# D'!AQ62,)*-1</f>
        <v>0.40166666666666662</v>
      </c>
      <c r="L63" s="11">
        <f>'# D'!BG62</f>
        <v>0.16708780127027029</v>
      </c>
    </row>
    <row r="64" spans="2:12" ht="15.75" customHeight="1" x14ac:dyDescent="0.25">
      <c r="B64" s="2">
        <f>('# D'!A63+'# D'!B63)/2</f>
        <v>109</v>
      </c>
      <c r="C64" s="2">
        <f>SUM('# D'!Y63,'# D'!AA63,'# D'!AC63)*-1</f>
        <v>-2.0213333333333336</v>
      </c>
      <c r="D64" s="11">
        <f>'# D'!AW63</f>
        <v>0.25992050066638972</v>
      </c>
      <c r="F64" s="2">
        <f>('# D'!A63+'# D'!B63)/2</f>
        <v>109</v>
      </c>
      <c r="G64" s="2">
        <f>SUM('# D'!AF63,'# D'!AH63,'# D'!AJ63,)*-1</f>
        <v>-0.64766666666666639</v>
      </c>
      <c r="H64" s="11">
        <f>'# D'!BB63</f>
        <v>0.27764785850665824</v>
      </c>
      <c r="J64" s="2">
        <f>('# D'!A63+'# D'!B63)/2</f>
        <v>109</v>
      </c>
      <c r="K64" s="2">
        <f>SUM('# D'!AM63,'# D'!AO63,'# D'!AQ63,)*-1</f>
        <v>1.373666666666667</v>
      </c>
      <c r="L64" s="11">
        <f>'# D'!BG63</f>
        <v>0.15240406818717125</v>
      </c>
    </row>
    <row r="65" spans="2:12" ht="15.75" customHeight="1" x14ac:dyDescent="0.25">
      <c r="B65" s="2">
        <f>('# D'!A64+'# D'!B64)/2</f>
        <v>109</v>
      </c>
      <c r="C65" s="2">
        <f>SUM('# D'!Y64,'# D'!AA64,'# D'!AC64)*-1</f>
        <v>-1.5976666666666666</v>
      </c>
      <c r="D65" s="11">
        <f>'# D'!AW64</f>
        <v>0.38002192919181194</v>
      </c>
      <c r="F65" s="2">
        <f>('# D'!A64+'# D'!B64)/2</f>
        <v>109</v>
      </c>
      <c r="G65" s="2">
        <f>SUM('# D'!AF64,'# D'!AH64,'# D'!AJ64,)*-1</f>
        <v>-0.56566666666666654</v>
      </c>
      <c r="H65" s="11">
        <f>'# D'!BB64</f>
        <v>0.36017125556231322</v>
      </c>
      <c r="J65" s="2">
        <f>('# D'!A64+'# D'!B64)/2</f>
        <v>109</v>
      </c>
      <c r="K65" s="2">
        <f>SUM('# D'!AM64,'# D'!AO64,'# D'!AQ64,)*-1</f>
        <v>1.032</v>
      </c>
      <c r="L65" s="11">
        <f>'# D'!BG64</f>
        <v>0.25475216714812571</v>
      </c>
    </row>
    <row r="66" spans="2:12" ht="15.75" customHeight="1" x14ac:dyDescent="0.25">
      <c r="B66" s="2">
        <f>('# D'!A65+'# D'!B65)/2</f>
        <v>109</v>
      </c>
      <c r="C66" s="2">
        <f>SUM('# D'!Y65,'# D'!AA65,'# D'!AC65)*-1</f>
        <v>-1.7276666666666676</v>
      </c>
      <c r="D66" s="11">
        <f>'# D'!AW65</f>
        <v>0.3183059325030978</v>
      </c>
      <c r="F66" s="2">
        <f>('# D'!A65+'# D'!B65)/2</f>
        <v>109</v>
      </c>
      <c r="G66" s="2">
        <f>SUM('# D'!AF65,'# D'!AH65,'# D'!AJ65,)*-1</f>
        <v>-0.73533333333333517</v>
      </c>
      <c r="H66" s="11">
        <f>'# D'!BB65</f>
        <v>0.32157839894288087</v>
      </c>
      <c r="J66" s="2">
        <f>('# D'!A65+'# D'!B65)/2</f>
        <v>109</v>
      </c>
      <c r="K66" s="2">
        <f>SUM('# D'!AM65,'# D'!AO65,'# D'!AQ65,)*-1</f>
        <v>0.9923333333333324</v>
      </c>
      <c r="L66" s="11">
        <f>'# D'!BG65</f>
        <v>0.23361792168695752</v>
      </c>
    </row>
    <row r="67" spans="2:12" ht="15.75" customHeight="1" x14ac:dyDescent="0.25">
      <c r="B67" s="2">
        <f>('# D'!A66+'# D'!B66)/2</f>
        <v>109.5</v>
      </c>
      <c r="C67" s="2">
        <f>SUM('# D'!Y66,'# D'!AA66,'# D'!AC66)*-1</f>
        <v>-0.71666666666666679</v>
      </c>
      <c r="D67" s="11">
        <f>'# D'!AW66</f>
        <v>6.5184353950929044E-2</v>
      </c>
      <c r="F67" s="2">
        <f>('# D'!A66+'# D'!B66)/2</f>
        <v>109.5</v>
      </c>
      <c r="G67" s="2">
        <f>SUM('# D'!AF66,'# D'!AH66,'# D'!AJ66,)*-1</f>
        <v>-0.44999999999999996</v>
      </c>
      <c r="H67" s="11">
        <f>'# D'!BB66</f>
        <v>9.3405924151879538E-2</v>
      </c>
      <c r="J67" s="2">
        <f>('# D'!A66+'# D'!B66)/2</f>
        <v>109.5</v>
      </c>
      <c r="K67" s="2">
        <f>SUM('# D'!AM66,'# D'!AO66,'# D'!AQ66,)*-1</f>
        <v>0.26666666666666683</v>
      </c>
      <c r="L67" s="11">
        <f>'# D'!BG66</f>
        <v>0.10014822348232978</v>
      </c>
    </row>
    <row r="68" spans="2:12" ht="15.75" customHeight="1" x14ac:dyDescent="0.25">
      <c r="B68" s="2">
        <f>('# D'!A67+'# D'!B67)/2</f>
        <v>111</v>
      </c>
      <c r="C68" s="2">
        <f>SUM('# D'!Y67,'# D'!AA67,'# D'!AC67)*-1</f>
        <v>-0.52099999999999935</v>
      </c>
      <c r="D68" s="11">
        <f>'# D'!AW67</f>
        <v>0.1068347633809645</v>
      </c>
      <c r="F68" s="2">
        <f>('# D'!A67+'# D'!B67)/2</f>
        <v>111</v>
      </c>
      <c r="G68" s="2">
        <f>SUM('# D'!AF67,'# D'!AH67,'# D'!AJ67,)*-1</f>
        <v>-0.15399999999999969</v>
      </c>
      <c r="H68" s="11">
        <f>'# D'!BB67</f>
        <v>9.0820335461466631E-2</v>
      </c>
      <c r="J68" s="2">
        <f>('# D'!A67+'# D'!B67)/2</f>
        <v>111</v>
      </c>
      <c r="K68" s="2">
        <f>SUM('# D'!AM67,'# D'!AO67,'# D'!AQ67,)*-1</f>
        <v>0.36699999999999966</v>
      </c>
      <c r="L68" s="11">
        <f>'# D'!BG67</f>
        <v>9.1807770186769347E-2</v>
      </c>
    </row>
    <row r="69" spans="2:12" ht="15.75" customHeight="1" x14ac:dyDescent="0.25">
      <c r="B69" s="2">
        <f>('# D'!A68+'# D'!B68)/2</f>
        <v>111.5</v>
      </c>
      <c r="C69" s="2">
        <f>SUM('# D'!Y68,'# D'!AA68,'# D'!AC68)*-1</f>
        <v>-1.1516666666666662</v>
      </c>
      <c r="D69" s="11">
        <f>'# D'!AW68</f>
        <v>0.1090275194618314</v>
      </c>
      <c r="F69" s="2">
        <f>('# D'!A68+'# D'!B68)/2</f>
        <v>111.5</v>
      </c>
      <c r="G69" s="2">
        <f>SUM('# D'!AF68,'# D'!AH68,'# D'!AJ68,)*-1</f>
        <v>-0.40566666666666618</v>
      </c>
      <c r="H69" s="11">
        <f>'# D'!BB68</f>
        <v>0.12298238356230812</v>
      </c>
      <c r="J69" s="2">
        <f>('# D'!A68+'# D'!B68)/2</f>
        <v>111.5</v>
      </c>
      <c r="K69" s="2">
        <f>SUM('# D'!AM68,'# D'!AO68,'# D'!AQ68,)*-1</f>
        <v>0.746</v>
      </c>
      <c r="L69" s="11">
        <f>'# D'!BG68</f>
        <v>9.4585058721413914E-2</v>
      </c>
    </row>
    <row r="70" spans="2:12" ht="15.75" customHeight="1" x14ac:dyDescent="0.25">
      <c r="B70" s="2">
        <f>('# D'!A69+'# D'!B69)/2</f>
        <v>112</v>
      </c>
      <c r="C70" s="2">
        <f>SUM('# D'!Y69,'# D'!AA69,'# D'!AC69)*-1</f>
        <v>-0.52099999999999935</v>
      </c>
      <c r="D70" s="11">
        <f>'# D'!AW69</f>
        <v>0.1068347633809645</v>
      </c>
      <c r="F70" s="2">
        <f>('# D'!A69+'# D'!B69)/2</f>
        <v>112</v>
      </c>
      <c r="G70" s="2">
        <f>SUM('# D'!AF69,'# D'!AH69,'# D'!AJ69,)*-1</f>
        <v>-0.15399999999999969</v>
      </c>
      <c r="H70" s="11">
        <f>'# D'!BB69</f>
        <v>9.0820335461466631E-2</v>
      </c>
      <c r="J70" s="2">
        <f>('# D'!A69+'# D'!B69)/2</f>
        <v>112</v>
      </c>
      <c r="K70" s="2">
        <f>SUM('# D'!AM69,'# D'!AO69,'# D'!AQ69,)*-1</f>
        <v>0.36699999999999966</v>
      </c>
      <c r="L70" s="11">
        <f>'# D'!BG69</f>
        <v>9.1807770186769347E-2</v>
      </c>
    </row>
    <row r="71" spans="2:12" ht="15.75" customHeight="1" x14ac:dyDescent="0.25">
      <c r="B71" s="2">
        <f>('# D'!A70+'# D'!B70)/2</f>
        <v>112.5</v>
      </c>
      <c r="C71" s="2">
        <f>SUM('# D'!Y70,'# D'!AA70,'# D'!AC70)*-1</f>
        <v>-0.52800000000000002</v>
      </c>
      <c r="D71" s="11">
        <f>'# D'!AW70</f>
        <v>0.11388298087657053</v>
      </c>
      <c r="F71" s="2">
        <f>('# D'!A70+'# D'!B70)/2</f>
        <v>112.5</v>
      </c>
      <c r="G71" s="2">
        <f>SUM('# D'!AF70,'# D'!AH70,'# D'!AJ70,)*-1</f>
        <v>-0.1293333333333333</v>
      </c>
      <c r="H71" s="11">
        <f>'# D'!BB70</f>
        <v>0.11174822891959701</v>
      </c>
      <c r="J71" s="2">
        <f>('# D'!A70+'# D'!B70)/2</f>
        <v>112.5</v>
      </c>
      <c r="K71" s="2">
        <f>SUM('# D'!AM70,'# D'!AO70,'# D'!AQ70,)*-1</f>
        <v>0.39866666666666672</v>
      </c>
      <c r="L71" s="11">
        <f>'# D'!BG70</f>
        <v>7.0434366611761362E-2</v>
      </c>
    </row>
    <row r="72" spans="2:12" ht="15.75" customHeight="1" x14ac:dyDescent="0.25">
      <c r="B72" s="2">
        <f>('# D'!A71+'# D'!B71)/2</f>
        <v>113</v>
      </c>
      <c r="C72" s="2">
        <f>SUM('# D'!Y71,'# D'!AA71,'# D'!AC71)*-1</f>
        <v>-1.1756666666666666</v>
      </c>
      <c r="D72" s="11">
        <f>'# D'!AW71</f>
        <v>0.1729682051707771</v>
      </c>
      <c r="F72" s="2">
        <f>('# D'!A71+'# D'!B71)/2</f>
        <v>113</v>
      </c>
      <c r="G72" s="2">
        <f>SUM('# D'!AF71,'# D'!AH71,'# D'!AJ71,)*-1</f>
        <v>-0.30599999999999961</v>
      </c>
      <c r="H72" s="11">
        <f>'# D'!BB71</f>
        <v>0.17162653252532578</v>
      </c>
      <c r="J72" s="2">
        <f>('# D'!A71+'# D'!B71)/2</f>
        <v>113</v>
      </c>
      <c r="K72" s="2">
        <f>SUM('# D'!AM71,'# D'!AO71,'# D'!AQ71,)*-1</f>
        <v>0.86966666666666703</v>
      </c>
      <c r="L72" s="11">
        <f>'# D'!BG71</f>
        <v>6.4567793829431758E-2</v>
      </c>
    </row>
    <row r="73" spans="2:12" ht="15.75" customHeight="1" x14ac:dyDescent="0.25">
      <c r="B73" s="2">
        <f>('# D'!A72+'# D'!B72)/2</f>
        <v>129</v>
      </c>
      <c r="C73" s="2">
        <f>SUM('# D'!Y72,'# D'!AA72,'# D'!AC72)*-1</f>
        <v>-0.18933333333333424</v>
      </c>
      <c r="D73" s="11">
        <f>'# D'!AW72</f>
        <v>0.16411073497286299</v>
      </c>
      <c r="F73" s="2">
        <f>('# D'!A72+'# D'!B72)/2</f>
        <v>129</v>
      </c>
      <c r="G73" s="2">
        <f>SUM('# D'!AF72,'# D'!AH72,'# D'!AJ72,)*-1</f>
        <v>-0.14066666666666672</v>
      </c>
      <c r="H73" s="11">
        <f>'# D'!BB72</f>
        <v>0.15481924944915598</v>
      </c>
      <c r="J73" s="2">
        <f>('# D'!A72+'# D'!B72)/2</f>
        <v>129</v>
      </c>
      <c r="K73" s="2">
        <f>SUM('# D'!AM72,'# D'!AO72,'# D'!AQ72,)*-1</f>
        <v>4.8666666666667524E-2</v>
      </c>
      <c r="L73" s="11">
        <f>'# D'!BG72</f>
        <v>0.12779410523703078</v>
      </c>
    </row>
    <row r="74" spans="2:12" ht="15.75" customHeight="1" x14ac:dyDescent="0.25">
      <c r="B74" s="2">
        <f>('# D'!A73+'# D'!B73)/2</f>
        <v>129.5</v>
      </c>
      <c r="C74" s="2">
        <f>SUM('# D'!Y73,'# D'!AA73,'# D'!AC73)*-1</f>
        <v>-0.11366666666666658</v>
      </c>
      <c r="D74" s="11">
        <f>'# D'!AW73</f>
        <v>0.18969361261430651</v>
      </c>
      <c r="F74" s="2">
        <f>('# D'!A73+'# D'!B73)/2</f>
        <v>129.5</v>
      </c>
      <c r="G74" s="2">
        <f>SUM('# D'!AF73,'# D'!AH73,'# D'!AJ73,)*-1</f>
        <v>-0.19766666666666732</v>
      </c>
      <c r="H74" s="11">
        <f>'# D'!BB73</f>
        <v>0.18439812001933925</v>
      </c>
      <c r="J74" s="2">
        <f>('# D'!A73+'# D'!B73)/2</f>
        <v>129.5</v>
      </c>
      <c r="K74" s="2">
        <f>SUM('# D'!AM73,'# D'!AO73,'# D'!AQ73,)*-1</f>
        <v>-8.4000000000000741E-2</v>
      </c>
      <c r="L74" s="11">
        <f>'# D'!BG73</f>
        <v>0.1318825234820748</v>
      </c>
    </row>
    <row r="75" spans="2:12" ht="15.75" customHeight="1" x14ac:dyDescent="0.25">
      <c r="B75" s="2">
        <f>('# D'!A74+'# D'!B74)/2</f>
        <v>129.5</v>
      </c>
      <c r="C75" s="2">
        <f>SUM('# D'!Y74,'# D'!AA74,'# D'!AC74)*-1</f>
        <v>-7.6333333333333586E-2</v>
      </c>
      <c r="D75" s="11">
        <f>'# D'!AW74</f>
        <v>0.20561614722584406</v>
      </c>
      <c r="F75" s="2">
        <f>('# D'!A74+'# D'!B74)/2</f>
        <v>129.5</v>
      </c>
      <c r="G75" s="2">
        <f>SUM('# D'!AF74,'# D'!AH74,'# D'!AJ74,)*-1</f>
        <v>-0.20133333333333336</v>
      </c>
      <c r="H75" s="11">
        <f>'# D'!BB74</f>
        <v>0.20456294874683442</v>
      </c>
      <c r="J75" s="2">
        <f>('# D'!A74+'# D'!B74)/2</f>
        <v>129.5</v>
      </c>
      <c r="K75" s="2">
        <f>SUM('# D'!AM74,'# D'!AO74,'# D'!AQ74,)*-1</f>
        <v>-0.12499999999999978</v>
      </c>
      <c r="L75" s="11">
        <f>'# D'!BG74</f>
        <v>0.12501733213172217</v>
      </c>
    </row>
    <row r="76" spans="2:12" ht="15.75" customHeight="1" x14ac:dyDescent="0.25">
      <c r="B76" s="2">
        <f>('# D'!A75+'# D'!B75)/2</f>
        <v>129.5</v>
      </c>
      <c r="C76" s="2">
        <f>SUM('# D'!Y75,'# D'!AA75,'# D'!AC75)*-1</f>
        <v>-8.3000000000000629E-2</v>
      </c>
      <c r="D76" s="11">
        <f>'# D'!AW75</f>
        <v>0.20988250681432852</v>
      </c>
      <c r="F76" s="2">
        <f>('# D'!A75+'# D'!B75)/2</f>
        <v>129.5</v>
      </c>
      <c r="G76" s="2">
        <f>SUM('# D'!AF75,'# D'!AH75,'# D'!AJ75,)*-1</f>
        <v>-0.15933333333333333</v>
      </c>
      <c r="H76" s="11">
        <f>'# D'!BB75</f>
        <v>0.20837066332219939</v>
      </c>
      <c r="J76" s="2">
        <f>('# D'!A75+'# D'!B75)/2</f>
        <v>129.5</v>
      </c>
      <c r="K76" s="2">
        <f>SUM('# D'!AM75,'# D'!AO75,'# D'!AQ75,)*-1</f>
        <v>-7.6333333333332698E-2</v>
      </c>
      <c r="L76" s="11">
        <f>'# D'!BG75</f>
        <v>0.13264111981835297</v>
      </c>
    </row>
    <row r="77" spans="2:12" ht="15.75" customHeight="1" x14ac:dyDescent="0.25">
      <c r="B77" s="2">
        <f>('# D'!A76+'# D'!B76)/2</f>
        <v>131</v>
      </c>
      <c r="C77" s="2">
        <f>SUM('# D'!Y76,'# D'!AA76,'# D'!AC76)*-1</f>
        <v>-0.12333333333333307</v>
      </c>
      <c r="D77" s="11">
        <f>'# D'!AW76</f>
        <v>0.23195258136093266</v>
      </c>
      <c r="F77" s="2">
        <f>('# D'!A76+'# D'!B76)/2</f>
        <v>131</v>
      </c>
      <c r="G77" s="2">
        <f>SUM('# D'!AF76,'# D'!AH76,'# D'!AJ76,)*-1</f>
        <v>-0.21700000000000053</v>
      </c>
      <c r="H77" s="11">
        <f>'# D'!BB76</f>
        <v>0.24487683979230621</v>
      </c>
      <c r="J77" s="2">
        <f>('# D'!A76+'# D'!B76)/2</f>
        <v>131</v>
      </c>
      <c r="K77" s="2">
        <f>SUM('# D'!AM76,'# D'!AO76,'# D'!AQ76,)*-1</f>
        <v>-9.3666666666667453E-2</v>
      </c>
      <c r="L77" s="11">
        <f>'# D'!BG76</f>
        <v>0.12113353513100071</v>
      </c>
    </row>
    <row r="78" spans="2:12" ht="15.75" customHeight="1" x14ac:dyDescent="0.25">
      <c r="B78" s="2">
        <f>('# D'!A77+'# D'!B77)/2</f>
        <v>131</v>
      </c>
      <c r="C78" s="2">
        <f>SUM('# D'!Y77,'# D'!AA77,'# D'!AC77)*-1</f>
        <v>-1.266666666666616E-2</v>
      </c>
      <c r="D78" s="11">
        <f>'# D'!AW77</f>
        <v>0.21930420272610676</v>
      </c>
      <c r="F78" s="2">
        <f>('# D'!A77+'# D'!B77)/2</f>
        <v>131</v>
      </c>
      <c r="G78" s="2">
        <f>SUM('# D'!AF77,'# D'!AH77,'# D'!AJ77,)*-1</f>
        <v>-5.0333333333333341E-2</v>
      </c>
      <c r="H78" s="11">
        <f>'# D'!BB77</f>
        <v>0.22435165848878114</v>
      </c>
      <c r="J78" s="2">
        <f>('# D'!A77+'# D'!B77)/2</f>
        <v>131</v>
      </c>
      <c r="K78" s="2">
        <f>SUM('# D'!AM77,'# D'!AO77,'# D'!AQ77,)*-1</f>
        <v>-3.7666666666667181E-2</v>
      </c>
      <c r="L78" s="11">
        <f>'# D'!BG77</f>
        <v>0.14832846433956418</v>
      </c>
    </row>
    <row r="79" spans="2:12" ht="15.75" customHeight="1" x14ac:dyDescent="0.25">
      <c r="B79" s="2">
        <f>('# D'!A78+'# D'!B78)/2</f>
        <v>131</v>
      </c>
      <c r="C79" s="2">
        <f>SUM('# D'!Y78,'# D'!AA78,'# D'!AC78)*-1</f>
        <v>-6.5333333333333909E-2</v>
      </c>
      <c r="D79" s="11">
        <f>'# D'!AW78</f>
        <v>0.23742507590114972</v>
      </c>
      <c r="F79" s="2">
        <f>('# D'!A78+'# D'!B78)/2</f>
        <v>131</v>
      </c>
      <c r="G79" s="2">
        <f>SUM('# D'!AF78,'# D'!AH78,'# D'!AJ78,)*-1</f>
        <v>-5.9333333333333238E-2</v>
      </c>
      <c r="H79" s="11">
        <f>'# D'!BB78</f>
        <v>0.23640713469210994</v>
      </c>
      <c r="J79" s="2">
        <f>('# D'!A78+'# D'!B78)/2</f>
        <v>131</v>
      </c>
      <c r="K79" s="2">
        <f>SUM('# D'!AM78,'# D'!AO78,'# D'!AQ78,)*-1</f>
        <v>6.0000000000006715E-3</v>
      </c>
      <c r="L79" s="11">
        <f>'# D'!BG78</f>
        <v>0.15169596786555239</v>
      </c>
    </row>
    <row r="80" spans="2:12" ht="15.75" customHeight="1" x14ac:dyDescent="0.25">
      <c r="B80" s="2">
        <f>('# D'!A79+'# D'!B79)/2</f>
        <v>135.5</v>
      </c>
      <c r="C80" s="2">
        <f>SUM('# D'!Y79,'# D'!AA79,'# D'!AC79)*-1</f>
        <v>-0.15333333333333399</v>
      </c>
      <c r="D80" s="11">
        <f>'# D'!AW79</f>
        <v>0.29211070960624946</v>
      </c>
      <c r="F80" s="2">
        <f>('# D'!A79+'# D'!B79)/2</f>
        <v>135.5</v>
      </c>
      <c r="G80" s="2">
        <f>SUM('# D'!AF79,'# D'!AH79,'# D'!AJ79,)*-1</f>
        <v>-0.27033333333333331</v>
      </c>
      <c r="H80" s="11">
        <f>'# D'!BB79</f>
        <v>0.3353878351997876</v>
      </c>
      <c r="J80" s="2">
        <f>('# D'!A79+'# D'!B79)/2</f>
        <v>135.5</v>
      </c>
      <c r="K80" s="2">
        <f>SUM('# D'!AM79,'# D'!AO79,'# D'!AQ79,)*-1</f>
        <v>-0.11699999999999933</v>
      </c>
      <c r="L80" s="11">
        <f>'# D'!BG79</f>
        <v>0.34416033085370717</v>
      </c>
    </row>
    <row r="81" spans="2:12" ht="15.75" customHeight="1" x14ac:dyDescent="0.25">
      <c r="B81" s="2">
        <f>('# D'!A80+'# D'!B80)/2</f>
        <v>130</v>
      </c>
      <c r="C81" s="2">
        <f>SUM('# D'!Y80,'# D'!AA80,'# D'!AC80)*-1</f>
        <v>4.7666666666666968E-2</v>
      </c>
      <c r="D81" s="11">
        <f>'# D'!AW80</f>
        <v>0.17847128620593281</v>
      </c>
      <c r="F81" s="2">
        <f>('# D'!A80+'# D'!B80)/2</f>
        <v>130</v>
      </c>
      <c r="G81" s="2">
        <f>SUM('# D'!AF80,'# D'!AH80,'# D'!AJ80,)*-1</f>
        <v>-0.14833333333333387</v>
      </c>
      <c r="H81" s="11">
        <f>'# D'!BB80</f>
        <v>0.1742220804988085</v>
      </c>
      <c r="J81" s="2">
        <f>('# D'!A80+'# D'!B80)/2</f>
        <v>130</v>
      </c>
      <c r="K81" s="2">
        <f>SUM('# D'!AM80,'# D'!AO80,'# D'!AQ80,)*-1</f>
        <v>-0.19600000000000084</v>
      </c>
      <c r="L81" s="11">
        <f>'# D'!BG80</f>
        <v>0.13113606165607794</v>
      </c>
    </row>
    <row r="82" spans="2:12" ht="15.75" customHeight="1" x14ac:dyDescent="0.25">
      <c r="B82" s="2">
        <f>('# D'!A81+'# D'!B81)/2</f>
        <v>130</v>
      </c>
      <c r="C82" s="2">
        <f>SUM('# D'!Y81,'# D'!AA81,'# D'!AC81)*-1</f>
        <v>8.6666666666672665E-3</v>
      </c>
      <c r="D82" s="11">
        <f>'# D'!AW81</f>
        <v>0.1863509234392646</v>
      </c>
      <c r="F82" s="2">
        <f>('# D'!A81+'# D'!B81)/2</f>
        <v>130</v>
      </c>
      <c r="G82" s="2">
        <f>SUM('# D'!AF81,'# D'!AH81,'# D'!AJ81,)*-1</f>
        <v>-8.9333333333333265E-2</v>
      </c>
      <c r="H82" s="11">
        <f>'# D'!BB81</f>
        <v>0.22761444008088194</v>
      </c>
      <c r="J82" s="2">
        <f>('# D'!A81+'# D'!B81)/2</f>
        <v>130</v>
      </c>
      <c r="K82" s="2">
        <f>SUM('# D'!AM81,'# D'!AO81,'# D'!AQ81,)*-1</f>
        <v>-9.8000000000000531E-2</v>
      </c>
      <c r="L82" s="11">
        <f>'# D'!BG81</f>
        <v>0.20694846379392792</v>
      </c>
    </row>
    <row r="83" spans="2:12" ht="15.75" customHeight="1" x14ac:dyDescent="0.25">
      <c r="B83" s="2">
        <f>('# D'!A82+'# D'!B82)/2</f>
        <v>131.5</v>
      </c>
      <c r="C83" s="2">
        <f>SUM('# D'!Y82,'# D'!AA82,'# D'!AC82)*-1</f>
        <v>2.200000000000113E-2</v>
      </c>
      <c r="D83" s="11">
        <f>'# D'!AW82</f>
        <v>0.22324799364533307</v>
      </c>
      <c r="F83" s="2">
        <f>('# D'!A82+'# D'!B82)/2</f>
        <v>131.5</v>
      </c>
      <c r="G83" s="2">
        <f>SUM('# D'!AF82,'# D'!AH82,'# D'!AJ82,)*-1</f>
        <v>-5.066666666666686E-2</v>
      </c>
      <c r="H83" s="11">
        <f>'# D'!BB82</f>
        <v>0.23880605799127727</v>
      </c>
      <c r="J83" s="2">
        <f>('# D'!A82+'# D'!B82)/2</f>
        <v>131.5</v>
      </c>
      <c r="K83" s="2">
        <f>SUM('# D'!AM82,'# D'!AO82,'# D'!AQ82,)*-1</f>
        <v>-7.2666666666667989E-2</v>
      </c>
      <c r="L83" s="11">
        <f>'# D'!BG82</f>
        <v>0.1556941446126561</v>
      </c>
    </row>
    <row r="84" spans="2:12" ht="15.75" customHeight="1" x14ac:dyDescent="0.25">
      <c r="B84" s="2">
        <f>('# D'!A83+'# D'!B83)/2</f>
        <v>144.5</v>
      </c>
      <c r="C84" s="2">
        <f>SUM('# D'!Y83,'# D'!AA83,'# D'!AC83)*-1</f>
        <v>-9.5666666666666678E-2</v>
      </c>
      <c r="D84" s="11">
        <f>'# D'!AW83</f>
        <v>0.17219175357722577</v>
      </c>
      <c r="F84" s="2">
        <f>('# D'!A83+'# D'!B83)/2</f>
        <v>144.5</v>
      </c>
      <c r="G84" s="2">
        <f>SUM('# D'!AF83,'# D'!AH83,'# D'!AJ83,)*-1</f>
        <v>-8.7999999999999967E-2</v>
      </c>
      <c r="H84" s="11">
        <f>'# D'!BB83</f>
        <v>8.5492689745966063E-2</v>
      </c>
      <c r="J84" s="2">
        <f>('# D'!A83+'# D'!B83)/2</f>
        <v>144.5</v>
      </c>
      <c r="K84" s="2">
        <f>SUM('# D'!AM83,'# D'!AO83,'# D'!AQ83,)*-1</f>
        <v>7.6666666666667105E-3</v>
      </c>
      <c r="L84" s="11">
        <f>'# D'!BG83</f>
        <v>0.15741135071313431</v>
      </c>
    </row>
    <row r="85" spans="2:12" ht="15.75" customHeight="1" x14ac:dyDescent="0.25">
      <c r="B85" s="2">
        <f>('# D'!A84+'# D'!B84)/2</f>
        <v>145.5</v>
      </c>
      <c r="C85" s="2">
        <f>SUM('# D'!Y84,'# D'!AA84,'# D'!AC84)*-1</f>
        <v>-0.1530000000000003</v>
      </c>
      <c r="D85" s="11">
        <f>'# D'!AW84</f>
        <v>6.840565278786051E-2</v>
      </c>
      <c r="F85" s="2">
        <f>('# D'!A84+'# D'!B84)/2</f>
        <v>145.5</v>
      </c>
      <c r="G85" s="2">
        <f>SUM('# D'!AF84,'# D'!AH84,'# D'!AJ84,)*-1</f>
        <v>-3.666666666666929E-3</v>
      </c>
      <c r="H85" s="11">
        <f>'# D'!BB84</f>
        <v>7.3373473862606925E-2</v>
      </c>
      <c r="J85" s="2">
        <f>('# D'!A84+'# D'!B84)/2</f>
        <v>145.5</v>
      </c>
      <c r="K85" s="2">
        <f>SUM('# D'!AM84,'# D'!AO84,'# D'!AQ84,)*-1</f>
        <v>0.14933333333333337</v>
      </c>
      <c r="L85" s="11">
        <f>'# D'!BG84</f>
        <v>3.3788558221188827E-2</v>
      </c>
    </row>
    <row r="86" spans="2:12" ht="15.75" customHeight="1" x14ac:dyDescent="0.25">
      <c r="B86" s="2">
        <f>('# D'!A85+'# D'!B85)/2</f>
        <v>145.5</v>
      </c>
      <c r="C86" s="2">
        <f>SUM('# D'!Y85,'# D'!AA85,'# D'!AC85)*-1</f>
        <v>-0.15300000000000002</v>
      </c>
      <c r="D86" s="11">
        <f>'# D'!AW85</f>
        <v>5.5512761295639652E-2</v>
      </c>
      <c r="F86" s="2">
        <f>('# D'!A85+'# D'!B85)/2</f>
        <v>145.5</v>
      </c>
      <c r="G86" s="2">
        <f>SUM('# D'!AF85,'# D'!AH85,'# D'!AJ85,)*-1</f>
        <v>1.7333333333333312E-2</v>
      </c>
      <c r="H86" s="11">
        <f>'# D'!BB85</f>
        <v>5.7119757235711895E-2</v>
      </c>
      <c r="J86" s="2">
        <f>('# D'!A85+'# D'!B85)/2</f>
        <v>145.5</v>
      </c>
      <c r="K86" s="2">
        <f>SUM('# D'!AM85,'# D'!AO85,'# D'!AQ85,)*-1</f>
        <v>0.17033333333333334</v>
      </c>
      <c r="L86" s="11">
        <f>'# D'!BG85</f>
        <v>5.0362022728771876E-2</v>
      </c>
    </row>
    <row r="87" spans="2:12" ht="15.75" customHeight="1" x14ac:dyDescent="0.25">
      <c r="B87" s="2">
        <f>('# D'!A86+'# D'!B86)/2</f>
        <v>146</v>
      </c>
      <c r="C87" s="2">
        <f>SUM('# D'!Y86,'# D'!AA86,'# D'!AC86)*-1</f>
        <v>-0.26199999999999968</v>
      </c>
      <c r="D87" s="11">
        <f>'# D'!AW86</f>
        <v>8.780091115700335E-2</v>
      </c>
      <c r="F87" s="2">
        <f>('# D'!A86+'# D'!B86)/2</f>
        <v>146</v>
      </c>
      <c r="G87" s="2">
        <f>SUM('# D'!AF86,'# D'!AH86,'# D'!AJ86,)*-1</f>
        <v>-6.999999999999984E-2</v>
      </c>
      <c r="H87" s="11">
        <f>'# D'!BB86</f>
        <v>6.4725059546773184E-2</v>
      </c>
      <c r="J87" s="2">
        <f>('# D'!A86+'# D'!B86)/2</f>
        <v>146</v>
      </c>
      <c r="K87" s="2">
        <f>SUM('# D'!AM86,'# D'!AO86,'# D'!AQ86,)*-1</f>
        <v>0.19199999999999984</v>
      </c>
      <c r="L87" s="11">
        <f>'# D'!BG86</f>
        <v>7.7185922723425768E-2</v>
      </c>
    </row>
    <row r="88" spans="2:12" ht="15.75" customHeight="1" x14ac:dyDescent="0.25">
      <c r="B88" s="2">
        <f>('# D'!A87+'# D'!B87)/2</f>
        <v>153</v>
      </c>
      <c r="C88" s="2">
        <f>SUM('# D'!Y87,'# D'!AA87,'# D'!AC87)*-1</f>
        <v>2.899999999999997E-2</v>
      </c>
      <c r="D88" s="11">
        <f>'# D'!AW87</f>
        <v>5.6373752757821777E-2</v>
      </c>
      <c r="F88" s="2">
        <f>('# D'!A87+'# D'!B87)/2</f>
        <v>153</v>
      </c>
      <c r="G88" s="2">
        <f>SUM('# D'!AF87,'# D'!AH87,'# D'!AJ87,)*-1</f>
        <v>6.6666666666664876E-4</v>
      </c>
      <c r="H88" s="11">
        <f>'# D'!BB87</f>
        <v>2.4186773244895619E-2</v>
      </c>
      <c r="J88" s="2">
        <f>('# D'!A87+'# D'!B87)/2</f>
        <v>153</v>
      </c>
      <c r="K88" s="2">
        <f>SUM('# D'!AM87,'# D'!AO87,'# D'!AQ87,)*-1</f>
        <v>-2.8333333333333321E-2</v>
      </c>
      <c r="L88" s="11">
        <f>'# D'!BG87</f>
        <v>5.2621288467691658E-2</v>
      </c>
    </row>
    <row r="89" spans="2:12" ht="15.75" customHeight="1" x14ac:dyDescent="0.25">
      <c r="B89" s="2">
        <f>('# D'!A88+'# D'!B88)/2</f>
        <v>159.5</v>
      </c>
      <c r="C89" s="2">
        <f>SUM('# D'!Y88,'# D'!AA88,'# D'!AC88)*-1</f>
        <v>-0.14033333333333331</v>
      </c>
      <c r="D89" s="11">
        <f>'# D'!AW88</f>
        <v>0.10025135078059215</v>
      </c>
      <c r="F89" s="2">
        <f>('# D'!A88+'# D'!B88)/2</f>
        <v>159.5</v>
      </c>
      <c r="G89" s="2">
        <f>SUM('# D'!AF88,'# D'!AH88,'# D'!AJ88,)*-1</f>
        <v>-4.5333333333333226E-2</v>
      </c>
      <c r="H89" s="11">
        <f>'# D'!BB88</f>
        <v>8.2158383625774947E-2</v>
      </c>
      <c r="J89" s="2">
        <f>('# D'!A88+'# D'!B88)/2</f>
        <v>159.5</v>
      </c>
      <c r="K89" s="2">
        <f>SUM('# D'!AM88,'# D'!AO88,'# D'!AQ88,)*-1</f>
        <v>9.5000000000000084E-2</v>
      </c>
      <c r="L89" s="11">
        <f>'# D'!BG88</f>
        <v>6.6294796175868864E-2</v>
      </c>
    </row>
    <row r="90" spans="2:12" ht="15.75" customHeight="1" x14ac:dyDescent="0.25">
      <c r="B90" s="2">
        <f>('# D'!A89+'# D'!B89)/2</f>
        <v>160.5</v>
      </c>
      <c r="C90" s="2">
        <f>SUM('# D'!Y89,'# D'!AA89,'# D'!AC89)*-1</f>
        <v>-0.23499999999999976</v>
      </c>
      <c r="D90" s="11">
        <f>'# D'!AW89</f>
        <v>0.16654729058138409</v>
      </c>
      <c r="F90" s="2">
        <f>('# D'!A89+'# D'!B89)/2</f>
        <v>160.5</v>
      </c>
      <c r="G90" s="2">
        <f>SUM('# D'!AF89,'# D'!AH89,'# D'!AJ89,)*-1</f>
        <v>-7.8999999999999626E-2</v>
      </c>
      <c r="H90" s="11">
        <f>'# D'!BB89</f>
        <v>0.12181543416168578</v>
      </c>
      <c r="J90" s="2">
        <f>('# D'!A89+'# D'!B89)/2</f>
        <v>160.5</v>
      </c>
      <c r="K90" s="2">
        <f>SUM('# D'!AM89,'# D'!AO89,'# D'!AQ89,)*-1</f>
        <v>0.15600000000000014</v>
      </c>
      <c r="L90" s="11">
        <f>'# D'!BG89</f>
        <v>0.12723600119463044</v>
      </c>
    </row>
    <row r="91" spans="2:12" ht="15.75" customHeight="1" x14ac:dyDescent="0.25">
      <c r="B91" s="2">
        <f>('# D'!A90+'# D'!B90)/2</f>
        <v>167</v>
      </c>
      <c r="C91" s="2">
        <f>SUM('# D'!Y90,'# D'!AA90,'# D'!AC90)*-1</f>
        <v>-2.1333333333333343E-2</v>
      </c>
      <c r="D91" s="11">
        <f>'# D'!AW90</f>
        <v>2.6127890589687196E-2</v>
      </c>
      <c r="F91" s="2">
        <f>('# D'!A90+'# D'!B90)/2</f>
        <v>167</v>
      </c>
      <c r="G91" s="2">
        <f>SUM('# D'!AF90,'# D'!AH90,'# D'!AJ90,)*-1</f>
        <v>-1.6666666666666843E-3</v>
      </c>
      <c r="H91" s="11">
        <f>'# D'!BB90</f>
        <v>1.8184242262647764E-2</v>
      </c>
      <c r="J91" s="2">
        <f>('# D'!A90+'# D'!B90)/2</f>
        <v>167</v>
      </c>
      <c r="K91" s="2">
        <f>SUM('# D'!AM90,'# D'!AO90,'# D'!AQ90,)*-1</f>
        <v>1.9666666666666659E-2</v>
      </c>
      <c r="L91" s="11">
        <f>'# D'!BG90</f>
        <v>2.6419689627245849E-2</v>
      </c>
    </row>
    <row r="92" spans="2:12" ht="15.75" customHeight="1" x14ac:dyDescent="0.25">
      <c r="B92" s="2">
        <f>('# D'!A91+'# D'!B91)/2</f>
        <v>168.5</v>
      </c>
      <c r="C92" s="2">
        <f>SUM('# D'!Y91,'# D'!AA91,'# D'!AC91)*-1</f>
        <v>-1.2000000000000004E-2</v>
      </c>
      <c r="D92" s="11">
        <f>'# D'!AW91</f>
        <v>4.0751278098566046E-2</v>
      </c>
      <c r="F92" s="2">
        <f>('# D'!A91+'# D'!B91)/2</f>
        <v>168.5</v>
      </c>
      <c r="G92" s="2">
        <f>SUM('# D'!AF91,'# D'!AH91,'# D'!AJ91,)*-1</f>
        <v>4.8666666666666664E-2</v>
      </c>
      <c r="H92" s="11">
        <f>'# D'!BB91</f>
        <v>4.7289886163252047E-2</v>
      </c>
      <c r="J92" s="2">
        <f>('# D'!A91+'# D'!B91)/2</f>
        <v>168.5</v>
      </c>
      <c r="K92" s="2">
        <f>SUM('# D'!AM91,'# D'!AO91,'# D'!AQ91,)*-1</f>
        <v>6.0666666666666667E-2</v>
      </c>
      <c r="L92" s="11">
        <f>'# D'!BG91</f>
        <v>5.4512995392536172E-2</v>
      </c>
    </row>
    <row r="93" spans="2:12" ht="15.75" customHeight="1" x14ac:dyDescent="0.25">
      <c r="B93" s="2">
        <f>('# D'!A92+'# D'!B92)/2</f>
        <v>176.5</v>
      </c>
      <c r="C93" s="2">
        <f>SUM('# D'!Y92,'# D'!AA92,'# D'!AC92)*-1</f>
        <v>-0.94199999999999928</v>
      </c>
      <c r="D93" s="11">
        <f>'# D'!AW92</f>
        <v>0.12805858034509046</v>
      </c>
      <c r="F93" s="2">
        <f>('# D'!A92+'# D'!B92)/2</f>
        <v>176.5</v>
      </c>
      <c r="G93" s="2">
        <f>SUM('# D'!AF92,'# D'!AH92,'# D'!AJ92,)*-1</f>
        <v>-0.13466666666666693</v>
      </c>
      <c r="H93" s="11">
        <f>'# D'!BB92</f>
        <v>0.15472125473465742</v>
      </c>
      <c r="J93" s="2">
        <f>('# D'!A92+'# D'!B92)/2</f>
        <v>176.5</v>
      </c>
      <c r="K93" s="2">
        <f>SUM('# D'!AM92,'# D'!AO92,'# D'!AQ92,)*-1</f>
        <v>0.80733333333333235</v>
      </c>
      <c r="L93" s="11">
        <f>'# D'!BG92</f>
        <v>0.12936125128234266</v>
      </c>
    </row>
    <row r="94" spans="2:12" ht="15.75" customHeight="1" x14ac:dyDescent="0.25">
      <c r="B94" s="2">
        <f>('# D'!A93+'# D'!B93)/2</f>
        <v>181.5</v>
      </c>
      <c r="C94" s="2">
        <f>SUM('# D'!Y93,'# D'!AA93,'# D'!AC93)*-1</f>
        <v>-0.70833333333333037</v>
      </c>
      <c r="D94" s="11">
        <f>'# D'!AW93</f>
        <v>0.48014997656982156</v>
      </c>
      <c r="F94" s="2">
        <f>('# D'!A93+'# D'!B93)/2</f>
        <v>181.5</v>
      </c>
      <c r="G94" s="2">
        <f>SUM('# D'!AF93,'# D'!AH93,'# D'!AJ93,)*-1</f>
        <v>-0.6609999999999987</v>
      </c>
      <c r="H94" s="11">
        <f>'# D'!BB93</f>
        <v>0.4268247103124807</v>
      </c>
      <c r="J94" s="2">
        <f>('# D'!A93+'# D'!B93)/2</f>
        <v>181.5</v>
      </c>
      <c r="K94" s="2">
        <f>SUM('# D'!AM93,'# D'!AO93,'# D'!AQ93,)*-1</f>
        <v>4.7333333333331673E-2</v>
      </c>
      <c r="L94" s="11">
        <f>'# D'!BG93</f>
        <v>0.41843757001493048</v>
      </c>
    </row>
    <row r="95" spans="2:12" ht="15.75" customHeight="1" x14ac:dyDescent="0.25">
      <c r="B95" s="2">
        <f>('# D'!A94+'# D'!B94)/2</f>
        <v>181.5</v>
      </c>
      <c r="C95" s="2">
        <f>SUM('# D'!Y94,'# D'!AA94,'# D'!AC94)*-1</f>
        <v>-1.0169999999999977</v>
      </c>
      <c r="D95" s="11">
        <f>'# D'!AW94</f>
        <v>0.3829268859717217</v>
      </c>
      <c r="F95" s="2">
        <f>('# D'!A94+'# D'!B94)/2</f>
        <v>181.5</v>
      </c>
      <c r="G95" s="2">
        <f>SUM('# D'!AF94,'# D'!AH94,'# D'!AJ94,)*-1</f>
        <v>-0.48666666666666458</v>
      </c>
      <c r="H95" s="11">
        <f>'# D'!BB94</f>
        <v>0.45728328200361756</v>
      </c>
      <c r="J95" s="2">
        <f>('# D'!A94+'# D'!B94)/2</f>
        <v>181.5</v>
      </c>
      <c r="K95" s="2">
        <f>SUM('# D'!AM94,'# D'!AO94,'# D'!AQ94,)*-1</f>
        <v>0.5303333333333331</v>
      </c>
      <c r="L95" s="11">
        <f>'# D'!BG94</f>
        <v>0.35915502688022261</v>
      </c>
    </row>
    <row r="96" spans="2:12" ht="15.75" customHeight="1" x14ac:dyDescent="0.25">
      <c r="B96" s="2">
        <f>('# D'!A95+'# D'!B95)/2</f>
        <v>191</v>
      </c>
      <c r="C96" s="2">
        <f>SUM('# D'!Y95,'# D'!AA95,'# D'!AC95)*-1</f>
        <v>-1.2136666666666613</v>
      </c>
      <c r="D96" s="11">
        <f>'# D'!AW95</f>
        <v>0.62306767957689324</v>
      </c>
      <c r="F96" s="2">
        <f>('# D'!A95+'# D'!B95)/2</f>
        <v>191</v>
      </c>
      <c r="G96" s="2">
        <f>SUM('# D'!AF95,'# D'!AH95,'# D'!AJ95,)*-1</f>
        <v>-1.0403333333333364</v>
      </c>
      <c r="H96" s="11">
        <f>'# D'!BB95</f>
        <v>0.74599352097275873</v>
      </c>
      <c r="J96" s="2">
        <f>('# D'!A95+'# D'!B95)/2</f>
        <v>191</v>
      </c>
      <c r="K96" s="2">
        <f>SUM('# D'!AM95,'# D'!AO95,'# D'!AQ95,)*-1</f>
        <v>0.1733333333333249</v>
      </c>
      <c r="L96" s="11">
        <f>'# D'!BG95</f>
        <v>0.62762435686749218</v>
      </c>
    </row>
    <row r="97" spans="2:12" ht="15.75" customHeight="1" x14ac:dyDescent="0.25">
      <c r="B97" s="2">
        <f>('# D'!A96+'# D'!B96)/2</f>
        <v>191</v>
      </c>
      <c r="C97" s="2">
        <f>SUM('# D'!Y96,'# D'!AA96,'# D'!AC96)*-1</f>
        <v>-1.2133333333333347</v>
      </c>
      <c r="D97" s="11">
        <f>'# D'!AW96</f>
        <v>0.64155540160872615</v>
      </c>
      <c r="F97" s="2">
        <f>('# D'!A96+'# D'!B96)/2</f>
        <v>191</v>
      </c>
      <c r="G97" s="2">
        <f>SUM('# D'!AF96,'# D'!AH96,'# D'!AJ96,)*-1</f>
        <v>-1.0620000000000012</v>
      </c>
      <c r="H97" s="11">
        <f>'# D'!BB96</f>
        <v>0.74825975881819684</v>
      </c>
      <c r="J97" s="2">
        <f>('# D'!A96+'# D'!B96)/2</f>
        <v>191</v>
      </c>
      <c r="K97" s="2">
        <f>SUM('# D'!AM96,'# D'!AO96,'# D'!AQ96,)*-1</f>
        <v>0.15133333333333354</v>
      </c>
      <c r="L97" s="11">
        <f>'# D'!BG96</f>
        <v>0.62539694061718287</v>
      </c>
    </row>
    <row r="98" spans="2:12" ht="15.75" customHeight="1" x14ac:dyDescent="0.25">
      <c r="B98" s="2">
        <f>('# D'!A97+'# D'!B97)/2</f>
        <v>177.5</v>
      </c>
      <c r="C98" s="2">
        <f>SUM('# D'!Y97,'# D'!AA97,'# D'!AC97)*-1</f>
        <v>-1.0843333333333334</v>
      </c>
      <c r="D98" s="11">
        <f>'# D'!AW97</f>
        <v>0.26216852086650921</v>
      </c>
      <c r="F98" s="2">
        <f>('# D'!A97+'# D'!B97)/2</f>
        <v>177.5</v>
      </c>
      <c r="G98" s="2">
        <f>SUM('# D'!AF97,'# D'!AH97,'# D'!AJ97,)*-1</f>
        <v>-0.52733333333333343</v>
      </c>
      <c r="H98" s="11">
        <f>'# D'!BB97</f>
        <v>0.2352346346381276</v>
      </c>
      <c r="J98" s="2">
        <f>('# D'!A97+'# D'!B97)/2</f>
        <v>177.5</v>
      </c>
      <c r="K98" s="2">
        <f>SUM('# D'!AM97,'# D'!AO97,'# D'!AQ97,)*-1</f>
        <v>0.55699999999999994</v>
      </c>
      <c r="L98" s="11">
        <f>'# D'!BG97</f>
        <v>0.23076755982301025</v>
      </c>
    </row>
    <row r="99" spans="2:12" ht="15.75" customHeight="1" x14ac:dyDescent="0.25">
      <c r="B99" s="2">
        <f>('# D'!A98+'# D'!B98)/2</f>
        <v>192</v>
      </c>
      <c r="C99" s="2">
        <f>SUM('# D'!Y98,'# D'!AA98,'# D'!AC98)*-1</f>
        <v>0.10066666666666713</v>
      </c>
      <c r="D99" s="11">
        <f>'# D'!AW98</f>
        <v>0.68597959153315946</v>
      </c>
      <c r="F99" s="2">
        <f>('# D'!A98+'# D'!B98)/2</f>
        <v>192</v>
      </c>
      <c r="G99" s="2">
        <f>SUM('# D'!AF98,'# D'!AH98,'# D'!AJ98,)*-1</f>
        <v>-0.86766666666666659</v>
      </c>
      <c r="H99" s="11">
        <f>'# D'!BB98</f>
        <v>0.75836117165020156</v>
      </c>
      <c r="J99" s="2">
        <f>('# D'!A98+'# D'!B98)/2</f>
        <v>192</v>
      </c>
      <c r="K99" s="2">
        <f>SUM('# D'!AM98,'# D'!AO98,'# D'!AQ98,)*-1</f>
        <v>-0.96833333333333371</v>
      </c>
      <c r="L99" s="11">
        <f>'# D'!BG98</f>
        <v>0.68187999921784848</v>
      </c>
    </row>
    <row r="100" spans="2:12" ht="15.75" customHeight="1" x14ac:dyDescent="0.25">
      <c r="B100" s="2">
        <f>('# D'!A99+'# D'!B99)/2</f>
        <v>178</v>
      </c>
      <c r="C100" s="2">
        <f>SUM('# D'!Y99,'# D'!AA99,'# D'!AC99)*-1</f>
        <v>-0.69733333333333292</v>
      </c>
      <c r="D100" s="11">
        <f>'# D'!AW99</f>
        <v>0.24414408314217501</v>
      </c>
      <c r="F100" s="2">
        <f>('# D'!A99+'# D'!B99)/2</f>
        <v>178</v>
      </c>
      <c r="G100" s="2">
        <f>SUM('# D'!AF99,'# D'!AH99,'# D'!AJ99,)*-1</f>
        <v>0.11000000000000032</v>
      </c>
      <c r="H100" s="11">
        <f>'# D'!BB99</f>
        <v>0.27773248519633648</v>
      </c>
      <c r="J100" s="2">
        <f>('# D'!A99+'# D'!B99)/2</f>
        <v>178</v>
      </c>
      <c r="K100" s="2">
        <f>SUM('# D'!AM99,'# D'!AO99,'# D'!AQ99,)*-1</f>
        <v>0.80733333333333324</v>
      </c>
      <c r="L100" s="11">
        <f>'# D'!BG99</f>
        <v>0.15176407128610303</v>
      </c>
    </row>
    <row r="101" spans="2:12" ht="15.75" customHeight="1" x14ac:dyDescent="0.25">
      <c r="B101" s="2">
        <f>('# D'!A100+'# D'!B100)/2</f>
        <v>183</v>
      </c>
      <c r="C101" s="2">
        <f>SUM('# D'!Y100,'# D'!AA100,'# D'!AC100)*-1</f>
        <v>-0.58899999999999864</v>
      </c>
      <c r="D101" s="11">
        <f>'# D'!AW100</f>
        <v>0.34595857170090999</v>
      </c>
      <c r="F101" s="2">
        <f>('# D'!A100+'# D'!B100)/2</f>
        <v>183</v>
      </c>
      <c r="G101" s="2">
        <f>SUM('# D'!AF100,'# D'!AH100,'# D'!AJ100,)*-1</f>
        <v>-5.9333333333333016E-2</v>
      </c>
      <c r="H101" s="11">
        <f>'# D'!BB100</f>
        <v>0.43377528744731442</v>
      </c>
      <c r="J101" s="2">
        <f>('# D'!A100+'# D'!B100)/2</f>
        <v>183</v>
      </c>
      <c r="K101" s="2">
        <f>SUM('# D'!AM100,'# D'!AO100,'# D'!AQ100,)*-1</f>
        <v>0.52966666666666562</v>
      </c>
      <c r="L101" s="11">
        <f>'# D'!BG100</f>
        <v>0.32947989316496984</v>
      </c>
    </row>
    <row r="102" spans="2:12" ht="15.75" customHeight="1" x14ac:dyDescent="0.25">
      <c r="B102" s="2">
        <f>('# D'!A101+'# D'!B101)/2</f>
        <v>192</v>
      </c>
      <c r="C102" s="2">
        <f>SUM('# D'!Y101,'# D'!AA101,'# D'!AC101)*-1</f>
        <v>-0.12033333333333118</v>
      </c>
      <c r="D102" s="11">
        <f>'# D'!AW101</f>
        <v>0.99278631470557055</v>
      </c>
      <c r="F102" s="2">
        <f>('# D'!A101+'# D'!B101)/2</f>
        <v>192</v>
      </c>
      <c r="G102" s="2">
        <f>SUM('# D'!AF101,'# D'!AH101,'# D'!AJ101,)*-1</f>
        <v>-1.2786666666666662</v>
      </c>
      <c r="H102" s="11">
        <f>'# D'!BB101</f>
        <v>1.0153810450597698</v>
      </c>
      <c r="J102" s="2">
        <f>('# D'!A101+'# D'!B101)/2</f>
        <v>192</v>
      </c>
      <c r="K102" s="2">
        <f>SUM('# D'!AM101,'# D'!AO101,'# D'!AQ101,)*-1</f>
        <v>-1.158333333333335</v>
      </c>
      <c r="L102" s="11">
        <f>'# D'!BG101</f>
        <v>0.65602235734259395</v>
      </c>
    </row>
    <row r="103" spans="2:12" ht="15.75" customHeight="1" x14ac:dyDescent="0.25">
      <c r="B103" s="2">
        <f>('# D'!A102+'# D'!B102)/2</f>
        <v>192.5</v>
      </c>
      <c r="C103" s="2">
        <f>SUM('# D'!Y102,'# D'!AA102,'# D'!AC102)*-1</f>
        <v>-0.75900000000000745</v>
      </c>
      <c r="D103" s="11">
        <f>'# D'!AW102</f>
        <v>0.87637472959155105</v>
      </c>
      <c r="F103" s="2">
        <f>('# D'!A102+'# D'!B102)/2</f>
        <v>192.5</v>
      </c>
      <c r="G103" s="2">
        <f>SUM('# D'!AF102,'# D'!AH102,'# D'!AJ102,)*-1</f>
        <v>-1.0316666666666698</v>
      </c>
      <c r="H103" s="11">
        <f>'# D'!BB102</f>
        <v>0.96364741131460141</v>
      </c>
      <c r="J103" s="2">
        <f>('# D'!A102+'# D'!B102)/2</f>
        <v>192.5</v>
      </c>
      <c r="K103" s="2">
        <f>SUM('# D'!AM102,'# D'!AO102,'# D'!AQ102,)*-1</f>
        <v>-0.27266666666666239</v>
      </c>
      <c r="L103" s="11">
        <f>'# D'!BG102</f>
        <v>0.54867203318558222</v>
      </c>
    </row>
    <row r="104" spans="2:12" ht="15.75" customHeight="1" x14ac:dyDescent="0.25">
      <c r="B104" s="2">
        <f>('# D'!A103+'# D'!B103)/2</f>
        <v>192.5</v>
      </c>
      <c r="C104" s="2">
        <f>SUM('# D'!Y103,'# D'!AA103,'# D'!AC103)*-1</f>
        <v>-1.8313333333333333</v>
      </c>
      <c r="D104" s="11">
        <f>'# D'!AW103</f>
        <v>1.0078443993659605</v>
      </c>
      <c r="F104" s="2">
        <f>('# D'!A103+'# D'!B103)/2</f>
        <v>192.5</v>
      </c>
      <c r="G104" s="2">
        <f>SUM('# D'!AF103,'# D'!AH103,'# D'!AJ103,)*-1</f>
        <v>-1.484333333333332</v>
      </c>
      <c r="H104" s="11">
        <f>'# D'!BB103</f>
        <v>1.0483243772802384</v>
      </c>
      <c r="J104" s="2">
        <f>('# D'!A103+'# D'!B103)/2</f>
        <v>192.5</v>
      </c>
      <c r="K104" s="2">
        <f>SUM('# D'!AM103,'# D'!AO103,'# D'!AQ103,)*-1</f>
        <v>0.34700000000000131</v>
      </c>
      <c r="L104" s="11">
        <f>'# D'!BG103</f>
        <v>0.57381965808083002</v>
      </c>
    </row>
    <row r="105" spans="2:12" ht="15.75" customHeight="1" x14ac:dyDescent="0.25">
      <c r="B105" s="2">
        <f>('# D'!A104+'# D'!B104)/2</f>
        <v>198</v>
      </c>
      <c r="C105" s="2">
        <f>SUM('# D'!Y104,'# D'!AA104,'# D'!AC104)*-1</f>
        <v>8.0999999999999517E-2</v>
      </c>
      <c r="D105" s="11">
        <f>'# D'!AW104</f>
        <v>0.81475354146719314</v>
      </c>
      <c r="F105" s="2">
        <f>('# D'!A104+'# D'!B104)/2</f>
        <v>198</v>
      </c>
      <c r="G105" s="2">
        <f>SUM('# D'!AF104,'# D'!AH104,'# D'!AJ104,)*-1</f>
        <v>-0.87333333333333307</v>
      </c>
      <c r="H105" s="11">
        <f>'# D'!BB104</f>
        <v>0.84872119489657294</v>
      </c>
      <c r="J105" s="2">
        <f>('# D'!A104+'# D'!B104)/2</f>
        <v>198</v>
      </c>
      <c r="K105" s="2">
        <f>SUM('# D'!AM104,'# D'!AO104,'# D'!AQ104,)*-1</f>
        <v>-0.95433333333333259</v>
      </c>
      <c r="L105" s="11">
        <f>'# D'!BG104</f>
        <v>0.30819095811958375</v>
      </c>
    </row>
    <row r="106" spans="2:12" ht="15.75" customHeight="1" x14ac:dyDescent="0.25">
      <c r="B106" s="2"/>
      <c r="C106" s="2"/>
      <c r="D106" s="11"/>
      <c r="F106" s="2"/>
      <c r="G106" s="2"/>
      <c r="H106" s="11"/>
      <c r="J106" s="2"/>
      <c r="K106" s="2"/>
      <c r="L106" s="11"/>
    </row>
    <row r="107" spans="2:12" ht="15.75" customHeight="1" x14ac:dyDescent="0.25">
      <c r="B107" s="2"/>
      <c r="C107" s="2"/>
      <c r="D107" s="11"/>
      <c r="F107" s="2"/>
      <c r="G107" s="2"/>
      <c r="H107" s="11"/>
      <c r="J107" s="2"/>
      <c r="K107" s="2"/>
      <c r="L107" s="11"/>
    </row>
    <row r="108" spans="2:12" ht="15.75" customHeight="1" x14ac:dyDescent="0.25">
      <c r="B108" s="2"/>
      <c r="C108" s="2"/>
      <c r="D108" s="11"/>
      <c r="F108" s="2"/>
      <c r="G108" s="2"/>
      <c r="H108" s="11"/>
      <c r="J108" s="2"/>
      <c r="K108" s="2"/>
      <c r="L108" s="11"/>
    </row>
    <row r="109" spans="2:12" ht="15.75" customHeight="1" x14ac:dyDescent="0.25">
      <c r="B109" s="2"/>
      <c r="C109" s="2"/>
      <c r="D109" s="11"/>
      <c r="F109" s="2"/>
      <c r="G109" s="2"/>
      <c r="H109" s="11"/>
      <c r="J109" s="2"/>
      <c r="K109" s="2"/>
      <c r="L109" s="11"/>
    </row>
    <row r="110" spans="2:12" ht="15.75" customHeight="1" x14ac:dyDescent="0.25">
      <c r="B110" s="2"/>
      <c r="C110" s="2"/>
      <c r="D110" s="11"/>
      <c r="F110" s="2"/>
      <c r="G110" s="2"/>
      <c r="H110" s="11"/>
      <c r="J110" s="2"/>
      <c r="K110" s="2"/>
      <c r="L110" s="11"/>
    </row>
    <row r="111" spans="2:12" ht="15.75" customHeight="1" x14ac:dyDescent="0.25">
      <c r="B111" s="2"/>
      <c r="C111" s="2"/>
      <c r="D111" s="11"/>
      <c r="F111" s="2"/>
      <c r="G111" s="2"/>
      <c r="H111" s="11"/>
      <c r="J111" s="2"/>
      <c r="K111" s="2"/>
      <c r="L111" s="11"/>
    </row>
    <row r="112" spans="2:12" ht="15.75" customHeight="1" x14ac:dyDescent="0.25">
      <c r="B112" s="2"/>
      <c r="C112" s="2"/>
      <c r="D112" s="11"/>
      <c r="F112" s="2"/>
      <c r="G112" s="2"/>
      <c r="H112" s="11"/>
      <c r="J112" s="2"/>
      <c r="K112" s="2"/>
      <c r="L112" s="11"/>
    </row>
    <row r="113" spans="2:12" ht="15.75" customHeight="1" x14ac:dyDescent="0.25">
      <c r="B113" s="2"/>
      <c r="C113" s="2"/>
      <c r="D113" s="11"/>
      <c r="F113" s="2"/>
      <c r="G113" s="2"/>
      <c r="H113" s="11"/>
      <c r="J113" s="2"/>
      <c r="K113" s="2"/>
      <c r="L113" s="11"/>
    </row>
    <row r="114" spans="2:12" ht="15.75" customHeight="1" x14ac:dyDescent="0.25">
      <c r="B114" s="2"/>
      <c r="C114" s="2"/>
      <c r="D114" s="11"/>
      <c r="F114" s="2"/>
      <c r="G114" s="2"/>
      <c r="H114" s="11"/>
      <c r="J114" s="2"/>
      <c r="K114" s="2"/>
      <c r="L114" s="11"/>
    </row>
    <row r="115" spans="2:12" ht="15.75" customHeight="1" x14ac:dyDescent="0.25">
      <c r="B115" s="2"/>
      <c r="C115" s="2"/>
      <c r="D115" s="11"/>
      <c r="F115" s="2"/>
      <c r="G115" s="2"/>
      <c r="H115" s="11"/>
      <c r="J115" s="2"/>
      <c r="K115" s="2"/>
      <c r="L115" s="11"/>
    </row>
    <row r="116" spans="2:12" ht="15.75" customHeight="1" x14ac:dyDescent="0.25">
      <c r="B116" s="2"/>
      <c r="C116" s="2"/>
      <c r="D116" s="11"/>
      <c r="F116" s="2"/>
      <c r="G116" s="2"/>
      <c r="H116" s="11"/>
      <c r="J116" s="2"/>
      <c r="K116" s="2"/>
      <c r="L116" s="11"/>
    </row>
    <row r="117" spans="2:12" ht="15.75" customHeight="1" x14ac:dyDescent="0.25">
      <c r="B117" s="2"/>
      <c r="C117" s="2"/>
      <c r="D117" s="11"/>
      <c r="F117" s="2"/>
      <c r="G117" s="2"/>
      <c r="H117" s="11"/>
      <c r="J117" s="2"/>
      <c r="K117" s="2"/>
      <c r="L117" s="11"/>
    </row>
    <row r="118" spans="2:12" ht="15.75" customHeight="1" x14ac:dyDescent="0.25">
      <c r="B118" s="2"/>
      <c r="C118" s="2"/>
      <c r="D118" s="11"/>
      <c r="F118" s="2"/>
      <c r="G118" s="2"/>
      <c r="H118" s="11"/>
      <c r="J118" s="2"/>
      <c r="K118" s="2"/>
      <c r="L118" s="11"/>
    </row>
    <row r="119" spans="2:12" ht="15.75" customHeight="1" x14ac:dyDescent="0.25">
      <c r="B119" s="2"/>
      <c r="C119" s="2"/>
      <c r="D119" s="11"/>
      <c r="F119" s="2"/>
      <c r="G119" s="2"/>
      <c r="H119" s="11"/>
      <c r="J119" s="2"/>
      <c r="K119" s="2"/>
      <c r="L119" s="11"/>
    </row>
    <row r="120" spans="2:12" ht="15.75" customHeight="1" x14ac:dyDescent="0.25">
      <c r="B120" s="2"/>
      <c r="C120" s="2"/>
      <c r="D120" s="11"/>
      <c r="F120" s="2"/>
      <c r="G120" s="2"/>
      <c r="H120" s="11"/>
      <c r="J120" s="2"/>
      <c r="K120" s="2"/>
      <c r="L120" s="11"/>
    </row>
    <row r="121" spans="2:12" ht="15.75" customHeight="1" x14ac:dyDescent="0.25">
      <c r="B121" s="2"/>
      <c r="C121" s="2"/>
      <c r="D121" s="11"/>
      <c r="F121" s="2"/>
      <c r="G121" s="2"/>
      <c r="H121" s="11"/>
      <c r="J121" s="2"/>
      <c r="K121" s="2"/>
      <c r="L121" s="11"/>
    </row>
    <row r="122" spans="2:12" ht="15.75" customHeight="1" x14ac:dyDescent="0.25">
      <c r="B122" s="2"/>
      <c r="C122" s="2"/>
      <c r="D122" s="11"/>
      <c r="F122" s="2"/>
      <c r="G122" s="2"/>
      <c r="H122" s="11"/>
      <c r="J122" s="2"/>
      <c r="K122" s="2"/>
      <c r="L122" s="11"/>
    </row>
    <row r="123" spans="2:12" ht="15.75" customHeight="1" x14ac:dyDescent="0.25">
      <c r="B123" s="2"/>
      <c r="C123" s="2"/>
      <c r="D123" s="11"/>
      <c r="F123" s="2"/>
      <c r="G123" s="2"/>
      <c r="H123" s="11"/>
      <c r="J123" s="2"/>
      <c r="K123" s="2"/>
      <c r="L123" s="11"/>
    </row>
    <row r="124" spans="2:12" ht="15.75" customHeight="1" x14ac:dyDescent="0.25">
      <c r="B124" s="2"/>
      <c r="C124" s="2"/>
      <c r="D124" s="11"/>
      <c r="F124" s="2"/>
      <c r="G124" s="2"/>
      <c r="H124" s="11"/>
      <c r="J124" s="2"/>
      <c r="K124" s="2"/>
      <c r="L124" s="11"/>
    </row>
    <row r="125" spans="2:12" ht="15.75" customHeight="1" x14ac:dyDescent="0.25">
      <c r="B125" s="2"/>
      <c r="C125" s="2"/>
      <c r="D125" s="11"/>
      <c r="F125" s="2"/>
      <c r="G125" s="2"/>
      <c r="H125" s="11"/>
      <c r="J125" s="2"/>
      <c r="K125" s="2"/>
      <c r="L125" s="11"/>
    </row>
    <row r="126" spans="2:12" ht="15.75" customHeight="1" x14ac:dyDescent="0.25">
      <c r="B126" s="2"/>
      <c r="C126" s="2"/>
      <c r="D126" s="11"/>
      <c r="F126" s="2"/>
      <c r="G126" s="2"/>
      <c r="H126" s="11"/>
      <c r="J126" s="2"/>
      <c r="K126" s="2"/>
      <c r="L126" s="11"/>
    </row>
    <row r="127" spans="2:12" ht="15.75" customHeight="1" x14ac:dyDescent="0.25">
      <c r="B127" s="2"/>
      <c r="C127" s="2"/>
      <c r="D127" s="11"/>
      <c r="F127" s="2"/>
      <c r="G127" s="2"/>
      <c r="H127" s="11"/>
      <c r="J127" s="2"/>
      <c r="K127" s="2"/>
      <c r="L127" s="11"/>
    </row>
    <row r="128" spans="2:12" ht="15.75" customHeight="1" x14ac:dyDescent="0.25">
      <c r="B128" s="2"/>
      <c r="C128" s="2"/>
      <c r="D128" s="11"/>
      <c r="F128" s="2"/>
      <c r="G128" s="2"/>
      <c r="H128" s="11"/>
      <c r="J128" s="2"/>
      <c r="K128" s="2"/>
      <c r="L128" s="11"/>
    </row>
    <row r="129" spans="2:12" ht="15.75" customHeight="1" x14ac:dyDescent="0.25">
      <c r="B129" s="2"/>
      <c r="C129" s="2"/>
      <c r="D129" s="11"/>
      <c r="F129" s="2"/>
      <c r="G129" s="2"/>
      <c r="H129" s="11"/>
      <c r="J129" s="2"/>
      <c r="K129" s="2"/>
      <c r="L129" s="11"/>
    </row>
    <row r="130" spans="2:12" ht="15.75" customHeight="1" x14ac:dyDescent="0.25">
      <c r="B130" s="2"/>
      <c r="C130" s="2"/>
      <c r="D130" s="11"/>
      <c r="F130" s="2"/>
      <c r="G130" s="2"/>
      <c r="H130" s="11"/>
      <c r="J130" s="2"/>
      <c r="K130" s="2"/>
      <c r="L130" s="11"/>
    </row>
    <row r="131" spans="2:12" ht="15.75" customHeight="1" x14ac:dyDescent="0.25">
      <c r="B131" s="2"/>
      <c r="C131" s="2"/>
      <c r="D131" s="11"/>
      <c r="F131" s="2"/>
      <c r="G131" s="2"/>
      <c r="H131" s="11"/>
      <c r="J131" s="2"/>
      <c r="K131" s="2"/>
      <c r="L131" s="11"/>
    </row>
    <row r="132" spans="2:12" ht="15.75" customHeight="1" x14ac:dyDescent="0.25">
      <c r="B132" s="2"/>
      <c r="C132" s="2"/>
      <c r="D132" s="11"/>
      <c r="F132" s="2"/>
      <c r="G132" s="2"/>
      <c r="H132" s="11"/>
      <c r="J132" s="2"/>
      <c r="K132" s="2"/>
      <c r="L132" s="11"/>
    </row>
    <row r="133" spans="2:12" ht="15.75" customHeight="1" x14ac:dyDescent="0.25">
      <c r="B133" s="2"/>
      <c r="C133" s="2"/>
      <c r="D133" s="11"/>
      <c r="F133" s="2"/>
      <c r="G133" s="2"/>
      <c r="H133" s="11"/>
      <c r="J133" s="2"/>
      <c r="K133" s="2"/>
      <c r="L133" s="11"/>
    </row>
    <row r="134" spans="2:12" ht="15.75" customHeight="1" x14ac:dyDescent="0.25">
      <c r="B134" s="2"/>
      <c r="C134" s="2"/>
      <c r="D134" s="11"/>
      <c r="F134" s="2"/>
      <c r="G134" s="2"/>
      <c r="H134" s="11"/>
      <c r="J134" s="2"/>
      <c r="K134" s="2"/>
      <c r="L134" s="11"/>
    </row>
    <row r="135" spans="2:12" ht="15.75" customHeight="1" x14ac:dyDescent="0.25">
      <c r="B135" s="2"/>
      <c r="C135" s="2"/>
      <c r="D135" s="11"/>
      <c r="F135" s="2"/>
      <c r="G135" s="2"/>
      <c r="H135" s="11"/>
      <c r="J135" s="2"/>
      <c r="K135" s="2"/>
      <c r="L135" s="11"/>
    </row>
    <row r="136" spans="2:12" ht="15.75" customHeight="1" x14ac:dyDescent="0.25">
      <c r="B136" s="2"/>
      <c r="C136" s="2"/>
      <c r="D136" s="11"/>
      <c r="F136" s="2"/>
      <c r="G136" s="2"/>
      <c r="H136" s="11"/>
      <c r="J136" s="2"/>
      <c r="K136" s="2"/>
      <c r="L136" s="11"/>
    </row>
    <row r="137" spans="2:12" ht="15.75" customHeight="1" x14ac:dyDescent="0.25">
      <c r="B137" s="2"/>
      <c r="C137" s="2"/>
      <c r="D137" s="11"/>
      <c r="F137" s="2"/>
      <c r="G137" s="2"/>
      <c r="H137" s="11"/>
      <c r="J137" s="2"/>
      <c r="K137" s="2"/>
      <c r="L137" s="11"/>
    </row>
    <row r="138" spans="2:12" ht="15.75" customHeight="1" x14ac:dyDescent="0.25">
      <c r="B138" s="2"/>
      <c r="C138" s="2"/>
      <c r="D138" s="11"/>
      <c r="F138" s="2"/>
      <c r="G138" s="2"/>
      <c r="H138" s="11"/>
      <c r="J138" s="2"/>
      <c r="K138" s="2"/>
      <c r="L138" s="11"/>
    </row>
    <row r="139" spans="2:12" ht="15.75" customHeight="1" x14ac:dyDescent="0.25">
      <c r="B139" s="2"/>
      <c r="C139" s="2"/>
      <c r="D139" s="11"/>
      <c r="F139" s="2"/>
      <c r="G139" s="2"/>
      <c r="H139" s="11"/>
      <c r="J139" s="2"/>
      <c r="K139" s="2"/>
      <c r="L139" s="11"/>
    </row>
    <row r="140" spans="2:12" ht="15.75" customHeight="1" x14ac:dyDescent="0.25">
      <c r="B140" s="2"/>
      <c r="C140" s="2"/>
      <c r="D140" s="11"/>
      <c r="F140" s="2"/>
      <c r="G140" s="2"/>
      <c r="H140" s="11"/>
      <c r="J140" s="2"/>
      <c r="K140" s="2"/>
      <c r="L140" s="11"/>
    </row>
    <row r="141" spans="2:12" ht="15.75" customHeight="1" x14ac:dyDescent="0.25">
      <c r="B141" s="2"/>
      <c r="C141" s="2"/>
      <c r="D141" s="11"/>
      <c r="F141" s="2"/>
      <c r="G141" s="2"/>
      <c r="H141" s="11"/>
      <c r="J141" s="2"/>
      <c r="K141" s="2"/>
      <c r="L141" s="11"/>
    </row>
    <row r="142" spans="2:12" ht="15.75" customHeight="1" x14ac:dyDescent="0.25">
      <c r="B142" s="2"/>
      <c r="C142" s="2"/>
      <c r="D142" s="11"/>
      <c r="F142" s="2"/>
      <c r="G142" s="2"/>
      <c r="H142" s="11"/>
      <c r="J142" s="2"/>
      <c r="K142" s="2"/>
      <c r="L142" s="11"/>
    </row>
    <row r="143" spans="2:12" ht="15.75" customHeight="1" x14ac:dyDescent="0.25">
      <c r="B143" s="2"/>
      <c r="C143" s="2"/>
      <c r="D143" s="11"/>
      <c r="F143" s="2"/>
      <c r="G143" s="2"/>
      <c r="H143" s="11"/>
      <c r="J143" s="2"/>
      <c r="K143" s="2"/>
      <c r="L143" s="11"/>
    </row>
    <row r="144" spans="2:12" ht="15.75" customHeight="1" x14ac:dyDescent="0.25">
      <c r="B144" s="2"/>
      <c r="C144" s="2"/>
      <c r="D144" s="11"/>
      <c r="F144" s="2"/>
      <c r="G144" s="2"/>
      <c r="H144" s="11"/>
      <c r="J144" s="2"/>
      <c r="K144" s="2"/>
      <c r="L144" s="11"/>
    </row>
    <row r="145" spans="2:12" ht="15.75" customHeight="1" x14ac:dyDescent="0.25">
      <c r="B145" s="2"/>
      <c r="C145" s="2"/>
      <c r="D145" s="11"/>
      <c r="F145" s="2"/>
      <c r="G145" s="2"/>
      <c r="H145" s="11"/>
      <c r="J145" s="2"/>
      <c r="K145" s="2"/>
      <c r="L145" s="11"/>
    </row>
    <row r="146" spans="2:12" ht="15.75" customHeight="1" x14ac:dyDescent="0.25">
      <c r="B146" s="2"/>
      <c r="C146" s="2"/>
      <c r="D146" s="11"/>
      <c r="F146" s="2"/>
      <c r="G146" s="2"/>
      <c r="H146" s="11"/>
      <c r="J146" s="2"/>
      <c r="K146" s="2"/>
      <c r="L146" s="11"/>
    </row>
    <row r="147" spans="2:12" ht="15.75" customHeight="1" x14ac:dyDescent="0.25">
      <c r="B147" s="2"/>
      <c r="C147" s="2"/>
      <c r="D147" s="11"/>
      <c r="F147" s="2"/>
      <c r="G147" s="2"/>
      <c r="H147" s="11"/>
      <c r="J147" s="2"/>
      <c r="K147" s="2"/>
      <c r="L147" s="11"/>
    </row>
    <row r="148" spans="2:12" ht="15.75" customHeight="1" x14ac:dyDescent="0.25">
      <c r="B148" s="2"/>
      <c r="C148" s="2"/>
      <c r="D148" s="11"/>
      <c r="F148" s="2"/>
      <c r="G148" s="2"/>
      <c r="H148" s="11"/>
      <c r="J148" s="2"/>
      <c r="K148" s="2"/>
      <c r="L148" s="11"/>
    </row>
    <row r="149" spans="2:12" ht="15.75" customHeight="1" x14ac:dyDescent="0.25">
      <c r="B149" s="2"/>
      <c r="C149" s="2"/>
      <c r="D149" s="11"/>
      <c r="F149" s="2"/>
      <c r="G149" s="2"/>
      <c r="H149" s="11"/>
      <c r="J149" s="2"/>
      <c r="K149" s="2"/>
      <c r="L149" s="11"/>
    </row>
    <row r="150" spans="2:12" ht="15.75" customHeight="1" x14ac:dyDescent="0.25">
      <c r="B150" s="2"/>
      <c r="C150" s="2"/>
      <c r="D150" s="11"/>
      <c r="F150" s="2"/>
      <c r="G150" s="2"/>
      <c r="H150" s="11"/>
      <c r="J150" s="2"/>
      <c r="K150" s="2"/>
      <c r="L150" s="11"/>
    </row>
    <row r="151" spans="2:12" ht="15.75" customHeight="1" x14ac:dyDescent="0.25">
      <c r="B151" s="2"/>
      <c r="C151" s="2"/>
      <c r="D151" s="11"/>
      <c r="F151" s="2"/>
      <c r="G151" s="2"/>
      <c r="H151" s="11"/>
      <c r="J151" s="2"/>
      <c r="K151" s="2"/>
      <c r="L151" s="11"/>
    </row>
    <row r="152" spans="2:12" ht="15.75" customHeight="1" x14ac:dyDescent="0.25">
      <c r="B152" s="2"/>
      <c r="C152" s="2"/>
      <c r="D152" s="11"/>
      <c r="F152" s="2"/>
      <c r="G152" s="2"/>
      <c r="H152" s="11"/>
      <c r="J152" s="2"/>
      <c r="K152" s="2"/>
      <c r="L152" s="11"/>
    </row>
    <row r="153" spans="2:12" ht="15.75" customHeight="1" x14ac:dyDescent="0.25">
      <c r="B153" s="2"/>
      <c r="C153" s="2"/>
      <c r="D153" s="11"/>
      <c r="F153" s="2"/>
      <c r="G153" s="2"/>
      <c r="H153" s="11"/>
      <c r="J153" s="2"/>
      <c r="K153" s="2"/>
      <c r="L153" s="11"/>
    </row>
    <row r="154" spans="2:12" ht="15.75" customHeight="1" x14ac:dyDescent="0.25">
      <c r="B154" s="2"/>
      <c r="C154" s="2"/>
      <c r="D154" s="11"/>
      <c r="F154" s="2"/>
      <c r="G154" s="2"/>
      <c r="H154" s="11"/>
      <c r="J154" s="2"/>
      <c r="K154" s="2"/>
      <c r="L154" s="11"/>
    </row>
    <row r="155" spans="2:12" ht="15.75" customHeight="1" x14ac:dyDescent="0.25">
      <c r="B155" s="2"/>
      <c r="C155" s="2"/>
      <c r="D155" s="11"/>
      <c r="F155" s="2"/>
      <c r="G155" s="2"/>
      <c r="H155" s="11"/>
      <c r="J155" s="2"/>
      <c r="K155" s="2"/>
      <c r="L155" s="11"/>
    </row>
    <row r="156" spans="2:12" ht="15.75" customHeight="1" x14ac:dyDescent="0.25">
      <c r="B156" s="2"/>
      <c r="C156" s="2"/>
      <c r="D156" s="11"/>
      <c r="F156" s="2"/>
      <c r="G156" s="2"/>
      <c r="H156" s="11"/>
      <c r="J156" s="2"/>
      <c r="K156" s="2"/>
      <c r="L156" s="11"/>
    </row>
    <row r="157" spans="2:12" ht="15.75" customHeight="1" x14ac:dyDescent="0.25">
      <c r="B157" s="2"/>
      <c r="C157" s="2"/>
      <c r="D157" s="11"/>
      <c r="F157" s="2"/>
      <c r="G157" s="2"/>
      <c r="H157" s="11"/>
      <c r="J157" s="2"/>
      <c r="K157" s="2"/>
      <c r="L157" s="11"/>
    </row>
    <row r="158" spans="2:12" ht="15.75" customHeight="1" x14ac:dyDescent="0.25">
      <c r="B158" s="2"/>
      <c r="C158" s="2"/>
      <c r="D158" s="11"/>
      <c r="F158" s="2"/>
      <c r="G158" s="2"/>
      <c r="H158" s="11"/>
      <c r="J158" s="2"/>
      <c r="K158" s="2"/>
      <c r="L158" s="11"/>
    </row>
    <row r="159" spans="2:12" ht="15.75" customHeight="1" x14ac:dyDescent="0.25">
      <c r="B159" s="2"/>
      <c r="C159" s="2"/>
      <c r="D159" s="11"/>
      <c r="F159" s="2"/>
      <c r="G159" s="2"/>
      <c r="H159" s="11"/>
      <c r="J159" s="2"/>
      <c r="K159" s="2"/>
      <c r="L159" s="11"/>
    </row>
    <row r="160" spans="2:12" ht="15.75" customHeight="1" x14ac:dyDescent="0.25">
      <c r="B160" s="2"/>
      <c r="C160" s="2"/>
      <c r="D160" s="11"/>
      <c r="F160" s="2"/>
      <c r="G160" s="2"/>
      <c r="H160" s="11"/>
      <c r="J160" s="2"/>
      <c r="K160" s="2"/>
      <c r="L160" s="11"/>
    </row>
    <row r="161" spans="2:12" ht="15.75" customHeight="1" x14ac:dyDescent="0.25">
      <c r="B161" s="2"/>
      <c r="C161" s="2"/>
      <c r="D161" s="11"/>
      <c r="F161" s="2"/>
      <c r="G161" s="2"/>
      <c r="H161" s="11"/>
      <c r="J161" s="2"/>
      <c r="K161" s="2"/>
      <c r="L161" s="11"/>
    </row>
    <row r="162" spans="2:12" ht="15.75" customHeight="1" x14ac:dyDescent="0.25">
      <c r="B162" s="2"/>
      <c r="C162" s="2"/>
      <c r="D162" s="11"/>
      <c r="F162" s="2"/>
      <c r="G162" s="2"/>
      <c r="H162" s="11"/>
      <c r="J162" s="2"/>
      <c r="K162" s="2"/>
      <c r="L162" s="11"/>
    </row>
    <row r="163" spans="2:12" ht="15.75" customHeight="1" x14ac:dyDescent="0.25">
      <c r="B163" s="2"/>
      <c r="C163" s="2"/>
      <c r="D163" s="11"/>
      <c r="F163" s="2"/>
      <c r="G163" s="2"/>
      <c r="H163" s="11"/>
      <c r="J163" s="2"/>
      <c r="K163" s="2"/>
      <c r="L163" s="11"/>
    </row>
    <row r="164" spans="2:12" ht="15.75" customHeight="1" x14ac:dyDescent="0.25">
      <c r="B164" s="2"/>
      <c r="C164" s="2"/>
      <c r="D164" s="11"/>
      <c r="F164" s="2"/>
      <c r="G164" s="2"/>
      <c r="H164" s="11"/>
      <c r="J164" s="2"/>
      <c r="K164" s="2"/>
      <c r="L164" s="11"/>
    </row>
    <row r="165" spans="2:12" ht="15.75" customHeight="1" x14ac:dyDescent="0.25">
      <c r="B165" s="2"/>
      <c r="C165" s="2"/>
      <c r="D165" s="11"/>
      <c r="F165" s="2"/>
      <c r="G165" s="2"/>
      <c r="H165" s="11"/>
      <c r="J165" s="2"/>
      <c r="K165" s="2"/>
      <c r="L165" s="11"/>
    </row>
    <row r="166" spans="2:12" ht="15.75" customHeight="1" x14ac:dyDescent="0.25">
      <c r="B166" s="2"/>
      <c r="C166" s="2"/>
      <c r="D166" s="11"/>
      <c r="F166" s="2"/>
      <c r="G166" s="2"/>
      <c r="H166" s="11"/>
      <c r="J166" s="2"/>
      <c r="K166" s="2"/>
      <c r="L166" s="11"/>
    </row>
    <row r="167" spans="2:12" ht="15.75" customHeight="1" x14ac:dyDescent="0.25">
      <c r="B167" s="2"/>
      <c r="C167" s="2"/>
      <c r="D167" s="11"/>
      <c r="F167" s="2"/>
      <c r="G167" s="2"/>
      <c r="H167" s="11"/>
      <c r="J167" s="2"/>
      <c r="K167" s="2"/>
      <c r="L167" s="11"/>
    </row>
    <row r="168" spans="2:12" ht="15.75" customHeight="1" x14ac:dyDescent="0.25">
      <c r="B168" s="2"/>
      <c r="C168" s="2"/>
      <c r="D168" s="11"/>
      <c r="F168" s="2"/>
      <c r="G168" s="2"/>
      <c r="H168" s="11"/>
      <c r="J168" s="2"/>
      <c r="K168" s="2"/>
      <c r="L168" s="11"/>
    </row>
    <row r="169" spans="2:12" ht="15.75" customHeight="1" x14ac:dyDescent="0.25">
      <c r="B169" s="2"/>
      <c r="C169" s="2"/>
      <c r="D169" s="11"/>
      <c r="F169" s="2"/>
      <c r="G169" s="2"/>
      <c r="H169" s="11"/>
      <c r="J169" s="2"/>
      <c r="K169" s="2"/>
      <c r="L169" s="11"/>
    </row>
    <row r="170" spans="2:12" ht="15.75" customHeight="1" x14ac:dyDescent="0.25">
      <c r="B170" s="2"/>
      <c r="C170" s="2"/>
      <c r="D170" s="11"/>
      <c r="F170" s="2"/>
      <c r="G170" s="2"/>
      <c r="H170" s="11"/>
      <c r="J170" s="2"/>
      <c r="K170" s="2"/>
      <c r="L170" s="11"/>
    </row>
    <row r="171" spans="2:12" ht="15.75" customHeight="1" x14ac:dyDescent="0.25">
      <c r="B171" s="2"/>
      <c r="C171" s="2"/>
      <c r="D171" s="11"/>
      <c r="F171" s="2"/>
      <c r="G171" s="2"/>
      <c r="H171" s="11"/>
      <c r="J171" s="2"/>
      <c r="K171" s="2"/>
      <c r="L171" s="11"/>
    </row>
    <row r="172" spans="2:12" ht="15.75" customHeight="1" x14ac:dyDescent="0.25">
      <c r="B172" s="2"/>
      <c r="C172" s="2"/>
      <c r="D172" s="11"/>
      <c r="F172" s="2"/>
      <c r="G172" s="2"/>
      <c r="H172" s="11"/>
      <c r="J172" s="2"/>
      <c r="K172" s="2"/>
      <c r="L172" s="11"/>
    </row>
    <row r="173" spans="2:12" ht="15.75" customHeight="1" x14ac:dyDescent="0.25">
      <c r="B173" s="2"/>
      <c r="C173" s="2"/>
      <c r="D173" s="11"/>
      <c r="F173" s="2"/>
      <c r="G173" s="2"/>
      <c r="H173" s="11"/>
      <c r="J173" s="2"/>
      <c r="K173" s="2"/>
      <c r="L173" s="11"/>
    </row>
    <row r="174" spans="2:12" ht="15.75" customHeight="1" x14ac:dyDescent="0.25">
      <c r="B174" s="2"/>
      <c r="C174" s="2"/>
      <c r="D174" s="11"/>
      <c r="F174" s="2"/>
      <c r="G174" s="2"/>
      <c r="H174" s="11"/>
      <c r="J174" s="2"/>
      <c r="K174" s="2"/>
      <c r="L174" s="11"/>
    </row>
    <row r="175" spans="2:12" ht="15.75" customHeight="1" x14ac:dyDescent="0.25">
      <c r="B175" s="2"/>
      <c r="C175" s="2"/>
      <c r="D175" s="11"/>
      <c r="F175" s="2"/>
      <c r="G175" s="2"/>
      <c r="H175" s="11"/>
      <c r="J175" s="2"/>
      <c r="K175" s="2"/>
      <c r="L175" s="11"/>
    </row>
    <row r="176" spans="2:12" ht="15.75" customHeight="1" x14ac:dyDescent="0.25">
      <c r="B176" s="2"/>
      <c r="C176" s="2"/>
      <c r="D176" s="11"/>
      <c r="F176" s="2"/>
      <c r="G176" s="2"/>
      <c r="H176" s="11"/>
      <c r="J176" s="2"/>
      <c r="K176" s="2"/>
      <c r="L176" s="11"/>
    </row>
    <row r="177" spans="2:12" ht="15.75" customHeight="1" x14ac:dyDescent="0.25">
      <c r="B177" s="2"/>
      <c r="C177" s="2"/>
      <c r="D177" s="11"/>
      <c r="F177" s="2"/>
      <c r="G177" s="2"/>
      <c r="H177" s="11"/>
      <c r="J177" s="2"/>
      <c r="K177" s="2"/>
      <c r="L177" s="11"/>
    </row>
    <row r="178" spans="2:12" ht="15.75" customHeight="1" x14ac:dyDescent="0.25">
      <c r="B178" s="2"/>
      <c r="C178" s="2"/>
      <c r="D178" s="11"/>
      <c r="F178" s="2"/>
      <c r="G178" s="2"/>
      <c r="H178" s="11"/>
      <c r="J178" s="2"/>
      <c r="K178" s="2"/>
      <c r="L178" s="11"/>
    </row>
    <row r="179" spans="2:12" ht="15.75" customHeight="1" x14ac:dyDescent="0.25">
      <c r="B179" s="2"/>
      <c r="C179" s="2"/>
      <c r="D179" s="11"/>
      <c r="F179" s="2"/>
      <c r="G179" s="2"/>
      <c r="H179" s="11"/>
      <c r="J179" s="2"/>
      <c r="K179" s="2"/>
      <c r="L179" s="11"/>
    </row>
    <row r="180" spans="2:12" ht="15.75" customHeight="1" x14ac:dyDescent="0.25">
      <c r="B180" s="2"/>
      <c r="C180" s="2"/>
      <c r="D180" s="11"/>
      <c r="F180" s="2"/>
      <c r="G180" s="2"/>
      <c r="H180" s="11"/>
      <c r="J180" s="2"/>
      <c r="K180" s="2"/>
      <c r="L180" s="11"/>
    </row>
    <row r="181" spans="2:12" ht="15.75" customHeight="1" x14ac:dyDescent="0.25">
      <c r="B181" s="2"/>
      <c r="C181" s="2"/>
      <c r="D181" s="11"/>
      <c r="F181" s="2"/>
      <c r="G181" s="2"/>
      <c r="H181" s="11"/>
      <c r="J181" s="2"/>
      <c r="K181" s="2"/>
      <c r="L181" s="11"/>
    </row>
    <row r="182" spans="2:12" ht="15.75" customHeight="1" x14ac:dyDescent="0.25">
      <c r="B182" s="2"/>
      <c r="C182" s="2"/>
      <c r="D182" s="11"/>
      <c r="F182" s="2"/>
      <c r="G182" s="2"/>
      <c r="H182" s="11"/>
      <c r="J182" s="2"/>
      <c r="K182" s="2"/>
      <c r="L182" s="11"/>
    </row>
    <row r="183" spans="2:12" ht="15.75" customHeight="1" x14ac:dyDescent="0.25">
      <c r="B183" s="2"/>
      <c r="C183" s="2"/>
      <c r="D183" s="11"/>
      <c r="F183" s="2"/>
      <c r="G183" s="2"/>
      <c r="H183" s="11"/>
      <c r="J183" s="2"/>
      <c r="K183" s="2"/>
      <c r="L183" s="11"/>
    </row>
    <row r="184" spans="2:12" ht="15.75" customHeight="1" x14ac:dyDescent="0.25">
      <c r="B184" s="2"/>
      <c r="C184" s="2"/>
      <c r="D184" s="11"/>
      <c r="F184" s="2"/>
      <c r="G184" s="2"/>
      <c r="H184" s="11"/>
      <c r="J184" s="2"/>
      <c r="K184" s="2"/>
      <c r="L184" s="11"/>
    </row>
    <row r="185" spans="2:12" ht="15.75" customHeight="1" x14ac:dyDescent="0.25">
      <c r="B185" s="2"/>
      <c r="C185" s="2"/>
      <c r="D185" s="11"/>
      <c r="F185" s="2"/>
      <c r="G185" s="2"/>
      <c r="H185" s="11"/>
      <c r="J185" s="2"/>
      <c r="K185" s="2"/>
      <c r="L185" s="11"/>
    </row>
    <row r="186" spans="2:12" ht="15.75" customHeight="1" x14ac:dyDescent="0.25">
      <c r="B186" s="2"/>
      <c r="C186" s="2"/>
      <c r="D186" s="11"/>
      <c r="F186" s="2"/>
      <c r="G186" s="2"/>
      <c r="H186" s="11"/>
      <c r="J186" s="2"/>
      <c r="K186" s="2"/>
      <c r="L186" s="11"/>
    </row>
    <row r="187" spans="2:12" ht="15.75" customHeight="1" x14ac:dyDescent="0.25">
      <c r="B187" s="2"/>
      <c r="C187" s="2"/>
      <c r="D187" s="11"/>
      <c r="F187" s="2"/>
      <c r="G187" s="2"/>
      <c r="H187" s="11"/>
      <c r="J187" s="2"/>
      <c r="K187" s="2"/>
      <c r="L187" s="11"/>
    </row>
    <row r="188" spans="2:12" ht="15.75" customHeight="1" x14ac:dyDescent="0.25">
      <c r="B188" s="2"/>
      <c r="C188" s="2"/>
      <c r="D188" s="11"/>
      <c r="F188" s="2"/>
      <c r="G188" s="2"/>
      <c r="H188" s="11"/>
      <c r="J188" s="2"/>
      <c r="K188" s="2"/>
      <c r="L188" s="11"/>
    </row>
    <row r="189" spans="2:12" ht="15.75" customHeight="1" x14ac:dyDescent="0.25">
      <c r="B189" s="2"/>
      <c r="C189" s="2"/>
      <c r="D189" s="11"/>
      <c r="F189" s="2"/>
      <c r="G189" s="2"/>
      <c r="H189" s="11"/>
      <c r="J189" s="2"/>
      <c r="K189" s="2"/>
      <c r="L189" s="11"/>
    </row>
    <row r="190" spans="2:12" ht="15.75" customHeight="1" x14ac:dyDescent="0.25">
      <c r="B190" s="2"/>
      <c r="C190" s="2"/>
      <c r="D190" s="11"/>
      <c r="F190" s="2"/>
      <c r="G190" s="2"/>
      <c r="H190" s="11"/>
      <c r="J190" s="2"/>
      <c r="K190" s="2"/>
      <c r="L190" s="11"/>
    </row>
    <row r="191" spans="2:12" ht="15.75" customHeight="1" x14ac:dyDescent="0.25">
      <c r="B191" s="2"/>
      <c r="C191" s="2"/>
      <c r="D191" s="11"/>
      <c r="F191" s="2"/>
      <c r="G191" s="2"/>
      <c r="H191" s="11"/>
      <c r="J191" s="2"/>
      <c r="K191" s="2"/>
      <c r="L191" s="11"/>
    </row>
    <row r="192" spans="2:12" ht="15.75" customHeight="1" x14ac:dyDescent="0.25">
      <c r="B192" s="2"/>
      <c r="C192" s="2"/>
      <c r="D192" s="11"/>
      <c r="F192" s="2"/>
      <c r="G192" s="2"/>
      <c r="H192" s="11"/>
      <c r="J192" s="2"/>
      <c r="K192" s="2"/>
      <c r="L192" s="11"/>
    </row>
    <row r="193" spans="2:12" ht="15.75" customHeight="1" x14ac:dyDescent="0.25">
      <c r="B193" s="2"/>
      <c r="C193" s="2"/>
      <c r="D193" s="11"/>
      <c r="F193" s="2"/>
      <c r="G193" s="2"/>
      <c r="H193" s="11"/>
      <c r="J193" s="2"/>
      <c r="K193" s="2"/>
      <c r="L193" s="11"/>
    </row>
    <row r="194" spans="2:12" ht="15.75" customHeight="1" x14ac:dyDescent="0.25">
      <c r="B194" s="2"/>
      <c r="C194" s="2"/>
      <c r="D194" s="11"/>
      <c r="F194" s="2"/>
      <c r="G194" s="2"/>
      <c r="H194" s="11"/>
      <c r="J194" s="2"/>
      <c r="K194" s="2"/>
      <c r="L194" s="11"/>
    </row>
    <row r="195" spans="2:12" ht="15.75" customHeight="1" x14ac:dyDescent="0.25">
      <c r="B195" s="2"/>
      <c r="C195" s="2"/>
      <c r="D195" s="11"/>
      <c r="F195" s="2"/>
      <c r="G195" s="2"/>
      <c r="H195" s="11"/>
      <c r="J195" s="2"/>
      <c r="K195" s="2"/>
      <c r="L195" s="11"/>
    </row>
    <row r="196" spans="2:12" ht="15.75" customHeight="1" x14ac:dyDescent="0.25">
      <c r="B196" s="2"/>
      <c r="C196" s="2"/>
      <c r="D196" s="11"/>
      <c r="F196" s="2"/>
      <c r="G196" s="2"/>
      <c r="H196" s="11"/>
      <c r="J196" s="2"/>
      <c r="K196" s="2"/>
      <c r="L196" s="11"/>
    </row>
    <row r="197" spans="2:12" ht="15.75" customHeight="1" x14ac:dyDescent="0.25">
      <c r="B197" s="2"/>
      <c r="C197" s="2"/>
      <c r="D197" s="11"/>
      <c r="F197" s="2"/>
      <c r="G197" s="2"/>
      <c r="H197" s="11"/>
      <c r="J197" s="2"/>
      <c r="K197" s="2"/>
      <c r="L197" s="11"/>
    </row>
    <row r="198" spans="2:12" ht="15.75" customHeight="1" x14ac:dyDescent="0.25">
      <c r="B198" s="2"/>
      <c r="C198" s="2"/>
      <c r="D198" s="11"/>
      <c r="F198" s="2"/>
      <c r="G198" s="2"/>
      <c r="H198" s="11"/>
      <c r="J198" s="2"/>
      <c r="K198" s="2"/>
      <c r="L198" s="11"/>
    </row>
    <row r="199" spans="2:12" ht="15.75" customHeight="1" x14ac:dyDescent="0.25">
      <c r="B199" s="2"/>
      <c r="C199" s="2"/>
      <c r="D199" s="11"/>
      <c r="F199" s="2"/>
      <c r="G199" s="2"/>
      <c r="H199" s="11"/>
      <c r="J199" s="2"/>
      <c r="K199" s="2"/>
      <c r="L199" s="11"/>
    </row>
    <row r="200" spans="2:12" ht="15.75" customHeight="1" x14ac:dyDescent="0.25">
      <c r="B200" s="2"/>
      <c r="C200" s="2"/>
      <c r="D200" s="11"/>
      <c r="F200" s="2"/>
      <c r="G200" s="2"/>
      <c r="H200" s="11"/>
      <c r="J200" s="2"/>
      <c r="K200" s="2"/>
      <c r="L200" s="11"/>
    </row>
    <row r="201" spans="2:12" ht="15.75" customHeight="1" x14ac:dyDescent="0.25">
      <c r="B201" s="2"/>
      <c r="C201" s="2"/>
      <c r="D201" s="11"/>
      <c r="F201" s="2"/>
      <c r="G201" s="2"/>
      <c r="H201" s="11"/>
      <c r="J201" s="2"/>
      <c r="K201" s="2"/>
      <c r="L201" s="11"/>
    </row>
    <row r="202" spans="2:12" ht="15.75" customHeight="1" x14ac:dyDescent="0.25">
      <c r="B202" s="2"/>
      <c r="C202" s="2"/>
      <c r="D202" s="11"/>
      <c r="F202" s="2"/>
      <c r="G202" s="2"/>
      <c r="H202" s="11"/>
      <c r="J202" s="2"/>
      <c r="K202" s="2"/>
      <c r="L202" s="11"/>
    </row>
    <row r="203" spans="2:12" ht="15.75" customHeight="1" x14ac:dyDescent="0.25">
      <c r="B203" s="2"/>
      <c r="C203" s="2"/>
      <c r="D203" s="11"/>
      <c r="F203" s="2"/>
      <c r="G203" s="2"/>
      <c r="H203" s="11"/>
      <c r="J203" s="2"/>
      <c r="K203" s="2"/>
      <c r="L203" s="11"/>
    </row>
    <row r="204" spans="2:12" ht="15.75" customHeight="1" x14ac:dyDescent="0.25">
      <c r="B204" s="2"/>
      <c r="C204" s="2"/>
      <c r="D204" s="11"/>
      <c r="F204" s="2"/>
      <c r="G204" s="2"/>
      <c r="H204" s="11"/>
      <c r="J204" s="2"/>
      <c r="K204" s="2"/>
      <c r="L204" s="11"/>
    </row>
    <row r="205" spans="2:12" ht="15.75" customHeight="1" x14ac:dyDescent="0.25">
      <c r="B205" s="2"/>
      <c r="C205" s="2"/>
      <c r="D205" s="11"/>
      <c r="F205" s="2"/>
      <c r="G205" s="2"/>
      <c r="H205" s="11"/>
      <c r="J205" s="2"/>
      <c r="K205" s="2"/>
      <c r="L205" s="11"/>
    </row>
    <row r="206" spans="2:12" ht="15.75" customHeight="1" x14ac:dyDescent="0.25">
      <c r="B206" s="2"/>
      <c r="C206" s="2"/>
      <c r="D206" s="11"/>
      <c r="F206" s="2"/>
      <c r="G206" s="2"/>
      <c r="H206" s="11"/>
      <c r="J206" s="2"/>
      <c r="K206" s="2"/>
      <c r="L206" s="11"/>
    </row>
    <row r="207" spans="2:12" ht="15.75" customHeight="1" x14ac:dyDescent="0.25">
      <c r="B207" s="2"/>
      <c r="C207" s="2"/>
      <c r="D207" s="11"/>
      <c r="F207" s="2"/>
      <c r="G207" s="2"/>
      <c r="H207" s="11"/>
      <c r="J207" s="2"/>
      <c r="K207" s="2"/>
      <c r="L207" s="11"/>
    </row>
    <row r="208" spans="2:12" ht="15.75" customHeight="1" x14ac:dyDescent="0.25">
      <c r="B208" s="2"/>
      <c r="C208" s="2"/>
      <c r="D208" s="11"/>
      <c r="F208" s="2"/>
      <c r="G208" s="2"/>
      <c r="H208" s="11"/>
      <c r="J208" s="2"/>
      <c r="K208" s="2"/>
      <c r="L208" s="11"/>
    </row>
    <row r="209" spans="2:12" ht="15.75" customHeight="1" x14ac:dyDescent="0.25">
      <c r="B209" s="2"/>
      <c r="C209" s="2"/>
      <c r="D209" s="11"/>
      <c r="F209" s="2"/>
      <c r="G209" s="2"/>
      <c r="H209" s="11"/>
      <c r="J209" s="2"/>
      <c r="K209" s="2"/>
      <c r="L209" s="11"/>
    </row>
    <row r="210" spans="2:12" ht="15.75" customHeight="1" x14ac:dyDescent="0.25">
      <c r="B210" s="2"/>
      <c r="C210" s="2"/>
      <c r="D210" s="11"/>
      <c r="F210" s="2"/>
      <c r="G210" s="2"/>
      <c r="H210" s="11"/>
      <c r="J210" s="2"/>
      <c r="K210" s="2"/>
      <c r="L210" s="11"/>
    </row>
    <row r="211" spans="2:12" ht="15.75" customHeight="1" x14ac:dyDescent="0.25">
      <c r="B211" s="2"/>
      <c r="C211" s="2"/>
      <c r="D211" s="11"/>
      <c r="F211" s="2"/>
      <c r="G211" s="2"/>
      <c r="H211" s="11"/>
      <c r="J211" s="2"/>
      <c r="K211" s="2"/>
      <c r="L211" s="11"/>
    </row>
    <row r="212" spans="2:12" ht="15.75" customHeight="1" x14ac:dyDescent="0.25">
      <c r="B212" s="2"/>
      <c r="C212" s="2"/>
      <c r="D212" s="11"/>
      <c r="F212" s="2"/>
      <c r="G212" s="2"/>
      <c r="H212" s="11"/>
      <c r="J212" s="2"/>
      <c r="K212" s="2"/>
      <c r="L212" s="11"/>
    </row>
    <row r="213" spans="2:12" ht="15.75" customHeight="1" x14ac:dyDescent="0.25">
      <c r="B213" s="2"/>
      <c r="C213" s="2"/>
      <c r="D213" s="11"/>
      <c r="F213" s="2"/>
      <c r="G213" s="2"/>
      <c r="H213" s="11"/>
      <c r="J213" s="2"/>
      <c r="K213" s="2"/>
      <c r="L213" s="11"/>
    </row>
    <row r="214" spans="2:12" ht="15.75" customHeight="1" x14ac:dyDescent="0.25">
      <c r="B214" s="2"/>
      <c r="C214" s="2"/>
      <c r="D214" s="11"/>
      <c r="F214" s="2"/>
      <c r="G214" s="2"/>
      <c r="H214" s="11"/>
      <c r="J214" s="2"/>
      <c r="K214" s="2"/>
      <c r="L214" s="11"/>
    </row>
    <row r="215" spans="2:12" ht="15.75" customHeight="1" x14ac:dyDescent="0.25">
      <c r="B215" s="2"/>
      <c r="C215" s="2"/>
      <c r="D215" s="11"/>
      <c r="F215" s="2"/>
      <c r="G215" s="2"/>
      <c r="H215" s="11"/>
      <c r="J215" s="2"/>
      <c r="K215" s="2"/>
      <c r="L215" s="11"/>
    </row>
    <row r="216" spans="2:12" ht="15.75" customHeight="1" x14ac:dyDescent="0.25">
      <c r="B216" s="2"/>
      <c r="C216" s="2"/>
      <c r="D216" s="11"/>
      <c r="F216" s="2"/>
      <c r="G216" s="2"/>
      <c r="H216" s="11"/>
      <c r="J216" s="2"/>
      <c r="K216" s="2"/>
      <c r="L216" s="11"/>
    </row>
    <row r="217" spans="2:12" ht="15.75" customHeight="1" x14ac:dyDescent="0.25">
      <c r="B217" s="2"/>
      <c r="C217" s="2"/>
      <c r="D217" s="11"/>
      <c r="F217" s="2"/>
      <c r="G217" s="2"/>
      <c r="H217" s="11"/>
      <c r="J217" s="2"/>
      <c r="K217" s="2"/>
      <c r="L217" s="11"/>
    </row>
    <row r="218" spans="2:12" ht="15.75" customHeight="1" x14ac:dyDescent="0.25">
      <c r="B218" s="2"/>
      <c r="C218" s="2"/>
      <c r="D218" s="11"/>
      <c r="F218" s="2"/>
      <c r="G218" s="2"/>
      <c r="H218" s="11"/>
      <c r="J218" s="2"/>
      <c r="K218" s="2"/>
      <c r="L218" s="11"/>
    </row>
    <row r="219" spans="2:12" ht="15.75" customHeight="1" x14ac:dyDescent="0.25">
      <c r="B219" s="2"/>
      <c r="C219" s="2"/>
      <c r="D219" s="11"/>
      <c r="F219" s="2"/>
      <c r="G219" s="2"/>
      <c r="H219" s="11"/>
      <c r="J219" s="2"/>
      <c r="K219" s="2"/>
      <c r="L219" s="11"/>
    </row>
    <row r="220" spans="2:12" ht="15.75" customHeight="1" x14ac:dyDescent="0.25">
      <c r="B220" s="2"/>
      <c r="C220" s="2"/>
      <c r="D220" s="11"/>
      <c r="E220" s="42"/>
      <c r="F220" s="2"/>
      <c r="G220" s="2"/>
      <c r="H220" s="11"/>
      <c r="I220" s="42"/>
      <c r="J220" s="2"/>
      <c r="K220" s="2"/>
      <c r="L220" s="11"/>
    </row>
    <row r="221" spans="2:12" ht="15.75" customHeight="1" x14ac:dyDescent="0.25">
      <c r="B221" s="2"/>
      <c r="F221" s="2"/>
    </row>
    <row r="222" spans="2:12" ht="15.75" customHeight="1" x14ac:dyDescent="0.25">
      <c r="B222" s="2"/>
      <c r="F222" s="2"/>
    </row>
    <row r="223" spans="2:12" ht="15.75" customHeight="1" x14ac:dyDescent="0.25">
      <c r="B223" s="2"/>
      <c r="F223" s="2"/>
    </row>
    <row r="224" spans="2:12" ht="15.75" customHeight="1" x14ac:dyDescent="0.25">
      <c r="B224" s="2"/>
      <c r="F224" s="2"/>
    </row>
    <row r="225" spans="2:6" ht="15.75" customHeight="1" x14ac:dyDescent="0.25">
      <c r="B225" s="2"/>
      <c r="F225" s="2"/>
    </row>
    <row r="226" spans="2:6" ht="15.75" customHeight="1" x14ac:dyDescent="0.25">
      <c r="B226" s="2"/>
      <c r="F226" s="2"/>
    </row>
    <row r="227" spans="2:6" ht="15.75" customHeight="1" x14ac:dyDescent="0.25">
      <c r="B227" s="2"/>
      <c r="F227" s="2"/>
    </row>
    <row r="228" spans="2:6" ht="15.75" customHeight="1" x14ac:dyDescent="0.25">
      <c r="B228" s="2"/>
    </row>
    <row r="229" spans="2:6" ht="15.75" customHeight="1" x14ac:dyDescent="0.25">
      <c r="B229" s="2"/>
    </row>
    <row r="230" spans="2:6" ht="15.75" customHeight="1" x14ac:dyDescent="0.25">
      <c r="B230" s="2"/>
    </row>
    <row r="231" spans="2:6" ht="15.75" customHeight="1" x14ac:dyDescent="0.25">
      <c r="B231" s="2"/>
    </row>
    <row r="232" spans="2:6" ht="15.75" customHeight="1" x14ac:dyDescent="0.25">
      <c r="B232" s="2"/>
    </row>
    <row r="233" spans="2:6" ht="15.75" customHeight="1" x14ac:dyDescent="0.25">
      <c r="B233" s="2"/>
    </row>
    <row r="234" spans="2:6" ht="15.75" customHeight="1" x14ac:dyDescent="0.25">
      <c r="B234" s="2"/>
    </row>
    <row r="235" spans="2:6" ht="15.75" customHeight="1" x14ac:dyDescent="0.25">
      <c r="B235" s="2"/>
    </row>
    <row r="236" spans="2:6" ht="15.75" customHeight="1" x14ac:dyDescent="0.25">
      <c r="B236" s="2"/>
    </row>
    <row r="237" spans="2:6" ht="15.75" customHeight="1" x14ac:dyDescent="0.25">
      <c r="B237" s="2"/>
    </row>
    <row r="238" spans="2:6" ht="15.75" customHeight="1" x14ac:dyDescent="0.2"/>
    <row r="239" spans="2:6" ht="15.75" customHeight="1" x14ac:dyDescent="0.2"/>
    <row r="240" spans="2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D1"/>
    <mergeCell ref="B2:D2"/>
    <mergeCell ref="F2:H2"/>
    <mergeCell ref="J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T-TEST</vt:lpstr>
      <vt:lpstr># D</vt:lpstr>
      <vt:lpstr>%D</vt:lpstr>
      <vt:lpstr># D vs % D</vt:lpstr>
      <vt:lpstr>Protein Coverage</vt:lpstr>
      <vt:lpstr>#D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2022-06-28T19:27:28Z</dcterms:modified>
</cp:coreProperties>
</file>