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DX_data_analysis\2022\February\NHHDX7_WDR44_Rab11\Processed Data\"/>
    </mc:Choice>
  </mc:AlternateContent>
  <bookViews>
    <workbookView xWindow="0" yWindow="0" windowWidth="26760" windowHeight="11970" activeTab="4"/>
  </bookViews>
  <sheets>
    <sheet name="Raw Data" sheetId="1" r:id="rId1"/>
    <sheet name="T-TEST" sheetId="2" r:id="rId2"/>
    <sheet name="# D" sheetId="3" r:id="rId3"/>
    <sheet name="%D" sheetId="5" r:id="rId4"/>
    <sheet name="# D vs % D" sheetId="6" r:id="rId5"/>
    <sheet name="coverage" sheetId="7" r:id="rId6"/>
    <sheet name="#D graphs" sheetId="4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ghE8IBAp6D4IOPIMNt+m7g3ZzmMQ=="/>
    </ext>
  </extLst>
</workbook>
</file>

<file path=xl/calcChain.xml><?xml version="1.0" encoding="utf-8"?>
<calcChain xmlns="http://schemas.openxmlformats.org/spreadsheetml/2006/main">
  <c r="BH36" i="6" l="1"/>
  <c r="BI36" i="6"/>
  <c r="BJ36" i="6"/>
  <c r="BK36" i="6"/>
  <c r="BL36" i="6"/>
  <c r="AH36" i="2"/>
  <c r="AI36" i="2"/>
  <c r="AJ36" i="2"/>
  <c r="AK36" i="2"/>
  <c r="AL36" i="2"/>
  <c r="AH37" i="2"/>
  <c r="CP38" i="6" s="1"/>
  <c r="AI37" i="2"/>
  <c r="CQ38" i="6" s="1"/>
  <c r="AJ37" i="2"/>
  <c r="CR38" i="6" s="1"/>
  <c r="AK37" i="2"/>
  <c r="AL37" i="2"/>
  <c r="AH38" i="2"/>
  <c r="AI38" i="2"/>
  <c r="AJ38" i="2"/>
  <c r="AK38" i="2"/>
  <c r="CS39" i="6" s="1"/>
  <c r="AL38" i="2"/>
  <c r="CT39" i="6" s="1"/>
  <c r="AL35" i="2"/>
  <c r="CT36" i="6" s="1"/>
  <c r="AK35" i="2"/>
  <c r="AJ35" i="2"/>
  <c r="CR36" i="6" s="1"/>
  <c r="AI35" i="2"/>
  <c r="CQ36" i="6" s="1"/>
  <c r="CW36" i="6" s="1"/>
  <c r="AH35" i="2"/>
  <c r="AC38" i="2"/>
  <c r="AB36" i="2"/>
  <c r="AC36" i="2"/>
  <c r="AD36" i="2"/>
  <c r="AE36" i="2"/>
  <c r="BK37" i="6" s="1"/>
  <c r="BQ37" i="6" s="1"/>
  <c r="AF36" i="2"/>
  <c r="BL37" i="6" s="1"/>
  <c r="AB37" i="2"/>
  <c r="AC37" i="2"/>
  <c r="BI38" i="6" s="1"/>
  <c r="BO38" i="6" s="1"/>
  <c r="AD37" i="2"/>
  <c r="BJ38" i="6" s="1"/>
  <c r="BP38" i="6" s="1"/>
  <c r="AE37" i="2"/>
  <c r="AF37" i="2"/>
  <c r="AB38" i="2"/>
  <c r="BI39" i="6"/>
  <c r="BO39" i="6" s="1"/>
  <c r="AD38" i="2"/>
  <c r="BJ39" i="6" s="1"/>
  <c r="AE38" i="2"/>
  <c r="BK39" i="6" s="1"/>
  <c r="AF38" i="2"/>
  <c r="BL39" i="6" s="1"/>
  <c r="AF35" i="2"/>
  <c r="AE35" i="2"/>
  <c r="AD35" i="2"/>
  <c r="AC35" i="2"/>
  <c r="AB35" i="2"/>
  <c r="V36" i="2"/>
  <c r="W36" i="2"/>
  <c r="X36" i="2"/>
  <c r="Y36" i="2"/>
  <c r="AC37" i="6" s="1"/>
  <c r="Z36" i="2"/>
  <c r="AD37" i="6" s="1"/>
  <c r="V37" i="2"/>
  <c r="Z38" i="6" s="1"/>
  <c r="W37" i="2"/>
  <c r="AA38" i="6" s="1"/>
  <c r="AG38" i="6" s="1"/>
  <c r="X37" i="2"/>
  <c r="AB38" i="6" s="1"/>
  <c r="Y37" i="2"/>
  <c r="Z37" i="2"/>
  <c r="V38" i="2"/>
  <c r="W38" i="2"/>
  <c r="AA39" i="6" s="1"/>
  <c r="X38" i="2"/>
  <c r="AB39" i="6" s="1"/>
  <c r="Y38" i="2"/>
  <c r="AC39" i="6" s="1"/>
  <c r="Z38" i="2"/>
  <c r="AD39" i="6" s="1"/>
  <c r="AJ39" i="6" s="1"/>
  <c r="Z35" i="2"/>
  <c r="Y35" i="2"/>
  <c r="X35" i="2"/>
  <c r="W35" i="2"/>
  <c r="V35" i="2"/>
  <c r="A142" i="2"/>
  <c r="B142" i="2"/>
  <c r="C142" i="2"/>
  <c r="D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AB37" i="6"/>
  <c r="AH37" i="6" s="1"/>
  <c r="AB36" i="6"/>
  <c r="Z36" i="6"/>
  <c r="AD36" i="6"/>
  <c r="D36" i="6"/>
  <c r="E36" i="6"/>
  <c r="F36" i="6"/>
  <c r="G36" i="6"/>
  <c r="H36" i="6"/>
  <c r="I36" i="6"/>
  <c r="J36" i="6"/>
  <c r="K36" i="6"/>
  <c r="L36" i="6"/>
  <c r="M36" i="6"/>
  <c r="O36" i="6"/>
  <c r="P36" i="6"/>
  <c r="Q36" i="6"/>
  <c r="R36" i="6"/>
  <c r="S36" i="6"/>
  <c r="T36" i="6"/>
  <c r="U36" i="6"/>
  <c r="V36" i="6"/>
  <c r="W36" i="6"/>
  <c r="X36" i="6"/>
  <c r="AA36" i="6"/>
  <c r="AC36" i="6"/>
  <c r="AI36" i="6" s="1"/>
  <c r="AL36" i="6"/>
  <c r="AM36" i="6"/>
  <c r="AN36" i="6"/>
  <c r="AO36" i="6"/>
  <c r="AP36" i="6"/>
  <c r="AQ36" i="6"/>
  <c r="AR36" i="6"/>
  <c r="AS36" i="6"/>
  <c r="AT36" i="6"/>
  <c r="AU36" i="6"/>
  <c r="AW36" i="6"/>
  <c r="AX36" i="6"/>
  <c r="AY36" i="6"/>
  <c r="AZ36" i="6"/>
  <c r="BA36" i="6"/>
  <c r="BB36" i="6"/>
  <c r="BC36" i="6"/>
  <c r="BD36" i="6"/>
  <c r="BE36" i="6"/>
  <c r="BF36" i="6"/>
  <c r="BN36" i="6"/>
  <c r="BR36" i="6"/>
  <c r="BT36" i="6"/>
  <c r="BU36" i="6"/>
  <c r="BV36" i="6"/>
  <c r="BW36" i="6"/>
  <c r="BX36" i="6"/>
  <c r="BY36" i="6"/>
  <c r="BZ36" i="6"/>
  <c r="CA36" i="6"/>
  <c r="CB36" i="6"/>
  <c r="CC36" i="6"/>
  <c r="CE36" i="6"/>
  <c r="CF36" i="6"/>
  <c r="CG36" i="6"/>
  <c r="CH36" i="6"/>
  <c r="CI36" i="6"/>
  <c r="CJ36" i="6"/>
  <c r="CK36" i="6"/>
  <c r="CL36" i="6"/>
  <c r="CM36" i="6"/>
  <c r="CN36" i="6"/>
  <c r="CP36" i="6"/>
  <c r="CS36" i="6"/>
  <c r="D37" i="6"/>
  <c r="E37" i="6"/>
  <c r="F37" i="6"/>
  <c r="G37" i="6"/>
  <c r="H37" i="6"/>
  <c r="I37" i="6"/>
  <c r="J37" i="6"/>
  <c r="K37" i="6"/>
  <c r="L37" i="6"/>
  <c r="M37" i="6"/>
  <c r="O37" i="6"/>
  <c r="P37" i="6"/>
  <c r="Q37" i="6"/>
  <c r="R37" i="6"/>
  <c r="S37" i="6"/>
  <c r="T37" i="6"/>
  <c r="U37" i="6"/>
  <c r="V37" i="6"/>
  <c r="W37" i="6"/>
  <c r="X37" i="6"/>
  <c r="Z37" i="6"/>
  <c r="AA37" i="6"/>
  <c r="AG37" i="6" s="1"/>
  <c r="AL37" i="6"/>
  <c r="AM37" i="6"/>
  <c r="AN37" i="6"/>
  <c r="AO37" i="6"/>
  <c r="AP37" i="6"/>
  <c r="AQ37" i="6"/>
  <c r="AR37" i="6"/>
  <c r="AS37" i="6"/>
  <c r="AT37" i="6"/>
  <c r="AU37" i="6"/>
  <c r="AW37" i="6"/>
  <c r="AX37" i="6"/>
  <c r="AY37" i="6"/>
  <c r="AZ37" i="6"/>
  <c r="BA37" i="6"/>
  <c r="BB37" i="6"/>
  <c r="BC37" i="6"/>
  <c r="BD37" i="6"/>
  <c r="BE37" i="6"/>
  <c r="BF37" i="6"/>
  <c r="BH37" i="6"/>
  <c r="BI37" i="6"/>
  <c r="BJ37" i="6"/>
  <c r="BT37" i="6"/>
  <c r="BU37" i="6"/>
  <c r="BV37" i="6"/>
  <c r="BW37" i="6"/>
  <c r="BX37" i="6"/>
  <c r="BY37" i="6"/>
  <c r="BZ37" i="6"/>
  <c r="CA37" i="6"/>
  <c r="CB37" i="6"/>
  <c r="CC37" i="6"/>
  <c r="CE37" i="6"/>
  <c r="CF37" i="6"/>
  <c r="CG37" i="6"/>
  <c r="CH37" i="6"/>
  <c r="CI37" i="6"/>
  <c r="CJ37" i="6"/>
  <c r="CK37" i="6"/>
  <c r="CL37" i="6"/>
  <c r="CM37" i="6"/>
  <c r="CN37" i="6"/>
  <c r="CP37" i="6"/>
  <c r="CQ37" i="6"/>
  <c r="CR37" i="6"/>
  <c r="CS37" i="6"/>
  <c r="CT37" i="6"/>
  <c r="CZ37" i="6"/>
  <c r="D38" i="6"/>
  <c r="E38" i="6"/>
  <c r="F38" i="6"/>
  <c r="G38" i="6"/>
  <c r="H38" i="6"/>
  <c r="I38" i="6"/>
  <c r="J38" i="6"/>
  <c r="K38" i="6"/>
  <c r="L38" i="6"/>
  <c r="M38" i="6"/>
  <c r="O38" i="6"/>
  <c r="P38" i="6"/>
  <c r="Q38" i="6"/>
  <c r="R38" i="6"/>
  <c r="S38" i="6"/>
  <c r="T38" i="6"/>
  <c r="U38" i="6"/>
  <c r="V38" i="6"/>
  <c r="W38" i="6"/>
  <c r="X38" i="6"/>
  <c r="AC38" i="6"/>
  <c r="AD38" i="6"/>
  <c r="AL38" i="6"/>
  <c r="AM38" i="6"/>
  <c r="AN38" i="6"/>
  <c r="AO38" i="6"/>
  <c r="AP38" i="6"/>
  <c r="AQ38" i="6"/>
  <c r="AR38" i="6"/>
  <c r="AS38" i="6"/>
  <c r="AT38" i="6"/>
  <c r="AU38" i="6"/>
  <c r="AW38" i="6"/>
  <c r="AX38" i="6"/>
  <c r="AY38" i="6"/>
  <c r="AZ38" i="6"/>
  <c r="BA38" i="6"/>
  <c r="BB38" i="6"/>
  <c r="BC38" i="6"/>
  <c r="BQ38" i="6" s="1"/>
  <c r="BD38" i="6"/>
  <c r="BE38" i="6"/>
  <c r="BF38" i="6"/>
  <c r="BH38" i="6"/>
  <c r="BK38" i="6"/>
  <c r="BL38" i="6"/>
  <c r="BT38" i="6"/>
  <c r="BU38" i="6"/>
  <c r="BV38" i="6"/>
  <c r="BW38" i="6"/>
  <c r="BX38" i="6"/>
  <c r="BY38" i="6"/>
  <c r="BZ38" i="6"/>
  <c r="CA38" i="6"/>
  <c r="CB38" i="6"/>
  <c r="CC38" i="6"/>
  <c r="CE38" i="6"/>
  <c r="CF38" i="6"/>
  <c r="CG38" i="6"/>
  <c r="CH38" i="6"/>
  <c r="CI38" i="6"/>
  <c r="CJ38" i="6"/>
  <c r="CK38" i="6"/>
  <c r="CL38" i="6"/>
  <c r="CM38" i="6"/>
  <c r="CZ38" i="6" s="1"/>
  <c r="CN38" i="6"/>
  <c r="CS38" i="6"/>
  <c r="CT38" i="6"/>
  <c r="CY38" i="6"/>
  <c r="D39" i="6"/>
  <c r="E39" i="6"/>
  <c r="F39" i="6"/>
  <c r="G39" i="6"/>
  <c r="H39" i="6"/>
  <c r="I39" i="6"/>
  <c r="J39" i="6"/>
  <c r="K39" i="6"/>
  <c r="L39" i="6"/>
  <c r="M39" i="6"/>
  <c r="O39" i="6"/>
  <c r="P39" i="6"/>
  <c r="Q39" i="6"/>
  <c r="R39" i="6"/>
  <c r="S39" i="6"/>
  <c r="T39" i="6"/>
  <c r="U39" i="6"/>
  <c r="V39" i="6"/>
  <c r="W39" i="6"/>
  <c r="X39" i="6"/>
  <c r="Z39" i="6"/>
  <c r="AL39" i="6"/>
  <c r="AM39" i="6"/>
  <c r="AN39" i="6"/>
  <c r="AO39" i="6"/>
  <c r="AP39" i="6"/>
  <c r="AQ39" i="6"/>
  <c r="AR39" i="6"/>
  <c r="AS39" i="6"/>
  <c r="AT39" i="6"/>
  <c r="AU39" i="6"/>
  <c r="AW39" i="6"/>
  <c r="AX39" i="6"/>
  <c r="AY39" i="6"/>
  <c r="AZ39" i="6"/>
  <c r="BA39" i="6"/>
  <c r="BB39" i="6"/>
  <c r="BC39" i="6"/>
  <c r="BD39" i="6"/>
  <c r="BE39" i="6"/>
  <c r="BF39" i="6"/>
  <c r="BH39" i="6"/>
  <c r="BT39" i="6"/>
  <c r="BU39" i="6"/>
  <c r="BV39" i="6"/>
  <c r="BW39" i="6"/>
  <c r="BX39" i="6"/>
  <c r="BY39" i="6"/>
  <c r="BZ39" i="6"/>
  <c r="CA39" i="6"/>
  <c r="CB39" i="6"/>
  <c r="CC39" i="6"/>
  <c r="CE39" i="6"/>
  <c r="CF39" i="6"/>
  <c r="CG39" i="6"/>
  <c r="CH39" i="6"/>
  <c r="CI39" i="6"/>
  <c r="CJ39" i="6"/>
  <c r="CK39" i="6"/>
  <c r="CL39" i="6"/>
  <c r="CM39" i="6"/>
  <c r="CN39" i="6"/>
  <c r="CP39" i="6"/>
  <c r="CQ39" i="6"/>
  <c r="CW39" i="6" s="1"/>
  <c r="CR39" i="6"/>
  <c r="CX39" i="6" s="1"/>
  <c r="A36" i="6"/>
  <c r="B36" i="6"/>
  <c r="C36" i="6"/>
  <c r="A37" i="6"/>
  <c r="B37" i="6"/>
  <c r="C37" i="6"/>
  <c r="A38" i="6"/>
  <c r="B38" i="6"/>
  <c r="C38" i="6"/>
  <c r="A39" i="6"/>
  <c r="B39" i="6"/>
  <c r="C39" i="6"/>
  <c r="AV35" i="5"/>
  <c r="AW35" i="5"/>
  <c r="AX35" i="5"/>
  <c r="AY35" i="5"/>
  <c r="AZ35" i="5"/>
  <c r="BA35" i="5"/>
  <c r="BB35" i="5"/>
  <c r="BC35" i="5"/>
  <c r="BD35" i="5"/>
  <c r="BE35" i="5"/>
  <c r="BG35" i="5"/>
  <c r="BH35" i="5"/>
  <c r="BI35" i="5"/>
  <c r="BJ35" i="5"/>
  <c r="BK35" i="5"/>
  <c r="BL35" i="5"/>
  <c r="BM35" i="5"/>
  <c r="BN35" i="5"/>
  <c r="BO35" i="5"/>
  <c r="BP35" i="5"/>
  <c r="BR35" i="5"/>
  <c r="BS35" i="5"/>
  <c r="BT35" i="5"/>
  <c r="BU35" i="5"/>
  <c r="BV35" i="5"/>
  <c r="BW35" i="5"/>
  <c r="BX35" i="5"/>
  <c r="BY35" i="5"/>
  <c r="BZ35" i="5"/>
  <c r="CA35" i="5"/>
  <c r="AV36" i="5"/>
  <c r="AW36" i="5"/>
  <c r="AX36" i="5"/>
  <c r="AY36" i="5"/>
  <c r="AZ36" i="5"/>
  <c r="BA36" i="5"/>
  <c r="BB36" i="5"/>
  <c r="BC36" i="5"/>
  <c r="BD36" i="5"/>
  <c r="BE36" i="5"/>
  <c r="BG36" i="5"/>
  <c r="BH36" i="5"/>
  <c r="BI36" i="5"/>
  <c r="BJ36" i="5"/>
  <c r="BK36" i="5"/>
  <c r="BL36" i="5"/>
  <c r="BM36" i="5"/>
  <c r="BN36" i="5"/>
  <c r="BO36" i="5"/>
  <c r="BP36" i="5"/>
  <c r="BR36" i="5"/>
  <c r="BS36" i="5"/>
  <c r="BT36" i="5"/>
  <c r="BU36" i="5"/>
  <c r="BV36" i="5"/>
  <c r="BW36" i="5"/>
  <c r="BX36" i="5"/>
  <c r="BY36" i="5"/>
  <c r="BZ36" i="5"/>
  <c r="CA36" i="5"/>
  <c r="AV37" i="5"/>
  <c r="AW37" i="5"/>
  <c r="AX37" i="5"/>
  <c r="AY37" i="5"/>
  <c r="AZ37" i="5"/>
  <c r="BA37" i="5"/>
  <c r="BB37" i="5"/>
  <c r="BC37" i="5"/>
  <c r="BD37" i="5"/>
  <c r="BE37" i="5"/>
  <c r="BG37" i="5"/>
  <c r="BH37" i="5"/>
  <c r="BI37" i="5"/>
  <c r="BJ37" i="5"/>
  <c r="BK37" i="5"/>
  <c r="BL37" i="5"/>
  <c r="BM37" i="5"/>
  <c r="BN37" i="5"/>
  <c r="BO37" i="5"/>
  <c r="BP37" i="5"/>
  <c r="BR37" i="5"/>
  <c r="BS37" i="5"/>
  <c r="BT37" i="5"/>
  <c r="BU37" i="5"/>
  <c r="BV37" i="5"/>
  <c r="BW37" i="5"/>
  <c r="BX37" i="5"/>
  <c r="BY37" i="5"/>
  <c r="BZ37" i="5"/>
  <c r="CA37" i="5"/>
  <c r="AV38" i="5"/>
  <c r="AW38" i="5"/>
  <c r="AX38" i="5"/>
  <c r="AY38" i="5"/>
  <c r="AZ38" i="5"/>
  <c r="BA38" i="5"/>
  <c r="BB38" i="5"/>
  <c r="BC38" i="5"/>
  <c r="BD38" i="5"/>
  <c r="BE38" i="5"/>
  <c r="BG38" i="5"/>
  <c r="BH38" i="5"/>
  <c r="BI38" i="5"/>
  <c r="BJ38" i="5"/>
  <c r="BK38" i="5"/>
  <c r="BL38" i="5"/>
  <c r="BM38" i="5"/>
  <c r="BN38" i="5"/>
  <c r="BO38" i="5"/>
  <c r="BP38" i="5"/>
  <c r="BR38" i="5"/>
  <c r="BS38" i="5"/>
  <c r="BT38" i="5"/>
  <c r="BU38" i="5"/>
  <c r="BV38" i="5"/>
  <c r="BW38" i="5"/>
  <c r="BX38" i="5"/>
  <c r="BY38" i="5"/>
  <c r="BZ38" i="5"/>
  <c r="CA38" i="5"/>
  <c r="AK36" i="5"/>
  <c r="AL36" i="5"/>
  <c r="AM36" i="5"/>
  <c r="AN36" i="5"/>
  <c r="AO36" i="5"/>
  <c r="AP36" i="5"/>
  <c r="AQ36" i="5"/>
  <c r="AR36" i="5"/>
  <c r="AS36" i="5"/>
  <c r="AT36" i="5"/>
  <c r="AK37" i="5"/>
  <c r="AL37" i="5"/>
  <c r="AM37" i="5"/>
  <c r="AN37" i="5"/>
  <c r="AO37" i="5"/>
  <c r="AP37" i="5"/>
  <c r="AQ37" i="5"/>
  <c r="AR37" i="5"/>
  <c r="AS37" i="5"/>
  <c r="AT37" i="5"/>
  <c r="AK38" i="5"/>
  <c r="AL38" i="5"/>
  <c r="AM38" i="5"/>
  <c r="AN38" i="5"/>
  <c r="AO38" i="5"/>
  <c r="AP38" i="5"/>
  <c r="AQ38" i="5"/>
  <c r="AR38" i="5"/>
  <c r="AS38" i="5"/>
  <c r="AT38" i="5"/>
  <c r="Z36" i="5"/>
  <c r="AA36" i="5"/>
  <c r="AB36" i="5"/>
  <c r="AC36" i="5"/>
  <c r="AD36" i="5"/>
  <c r="AE36" i="5"/>
  <c r="AF36" i="5"/>
  <c r="AG36" i="5"/>
  <c r="AH36" i="5"/>
  <c r="AI36" i="5"/>
  <c r="Z37" i="5"/>
  <c r="AA37" i="5"/>
  <c r="AB37" i="5"/>
  <c r="AC37" i="5"/>
  <c r="AD37" i="5"/>
  <c r="AE37" i="5"/>
  <c r="AF37" i="5"/>
  <c r="AG37" i="5"/>
  <c r="AH37" i="5"/>
  <c r="AI37" i="5"/>
  <c r="Z38" i="5"/>
  <c r="AA38" i="5"/>
  <c r="AB38" i="5"/>
  <c r="AC38" i="5"/>
  <c r="AD38" i="5"/>
  <c r="AE38" i="5"/>
  <c r="AF38" i="5"/>
  <c r="AG38" i="5"/>
  <c r="AH38" i="5"/>
  <c r="AI38" i="5"/>
  <c r="AK35" i="5"/>
  <c r="AL35" i="5"/>
  <c r="AM35" i="5"/>
  <c r="AN35" i="5"/>
  <c r="AO35" i="5"/>
  <c r="AP35" i="5"/>
  <c r="AQ35" i="5"/>
  <c r="AR35" i="5"/>
  <c r="AS35" i="5"/>
  <c r="AT35" i="5"/>
  <c r="O36" i="5"/>
  <c r="P36" i="5"/>
  <c r="Q36" i="5"/>
  <c r="R36" i="5"/>
  <c r="S36" i="5"/>
  <c r="T36" i="5"/>
  <c r="U36" i="5"/>
  <c r="V36" i="5"/>
  <c r="W36" i="5"/>
  <c r="X36" i="5"/>
  <c r="O37" i="5"/>
  <c r="P37" i="5"/>
  <c r="Q37" i="5"/>
  <c r="R37" i="5"/>
  <c r="S37" i="5"/>
  <c r="T37" i="5"/>
  <c r="U37" i="5"/>
  <c r="V37" i="5"/>
  <c r="W37" i="5"/>
  <c r="X37" i="5"/>
  <c r="O38" i="5"/>
  <c r="P38" i="5"/>
  <c r="Q38" i="5"/>
  <c r="R38" i="5"/>
  <c r="S38" i="5"/>
  <c r="T38" i="5"/>
  <c r="U38" i="5"/>
  <c r="V38" i="5"/>
  <c r="W38" i="5"/>
  <c r="X38" i="5"/>
  <c r="Z35" i="5"/>
  <c r="AA35" i="5"/>
  <c r="AB35" i="5"/>
  <c r="AC35" i="5"/>
  <c r="AD35" i="5"/>
  <c r="AE35" i="5"/>
  <c r="AF35" i="5"/>
  <c r="AG35" i="5"/>
  <c r="AH35" i="5"/>
  <c r="AI35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O35" i="5"/>
  <c r="P35" i="5"/>
  <c r="Q35" i="5"/>
  <c r="R35" i="5"/>
  <c r="S35" i="5"/>
  <c r="T35" i="5"/>
  <c r="U35" i="5"/>
  <c r="V35" i="5"/>
  <c r="W35" i="5"/>
  <c r="X35" i="5"/>
  <c r="A143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A150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A161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AV35" i="3"/>
  <c r="AW35" i="3"/>
  <c r="AX35" i="3"/>
  <c r="AY35" i="3"/>
  <c r="AZ35" i="3"/>
  <c r="BA35" i="3"/>
  <c r="CE35" i="3" s="1"/>
  <c r="BB35" i="3"/>
  <c r="BC35" i="3"/>
  <c r="CF35" i="3" s="1"/>
  <c r="BD35" i="3"/>
  <c r="BE35" i="3"/>
  <c r="CG35" i="3" s="1"/>
  <c r="BG35" i="3"/>
  <c r="BH35" i="3"/>
  <c r="CJ35" i="3" s="1"/>
  <c r="CO35" i="3" s="1"/>
  <c r="BI35" i="3"/>
  <c r="BJ35" i="3"/>
  <c r="BK35" i="3"/>
  <c r="BL35" i="3"/>
  <c r="BM35" i="3"/>
  <c r="BN35" i="3"/>
  <c r="BO35" i="3"/>
  <c r="BP35" i="3"/>
  <c r="CN35" i="3" s="1"/>
  <c r="BR35" i="3"/>
  <c r="BS35" i="3"/>
  <c r="CQ35" i="3" s="1"/>
  <c r="BT35" i="3"/>
  <c r="BU35" i="3"/>
  <c r="CR35" i="3" s="1"/>
  <c r="BV35" i="3"/>
  <c r="BW35" i="3"/>
  <c r="CS35" i="3" s="1"/>
  <c r="BX35" i="3"/>
  <c r="BY35" i="3"/>
  <c r="BZ35" i="3"/>
  <c r="CA35" i="3"/>
  <c r="CC35" i="3"/>
  <c r="CD35" i="3"/>
  <c r="CK35" i="3"/>
  <c r="CL35" i="3"/>
  <c r="CM35" i="3"/>
  <c r="CT35" i="3"/>
  <c r="CU35" i="3"/>
  <c r="AV36" i="3"/>
  <c r="AW36" i="3"/>
  <c r="AX36" i="3"/>
  <c r="AY36" i="3"/>
  <c r="AZ36" i="3"/>
  <c r="BA36" i="3"/>
  <c r="CE36" i="3" s="1"/>
  <c r="BB36" i="3"/>
  <c r="BC36" i="3"/>
  <c r="CF36" i="3" s="1"/>
  <c r="BD36" i="3"/>
  <c r="BE36" i="3"/>
  <c r="CG36" i="3" s="1"/>
  <c r="BG36" i="3"/>
  <c r="BH36" i="3"/>
  <c r="CJ36" i="3" s="1"/>
  <c r="BI36" i="3"/>
  <c r="BJ36" i="3"/>
  <c r="BK36" i="3"/>
  <c r="BL36" i="3"/>
  <c r="BM36" i="3"/>
  <c r="BN36" i="3"/>
  <c r="BO36" i="3"/>
  <c r="BP36" i="3"/>
  <c r="CN36" i="3" s="1"/>
  <c r="BR36" i="3"/>
  <c r="BS36" i="3"/>
  <c r="CQ36" i="3" s="1"/>
  <c r="BT36" i="3"/>
  <c r="BU36" i="3"/>
  <c r="CR36" i="3" s="1"/>
  <c r="CV36" i="3" s="1"/>
  <c r="BV36" i="3"/>
  <c r="BW36" i="3"/>
  <c r="CS36" i="3" s="1"/>
  <c r="BX36" i="3"/>
  <c r="BY36" i="3"/>
  <c r="BZ36" i="3"/>
  <c r="CA36" i="3"/>
  <c r="CC36" i="3"/>
  <c r="CH36" i="3" s="1"/>
  <c r="CD36" i="3"/>
  <c r="CK36" i="3"/>
  <c r="CL36" i="3"/>
  <c r="CM36" i="3"/>
  <c r="CT36" i="3"/>
  <c r="CU36" i="3"/>
  <c r="AV37" i="3"/>
  <c r="AW37" i="3"/>
  <c r="AX37" i="3"/>
  <c r="AY37" i="3"/>
  <c r="AZ37" i="3"/>
  <c r="BA37" i="3"/>
  <c r="CE37" i="3" s="1"/>
  <c r="BB37" i="3"/>
  <c r="BC37" i="3"/>
  <c r="CF37" i="3" s="1"/>
  <c r="BD37" i="3"/>
  <c r="BE37" i="3"/>
  <c r="CG37" i="3" s="1"/>
  <c r="BG37" i="3"/>
  <c r="BH37" i="3"/>
  <c r="CJ37" i="3" s="1"/>
  <c r="BI37" i="3"/>
  <c r="BJ37" i="3"/>
  <c r="BK37" i="3"/>
  <c r="BL37" i="3"/>
  <c r="BM37" i="3"/>
  <c r="BN37" i="3"/>
  <c r="BO37" i="3"/>
  <c r="BP37" i="3"/>
  <c r="CN37" i="3" s="1"/>
  <c r="BR37" i="3"/>
  <c r="BS37" i="3"/>
  <c r="CQ37" i="3" s="1"/>
  <c r="BT37" i="3"/>
  <c r="BU37" i="3"/>
  <c r="CR37" i="3" s="1"/>
  <c r="BV37" i="3"/>
  <c r="BW37" i="3"/>
  <c r="CS37" i="3" s="1"/>
  <c r="BX37" i="3"/>
  <c r="BY37" i="3"/>
  <c r="BZ37" i="3"/>
  <c r="CA37" i="3"/>
  <c r="CC37" i="3"/>
  <c r="CD37" i="3"/>
  <c r="CK37" i="3"/>
  <c r="CL37" i="3"/>
  <c r="CM37" i="3"/>
  <c r="CT37" i="3"/>
  <c r="CU37" i="3"/>
  <c r="AV38" i="3"/>
  <c r="AW38" i="3"/>
  <c r="AX38" i="3"/>
  <c r="AY38" i="3"/>
  <c r="AZ38" i="3"/>
  <c r="BA38" i="3"/>
  <c r="CE38" i="3" s="1"/>
  <c r="BB38" i="3"/>
  <c r="BC38" i="3"/>
  <c r="CF38" i="3" s="1"/>
  <c r="BD38" i="3"/>
  <c r="BE38" i="3"/>
  <c r="BG38" i="3"/>
  <c r="BH38" i="3"/>
  <c r="CJ38" i="3" s="1"/>
  <c r="BI38" i="3"/>
  <c r="BJ38" i="3"/>
  <c r="CK38" i="3" s="1"/>
  <c r="BK38" i="3"/>
  <c r="BL38" i="3"/>
  <c r="BM38" i="3"/>
  <c r="BN38" i="3"/>
  <c r="BO38" i="3"/>
  <c r="BP38" i="3"/>
  <c r="CN38" i="3" s="1"/>
  <c r="BR38" i="3"/>
  <c r="BS38" i="3"/>
  <c r="CQ38" i="3" s="1"/>
  <c r="BT38" i="3"/>
  <c r="BU38" i="3"/>
  <c r="CR38" i="3" s="1"/>
  <c r="BV38" i="3"/>
  <c r="BW38" i="3"/>
  <c r="CS38" i="3" s="1"/>
  <c r="BX38" i="3"/>
  <c r="BY38" i="3"/>
  <c r="BZ38" i="3"/>
  <c r="CA38" i="3"/>
  <c r="CC38" i="3"/>
  <c r="CD38" i="3"/>
  <c r="CG38" i="3"/>
  <c r="CL38" i="3"/>
  <c r="CM38" i="3"/>
  <c r="CT38" i="3"/>
  <c r="CU38" i="3"/>
  <c r="AK36" i="3"/>
  <c r="AL36" i="3"/>
  <c r="AM36" i="3"/>
  <c r="AN36" i="3"/>
  <c r="AO36" i="3"/>
  <c r="AP36" i="3"/>
  <c r="AQ36" i="3"/>
  <c r="AR36" i="3"/>
  <c r="AS36" i="3"/>
  <c r="AT36" i="3"/>
  <c r="AK37" i="3"/>
  <c r="AL37" i="3"/>
  <c r="AM37" i="3"/>
  <c r="AN37" i="3"/>
  <c r="AO37" i="3"/>
  <c r="AP37" i="3"/>
  <c r="AQ37" i="3"/>
  <c r="AR37" i="3"/>
  <c r="AS37" i="3"/>
  <c r="AT37" i="3"/>
  <c r="AK38" i="3"/>
  <c r="AL38" i="3"/>
  <c r="AM38" i="3"/>
  <c r="AN38" i="3"/>
  <c r="AO38" i="3"/>
  <c r="AP38" i="3"/>
  <c r="AQ38" i="3"/>
  <c r="AR38" i="3"/>
  <c r="AS38" i="3"/>
  <c r="AT38" i="3"/>
  <c r="Z36" i="3"/>
  <c r="AA36" i="3"/>
  <c r="AB36" i="3"/>
  <c r="AC36" i="3"/>
  <c r="AD36" i="3"/>
  <c r="AE36" i="3"/>
  <c r="AF36" i="3"/>
  <c r="AG36" i="3"/>
  <c r="AH36" i="3"/>
  <c r="AI36" i="3"/>
  <c r="Z37" i="3"/>
  <c r="AA37" i="3"/>
  <c r="AB37" i="3"/>
  <c r="AC37" i="3"/>
  <c r="AD37" i="3"/>
  <c r="AE37" i="3"/>
  <c r="AF37" i="3"/>
  <c r="AG37" i="3"/>
  <c r="AH37" i="3"/>
  <c r="AI37" i="3"/>
  <c r="Z38" i="3"/>
  <c r="AA38" i="3"/>
  <c r="AB38" i="3"/>
  <c r="AC38" i="3"/>
  <c r="AD38" i="3"/>
  <c r="AE38" i="3"/>
  <c r="AF38" i="3"/>
  <c r="AG38" i="3"/>
  <c r="AH38" i="3"/>
  <c r="AI38" i="3"/>
  <c r="AK35" i="3"/>
  <c r="AL35" i="3"/>
  <c r="AM35" i="3"/>
  <c r="AN35" i="3"/>
  <c r="AO35" i="3"/>
  <c r="AP35" i="3"/>
  <c r="AQ35" i="3"/>
  <c r="AR35" i="3"/>
  <c r="AS35" i="3"/>
  <c r="AT35" i="3"/>
  <c r="O36" i="3"/>
  <c r="P36" i="3"/>
  <c r="Q36" i="3"/>
  <c r="R36" i="3"/>
  <c r="S36" i="3"/>
  <c r="T36" i="3"/>
  <c r="U36" i="3"/>
  <c r="V36" i="3"/>
  <c r="W36" i="3"/>
  <c r="X36" i="3"/>
  <c r="O37" i="3"/>
  <c r="P37" i="3"/>
  <c r="Q37" i="3"/>
  <c r="R37" i="3"/>
  <c r="S37" i="3"/>
  <c r="T37" i="3"/>
  <c r="U37" i="3"/>
  <c r="V37" i="3"/>
  <c r="W37" i="3"/>
  <c r="X37" i="3"/>
  <c r="O38" i="3"/>
  <c r="P38" i="3"/>
  <c r="Q38" i="3"/>
  <c r="R38" i="3"/>
  <c r="S38" i="3"/>
  <c r="T38" i="3"/>
  <c r="U38" i="3"/>
  <c r="V38" i="3"/>
  <c r="W38" i="3"/>
  <c r="X38" i="3"/>
  <c r="Z35" i="3"/>
  <c r="AA35" i="3"/>
  <c r="AB35" i="3"/>
  <c r="AC35" i="3"/>
  <c r="AD35" i="3"/>
  <c r="AE35" i="3"/>
  <c r="AF35" i="3"/>
  <c r="AG35" i="3"/>
  <c r="AH35" i="3"/>
  <c r="AI35" i="3"/>
  <c r="D35" i="3"/>
  <c r="E35" i="3"/>
  <c r="F35" i="3"/>
  <c r="G35" i="3"/>
  <c r="H35" i="3"/>
  <c r="I35" i="3"/>
  <c r="J35" i="3"/>
  <c r="K35" i="3"/>
  <c r="L35" i="3"/>
  <c r="M35" i="3"/>
  <c r="D36" i="3"/>
  <c r="E36" i="3"/>
  <c r="F36" i="3"/>
  <c r="G36" i="3"/>
  <c r="H36" i="3"/>
  <c r="I36" i="3"/>
  <c r="J36" i="3"/>
  <c r="K36" i="3"/>
  <c r="L36" i="3"/>
  <c r="M36" i="3"/>
  <c r="D37" i="3"/>
  <c r="E37" i="3"/>
  <c r="F37" i="3"/>
  <c r="G37" i="3"/>
  <c r="H37" i="3"/>
  <c r="I37" i="3"/>
  <c r="J37" i="3"/>
  <c r="K37" i="3"/>
  <c r="L37" i="3"/>
  <c r="M37" i="3"/>
  <c r="D38" i="3"/>
  <c r="E38" i="3"/>
  <c r="F38" i="3"/>
  <c r="G38" i="3"/>
  <c r="H38" i="3"/>
  <c r="I38" i="3"/>
  <c r="J38" i="3"/>
  <c r="K38" i="3"/>
  <c r="L38" i="3"/>
  <c r="M38" i="3"/>
  <c r="O35" i="3"/>
  <c r="P35" i="3"/>
  <c r="Q35" i="3"/>
  <c r="R35" i="3"/>
  <c r="S35" i="3"/>
  <c r="T35" i="3"/>
  <c r="U35" i="3"/>
  <c r="V35" i="3"/>
  <c r="W35" i="3"/>
  <c r="X35" i="3"/>
  <c r="A35" i="3"/>
  <c r="B35" i="3"/>
  <c r="C35" i="3"/>
  <c r="A36" i="3"/>
  <c r="B36" i="3"/>
  <c r="C36" i="3"/>
  <c r="A37" i="3"/>
  <c r="B37" i="3"/>
  <c r="C37" i="3"/>
  <c r="A38" i="3"/>
  <c r="B38" i="3"/>
  <c r="C38" i="3"/>
  <c r="A143" i="3"/>
  <c r="B143" i="3"/>
  <c r="C143" i="3"/>
  <c r="A144" i="3"/>
  <c r="B144" i="3"/>
  <c r="C144" i="3"/>
  <c r="A145" i="3"/>
  <c r="B145" i="3"/>
  <c r="C145" i="3"/>
  <c r="A146" i="3"/>
  <c r="B146" i="3"/>
  <c r="C146" i="3"/>
  <c r="A147" i="3"/>
  <c r="B147" i="3"/>
  <c r="C147" i="3"/>
  <c r="A148" i="3"/>
  <c r="B148" i="3"/>
  <c r="C148" i="3"/>
  <c r="A149" i="3"/>
  <c r="B149" i="3"/>
  <c r="C149" i="3"/>
  <c r="A150" i="3"/>
  <c r="B150" i="3"/>
  <c r="C150" i="3"/>
  <c r="A151" i="3"/>
  <c r="B151" i="3"/>
  <c r="C151" i="3"/>
  <c r="A152" i="3"/>
  <c r="B152" i="3"/>
  <c r="C152" i="3"/>
  <c r="A153" i="3"/>
  <c r="B153" i="3"/>
  <c r="C153" i="3"/>
  <c r="A154" i="3"/>
  <c r="B154" i="3"/>
  <c r="C154" i="3"/>
  <c r="A155" i="3"/>
  <c r="B155" i="3"/>
  <c r="C155" i="3"/>
  <c r="A156" i="3"/>
  <c r="B156" i="3"/>
  <c r="C156" i="3"/>
  <c r="A157" i="3"/>
  <c r="B157" i="3"/>
  <c r="C157" i="3"/>
  <c r="A158" i="3"/>
  <c r="B158" i="3"/>
  <c r="C158" i="3"/>
  <c r="A159" i="3"/>
  <c r="B159" i="3"/>
  <c r="C159" i="3"/>
  <c r="A160" i="3"/>
  <c r="B160" i="3"/>
  <c r="C160" i="3"/>
  <c r="A161" i="3"/>
  <c r="B161" i="3"/>
  <c r="C161" i="3"/>
  <c r="A162" i="3"/>
  <c r="B162" i="3"/>
  <c r="C162" i="3"/>
  <c r="A163" i="3"/>
  <c r="B163" i="3"/>
  <c r="C163" i="3"/>
  <c r="A164" i="3"/>
  <c r="B164" i="3"/>
  <c r="C164" i="3"/>
  <c r="A165" i="3"/>
  <c r="B165" i="3"/>
  <c r="C165" i="3"/>
  <c r="A166" i="3"/>
  <c r="B166" i="3"/>
  <c r="C166" i="3"/>
  <c r="A167" i="3"/>
  <c r="B167" i="3"/>
  <c r="C167" i="3"/>
  <c r="A168" i="3"/>
  <c r="B168" i="3"/>
  <c r="C168" i="3"/>
  <c r="A169" i="3"/>
  <c r="B169" i="3"/>
  <c r="C169" i="3"/>
  <c r="A170" i="3"/>
  <c r="B170" i="3"/>
  <c r="C170" i="3"/>
  <c r="A171" i="3"/>
  <c r="B171" i="3"/>
  <c r="C171" i="3"/>
  <c r="A172" i="3"/>
  <c r="B172" i="3"/>
  <c r="C172" i="3"/>
  <c r="A173" i="3"/>
  <c r="B173" i="3"/>
  <c r="C173" i="3"/>
  <c r="A174" i="3"/>
  <c r="B174" i="3"/>
  <c r="C174" i="3"/>
  <c r="A175" i="3"/>
  <c r="B175" i="3"/>
  <c r="C175" i="3"/>
  <c r="A176" i="3"/>
  <c r="B176" i="3"/>
  <c r="C176" i="3"/>
  <c r="A177" i="3"/>
  <c r="B177" i="3"/>
  <c r="C177" i="3"/>
  <c r="A178" i="3"/>
  <c r="B178" i="3"/>
  <c r="C178" i="3"/>
  <c r="A179" i="3"/>
  <c r="B179" i="3"/>
  <c r="C179" i="3"/>
  <c r="A180" i="3"/>
  <c r="B180" i="3"/>
  <c r="C180" i="3"/>
  <c r="A181" i="3"/>
  <c r="B181" i="3"/>
  <c r="C181" i="3"/>
  <c r="A182" i="3"/>
  <c r="B182" i="3"/>
  <c r="C182" i="3"/>
  <c r="A183" i="3"/>
  <c r="B183" i="3"/>
  <c r="C183" i="3"/>
  <c r="A184" i="3"/>
  <c r="B184" i="3"/>
  <c r="C184" i="3"/>
  <c r="A185" i="3"/>
  <c r="B185" i="3"/>
  <c r="C185" i="3"/>
  <c r="A186" i="3"/>
  <c r="B186" i="3"/>
  <c r="C186" i="3"/>
  <c r="A187" i="3"/>
  <c r="B187" i="3"/>
  <c r="C187" i="3"/>
  <c r="A188" i="3"/>
  <c r="B188" i="3"/>
  <c r="C188" i="3"/>
  <c r="A189" i="3"/>
  <c r="B189" i="3"/>
  <c r="C189" i="3"/>
  <c r="A190" i="3"/>
  <c r="B190" i="3"/>
  <c r="C190" i="3"/>
  <c r="A191" i="3"/>
  <c r="B191" i="3"/>
  <c r="C191" i="3"/>
  <c r="A192" i="3"/>
  <c r="B192" i="3"/>
  <c r="C192" i="3"/>
  <c r="A193" i="3"/>
  <c r="B193" i="3"/>
  <c r="C193" i="3"/>
  <c r="A194" i="3"/>
  <c r="B194" i="3"/>
  <c r="C194" i="3"/>
  <c r="A195" i="3"/>
  <c r="B195" i="3"/>
  <c r="C195" i="3"/>
  <c r="A196" i="3"/>
  <c r="B196" i="3"/>
  <c r="C196" i="3"/>
  <c r="A197" i="3"/>
  <c r="B197" i="3"/>
  <c r="C197" i="3"/>
  <c r="A198" i="3"/>
  <c r="B198" i="3"/>
  <c r="C198" i="3"/>
  <c r="A199" i="3"/>
  <c r="B199" i="3"/>
  <c r="C199" i="3"/>
  <c r="A200" i="3"/>
  <c r="B200" i="3"/>
  <c r="C200" i="3"/>
  <c r="A201" i="3"/>
  <c r="B201" i="3"/>
  <c r="C201" i="3"/>
  <c r="A202" i="3"/>
  <c r="B202" i="3"/>
  <c r="C202" i="3"/>
  <c r="A203" i="3"/>
  <c r="B203" i="3"/>
  <c r="C203" i="3"/>
  <c r="A204" i="3"/>
  <c r="B204" i="3"/>
  <c r="C204" i="3"/>
  <c r="A205" i="3"/>
  <c r="B205" i="3"/>
  <c r="C205" i="3"/>
  <c r="A206" i="3"/>
  <c r="B206" i="3"/>
  <c r="C206" i="3"/>
  <c r="A207" i="3"/>
  <c r="B207" i="3"/>
  <c r="C207" i="3"/>
  <c r="A208" i="3"/>
  <c r="B208" i="3"/>
  <c r="C208" i="3"/>
  <c r="A209" i="3"/>
  <c r="B209" i="3"/>
  <c r="C209" i="3"/>
  <c r="A210" i="3"/>
  <c r="B210" i="3"/>
  <c r="C210" i="3"/>
  <c r="A211" i="3"/>
  <c r="B211" i="3"/>
  <c r="C211" i="3"/>
  <c r="A212" i="3"/>
  <c r="B212" i="3"/>
  <c r="C212" i="3"/>
  <c r="A213" i="3"/>
  <c r="B213" i="3"/>
  <c r="C213" i="3"/>
  <c r="A214" i="3"/>
  <c r="B214" i="3"/>
  <c r="C214" i="3"/>
  <c r="A215" i="3"/>
  <c r="B215" i="3"/>
  <c r="C215" i="3"/>
  <c r="A216" i="3"/>
  <c r="B216" i="3"/>
  <c r="C216" i="3"/>
  <c r="A217" i="3"/>
  <c r="B217" i="3"/>
  <c r="C217" i="3"/>
  <c r="A218" i="3"/>
  <c r="B218" i="3"/>
  <c r="C218" i="3"/>
  <c r="A219" i="3"/>
  <c r="B219" i="3"/>
  <c r="C219" i="3"/>
  <c r="A220" i="3"/>
  <c r="B220" i="3"/>
  <c r="C220" i="3"/>
  <c r="A221" i="3"/>
  <c r="B221" i="3"/>
  <c r="C221" i="3"/>
  <c r="A222" i="3"/>
  <c r="B222" i="3"/>
  <c r="C222" i="3"/>
  <c r="A223" i="3"/>
  <c r="B223" i="3"/>
  <c r="C223" i="3"/>
  <c r="A224" i="3"/>
  <c r="B224" i="3"/>
  <c r="C224" i="3"/>
  <c r="A225" i="3"/>
  <c r="B225" i="3"/>
  <c r="C225" i="3"/>
  <c r="A226" i="3"/>
  <c r="B226" i="3"/>
  <c r="C226" i="3"/>
  <c r="A227" i="3"/>
  <c r="B227" i="3"/>
  <c r="C227" i="3"/>
  <c r="A228" i="3"/>
  <c r="B228" i="3"/>
  <c r="C228" i="3"/>
  <c r="A229" i="3"/>
  <c r="B229" i="3"/>
  <c r="C229" i="3"/>
  <c r="A230" i="3"/>
  <c r="B230" i="3"/>
  <c r="C230" i="3"/>
  <c r="A231" i="3"/>
  <c r="B231" i="3"/>
  <c r="C231" i="3"/>
  <c r="A232" i="3"/>
  <c r="B232" i="3"/>
  <c r="C232" i="3"/>
  <c r="A233" i="3"/>
  <c r="B233" i="3"/>
  <c r="C233" i="3"/>
  <c r="A234" i="3"/>
  <c r="B234" i="3"/>
  <c r="C234" i="3"/>
  <c r="A235" i="3"/>
  <c r="B235" i="3"/>
  <c r="C235" i="3"/>
  <c r="A236" i="3"/>
  <c r="B236" i="3"/>
  <c r="C236" i="3"/>
  <c r="A237" i="3"/>
  <c r="B237" i="3"/>
  <c r="C237" i="3"/>
  <c r="A238" i="3"/>
  <c r="B238" i="3"/>
  <c r="C238" i="3"/>
  <c r="A239" i="3"/>
  <c r="B239" i="3"/>
  <c r="C239" i="3"/>
  <c r="A240" i="3"/>
  <c r="B240" i="3"/>
  <c r="C240" i="3"/>
  <c r="A241" i="3"/>
  <c r="B241" i="3"/>
  <c r="C241" i="3"/>
  <c r="A242" i="3"/>
  <c r="B242" i="3"/>
  <c r="C242" i="3"/>
  <c r="A243" i="3"/>
  <c r="B243" i="3"/>
  <c r="C243" i="3"/>
  <c r="A244" i="3"/>
  <c r="B244" i="3"/>
  <c r="C244" i="3"/>
  <c r="A245" i="3"/>
  <c r="B245" i="3"/>
  <c r="C245" i="3"/>
  <c r="A246" i="3"/>
  <c r="B246" i="3"/>
  <c r="C246" i="3"/>
  <c r="A247" i="3"/>
  <c r="B247" i="3"/>
  <c r="C247" i="3"/>
  <c r="A248" i="3"/>
  <c r="B248" i="3"/>
  <c r="C248" i="3"/>
  <c r="A249" i="3"/>
  <c r="B249" i="3"/>
  <c r="C249" i="3"/>
  <c r="A250" i="3"/>
  <c r="B250" i="3"/>
  <c r="C250" i="3"/>
  <c r="A251" i="3"/>
  <c r="B251" i="3"/>
  <c r="C251" i="3"/>
  <c r="A252" i="3"/>
  <c r="B252" i="3"/>
  <c r="C252" i="3"/>
  <c r="A253" i="3"/>
  <c r="B253" i="3"/>
  <c r="C253" i="3"/>
  <c r="A254" i="3"/>
  <c r="B254" i="3"/>
  <c r="C254" i="3"/>
  <c r="N130" i="2"/>
  <c r="CV38" i="6" l="1"/>
  <c r="CY37" i="6"/>
  <c r="CX37" i="6"/>
  <c r="CY39" i="6"/>
  <c r="CY36" i="6"/>
  <c r="BR37" i="6"/>
  <c r="AG36" i="6"/>
  <c r="AF39" i="6"/>
  <c r="BQ39" i="6"/>
  <c r="CW37" i="6"/>
  <c r="CZ39" i="6"/>
  <c r="CV39" i="6"/>
  <c r="BR38" i="6"/>
  <c r="BN38" i="6"/>
  <c r="CV37" i="6"/>
  <c r="BN37" i="6"/>
  <c r="BO37" i="6"/>
  <c r="BP37" i="6"/>
  <c r="CW38" i="6"/>
  <c r="CX38" i="6"/>
  <c r="CV36" i="6"/>
  <c r="BP39" i="6"/>
  <c r="BR39" i="6"/>
  <c r="BN39" i="6"/>
  <c r="AI38" i="6"/>
  <c r="AG39" i="6"/>
  <c r="AI37" i="6"/>
  <c r="AJ37" i="6"/>
  <c r="AF37" i="6"/>
  <c r="AH38" i="6"/>
  <c r="AI39" i="6"/>
  <c r="AH39" i="6"/>
  <c r="AJ38" i="6"/>
  <c r="AF38" i="6"/>
  <c r="AH36" i="6"/>
  <c r="BQ36" i="6"/>
  <c r="BO36" i="6"/>
  <c r="BP36" i="6"/>
  <c r="CZ36" i="6"/>
  <c r="CX36" i="6"/>
  <c r="AJ36" i="6"/>
  <c r="AF36" i="6"/>
  <c r="CO38" i="3"/>
  <c r="CV37" i="3"/>
  <c r="CH37" i="3"/>
  <c r="CO36" i="3"/>
  <c r="CV35" i="3"/>
  <c r="CV38" i="3"/>
  <c r="CH35" i="3"/>
  <c r="CH38" i="3"/>
  <c r="CO37" i="3"/>
  <c r="CP5" i="6"/>
  <c r="CQ5" i="6"/>
  <c r="CR5" i="6"/>
  <c r="CS5" i="6"/>
  <c r="CT5" i="6"/>
  <c r="CP6" i="6"/>
  <c r="CQ6" i="6"/>
  <c r="CR6" i="6"/>
  <c r="CS6" i="6"/>
  <c r="CT6" i="6"/>
  <c r="CP7" i="6"/>
  <c r="CQ7" i="6"/>
  <c r="CR7" i="6"/>
  <c r="CS7" i="6"/>
  <c r="CT7" i="6"/>
  <c r="CP8" i="6"/>
  <c r="CQ8" i="6"/>
  <c r="CR8" i="6"/>
  <c r="CS8" i="6"/>
  <c r="CT8" i="6"/>
  <c r="CP9" i="6"/>
  <c r="CQ9" i="6"/>
  <c r="CR9" i="6"/>
  <c r="CS9" i="6"/>
  <c r="CT9" i="6"/>
  <c r="CP10" i="6"/>
  <c r="CQ10" i="6"/>
  <c r="CR10" i="6"/>
  <c r="CS10" i="6"/>
  <c r="CT10" i="6"/>
  <c r="CP11" i="6"/>
  <c r="CQ11" i="6"/>
  <c r="CR11" i="6"/>
  <c r="CS11" i="6"/>
  <c r="CT11" i="6"/>
  <c r="CP12" i="6"/>
  <c r="CQ12" i="6"/>
  <c r="CR12" i="6"/>
  <c r="CS12" i="6"/>
  <c r="CT12" i="6"/>
  <c r="CP13" i="6"/>
  <c r="CQ13" i="6"/>
  <c r="CR13" i="6"/>
  <c r="CS13" i="6"/>
  <c r="CT13" i="6"/>
  <c r="CP14" i="6"/>
  <c r="CQ14" i="6"/>
  <c r="CR14" i="6"/>
  <c r="CS14" i="6"/>
  <c r="CT14" i="6"/>
  <c r="CP15" i="6"/>
  <c r="CQ15" i="6"/>
  <c r="CR15" i="6"/>
  <c r="CS15" i="6"/>
  <c r="CT15" i="6"/>
  <c r="CP16" i="6"/>
  <c r="CQ16" i="6"/>
  <c r="CR16" i="6"/>
  <c r="CS16" i="6"/>
  <c r="CT16" i="6"/>
  <c r="CP17" i="6"/>
  <c r="CQ17" i="6"/>
  <c r="CR17" i="6"/>
  <c r="CS17" i="6"/>
  <c r="CT17" i="6"/>
  <c r="CP18" i="6"/>
  <c r="CQ18" i="6"/>
  <c r="CR18" i="6"/>
  <c r="CS18" i="6"/>
  <c r="CT18" i="6"/>
  <c r="CP19" i="6"/>
  <c r="CQ19" i="6"/>
  <c r="CR19" i="6"/>
  <c r="CS19" i="6"/>
  <c r="CT19" i="6"/>
  <c r="CP20" i="6"/>
  <c r="CQ20" i="6"/>
  <c r="CR20" i="6"/>
  <c r="CS20" i="6"/>
  <c r="CT20" i="6"/>
  <c r="CP21" i="6"/>
  <c r="CQ21" i="6"/>
  <c r="CR21" i="6"/>
  <c r="CS21" i="6"/>
  <c r="CT21" i="6"/>
  <c r="CP22" i="6"/>
  <c r="CQ22" i="6"/>
  <c r="CR22" i="6"/>
  <c r="CS22" i="6"/>
  <c r="CT22" i="6"/>
  <c r="CP23" i="6"/>
  <c r="CQ23" i="6"/>
  <c r="CR23" i="6"/>
  <c r="CS23" i="6"/>
  <c r="CT23" i="6"/>
  <c r="CP24" i="6"/>
  <c r="CQ24" i="6"/>
  <c r="CR24" i="6"/>
  <c r="CS24" i="6"/>
  <c r="CT24" i="6"/>
  <c r="CP25" i="6"/>
  <c r="CQ25" i="6"/>
  <c r="CR25" i="6"/>
  <c r="CS25" i="6"/>
  <c r="CT25" i="6"/>
  <c r="CP26" i="6"/>
  <c r="CQ26" i="6"/>
  <c r="CR26" i="6"/>
  <c r="CS26" i="6"/>
  <c r="CT26" i="6"/>
  <c r="CP27" i="6"/>
  <c r="CQ27" i="6"/>
  <c r="CR27" i="6"/>
  <c r="CS27" i="6"/>
  <c r="CT27" i="6"/>
  <c r="CP28" i="6"/>
  <c r="CQ28" i="6"/>
  <c r="CR28" i="6"/>
  <c r="CS28" i="6"/>
  <c r="CT28" i="6"/>
  <c r="CP29" i="6"/>
  <c r="CQ29" i="6"/>
  <c r="CR29" i="6"/>
  <c r="CS29" i="6"/>
  <c r="CT29" i="6"/>
  <c r="CP30" i="6"/>
  <c r="CQ30" i="6"/>
  <c r="CR30" i="6"/>
  <c r="CS30" i="6"/>
  <c r="CT30" i="6"/>
  <c r="CP31" i="6"/>
  <c r="CQ31" i="6"/>
  <c r="CR31" i="6"/>
  <c r="CS31" i="6"/>
  <c r="CT31" i="6"/>
  <c r="CP32" i="6"/>
  <c r="CQ32" i="6"/>
  <c r="CR32" i="6"/>
  <c r="CS32" i="6"/>
  <c r="CT32" i="6"/>
  <c r="CP33" i="6"/>
  <c r="CQ33" i="6"/>
  <c r="CR33" i="6"/>
  <c r="CS33" i="6"/>
  <c r="CT33" i="6"/>
  <c r="CQ4" i="6"/>
  <c r="CR4" i="6"/>
  <c r="CS4" i="6"/>
  <c r="CT4" i="6"/>
  <c r="CP4" i="6"/>
  <c r="CL5" i="6"/>
  <c r="CM5" i="6"/>
  <c r="CN5" i="6"/>
  <c r="CL6" i="6"/>
  <c r="CM6" i="6"/>
  <c r="CN6" i="6"/>
  <c r="CL7" i="6"/>
  <c r="CM7" i="6"/>
  <c r="CN7" i="6"/>
  <c r="CL8" i="6"/>
  <c r="CM8" i="6"/>
  <c r="CN8" i="6"/>
  <c r="CL9" i="6"/>
  <c r="CM9" i="6"/>
  <c r="CN9" i="6"/>
  <c r="CL10" i="6"/>
  <c r="CM10" i="6"/>
  <c r="CN10" i="6"/>
  <c r="CL11" i="6"/>
  <c r="CM11" i="6"/>
  <c r="CN11" i="6"/>
  <c r="CL12" i="6"/>
  <c r="CM12" i="6"/>
  <c r="CN12" i="6"/>
  <c r="CL13" i="6"/>
  <c r="CM13" i="6"/>
  <c r="CN13" i="6"/>
  <c r="CL14" i="6"/>
  <c r="CM14" i="6"/>
  <c r="CN14" i="6"/>
  <c r="CL15" i="6"/>
  <c r="CM15" i="6"/>
  <c r="CN15" i="6"/>
  <c r="CL16" i="6"/>
  <c r="CM16" i="6"/>
  <c r="CN16" i="6"/>
  <c r="CL17" i="6"/>
  <c r="CM17" i="6"/>
  <c r="CN17" i="6"/>
  <c r="CL18" i="6"/>
  <c r="CM18" i="6"/>
  <c r="CN18" i="6"/>
  <c r="CL19" i="6"/>
  <c r="CM19" i="6"/>
  <c r="CN19" i="6"/>
  <c r="CL20" i="6"/>
  <c r="CM20" i="6"/>
  <c r="CN20" i="6"/>
  <c r="CL21" i="6"/>
  <c r="CM21" i="6"/>
  <c r="CN21" i="6"/>
  <c r="CL22" i="6"/>
  <c r="CM22" i="6"/>
  <c r="CN22" i="6"/>
  <c r="CL23" i="6"/>
  <c r="CM23" i="6"/>
  <c r="CN23" i="6"/>
  <c r="CL24" i="6"/>
  <c r="CM24" i="6"/>
  <c r="CN24" i="6"/>
  <c r="CL25" i="6"/>
  <c r="CM25" i="6"/>
  <c r="CN25" i="6"/>
  <c r="CL26" i="6"/>
  <c r="CM26" i="6"/>
  <c r="CN26" i="6"/>
  <c r="CL27" i="6"/>
  <c r="CM27" i="6"/>
  <c r="CN27" i="6"/>
  <c r="CL28" i="6"/>
  <c r="CM28" i="6"/>
  <c r="CN28" i="6"/>
  <c r="CL29" i="6"/>
  <c r="CM29" i="6"/>
  <c r="CN29" i="6"/>
  <c r="CL30" i="6"/>
  <c r="CM30" i="6"/>
  <c r="CN30" i="6"/>
  <c r="CL31" i="6"/>
  <c r="CM31" i="6"/>
  <c r="CN31" i="6"/>
  <c r="CL32" i="6"/>
  <c r="CM32" i="6"/>
  <c r="CN32" i="6"/>
  <c r="CL33" i="6"/>
  <c r="CM33" i="6"/>
  <c r="CN33" i="6"/>
  <c r="CM4" i="6"/>
  <c r="CN4" i="6"/>
  <c r="BD5" i="6"/>
  <c r="BE5" i="6"/>
  <c r="BF5" i="6"/>
  <c r="BD6" i="6"/>
  <c r="BE6" i="6"/>
  <c r="BF6" i="6"/>
  <c r="BD7" i="6"/>
  <c r="BE7" i="6"/>
  <c r="BF7" i="6"/>
  <c r="BD8" i="6"/>
  <c r="BE8" i="6"/>
  <c r="BF8" i="6"/>
  <c r="BD9" i="6"/>
  <c r="BE9" i="6"/>
  <c r="BF9" i="6"/>
  <c r="BD10" i="6"/>
  <c r="BE10" i="6"/>
  <c r="BF10" i="6"/>
  <c r="BD11" i="6"/>
  <c r="BE11" i="6"/>
  <c r="BF11" i="6"/>
  <c r="BD12" i="6"/>
  <c r="BE12" i="6"/>
  <c r="BF12" i="6"/>
  <c r="BD13" i="6"/>
  <c r="BE13" i="6"/>
  <c r="BF13" i="6"/>
  <c r="BD14" i="6"/>
  <c r="BE14" i="6"/>
  <c r="BF14" i="6"/>
  <c r="BD15" i="6"/>
  <c r="BE15" i="6"/>
  <c r="BF15" i="6"/>
  <c r="BD16" i="6"/>
  <c r="BE16" i="6"/>
  <c r="BF16" i="6"/>
  <c r="BD17" i="6"/>
  <c r="BE17" i="6"/>
  <c r="BF17" i="6"/>
  <c r="BD18" i="6"/>
  <c r="BE18" i="6"/>
  <c r="BF18" i="6"/>
  <c r="BD19" i="6"/>
  <c r="BE19" i="6"/>
  <c r="BF19" i="6"/>
  <c r="BD20" i="6"/>
  <c r="BE20" i="6"/>
  <c r="BF20" i="6"/>
  <c r="BD21" i="6"/>
  <c r="BE21" i="6"/>
  <c r="BF21" i="6"/>
  <c r="BD22" i="6"/>
  <c r="BE22" i="6"/>
  <c r="BF22" i="6"/>
  <c r="BD23" i="6"/>
  <c r="BE23" i="6"/>
  <c r="BF23" i="6"/>
  <c r="BD24" i="6"/>
  <c r="BE24" i="6"/>
  <c r="BF24" i="6"/>
  <c r="BD25" i="6"/>
  <c r="BE25" i="6"/>
  <c r="BF25" i="6"/>
  <c r="BD26" i="6"/>
  <c r="BE26" i="6"/>
  <c r="BF26" i="6"/>
  <c r="BD27" i="6"/>
  <c r="BE27" i="6"/>
  <c r="BF27" i="6"/>
  <c r="BD28" i="6"/>
  <c r="BE28" i="6"/>
  <c r="BF28" i="6"/>
  <c r="BD29" i="6"/>
  <c r="BE29" i="6"/>
  <c r="BF29" i="6"/>
  <c r="BD30" i="6"/>
  <c r="BE30" i="6"/>
  <c r="BF30" i="6"/>
  <c r="BD31" i="6"/>
  <c r="BE31" i="6"/>
  <c r="BF31" i="6"/>
  <c r="BD32" i="6"/>
  <c r="BE32" i="6"/>
  <c r="BF32" i="6"/>
  <c r="BD33" i="6"/>
  <c r="BE33" i="6"/>
  <c r="BF33" i="6"/>
  <c r="BE4" i="6"/>
  <c r="BF4" i="6"/>
  <c r="BH5" i="6"/>
  <c r="BI5" i="6"/>
  <c r="BJ5" i="6"/>
  <c r="BK5" i="6"/>
  <c r="BL5" i="6"/>
  <c r="BH6" i="6"/>
  <c r="BI6" i="6"/>
  <c r="BJ6" i="6"/>
  <c r="BK6" i="6"/>
  <c r="BL6" i="6"/>
  <c r="BH7" i="6"/>
  <c r="BI7" i="6"/>
  <c r="BJ7" i="6"/>
  <c r="BK7" i="6"/>
  <c r="BL7" i="6"/>
  <c r="BH8" i="6"/>
  <c r="BI8" i="6"/>
  <c r="BJ8" i="6"/>
  <c r="BK8" i="6"/>
  <c r="BL8" i="6"/>
  <c r="BH9" i="6"/>
  <c r="BI9" i="6"/>
  <c r="BJ9" i="6"/>
  <c r="BK9" i="6"/>
  <c r="BL9" i="6"/>
  <c r="BH10" i="6"/>
  <c r="BI10" i="6"/>
  <c r="BJ10" i="6"/>
  <c r="BK10" i="6"/>
  <c r="BL10" i="6"/>
  <c r="BH11" i="6"/>
  <c r="BI11" i="6"/>
  <c r="BJ11" i="6"/>
  <c r="BK11" i="6"/>
  <c r="BL11" i="6"/>
  <c r="BH12" i="6"/>
  <c r="BI12" i="6"/>
  <c r="BJ12" i="6"/>
  <c r="BK12" i="6"/>
  <c r="BL12" i="6"/>
  <c r="BH13" i="6"/>
  <c r="BI13" i="6"/>
  <c r="BJ13" i="6"/>
  <c r="BK13" i="6"/>
  <c r="BL13" i="6"/>
  <c r="BH14" i="6"/>
  <c r="BI14" i="6"/>
  <c r="BJ14" i="6"/>
  <c r="BK14" i="6"/>
  <c r="BL14" i="6"/>
  <c r="BH15" i="6"/>
  <c r="BI15" i="6"/>
  <c r="BJ15" i="6"/>
  <c r="BK15" i="6"/>
  <c r="BL15" i="6"/>
  <c r="BH16" i="6"/>
  <c r="BI16" i="6"/>
  <c r="BJ16" i="6"/>
  <c r="BK16" i="6"/>
  <c r="BL16" i="6"/>
  <c r="BH17" i="6"/>
  <c r="BI17" i="6"/>
  <c r="BJ17" i="6"/>
  <c r="BK17" i="6"/>
  <c r="BL17" i="6"/>
  <c r="BH18" i="6"/>
  <c r="BI18" i="6"/>
  <c r="BJ18" i="6"/>
  <c r="BK18" i="6"/>
  <c r="BL18" i="6"/>
  <c r="BH19" i="6"/>
  <c r="BI19" i="6"/>
  <c r="BJ19" i="6"/>
  <c r="BK19" i="6"/>
  <c r="BL19" i="6"/>
  <c r="BH20" i="6"/>
  <c r="BI20" i="6"/>
  <c r="BJ20" i="6"/>
  <c r="BK20" i="6"/>
  <c r="BL20" i="6"/>
  <c r="BH21" i="6"/>
  <c r="BI21" i="6"/>
  <c r="BJ21" i="6"/>
  <c r="BK21" i="6"/>
  <c r="BL21" i="6"/>
  <c r="BH22" i="6"/>
  <c r="BI22" i="6"/>
  <c r="BJ22" i="6"/>
  <c r="BK22" i="6"/>
  <c r="BL22" i="6"/>
  <c r="BH23" i="6"/>
  <c r="BI23" i="6"/>
  <c r="BJ23" i="6"/>
  <c r="BK23" i="6"/>
  <c r="BL23" i="6"/>
  <c r="BH24" i="6"/>
  <c r="BI24" i="6"/>
  <c r="BJ24" i="6"/>
  <c r="BK24" i="6"/>
  <c r="BL24" i="6"/>
  <c r="BH25" i="6"/>
  <c r="BI25" i="6"/>
  <c r="BJ25" i="6"/>
  <c r="BK25" i="6"/>
  <c r="BL25" i="6"/>
  <c r="BH26" i="6"/>
  <c r="BI26" i="6"/>
  <c r="BJ26" i="6"/>
  <c r="BK26" i="6"/>
  <c r="BL26" i="6"/>
  <c r="BH27" i="6"/>
  <c r="BI27" i="6"/>
  <c r="BJ27" i="6"/>
  <c r="BK27" i="6"/>
  <c r="BL27" i="6"/>
  <c r="BH28" i="6"/>
  <c r="BI28" i="6"/>
  <c r="BJ28" i="6"/>
  <c r="BK28" i="6"/>
  <c r="BL28" i="6"/>
  <c r="BH29" i="6"/>
  <c r="BI29" i="6"/>
  <c r="BJ29" i="6"/>
  <c r="BK29" i="6"/>
  <c r="BL29" i="6"/>
  <c r="BH30" i="6"/>
  <c r="BI30" i="6"/>
  <c r="BJ30" i="6"/>
  <c r="BK30" i="6"/>
  <c r="BL30" i="6"/>
  <c r="BH31" i="6"/>
  <c r="BI31" i="6"/>
  <c r="BJ31" i="6"/>
  <c r="BK31" i="6"/>
  <c r="BL31" i="6"/>
  <c r="BH32" i="6"/>
  <c r="BI32" i="6"/>
  <c r="BJ32" i="6"/>
  <c r="BK32" i="6"/>
  <c r="BL32" i="6"/>
  <c r="BH33" i="6"/>
  <c r="BI33" i="6"/>
  <c r="BJ33" i="6"/>
  <c r="BK33" i="6"/>
  <c r="BL33" i="6"/>
  <c r="BI4" i="6"/>
  <c r="BJ4" i="6"/>
  <c r="BK4" i="6"/>
  <c r="BL4" i="6"/>
  <c r="BH4" i="6"/>
  <c r="O5" i="6"/>
  <c r="P5" i="6"/>
  <c r="Q5" i="6"/>
  <c r="R5" i="6"/>
  <c r="S5" i="6"/>
  <c r="T5" i="6"/>
  <c r="U5" i="6"/>
  <c r="V5" i="6"/>
  <c r="W5" i="6"/>
  <c r="X5" i="6"/>
  <c r="O6" i="6"/>
  <c r="P6" i="6"/>
  <c r="Q6" i="6"/>
  <c r="R6" i="6"/>
  <c r="S6" i="6"/>
  <c r="T6" i="6"/>
  <c r="U6" i="6"/>
  <c r="V6" i="6"/>
  <c r="W6" i="6"/>
  <c r="X6" i="6"/>
  <c r="O7" i="6"/>
  <c r="P7" i="6"/>
  <c r="Q7" i="6"/>
  <c r="R7" i="6"/>
  <c r="S7" i="6"/>
  <c r="T7" i="6"/>
  <c r="U7" i="6"/>
  <c r="V7" i="6"/>
  <c r="W7" i="6"/>
  <c r="X7" i="6"/>
  <c r="O8" i="6"/>
  <c r="P8" i="6"/>
  <c r="Q8" i="6"/>
  <c r="R8" i="6"/>
  <c r="S8" i="6"/>
  <c r="T8" i="6"/>
  <c r="U8" i="6"/>
  <c r="V8" i="6"/>
  <c r="W8" i="6"/>
  <c r="X8" i="6"/>
  <c r="O9" i="6"/>
  <c r="P9" i="6"/>
  <c r="Q9" i="6"/>
  <c r="R9" i="6"/>
  <c r="S9" i="6"/>
  <c r="T9" i="6"/>
  <c r="U9" i="6"/>
  <c r="V9" i="6"/>
  <c r="W9" i="6"/>
  <c r="X9" i="6"/>
  <c r="O10" i="6"/>
  <c r="P10" i="6"/>
  <c r="Q10" i="6"/>
  <c r="R10" i="6"/>
  <c r="S10" i="6"/>
  <c r="T10" i="6"/>
  <c r="U10" i="6"/>
  <c r="V10" i="6"/>
  <c r="W10" i="6"/>
  <c r="X10" i="6"/>
  <c r="O11" i="6"/>
  <c r="P11" i="6"/>
  <c r="Q11" i="6"/>
  <c r="R11" i="6"/>
  <c r="S11" i="6"/>
  <c r="T11" i="6"/>
  <c r="U11" i="6"/>
  <c r="V11" i="6"/>
  <c r="W11" i="6"/>
  <c r="X11" i="6"/>
  <c r="O12" i="6"/>
  <c r="P12" i="6"/>
  <c r="Q12" i="6"/>
  <c r="R12" i="6"/>
  <c r="S12" i="6"/>
  <c r="T12" i="6"/>
  <c r="U12" i="6"/>
  <c r="V12" i="6"/>
  <c r="W12" i="6"/>
  <c r="X12" i="6"/>
  <c r="O13" i="6"/>
  <c r="P13" i="6"/>
  <c r="Q13" i="6"/>
  <c r="R13" i="6"/>
  <c r="S13" i="6"/>
  <c r="T13" i="6"/>
  <c r="U13" i="6"/>
  <c r="V13" i="6"/>
  <c r="W13" i="6"/>
  <c r="X13" i="6"/>
  <c r="O14" i="6"/>
  <c r="P14" i="6"/>
  <c r="Q14" i="6"/>
  <c r="R14" i="6"/>
  <c r="S14" i="6"/>
  <c r="T14" i="6"/>
  <c r="U14" i="6"/>
  <c r="V14" i="6"/>
  <c r="W14" i="6"/>
  <c r="X14" i="6"/>
  <c r="O15" i="6"/>
  <c r="P15" i="6"/>
  <c r="Q15" i="6"/>
  <c r="R15" i="6"/>
  <c r="S15" i="6"/>
  <c r="T15" i="6"/>
  <c r="U15" i="6"/>
  <c r="V15" i="6"/>
  <c r="W15" i="6"/>
  <c r="X15" i="6"/>
  <c r="O16" i="6"/>
  <c r="P16" i="6"/>
  <c r="Q16" i="6"/>
  <c r="R16" i="6"/>
  <c r="S16" i="6"/>
  <c r="T16" i="6"/>
  <c r="U16" i="6"/>
  <c r="V16" i="6"/>
  <c r="W16" i="6"/>
  <c r="X16" i="6"/>
  <c r="O17" i="6"/>
  <c r="P17" i="6"/>
  <c r="Q17" i="6"/>
  <c r="R17" i="6"/>
  <c r="S17" i="6"/>
  <c r="T17" i="6"/>
  <c r="U17" i="6"/>
  <c r="V17" i="6"/>
  <c r="W17" i="6"/>
  <c r="X17" i="6"/>
  <c r="O18" i="6"/>
  <c r="P18" i="6"/>
  <c r="Q18" i="6"/>
  <c r="R18" i="6"/>
  <c r="S18" i="6"/>
  <c r="T18" i="6"/>
  <c r="U18" i="6"/>
  <c r="V18" i="6"/>
  <c r="W18" i="6"/>
  <c r="X18" i="6"/>
  <c r="O19" i="6"/>
  <c r="P19" i="6"/>
  <c r="Q19" i="6"/>
  <c r="R19" i="6"/>
  <c r="S19" i="6"/>
  <c r="T19" i="6"/>
  <c r="U19" i="6"/>
  <c r="V19" i="6"/>
  <c r="W19" i="6"/>
  <c r="X19" i="6"/>
  <c r="O20" i="6"/>
  <c r="P20" i="6"/>
  <c r="Q20" i="6"/>
  <c r="R20" i="6"/>
  <c r="S20" i="6"/>
  <c r="T20" i="6"/>
  <c r="U20" i="6"/>
  <c r="V20" i="6"/>
  <c r="W20" i="6"/>
  <c r="X20" i="6"/>
  <c r="O21" i="6"/>
  <c r="P21" i="6"/>
  <c r="Q21" i="6"/>
  <c r="R21" i="6"/>
  <c r="S21" i="6"/>
  <c r="T21" i="6"/>
  <c r="U21" i="6"/>
  <c r="V21" i="6"/>
  <c r="W21" i="6"/>
  <c r="X21" i="6"/>
  <c r="O22" i="6"/>
  <c r="P22" i="6"/>
  <c r="Q22" i="6"/>
  <c r="R22" i="6"/>
  <c r="S22" i="6"/>
  <c r="T22" i="6"/>
  <c r="U22" i="6"/>
  <c r="V22" i="6"/>
  <c r="W22" i="6"/>
  <c r="X22" i="6"/>
  <c r="O23" i="6"/>
  <c r="P23" i="6"/>
  <c r="Q23" i="6"/>
  <c r="R23" i="6"/>
  <c r="S23" i="6"/>
  <c r="T23" i="6"/>
  <c r="U23" i="6"/>
  <c r="V23" i="6"/>
  <c r="W23" i="6"/>
  <c r="X23" i="6"/>
  <c r="O24" i="6"/>
  <c r="P24" i="6"/>
  <c r="Q24" i="6"/>
  <c r="R24" i="6"/>
  <c r="S24" i="6"/>
  <c r="T24" i="6"/>
  <c r="U24" i="6"/>
  <c r="V24" i="6"/>
  <c r="W24" i="6"/>
  <c r="X24" i="6"/>
  <c r="O25" i="6"/>
  <c r="P25" i="6"/>
  <c r="Q25" i="6"/>
  <c r="R25" i="6"/>
  <c r="S25" i="6"/>
  <c r="T25" i="6"/>
  <c r="U25" i="6"/>
  <c r="V25" i="6"/>
  <c r="W25" i="6"/>
  <c r="X25" i="6"/>
  <c r="O26" i="6"/>
  <c r="P26" i="6"/>
  <c r="Q26" i="6"/>
  <c r="R26" i="6"/>
  <c r="S26" i="6"/>
  <c r="T26" i="6"/>
  <c r="U26" i="6"/>
  <c r="V26" i="6"/>
  <c r="W26" i="6"/>
  <c r="X26" i="6"/>
  <c r="O27" i="6"/>
  <c r="P27" i="6"/>
  <c r="Q27" i="6"/>
  <c r="R27" i="6"/>
  <c r="S27" i="6"/>
  <c r="T27" i="6"/>
  <c r="U27" i="6"/>
  <c r="V27" i="6"/>
  <c r="W27" i="6"/>
  <c r="X27" i="6"/>
  <c r="O28" i="6"/>
  <c r="P28" i="6"/>
  <c r="Q28" i="6"/>
  <c r="R28" i="6"/>
  <c r="S28" i="6"/>
  <c r="T28" i="6"/>
  <c r="U28" i="6"/>
  <c r="V28" i="6"/>
  <c r="W28" i="6"/>
  <c r="X28" i="6"/>
  <c r="O29" i="6"/>
  <c r="P29" i="6"/>
  <c r="Q29" i="6"/>
  <c r="R29" i="6"/>
  <c r="S29" i="6"/>
  <c r="T29" i="6"/>
  <c r="U29" i="6"/>
  <c r="V29" i="6"/>
  <c r="W29" i="6"/>
  <c r="X29" i="6"/>
  <c r="O30" i="6"/>
  <c r="P30" i="6"/>
  <c r="Q30" i="6"/>
  <c r="R30" i="6"/>
  <c r="S30" i="6"/>
  <c r="T30" i="6"/>
  <c r="U30" i="6"/>
  <c r="V30" i="6"/>
  <c r="W30" i="6"/>
  <c r="X30" i="6"/>
  <c r="O31" i="6"/>
  <c r="P31" i="6"/>
  <c r="Q31" i="6"/>
  <c r="R31" i="6"/>
  <c r="S31" i="6"/>
  <c r="T31" i="6"/>
  <c r="U31" i="6"/>
  <c r="V31" i="6"/>
  <c r="W31" i="6"/>
  <c r="X31" i="6"/>
  <c r="O32" i="6"/>
  <c r="P32" i="6"/>
  <c r="Q32" i="6"/>
  <c r="R32" i="6"/>
  <c r="S32" i="6"/>
  <c r="T32" i="6"/>
  <c r="U32" i="6"/>
  <c r="V32" i="6"/>
  <c r="W32" i="6"/>
  <c r="X32" i="6"/>
  <c r="O33" i="6"/>
  <c r="P33" i="6"/>
  <c r="Q33" i="6"/>
  <c r="R33" i="6"/>
  <c r="S33" i="6"/>
  <c r="T33" i="6"/>
  <c r="U33" i="6"/>
  <c r="V33" i="6"/>
  <c r="W33" i="6"/>
  <c r="X33" i="6"/>
  <c r="W4" i="6"/>
  <c r="X4" i="6"/>
  <c r="Z5" i="6"/>
  <c r="AA5" i="6"/>
  <c r="AB5" i="6"/>
  <c r="AC5" i="6"/>
  <c r="AD5" i="6"/>
  <c r="Z6" i="6"/>
  <c r="AA6" i="6"/>
  <c r="AB6" i="6"/>
  <c r="AC6" i="6"/>
  <c r="AD6" i="6"/>
  <c r="Z7" i="6"/>
  <c r="AA7" i="6"/>
  <c r="AB7" i="6"/>
  <c r="AC7" i="6"/>
  <c r="AD7" i="6"/>
  <c r="Z8" i="6"/>
  <c r="AA8" i="6"/>
  <c r="AB8" i="6"/>
  <c r="AC8" i="6"/>
  <c r="AD8" i="6"/>
  <c r="Z9" i="6"/>
  <c r="AA9" i="6"/>
  <c r="AB9" i="6"/>
  <c r="AC9" i="6"/>
  <c r="AD9" i="6"/>
  <c r="Z10" i="6"/>
  <c r="AA10" i="6"/>
  <c r="AB10" i="6"/>
  <c r="AC10" i="6"/>
  <c r="AD10" i="6"/>
  <c r="Z11" i="6"/>
  <c r="AA11" i="6"/>
  <c r="AB11" i="6"/>
  <c r="AC11" i="6"/>
  <c r="AD11" i="6"/>
  <c r="Z12" i="6"/>
  <c r="AA12" i="6"/>
  <c r="AB12" i="6"/>
  <c r="AC12" i="6"/>
  <c r="AD12" i="6"/>
  <c r="Z13" i="6"/>
  <c r="AA13" i="6"/>
  <c r="AB13" i="6"/>
  <c r="AC13" i="6"/>
  <c r="AD13" i="6"/>
  <c r="Z14" i="6"/>
  <c r="AA14" i="6"/>
  <c r="AB14" i="6"/>
  <c r="AC14" i="6"/>
  <c r="AD14" i="6"/>
  <c r="Z15" i="6"/>
  <c r="AA15" i="6"/>
  <c r="AB15" i="6"/>
  <c r="AC15" i="6"/>
  <c r="AD15" i="6"/>
  <c r="Z16" i="6"/>
  <c r="AA16" i="6"/>
  <c r="AB16" i="6"/>
  <c r="AC16" i="6"/>
  <c r="AD16" i="6"/>
  <c r="Z17" i="6"/>
  <c r="AA17" i="6"/>
  <c r="AB17" i="6"/>
  <c r="AC17" i="6"/>
  <c r="AD17" i="6"/>
  <c r="Z18" i="6"/>
  <c r="AA18" i="6"/>
  <c r="AB18" i="6"/>
  <c r="AC18" i="6"/>
  <c r="AD18" i="6"/>
  <c r="Z19" i="6"/>
  <c r="AA19" i="6"/>
  <c r="AB19" i="6"/>
  <c r="AC19" i="6"/>
  <c r="AD19" i="6"/>
  <c r="Z20" i="6"/>
  <c r="AA20" i="6"/>
  <c r="AB20" i="6"/>
  <c r="AC20" i="6"/>
  <c r="AD20" i="6"/>
  <c r="Z21" i="6"/>
  <c r="AA21" i="6"/>
  <c r="AB21" i="6"/>
  <c r="AC21" i="6"/>
  <c r="AD21" i="6"/>
  <c r="Z22" i="6"/>
  <c r="AA22" i="6"/>
  <c r="AB22" i="6"/>
  <c r="AC22" i="6"/>
  <c r="AD22" i="6"/>
  <c r="Z23" i="6"/>
  <c r="AA23" i="6"/>
  <c r="AB23" i="6"/>
  <c r="AC23" i="6"/>
  <c r="AD23" i="6"/>
  <c r="Z24" i="6"/>
  <c r="AA24" i="6"/>
  <c r="AB24" i="6"/>
  <c r="AC24" i="6"/>
  <c r="AD24" i="6"/>
  <c r="Z25" i="6"/>
  <c r="AA25" i="6"/>
  <c r="AB25" i="6"/>
  <c r="AC25" i="6"/>
  <c r="AD25" i="6"/>
  <c r="Z26" i="6"/>
  <c r="AA26" i="6"/>
  <c r="AB26" i="6"/>
  <c r="AC26" i="6"/>
  <c r="AD26" i="6"/>
  <c r="Z27" i="6"/>
  <c r="AA27" i="6"/>
  <c r="AB27" i="6"/>
  <c r="AC27" i="6"/>
  <c r="AD27" i="6"/>
  <c r="Z28" i="6"/>
  <c r="AA28" i="6"/>
  <c r="AB28" i="6"/>
  <c r="AC28" i="6"/>
  <c r="AD28" i="6"/>
  <c r="Z29" i="6"/>
  <c r="AA29" i="6"/>
  <c r="AB29" i="6"/>
  <c r="AC29" i="6"/>
  <c r="AD29" i="6"/>
  <c r="Z30" i="6"/>
  <c r="AA30" i="6"/>
  <c r="AB30" i="6"/>
  <c r="AC30" i="6"/>
  <c r="AD30" i="6"/>
  <c r="Z31" i="6"/>
  <c r="AA31" i="6"/>
  <c r="AB31" i="6"/>
  <c r="AC31" i="6"/>
  <c r="AD31" i="6"/>
  <c r="Z32" i="6"/>
  <c r="AA32" i="6"/>
  <c r="AB32" i="6"/>
  <c r="AC32" i="6"/>
  <c r="AD32" i="6"/>
  <c r="Z33" i="6"/>
  <c r="AA33" i="6"/>
  <c r="AB33" i="6"/>
  <c r="AC33" i="6"/>
  <c r="AD33" i="6"/>
  <c r="Z4" i="6"/>
  <c r="AA4" i="6"/>
  <c r="AB4" i="6"/>
  <c r="AC4" i="6"/>
  <c r="AD4" i="6"/>
  <c r="BT5" i="6"/>
  <c r="BU5" i="6"/>
  <c r="BT6" i="6"/>
  <c r="BU6" i="6"/>
  <c r="BT7" i="6"/>
  <c r="BU7" i="6"/>
  <c r="BT8" i="6"/>
  <c r="BU8" i="6"/>
  <c r="BT9" i="6"/>
  <c r="BU9" i="6"/>
  <c r="BT10" i="6"/>
  <c r="BU10" i="6"/>
  <c r="BT11" i="6"/>
  <c r="BU11" i="6"/>
  <c r="BT12" i="6"/>
  <c r="BU12" i="6"/>
  <c r="BT13" i="6"/>
  <c r="BU13" i="6"/>
  <c r="BT14" i="6"/>
  <c r="BU14" i="6"/>
  <c r="BT15" i="6"/>
  <c r="BU15" i="6"/>
  <c r="BT16" i="6"/>
  <c r="BU16" i="6"/>
  <c r="BT17" i="6"/>
  <c r="BU17" i="6"/>
  <c r="BT18" i="6"/>
  <c r="BU18" i="6"/>
  <c r="BT19" i="6"/>
  <c r="BU19" i="6"/>
  <c r="BT20" i="6"/>
  <c r="BU20" i="6"/>
  <c r="BT21" i="6"/>
  <c r="BU21" i="6"/>
  <c r="BT22" i="6"/>
  <c r="BU22" i="6"/>
  <c r="BT23" i="6"/>
  <c r="BU23" i="6"/>
  <c r="BT24" i="6"/>
  <c r="BU24" i="6"/>
  <c r="BT25" i="6"/>
  <c r="BU25" i="6"/>
  <c r="BT26" i="6"/>
  <c r="BU26" i="6"/>
  <c r="BT27" i="6"/>
  <c r="BU27" i="6"/>
  <c r="BT28" i="6"/>
  <c r="BU28" i="6"/>
  <c r="BT29" i="6"/>
  <c r="BU29" i="6"/>
  <c r="BT30" i="6"/>
  <c r="BU30" i="6"/>
  <c r="BT31" i="6"/>
  <c r="BU31" i="6"/>
  <c r="BT32" i="6"/>
  <c r="BU32" i="6"/>
  <c r="BT33" i="6"/>
  <c r="BU33" i="6"/>
  <c r="BT4" i="6"/>
  <c r="BU4" i="6"/>
  <c r="BR4" i="5"/>
  <c r="BS4" i="5"/>
  <c r="BT4" i="5"/>
  <c r="BU4" i="5"/>
  <c r="BV4" i="5"/>
  <c r="BW4" i="5"/>
  <c r="BX4" i="5"/>
  <c r="BY4" i="5"/>
  <c r="BZ4" i="5"/>
  <c r="CA4" i="5"/>
  <c r="BR5" i="5"/>
  <c r="BS5" i="5"/>
  <c r="BT5" i="5"/>
  <c r="BU5" i="5"/>
  <c r="BV5" i="5"/>
  <c r="BW5" i="5"/>
  <c r="BX5" i="5"/>
  <c r="BY5" i="5"/>
  <c r="BZ5" i="5"/>
  <c r="CA5" i="5"/>
  <c r="BR6" i="5"/>
  <c r="BS6" i="5"/>
  <c r="BT6" i="5"/>
  <c r="BU6" i="5"/>
  <c r="BV6" i="5"/>
  <c r="BW6" i="5"/>
  <c r="BX6" i="5"/>
  <c r="BY6" i="5"/>
  <c r="BZ6" i="5"/>
  <c r="CA6" i="5"/>
  <c r="BR7" i="5"/>
  <c r="BS7" i="5"/>
  <c r="BT7" i="5"/>
  <c r="BU7" i="5"/>
  <c r="BV7" i="5"/>
  <c r="BW7" i="5"/>
  <c r="BX7" i="5"/>
  <c r="BY7" i="5"/>
  <c r="BZ7" i="5"/>
  <c r="CA7" i="5"/>
  <c r="BR8" i="5"/>
  <c r="BS8" i="5"/>
  <c r="BT8" i="5"/>
  <c r="BU8" i="5"/>
  <c r="BV8" i="5"/>
  <c r="BW8" i="5"/>
  <c r="BX8" i="5"/>
  <c r="BY8" i="5"/>
  <c r="BZ8" i="5"/>
  <c r="CA8" i="5"/>
  <c r="BR9" i="5"/>
  <c r="BS9" i="5"/>
  <c r="BT9" i="5"/>
  <c r="BU9" i="5"/>
  <c r="BV9" i="5"/>
  <c r="BW9" i="5"/>
  <c r="BX9" i="5"/>
  <c r="BY9" i="5"/>
  <c r="BZ9" i="5"/>
  <c r="CA9" i="5"/>
  <c r="BR10" i="5"/>
  <c r="BS10" i="5"/>
  <c r="BT10" i="5"/>
  <c r="BU10" i="5"/>
  <c r="BV10" i="5"/>
  <c r="BW10" i="5"/>
  <c r="BX10" i="5"/>
  <c r="BY10" i="5"/>
  <c r="BZ10" i="5"/>
  <c r="CA10" i="5"/>
  <c r="BR11" i="5"/>
  <c r="BS11" i="5"/>
  <c r="BT11" i="5"/>
  <c r="BU11" i="5"/>
  <c r="BV11" i="5"/>
  <c r="BW11" i="5"/>
  <c r="BX11" i="5"/>
  <c r="BY11" i="5"/>
  <c r="BZ11" i="5"/>
  <c r="CA11" i="5"/>
  <c r="BR12" i="5"/>
  <c r="BS12" i="5"/>
  <c r="BT12" i="5"/>
  <c r="BU12" i="5"/>
  <c r="BV12" i="5"/>
  <c r="BW12" i="5"/>
  <c r="BX12" i="5"/>
  <c r="BY12" i="5"/>
  <c r="BZ12" i="5"/>
  <c r="CA12" i="5"/>
  <c r="BR13" i="5"/>
  <c r="BS13" i="5"/>
  <c r="BT13" i="5"/>
  <c r="BU13" i="5"/>
  <c r="BV13" i="5"/>
  <c r="BW13" i="5"/>
  <c r="BX13" i="5"/>
  <c r="BY13" i="5"/>
  <c r="BZ13" i="5"/>
  <c r="CA13" i="5"/>
  <c r="BR14" i="5"/>
  <c r="BS14" i="5"/>
  <c r="BT14" i="5"/>
  <c r="BU14" i="5"/>
  <c r="BV14" i="5"/>
  <c r="BW14" i="5"/>
  <c r="BX14" i="5"/>
  <c r="BY14" i="5"/>
  <c r="BZ14" i="5"/>
  <c r="CA14" i="5"/>
  <c r="BR15" i="5"/>
  <c r="BS15" i="5"/>
  <c r="BT15" i="5"/>
  <c r="BU15" i="5"/>
  <c r="BV15" i="5"/>
  <c r="BW15" i="5"/>
  <c r="BX15" i="5"/>
  <c r="BY15" i="5"/>
  <c r="BZ15" i="5"/>
  <c r="CA15" i="5"/>
  <c r="BR16" i="5"/>
  <c r="BS16" i="5"/>
  <c r="BT16" i="5"/>
  <c r="BU16" i="5"/>
  <c r="BV16" i="5"/>
  <c r="BW16" i="5"/>
  <c r="BX16" i="5"/>
  <c r="BY16" i="5"/>
  <c r="BZ16" i="5"/>
  <c r="CA16" i="5"/>
  <c r="BR17" i="5"/>
  <c r="BS17" i="5"/>
  <c r="BT17" i="5"/>
  <c r="BU17" i="5"/>
  <c r="BV17" i="5"/>
  <c r="BW17" i="5"/>
  <c r="BX17" i="5"/>
  <c r="BY17" i="5"/>
  <c r="BZ17" i="5"/>
  <c r="CA17" i="5"/>
  <c r="BR18" i="5"/>
  <c r="BS18" i="5"/>
  <c r="BT18" i="5"/>
  <c r="BU18" i="5"/>
  <c r="BV18" i="5"/>
  <c r="BW18" i="5"/>
  <c r="BX18" i="5"/>
  <c r="BY18" i="5"/>
  <c r="BZ18" i="5"/>
  <c r="CA18" i="5"/>
  <c r="BR19" i="5"/>
  <c r="BS19" i="5"/>
  <c r="BT19" i="5"/>
  <c r="BU19" i="5"/>
  <c r="BV19" i="5"/>
  <c r="BW19" i="5"/>
  <c r="BX19" i="5"/>
  <c r="BY19" i="5"/>
  <c r="BZ19" i="5"/>
  <c r="CA19" i="5"/>
  <c r="BR20" i="5"/>
  <c r="BS20" i="5"/>
  <c r="BT20" i="5"/>
  <c r="BU20" i="5"/>
  <c r="BV20" i="5"/>
  <c r="BW20" i="5"/>
  <c r="BX20" i="5"/>
  <c r="BY20" i="5"/>
  <c r="BZ20" i="5"/>
  <c r="CA20" i="5"/>
  <c r="BR21" i="5"/>
  <c r="BS21" i="5"/>
  <c r="BT21" i="5"/>
  <c r="BU21" i="5"/>
  <c r="BV21" i="5"/>
  <c r="BW21" i="5"/>
  <c r="BX21" i="5"/>
  <c r="BY21" i="5"/>
  <c r="BZ21" i="5"/>
  <c r="CA21" i="5"/>
  <c r="BR22" i="5"/>
  <c r="BS22" i="5"/>
  <c r="BT22" i="5"/>
  <c r="BU22" i="5"/>
  <c r="BV22" i="5"/>
  <c r="BW22" i="5"/>
  <c r="BX22" i="5"/>
  <c r="BY22" i="5"/>
  <c r="BZ22" i="5"/>
  <c r="CA22" i="5"/>
  <c r="BR23" i="5"/>
  <c r="BS23" i="5"/>
  <c r="BT23" i="5"/>
  <c r="BU23" i="5"/>
  <c r="BV23" i="5"/>
  <c r="BW23" i="5"/>
  <c r="BX23" i="5"/>
  <c r="BY23" i="5"/>
  <c r="BZ23" i="5"/>
  <c r="CA23" i="5"/>
  <c r="BR24" i="5"/>
  <c r="BS24" i="5"/>
  <c r="BT24" i="5"/>
  <c r="BU24" i="5"/>
  <c r="BV24" i="5"/>
  <c r="BW24" i="5"/>
  <c r="BX24" i="5"/>
  <c r="BY24" i="5"/>
  <c r="BZ24" i="5"/>
  <c r="CA24" i="5"/>
  <c r="BR25" i="5"/>
  <c r="BS25" i="5"/>
  <c r="BT25" i="5"/>
  <c r="BU25" i="5"/>
  <c r="BV25" i="5"/>
  <c r="BW25" i="5"/>
  <c r="BX25" i="5"/>
  <c r="BY25" i="5"/>
  <c r="BZ25" i="5"/>
  <c r="CA25" i="5"/>
  <c r="BR26" i="5"/>
  <c r="BS26" i="5"/>
  <c r="BT26" i="5"/>
  <c r="BU26" i="5"/>
  <c r="BV26" i="5"/>
  <c r="BW26" i="5"/>
  <c r="BX26" i="5"/>
  <c r="BY26" i="5"/>
  <c r="BZ26" i="5"/>
  <c r="CA26" i="5"/>
  <c r="BR27" i="5"/>
  <c r="BS27" i="5"/>
  <c r="BT27" i="5"/>
  <c r="BU27" i="5"/>
  <c r="BV27" i="5"/>
  <c r="BW27" i="5"/>
  <c r="BX27" i="5"/>
  <c r="BY27" i="5"/>
  <c r="BZ27" i="5"/>
  <c r="CA27" i="5"/>
  <c r="BR28" i="5"/>
  <c r="BS28" i="5"/>
  <c r="BT28" i="5"/>
  <c r="BU28" i="5"/>
  <c r="BV28" i="5"/>
  <c r="BW28" i="5"/>
  <c r="BX28" i="5"/>
  <c r="BY28" i="5"/>
  <c r="BZ28" i="5"/>
  <c r="CA28" i="5"/>
  <c r="BR29" i="5"/>
  <c r="BS29" i="5"/>
  <c r="BT29" i="5"/>
  <c r="BU29" i="5"/>
  <c r="BV29" i="5"/>
  <c r="BW29" i="5"/>
  <c r="BX29" i="5"/>
  <c r="BY29" i="5"/>
  <c r="BZ29" i="5"/>
  <c r="CA29" i="5"/>
  <c r="BR30" i="5"/>
  <c r="BS30" i="5"/>
  <c r="BT30" i="5"/>
  <c r="BU30" i="5"/>
  <c r="BV30" i="5"/>
  <c r="BW30" i="5"/>
  <c r="BX30" i="5"/>
  <c r="BY30" i="5"/>
  <c r="BZ30" i="5"/>
  <c r="CA30" i="5"/>
  <c r="BR31" i="5"/>
  <c r="BS31" i="5"/>
  <c r="BT31" i="5"/>
  <c r="BU31" i="5"/>
  <c r="BV31" i="5"/>
  <c r="BW31" i="5"/>
  <c r="BX31" i="5"/>
  <c r="BY31" i="5"/>
  <c r="BZ31" i="5"/>
  <c r="CA31" i="5"/>
  <c r="BR32" i="5"/>
  <c r="BS32" i="5"/>
  <c r="BT32" i="5"/>
  <c r="BU32" i="5"/>
  <c r="BV32" i="5"/>
  <c r="BW32" i="5"/>
  <c r="BX32" i="5"/>
  <c r="BY32" i="5"/>
  <c r="BZ32" i="5"/>
  <c r="CA32" i="5"/>
  <c r="CA3" i="5"/>
  <c r="BZ3" i="5"/>
  <c r="BY3" i="5"/>
  <c r="BX3" i="5"/>
  <c r="BW3" i="5"/>
  <c r="BV3" i="5"/>
  <c r="BU3" i="5"/>
  <c r="BT3" i="5"/>
  <c r="BS3" i="5"/>
  <c r="BR3" i="5"/>
  <c r="BG4" i="5"/>
  <c r="BH4" i="5"/>
  <c r="BI4" i="5"/>
  <c r="BJ4" i="5"/>
  <c r="BK4" i="5"/>
  <c r="BL4" i="5"/>
  <c r="BM4" i="5"/>
  <c r="BN4" i="5"/>
  <c r="BO4" i="5"/>
  <c r="BP4" i="5"/>
  <c r="BG5" i="5"/>
  <c r="BH5" i="5"/>
  <c r="BI5" i="5"/>
  <c r="BJ5" i="5"/>
  <c r="BK5" i="5"/>
  <c r="BL5" i="5"/>
  <c r="BM5" i="5"/>
  <c r="BN5" i="5"/>
  <c r="BO5" i="5"/>
  <c r="BP5" i="5"/>
  <c r="BG6" i="5"/>
  <c r="BH6" i="5"/>
  <c r="BI6" i="5"/>
  <c r="BJ6" i="5"/>
  <c r="BK6" i="5"/>
  <c r="BL6" i="5"/>
  <c r="BM6" i="5"/>
  <c r="BN6" i="5"/>
  <c r="BO6" i="5"/>
  <c r="BP6" i="5"/>
  <c r="BG7" i="5"/>
  <c r="BH7" i="5"/>
  <c r="BI7" i="5"/>
  <c r="BJ7" i="5"/>
  <c r="BK7" i="5"/>
  <c r="BL7" i="5"/>
  <c r="BM7" i="5"/>
  <c r="BN7" i="5"/>
  <c r="BO7" i="5"/>
  <c r="BP7" i="5"/>
  <c r="BG8" i="5"/>
  <c r="BH8" i="5"/>
  <c r="BI8" i="5"/>
  <c r="BJ8" i="5"/>
  <c r="BK8" i="5"/>
  <c r="BL8" i="5"/>
  <c r="BM8" i="5"/>
  <c r="BN8" i="5"/>
  <c r="BO8" i="5"/>
  <c r="BP8" i="5"/>
  <c r="BG9" i="5"/>
  <c r="BH9" i="5"/>
  <c r="BI9" i="5"/>
  <c r="BJ9" i="5"/>
  <c r="BK9" i="5"/>
  <c r="BL9" i="5"/>
  <c r="BM9" i="5"/>
  <c r="BN9" i="5"/>
  <c r="BO9" i="5"/>
  <c r="BP9" i="5"/>
  <c r="BG10" i="5"/>
  <c r="BH10" i="5"/>
  <c r="BI10" i="5"/>
  <c r="BJ10" i="5"/>
  <c r="BK10" i="5"/>
  <c r="BL10" i="5"/>
  <c r="BM10" i="5"/>
  <c r="BN10" i="5"/>
  <c r="BO10" i="5"/>
  <c r="BP10" i="5"/>
  <c r="BG11" i="5"/>
  <c r="BH11" i="5"/>
  <c r="BI11" i="5"/>
  <c r="BJ11" i="5"/>
  <c r="BK11" i="5"/>
  <c r="BL11" i="5"/>
  <c r="BM11" i="5"/>
  <c r="BN11" i="5"/>
  <c r="BO11" i="5"/>
  <c r="BP11" i="5"/>
  <c r="BG12" i="5"/>
  <c r="BH12" i="5"/>
  <c r="BI12" i="5"/>
  <c r="BJ12" i="5"/>
  <c r="BK12" i="5"/>
  <c r="BL12" i="5"/>
  <c r="BM12" i="5"/>
  <c r="BN12" i="5"/>
  <c r="BO12" i="5"/>
  <c r="BP12" i="5"/>
  <c r="BG13" i="5"/>
  <c r="BH13" i="5"/>
  <c r="BI13" i="5"/>
  <c r="BJ13" i="5"/>
  <c r="BK13" i="5"/>
  <c r="BL13" i="5"/>
  <c r="BM13" i="5"/>
  <c r="BN13" i="5"/>
  <c r="BO13" i="5"/>
  <c r="BP13" i="5"/>
  <c r="BG14" i="5"/>
  <c r="BH14" i="5"/>
  <c r="BI14" i="5"/>
  <c r="BJ14" i="5"/>
  <c r="BK14" i="5"/>
  <c r="BL14" i="5"/>
  <c r="BM14" i="5"/>
  <c r="BN14" i="5"/>
  <c r="BO14" i="5"/>
  <c r="BP14" i="5"/>
  <c r="BG15" i="5"/>
  <c r="BH15" i="5"/>
  <c r="BI15" i="5"/>
  <c r="BJ15" i="5"/>
  <c r="BK15" i="5"/>
  <c r="BL15" i="5"/>
  <c r="BM15" i="5"/>
  <c r="BN15" i="5"/>
  <c r="BO15" i="5"/>
  <c r="BP15" i="5"/>
  <c r="BG16" i="5"/>
  <c r="BH16" i="5"/>
  <c r="BI16" i="5"/>
  <c r="BJ16" i="5"/>
  <c r="BK16" i="5"/>
  <c r="BL16" i="5"/>
  <c r="BM16" i="5"/>
  <c r="BN16" i="5"/>
  <c r="BO16" i="5"/>
  <c r="BP16" i="5"/>
  <c r="BG17" i="5"/>
  <c r="BH17" i="5"/>
  <c r="BI17" i="5"/>
  <c r="BJ17" i="5"/>
  <c r="BK17" i="5"/>
  <c r="BL17" i="5"/>
  <c r="BM17" i="5"/>
  <c r="BN17" i="5"/>
  <c r="BO17" i="5"/>
  <c r="BP17" i="5"/>
  <c r="BG18" i="5"/>
  <c r="BH18" i="5"/>
  <c r="BI18" i="5"/>
  <c r="BJ18" i="5"/>
  <c r="BK18" i="5"/>
  <c r="BL18" i="5"/>
  <c r="BM18" i="5"/>
  <c r="BN18" i="5"/>
  <c r="BO18" i="5"/>
  <c r="BP18" i="5"/>
  <c r="BG19" i="5"/>
  <c r="BH19" i="5"/>
  <c r="BI19" i="5"/>
  <c r="BJ19" i="5"/>
  <c r="BK19" i="5"/>
  <c r="BL19" i="5"/>
  <c r="BM19" i="5"/>
  <c r="BN19" i="5"/>
  <c r="BO19" i="5"/>
  <c r="BP19" i="5"/>
  <c r="BG20" i="5"/>
  <c r="BH20" i="5"/>
  <c r="BI20" i="5"/>
  <c r="BJ20" i="5"/>
  <c r="BK20" i="5"/>
  <c r="BL20" i="5"/>
  <c r="BM20" i="5"/>
  <c r="BN20" i="5"/>
  <c r="BO20" i="5"/>
  <c r="BP20" i="5"/>
  <c r="BG21" i="5"/>
  <c r="BH21" i="5"/>
  <c r="BI21" i="5"/>
  <c r="BJ21" i="5"/>
  <c r="BK21" i="5"/>
  <c r="BL21" i="5"/>
  <c r="BM21" i="5"/>
  <c r="BN21" i="5"/>
  <c r="BO21" i="5"/>
  <c r="BP21" i="5"/>
  <c r="BG22" i="5"/>
  <c r="BH22" i="5"/>
  <c r="BI22" i="5"/>
  <c r="BJ22" i="5"/>
  <c r="BK22" i="5"/>
  <c r="BL22" i="5"/>
  <c r="BM22" i="5"/>
  <c r="BN22" i="5"/>
  <c r="BO22" i="5"/>
  <c r="BP22" i="5"/>
  <c r="BG23" i="5"/>
  <c r="BH23" i="5"/>
  <c r="BI23" i="5"/>
  <c r="BJ23" i="5"/>
  <c r="BK23" i="5"/>
  <c r="BL23" i="5"/>
  <c r="BM23" i="5"/>
  <c r="BN23" i="5"/>
  <c r="BO23" i="5"/>
  <c r="BP23" i="5"/>
  <c r="BG24" i="5"/>
  <c r="BH24" i="5"/>
  <c r="BI24" i="5"/>
  <c r="BJ24" i="5"/>
  <c r="BK24" i="5"/>
  <c r="BL24" i="5"/>
  <c r="BM24" i="5"/>
  <c r="BN24" i="5"/>
  <c r="BO24" i="5"/>
  <c r="BP24" i="5"/>
  <c r="BG25" i="5"/>
  <c r="BH25" i="5"/>
  <c r="BI25" i="5"/>
  <c r="BJ25" i="5"/>
  <c r="BK25" i="5"/>
  <c r="BL25" i="5"/>
  <c r="BM25" i="5"/>
  <c r="BN25" i="5"/>
  <c r="BO25" i="5"/>
  <c r="BP25" i="5"/>
  <c r="BG26" i="5"/>
  <c r="BH26" i="5"/>
  <c r="BI26" i="5"/>
  <c r="BJ26" i="5"/>
  <c r="BK26" i="5"/>
  <c r="BL26" i="5"/>
  <c r="BM26" i="5"/>
  <c r="BN26" i="5"/>
  <c r="BO26" i="5"/>
  <c r="BP26" i="5"/>
  <c r="BG27" i="5"/>
  <c r="BH27" i="5"/>
  <c r="BI27" i="5"/>
  <c r="BJ27" i="5"/>
  <c r="BK27" i="5"/>
  <c r="BL27" i="5"/>
  <c r="BM27" i="5"/>
  <c r="BN27" i="5"/>
  <c r="BO27" i="5"/>
  <c r="BP27" i="5"/>
  <c r="BG28" i="5"/>
  <c r="BH28" i="5"/>
  <c r="BI28" i="5"/>
  <c r="BJ28" i="5"/>
  <c r="BK28" i="5"/>
  <c r="BL28" i="5"/>
  <c r="BM28" i="5"/>
  <c r="BN28" i="5"/>
  <c r="BO28" i="5"/>
  <c r="BP28" i="5"/>
  <c r="BG29" i="5"/>
  <c r="BH29" i="5"/>
  <c r="BI29" i="5"/>
  <c r="BJ29" i="5"/>
  <c r="BK29" i="5"/>
  <c r="BL29" i="5"/>
  <c r="BM29" i="5"/>
  <c r="BN29" i="5"/>
  <c r="BO29" i="5"/>
  <c r="BP29" i="5"/>
  <c r="BG30" i="5"/>
  <c r="BH30" i="5"/>
  <c r="BI30" i="5"/>
  <c r="BJ30" i="5"/>
  <c r="BK30" i="5"/>
  <c r="BL30" i="5"/>
  <c r="BM30" i="5"/>
  <c r="BN30" i="5"/>
  <c r="BO30" i="5"/>
  <c r="BP30" i="5"/>
  <c r="BG31" i="5"/>
  <c r="BH31" i="5"/>
  <c r="BI31" i="5"/>
  <c r="BJ31" i="5"/>
  <c r="BK31" i="5"/>
  <c r="BL31" i="5"/>
  <c r="BM31" i="5"/>
  <c r="BN31" i="5"/>
  <c r="BO31" i="5"/>
  <c r="BP31" i="5"/>
  <c r="BG32" i="5"/>
  <c r="BH32" i="5"/>
  <c r="BI32" i="5"/>
  <c r="BJ32" i="5"/>
  <c r="BK32" i="5"/>
  <c r="BL32" i="5"/>
  <c r="BM32" i="5"/>
  <c r="BN32" i="5"/>
  <c r="BO32" i="5"/>
  <c r="BP32" i="5"/>
  <c r="BP3" i="5"/>
  <c r="BO3" i="5"/>
  <c r="BN3" i="5"/>
  <c r="BM3" i="5"/>
  <c r="BL3" i="5"/>
  <c r="BK3" i="5"/>
  <c r="BJ3" i="5"/>
  <c r="BI3" i="5"/>
  <c r="BH3" i="5"/>
  <c r="BG3" i="5"/>
  <c r="AV4" i="5"/>
  <c r="AW4" i="5"/>
  <c r="AX4" i="5"/>
  <c r="AY4" i="5"/>
  <c r="AZ4" i="5"/>
  <c r="BA4" i="5"/>
  <c r="BB4" i="5"/>
  <c r="BC4" i="5"/>
  <c r="BD4" i="5"/>
  <c r="BE4" i="5"/>
  <c r="AV5" i="5"/>
  <c r="AW5" i="5"/>
  <c r="AX5" i="5"/>
  <c r="AY5" i="5"/>
  <c r="AZ5" i="5"/>
  <c r="BA5" i="5"/>
  <c r="BB5" i="5"/>
  <c r="BC5" i="5"/>
  <c r="BD5" i="5"/>
  <c r="BE5" i="5"/>
  <c r="AV6" i="5"/>
  <c r="AW6" i="5"/>
  <c r="AX6" i="5"/>
  <c r="AY6" i="5"/>
  <c r="AZ6" i="5"/>
  <c r="BA6" i="5"/>
  <c r="BB6" i="5"/>
  <c r="BC6" i="5"/>
  <c r="BD6" i="5"/>
  <c r="BE6" i="5"/>
  <c r="AV7" i="5"/>
  <c r="AW7" i="5"/>
  <c r="AX7" i="5"/>
  <c r="AY7" i="5"/>
  <c r="AZ7" i="5"/>
  <c r="BA7" i="5"/>
  <c r="BB7" i="5"/>
  <c r="BC7" i="5"/>
  <c r="BD7" i="5"/>
  <c r="BE7" i="5"/>
  <c r="AV8" i="5"/>
  <c r="AW8" i="5"/>
  <c r="AX8" i="5"/>
  <c r="AY8" i="5"/>
  <c r="AZ8" i="5"/>
  <c r="BA8" i="5"/>
  <c r="BB8" i="5"/>
  <c r="BC8" i="5"/>
  <c r="BD8" i="5"/>
  <c r="BE8" i="5"/>
  <c r="AV9" i="5"/>
  <c r="AW9" i="5"/>
  <c r="AX9" i="5"/>
  <c r="AY9" i="5"/>
  <c r="AZ9" i="5"/>
  <c r="BA9" i="5"/>
  <c r="BB9" i="5"/>
  <c r="BC9" i="5"/>
  <c r="BD9" i="5"/>
  <c r="BE9" i="5"/>
  <c r="AV10" i="5"/>
  <c r="AW10" i="5"/>
  <c r="AX10" i="5"/>
  <c r="AY10" i="5"/>
  <c r="AZ10" i="5"/>
  <c r="BA10" i="5"/>
  <c r="BB10" i="5"/>
  <c r="BC10" i="5"/>
  <c r="BD10" i="5"/>
  <c r="BE10" i="5"/>
  <c r="AV11" i="5"/>
  <c r="AW11" i="5"/>
  <c r="AX11" i="5"/>
  <c r="AY11" i="5"/>
  <c r="AZ11" i="5"/>
  <c r="BA11" i="5"/>
  <c r="BB11" i="5"/>
  <c r="BC11" i="5"/>
  <c r="BD11" i="5"/>
  <c r="BE11" i="5"/>
  <c r="AV12" i="5"/>
  <c r="AW12" i="5"/>
  <c r="AX12" i="5"/>
  <c r="AY12" i="5"/>
  <c r="AZ12" i="5"/>
  <c r="BA12" i="5"/>
  <c r="BB12" i="5"/>
  <c r="BC12" i="5"/>
  <c r="BD12" i="5"/>
  <c r="BE12" i="5"/>
  <c r="AV13" i="5"/>
  <c r="AW13" i="5"/>
  <c r="AX13" i="5"/>
  <c r="AY13" i="5"/>
  <c r="AZ13" i="5"/>
  <c r="BA13" i="5"/>
  <c r="BB13" i="5"/>
  <c r="BC13" i="5"/>
  <c r="BD13" i="5"/>
  <c r="BE13" i="5"/>
  <c r="AV14" i="5"/>
  <c r="AW14" i="5"/>
  <c r="AX14" i="5"/>
  <c r="AY14" i="5"/>
  <c r="AZ14" i="5"/>
  <c r="BA14" i="5"/>
  <c r="BB14" i="5"/>
  <c r="BC14" i="5"/>
  <c r="BD14" i="5"/>
  <c r="BE14" i="5"/>
  <c r="AV15" i="5"/>
  <c r="AW15" i="5"/>
  <c r="AX15" i="5"/>
  <c r="AY15" i="5"/>
  <c r="AZ15" i="5"/>
  <c r="BA15" i="5"/>
  <c r="BB15" i="5"/>
  <c r="BC15" i="5"/>
  <c r="BD15" i="5"/>
  <c r="BE15" i="5"/>
  <c r="AV16" i="5"/>
  <c r="AW16" i="5"/>
  <c r="AX16" i="5"/>
  <c r="AY16" i="5"/>
  <c r="AZ16" i="5"/>
  <c r="BA16" i="5"/>
  <c r="BB16" i="5"/>
  <c r="BC16" i="5"/>
  <c r="BD16" i="5"/>
  <c r="BE16" i="5"/>
  <c r="AV17" i="5"/>
  <c r="AW17" i="5"/>
  <c r="AX17" i="5"/>
  <c r="AY17" i="5"/>
  <c r="AZ17" i="5"/>
  <c r="BA17" i="5"/>
  <c r="BB17" i="5"/>
  <c r="BC17" i="5"/>
  <c r="BD17" i="5"/>
  <c r="BE17" i="5"/>
  <c r="AV18" i="5"/>
  <c r="AW18" i="5"/>
  <c r="AX18" i="5"/>
  <c r="AY18" i="5"/>
  <c r="AZ18" i="5"/>
  <c r="BA18" i="5"/>
  <c r="BB18" i="5"/>
  <c r="BC18" i="5"/>
  <c r="BD18" i="5"/>
  <c r="BE18" i="5"/>
  <c r="AV19" i="5"/>
  <c r="AW19" i="5"/>
  <c r="AX19" i="5"/>
  <c r="AY19" i="5"/>
  <c r="AZ19" i="5"/>
  <c r="BA19" i="5"/>
  <c r="BB19" i="5"/>
  <c r="BC19" i="5"/>
  <c r="BD19" i="5"/>
  <c r="BE19" i="5"/>
  <c r="AV20" i="5"/>
  <c r="AW20" i="5"/>
  <c r="AX20" i="5"/>
  <c r="AY20" i="5"/>
  <c r="AZ20" i="5"/>
  <c r="BA20" i="5"/>
  <c r="BB20" i="5"/>
  <c r="BC20" i="5"/>
  <c r="BD20" i="5"/>
  <c r="BE20" i="5"/>
  <c r="AV21" i="5"/>
  <c r="AW21" i="5"/>
  <c r="AX21" i="5"/>
  <c r="AY21" i="5"/>
  <c r="AZ21" i="5"/>
  <c r="BA21" i="5"/>
  <c r="BB21" i="5"/>
  <c r="BC21" i="5"/>
  <c r="BD21" i="5"/>
  <c r="BE21" i="5"/>
  <c r="AV22" i="5"/>
  <c r="AW22" i="5"/>
  <c r="AX22" i="5"/>
  <c r="AY22" i="5"/>
  <c r="AZ22" i="5"/>
  <c r="BA22" i="5"/>
  <c r="BB22" i="5"/>
  <c r="BC22" i="5"/>
  <c r="BD22" i="5"/>
  <c r="BE22" i="5"/>
  <c r="AV23" i="5"/>
  <c r="AW23" i="5"/>
  <c r="AX23" i="5"/>
  <c r="AY23" i="5"/>
  <c r="AZ23" i="5"/>
  <c r="BA23" i="5"/>
  <c r="BB23" i="5"/>
  <c r="BC23" i="5"/>
  <c r="BD23" i="5"/>
  <c r="BE23" i="5"/>
  <c r="AV24" i="5"/>
  <c r="AW24" i="5"/>
  <c r="AX24" i="5"/>
  <c r="AY24" i="5"/>
  <c r="AZ24" i="5"/>
  <c r="BA24" i="5"/>
  <c r="BB24" i="5"/>
  <c r="BC24" i="5"/>
  <c r="BD24" i="5"/>
  <c r="BE24" i="5"/>
  <c r="AV25" i="5"/>
  <c r="AW25" i="5"/>
  <c r="AX25" i="5"/>
  <c r="AY25" i="5"/>
  <c r="AZ25" i="5"/>
  <c r="BA25" i="5"/>
  <c r="BB25" i="5"/>
  <c r="BC25" i="5"/>
  <c r="BD25" i="5"/>
  <c r="BE25" i="5"/>
  <c r="AV26" i="5"/>
  <c r="AW26" i="5"/>
  <c r="AX26" i="5"/>
  <c r="AY26" i="5"/>
  <c r="AZ26" i="5"/>
  <c r="BA26" i="5"/>
  <c r="BB26" i="5"/>
  <c r="BC26" i="5"/>
  <c r="BD26" i="5"/>
  <c r="BE26" i="5"/>
  <c r="AV27" i="5"/>
  <c r="AW27" i="5"/>
  <c r="AX27" i="5"/>
  <c r="AY27" i="5"/>
  <c r="AZ27" i="5"/>
  <c r="BA27" i="5"/>
  <c r="BB27" i="5"/>
  <c r="BC27" i="5"/>
  <c r="BD27" i="5"/>
  <c r="BE27" i="5"/>
  <c r="AV28" i="5"/>
  <c r="AW28" i="5"/>
  <c r="AX28" i="5"/>
  <c r="AY28" i="5"/>
  <c r="AZ28" i="5"/>
  <c r="BA28" i="5"/>
  <c r="BB28" i="5"/>
  <c r="BC28" i="5"/>
  <c r="BD28" i="5"/>
  <c r="BE28" i="5"/>
  <c r="AV29" i="5"/>
  <c r="AW29" i="5"/>
  <c r="AX29" i="5"/>
  <c r="AY29" i="5"/>
  <c r="AZ29" i="5"/>
  <c r="BA29" i="5"/>
  <c r="BB29" i="5"/>
  <c r="BC29" i="5"/>
  <c r="BD29" i="5"/>
  <c r="BE29" i="5"/>
  <c r="AV30" i="5"/>
  <c r="AW30" i="5"/>
  <c r="AX30" i="5"/>
  <c r="AY30" i="5"/>
  <c r="AZ30" i="5"/>
  <c r="BA30" i="5"/>
  <c r="BB30" i="5"/>
  <c r="BC30" i="5"/>
  <c r="BD30" i="5"/>
  <c r="BE30" i="5"/>
  <c r="AV31" i="5"/>
  <c r="AW31" i="5"/>
  <c r="AX31" i="5"/>
  <c r="AY31" i="5"/>
  <c r="AZ31" i="5"/>
  <c r="BA31" i="5"/>
  <c r="BB31" i="5"/>
  <c r="BC31" i="5"/>
  <c r="BD31" i="5"/>
  <c r="BE31" i="5"/>
  <c r="AV32" i="5"/>
  <c r="AW32" i="5"/>
  <c r="AX32" i="5"/>
  <c r="AY32" i="5"/>
  <c r="AZ32" i="5"/>
  <c r="BA32" i="5"/>
  <c r="BB32" i="5"/>
  <c r="BC32" i="5"/>
  <c r="BD32" i="5"/>
  <c r="BE32" i="5"/>
  <c r="BE3" i="5"/>
  <c r="BD3" i="5"/>
  <c r="BC3" i="5"/>
  <c r="BB3" i="5"/>
  <c r="BA3" i="5"/>
  <c r="AZ3" i="5"/>
  <c r="AY3" i="5"/>
  <c r="AX3" i="5"/>
  <c r="AW3" i="5"/>
  <c r="AV3" i="5"/>
  <c r="AK4" i="5"/>
  <c r="AL4" i="5"/>
  <c r="AM4" i="5"/>
  <c r="AN4" i="5"/>
  <c r="AO4" i="5"/>
  <c r="AP4" i="5"/>
  <c r="AQ4" i="5"/>
  <c r="AR4" i="5"/>
  <c r="AS4" i="5"/>
  <c r="AT4" i="5"/>
  <c r="AK5" i="5"/>
  <c r="AL5" i="5"/>
  <c r="AM5" i="5"/>
  <c r="AN5" i="5"/>
  <c r="AO5" i="5"/>
  <c r="AP5" i="5"/>
  <c r="AQ5" i="5"/>
  <c r="AR5" i="5"/>
  <c r="AS5" i="5"/>
  <c r="AT5" i="5"/>
  <c r="AK6" i="5"/>
  <c r="AL6" i="5"/>
  <c r="AM6" i="5"/>
  <c r="AN6" i="5"/>
  <c r="AO6" i="5"/>
  <c r="AP6" i="5"/>
  <c r="AQ6" i="5"/>
  <c r="AR6" i="5"/>
  <c r="AS6" i="5"/>
  <c r="AT6" i="5"/>
  <c r="AK7" i="5"/>
  <c r="AL7" i="5"/>
  <c r="AM7" i="5"/>
  <c r="AN7" i="5"/>
  <c r="AO7" i="5"/>
  <c r="AP7" i="5"/>
  <c r="AQ7" i="5"/>
  <c r="AR7" i="5"/>
  <c r="AS7" i="5"/>
  <c r="AT7" i="5"/>
  <c r="AK8" i="5"/>
  <c r="AL8" i="5"/>
  <c r="AM8" i="5"/>
  <c r="AN8" i="5"/>
  <c r="AO8" i="5"/>
  <c r="AP8" i="5"/>
  <c r="AQ8" i="5"/>
  <c r="AR8" i="5"/>
  <c r="AS8" i="5"/>
  <c r="AT8" i="5"/>
  <c r="AK9" i="5"/>
  <c r="AL9" i="5"/>
  <c r="AM9" i="5"/>
  <c r="AN9" i="5"/>
  <c r="AO9" i="5"/>
  <c r="AP9" i="5"/>
  <c r="AQ9" i="5"/>
  <c r="AR9" i="5"/>
  <c r="AS9" i="5"/>
  <c r="AT9" i="5"/>
  <c r="AK10" i="5"/>
  <c r="AL10" i="5"/>
  <c r="AM10" i="5"/>
  <c r="AN10" i="5"/>
  <c r="AO10" i="5"/>
  <c r="AP10" i="5"/>
  <c r="AQ10" i="5"/>
  <c r="AR10" i="5"/>
  <c r="AS10" i="5"/>
  <c r="AT10" i="5"/>
  <c r="AK11" i="5"/>
  <c r="AL11" i="5"/>
  <c r="AM11" i="5"/>
  <c r="AN11" i="5"/>
  <c r="AO11" i="5"/>
  <c r="AP11" i="5"/>
  <c r="AQ11" i="5"/>
  <c r="AR11" i="5"/>
  <c r="AS11" i="5"/>
  <c r="AT11" i="5"/>
  <c r="AK12" i="5"/>
  <c r="AL12" i="5"/>
  <c r="AM12" i="5"/>
  <c r="AN12" i="5"/>
  <c r="AO12" i="5"/>
  <c r="AP12" i="5"/>
  <c r="AQ12" i="5"/>
  <c r="AR12" i="5"/>
  <c r="AS12" i="5"/>
  <c r="AT12" i="5"/>
  <c r="AK13" i="5"/>
  <c r="AL13" i="5"/>
  <c r="AM13" i="5"/>
  <c r="AN13" i="5"/>
  <c r="AO13" i="5"/>
  <c r="AP13" i="5"/>
  <c r="AQ13" i="5"/>
  <c r="AR13" i="5"/>
  <c r="AS13" i="5"/>
  <c r="AT13" i="5"/>
  <c r="AK14" i="5"/>
  <c r="AL14" i="5"/>
  <c r="AM14" i="5"/>
  <c r="AN14" i="5"/>
  <c r="AO14" i="5"/>
  <c r="AP14" i="5"/>
  <c r="AQ14" i="5"/>
  <c r="AR14" i="5"/>
  <c r="AS14" i="5"/>
  <c r="AT14" i="5"/>
  <c r="AK15" i="5"/>
  <c r="AL15" i="5"/>
  <c r="AM15" i="5"/>
  <c r="AN15" i="5"/>
  <c r="AO15" i="5"/>
  <c r="AP15" i="5"/>
  <c r="AQ15" i="5"/>
  <c r="AR15" i="5"/>
  <c r="AS15" i="5"/>
  <c r="AT15" i="5"/>
  <c r="AK16" i="5"/>
  <c r="AL16" i="5"/>
  <c r="AM16" i="5"/>
  <c r="AN16" i="5"/>
  <c r="AO16" i="5"/>
  <c r="AP16" i="5"/>
  <c r="AQ16" i="5"/>
  <c r="AR16" i="5"/>
  <c r="AS16" i="5"/>
  <c r="AT16" i="5"/>
  <c r="AK17" i="5"/>
  <c r="AL17" i="5"/>
  <c r="AM17" i="5"/>
  <c r="AN17" i="5"/>
  <c r="AO17" i="5"/>
  <c r="AP17" i="5"/>
  <c r="AQ17" i="5"/>
  <c r="AR17" i="5"/>
  <c r="AS17" i="5"/>
  <c r="AT17" i="5"/>
  <c r="AK18" i="5"/>
  <c r="AL18" i="5"/>
  <c r="AM18" i="5"/>
  <c r="AN18" i="5"/>
  <c r="AO18" i="5"/>
  <c r="AP18" i="5"/>
  <c r="AQ18" i="5"/>
  <c r="AR18" i="5"/>
  <c r="AS18" i="5"/>
  <c r="AT18" i="5"/>
  <c r="AK19" i="5"/>
  <c r="AL19" i="5"/>
  <c r="AM19" i="5"/>
  <c r="AN19" i="5"/>
  <c r="AO19" i="5"/>
  <c r="AP19" i="5"/>
  <c r="AQ19" i="5"/>
  <c r="AR19" i="5"/>
  <c r="AS19" i="5"/>
  <c r="AT19" i="5"/>
  <c r="AK20" i="5"/>
  <c r="AL20" i="5"/>
  <c r="AM20" i="5"/>
  <c r="AN20" i="5"/>
  <c r="AO20" i="5"/>
  <c r="AP20" i="5"/>
  <c r="AQ20" i="5"/>
  <c r="AR20" i="5"/>
  <c r="AS20" i="5"/>
  <c r="AT20" i="5"/>
  <c r="AK21" i="5"/>
  <c r="AL21" i="5"/>
  <c r="AM21" i="5"/>
  <c r="AN21" i="5"/>
  <c r="AO21" i="5"/>
  <c r="AP21" i="5"/>
  <c r="AQ21" i="5"/>
  <c r="AR21" i="5"/>
  <c r="AS21" i="5"/>
  <c r="AT21" i="5"/>
  <c r="AK22" i="5"/>
  <c r="AL22" i="5"/>
  <c r="AM22" i="5"/>
  <c r="AN22" i="5"/>
  <c r="AO22" i="5"/>
  <c r="AP22" i="5"/>
  <c r="AQ22" i="5"/>
  <c r="AR22" i="5"/>
  <c r="AS22" i="5"/>
  <c r="AT22" i="5"/>
  <c r="AK23" i="5"/>
  <c r="AL23" i="5"/>
  <c r="AM23" i="5"/>
  <c r="AN23" i="5"/>
  <c r="AO23" i="5"/>
  <c r="AP23" i="5"/>
  <c r="AQ23" i="5"/>
  <c r="AR23" i="5"/>
  <c r="AS23" i="5"/>
  <c r="AT23" i="5"/>
  <c r="AK24" i="5"/>
  <c r="AL24" i="5"/>
  <c r="AM24" i="5"/>
  <c r="AN24" i="5"/>
  <c r="AO24" i="5"/>
  <c r="AP24" i="5"/>
  <c r="AQ24" i="5"/>
  <c r="AR24" i="5"/>
  <c r="AS24" i="5"/>
  <c r="AT24" i="5"/>
  <c r="AK25" i="5"/>
  <c r="AL25" i="5"/>
  <c r="AM25" i="5"/>
  <c r="AN25" i="5"/>
  <c r="AO25" i="5"/>
  <c r="AP25" i="5"/>
  <c r="AQ25" i="5"/>
  <c r="AR25" i="5"/>
  <c r="AS25" i="5"/>
  <c r="AT25" i="5"/>
  <c r="AK26" i="5"/>
  <c r="AL26" i="5"/>
  <c r="AM26" i="5"/>
  <c r="AN26" i="5"/>
  <c r="AO26" i="5"/>
  <c r="AP26" i="5"/>
  <c r="AQ26" i="5"/>
  <c r="AR26" i="5"/>
  <c r="AS26" i="5"/>
  <c r="AT26" i="5"/>
  <c r="AK27" i="5"/>
  <c r="AL27" i="5"/>
  <c r="AM27" i="5"/>
  <c r="AN27" i="5"/>
  <c r="AO27" i="5"/>
  <c r="AP27" i="5"/>
  <c r="AQ27" i="5"/>
  <c r="AR27" i="5"/>
  <c r="AS27" i="5"/>
  <c r="AT27" i="5"/>
  <c r="AK28" i="5"/>
  <c r="AL28" i="5"/>
  <c r="AM28" i="5"/>
  <c r="AN28" i="5"/>
  <c r="AO28" i="5"/>
  <c r="AP28" i="5"/>
  <c r="AQ28" i="5"/>
  <c r="AR28" i="5"/>
  <c r="AS28" i="5"/>
  <c r="AT28" i="5"/>
  <c r="AK29" i="5"/>
  <c r="AL29" i="5"/>
  <c r="AM29" i="5"/>
  <c r="AN29" i="5"/>
  <c r="AO29" i="5"/>
  <c r="AP29" i="5"/>
  <c r="AQ29" i="5"/>
  <c r="AR29" i="5"/>
  <c r="AS29" i="5"/>
  <c r="AT29" i="5"/>
  <c r="AK30" i="5"/>
  <c r="AL30" i="5"/>
  <c r="AM30" i="5"/>
  <c r="AN30" i="5"/>
  <c r="AO30" i="5"/>
  <c r="AP30" i="5"/>
  <c r="AQ30" i="5"/>
  <c r="AR30" i="5"/>
  <c r="AS30" i="5"/>
  <c r="AT30" i="5"/>
  <c r="AK31" i="5"/>
  <c r="AL31" i="5"/>
  <c r="AM31" i="5"/>
  <c r="AN31" i="5"/>
  <c r="AO31" i="5"/>
  <c r="AP31" i="5"/>
  <c r="AQ31" i="5"/>
  <c r="AR31" i="5"/>
  <c r="AS31" i="5"/>
  <c r="AT31" i="5"/>
  <c r="AK32" i="5"/>
  <c r="AL32" i="5"/>
  <c r="AM32" i="5"/>
  <c r="AN32" i="5"/>
  <c r="AO32" i="5"/>
  <c r="AP32" i="5"/>
  <c r="AQ32" i="5"/>
  <c r="AR32" i="5"/>
  <c r="AS32" i="5"/>
  <c r="AT32" i="5"/>
  <c r="Z4" i="5"/>
  <c r="AA4" i="5"/>
  <c r="AB4" i="5"/>
  <c r="AC4" i="5"/>
  <c r="AD4" i="5"/>
  <c r="AE4" i="5"/>
  <c r="AF4" i="5"/>
  <c r="AG4" i="5"/>
  <c r="AH4" i="5"/>
  <c r="AI4" i="5"/>
  <c r="Z5" i="5"/>
  <c r="AA5" i="5"/>
  <c r="AB5" i="5"/>
  <c r="AC5" i="5"/>
  <c r="AD5" i="5"/>
  <c r="AE5" i="5"/>
  <c r="AF5" i="5"/>
  <c r="AG5" i="5"/>
  <c r="AH5" i="5"/>
  <c r="AI5" i="5"/>
  <c r="Z6" i="5"/>
  <c r="AA6" i="5"/>
  <c r="AB6" i="5"/>
  <c r="AC6" i="5"/>
  <c r="AD6" i="5"/>
  <c r="AE6" i="5"/>
  <c r="AF6" i="5"/>
  <c r="AG6" i="5"/>
  <c r="AH6" i="5"/>
  <c r="AI6" i="5"/>
  <c r="Z7" i="5"/>
  <c r="AA7" i="5"/>
  <c r="AB7" i="5"/>
  <c r="AC7" i="5"/>
  <c r="AD7" i="5"/>
  <c r="AE7" i="5"/>
  <c r="AF7" i="5"/>
  <c r="AG7" i="5"/>
  <c r="AH7" i="5"/>
  <c r="AI7" i="5"/>
  <c r="Z8" i="5"/>
  <c r="AA8" i="5"/>
  <c r="AB8" i="5"/>
  <c r="AC8" i="5"/>
  <c r="AD8" i="5"/>
  <c r="AE8" i="5"/>
  <c r="AF8" i="5"/>
  <c r="AG8" i="5"/>
  <c r="AH8" i="5"/>
  <c r="AI8" i="5"/>
  <c r="Z9" i="5"/>
  <c r="AA9" i="5"/>
  <c r="AB9" i="5"/>
  <c r="AC9" i="5"/>
  <c r="AD9" i="5"/>
  <c r="AE9" i="5"/>
  <c r="AF9" i="5"/>
  <c r="AG9" i="5"/>
  <c r="AH9" i="5"/>
  <c r="AI9" i="5"/>
  <c r="Z10" i="5"/>
  <c r="AA10" i="5"/>
  <c r="AB10" i="5"/>
  <c r="AC10" i="5"/>
  <c r="AD10" i="5"/>
  <c r="AE10" i="5"/>
  <c r="AF10" i="5"/>
  <c r="AG10" i="5"/>
  <c r="AH10" i="5"/>
  <c r="AI10" i="5"/>
  <c r="Z11" i="5"/>
  <c r="AA11" i="5"/>
  <c r="AB11" i="5"/>
  <c r="AC11" i="5"/>
  <c r="AD11" i="5"/>
  <c r="AE11" i="5"/>
  <c r="AF11" i="5"/>
  <c r="AG11" i="5"/>
  <c r="AH11" i="5"/>
  <c r="AI11" i="5"/>
  <c r="Z12" i="5"/>
  <c r="AA12" i="5"/>
  <c r="AB12" i="5"/>
  <c r="AC12" i="5"/>
  <c r="AD12" i="5"/>
  <c r="AE12" i="5"/>
  <c r="AF12" i="5"/>
  <c r="AG12" i="5"/>
  <c r="AH12" i="5"/>
  <c r="AI12" i="5"/>
  <c r="Z13" i="5"/>
  <c r="AA13" i="5"/>
  <c r="AB13" i="5"/>
  <c r="AC13" i="5"/>
  <c r="AD13" i="5"/>
  <c r="AE13" i="5"/>
  <c r="AF13" i="5"/>
  <c r="AG13" i="5"/>
  <c r="AH13" i="5"/>
  <c r="AI13" i="5"/>
  <c r="Z14" i="5"/>
  <c r="AA14" i="5"/>
  <c r="AB14" i="5"/>
  <c r="AC14" i="5"/>
  <c r="AD14" i="5"/>
  <c r="AE14" i="5"/>
  <c r="AF14" i="5"/>
  <c r="AG14" i="5"/>
  <c r="AH14" i="5"/>
  <c r="AI14" i="5"/>
  <c r="Z15" i="5"/>
  <c r="AA15" i="5"/>
  <c r="AB15" i="5"/>
  <c r="AC15" i="5"/>
  <c r="AD15" i="5"/>
  <c r="AE15" i="5"/>
  <c r="AF15" i="5"/>
  <c r="AG15" i="5"/>
  <c r="AH15" i="5"/>
  <c r="AI15" i="5"/>
  <c r="Z16" i="5"/>
  <c r="AA16" i="5"/>
  <c r="AB16" i="5"/>
  <c r="AC16" i="5"/>
  <c r="AD16" i="5"/>
  <c r="AE16" i="5"/>
  <c r="AF16" i="5"/>
  <c r="AG16" i="5"/>
  <c r="AH16" i="5"/>
  <c r="AI16" i="5"/>
  <c r="Z17" i="5"/>
  <c r="AA17" i="5"/>
  <c r="AB17" i="5"/>
  <c r="AC17" i="5"/>
  <c r="AD17" i="5"/>
  <c r="AE17" i="5"/>
  <c r="AF17" i="5"/>
  <c r="AG17" i="5"/>
  <c r="AH17" i="5"/>
  <c r="AI17" i="5"/>
  <c r="Z18" i="5"/>
  <c r="AA18" i="5"/>
  <c r="AB18" i="5"/>
  <c r="AC18" i="5"/>
  <c r="AD18" i="5"/>
  <c r="AE18" i="5"/>
  <c r="AF18" i="5"/>
  <c r="AG18" i="5"/>
  <c r="AH18" i="5"/>
  <c r="AI18" i="5"/>
  <c r="Z19" i="5"/>
  <c r="AA19" i="5"/>
  <c r="AB19" i="5"/>
  <c r="AC19" i="5"/>
  <c r="AD19" i="5"/>
  <c r="AE19" i="5"/>
  <c r="AF19" i="5"/>
  <c r="AG19" i="5"/>
  <c r="AH19" i="5"/>
  <c r="AI19" i="5"/>
  <c r="Z20" i="5"/>
  <c r="AA20" i="5"/>
  <c r="AB20" i="5"/>
  <c r="AC20" i="5"/>
  <c r="AD20" i="5"/>
  <c r="AE20" i="5"/>
  <c r="AF20" i="5"/>
  <c r="AG20" i="5"/>
  <c r="AH20" i="5"/>
  <c r="AI20" i="5"/>
  <c r="Z21" i="5"/>
  <c r="AA21" i="5"/>
  <c r="AB21" i="5"/>
  <c r="AC21" i="5"/>
  <c r="AD21" i="5"/>
  <c r="AE21" i="5"/>
  <c r="AF21" i="5"/>
  <c r="AG21" i="5"/>
  <c r="AH21" i="5"/>
  <c r="AI21" i="5"/>
  <c r="Z22" i="5"/>
  <c r="AA22" i="5"/>
  <c r="AB22" i="5"/>
  <c r="AC22" i="5"/>
  <c r="AD22" i="5"/>
  <c r="AE22" i="5"/>
  <c r="AF22" i="5"/>
  <c r="AG22" i="5"/>
  <c r="AH22" i="5"/>
  <c r="AI22" i="5"/>
  <c r="Z23" i="5"/>
  <c r="AA23" i="5"/>
  <c r="AB23" i="5"/>
  <c r="AC23" i="5"/>
  <c r="AD23" i="5"/>
  <c r="AE23" i="5"/>
  <c r="AF23" i="5"/>
  <c r="AG23" i="5"/>
  <c r="AH23" i="5"/>
  <c r="AI23" i="5"/>
  <c r="Z24" i="5"/>
  <c r="AA24" i="5"/>
  <c r="AB24" i="5"/>
  <c r="AC24" i="5"/>
  <c r="AD24" i="5"/>
  <c r="AE24" i="5"/>
  <c r="AF24" i="5"/>
  <c r="AG24" i="5"/>
  <c r="AH24" i="5"/>
  <c r="AI24" i="5"/>
  <c r="Z25" i="5"/>
  <c r="AA25" i="5"/>
  <c r="AB25" i="5"/>
  <c r="AC25" i="5"/>
  <c r="AD25" i="5"/>
  <c r="AE25" i="5"/>
  <c r="AF25" i="5"/>
  <c r="AG25" i="5"/>
  <c r="AH25" i="5"/>
  <c r="AI25" i="5"/>
  <c r="Z26" i="5"/>
  <c r="AA26" i="5"/>
  <c r="AB26" i="5"/>
  <c r="AC26" i="5"/>
  <c r="AD26" i="5"/>
  <c r="AE26" i="5"/>
  <c r="AF26" i="5"/>
  <c r="AG26" i="5"/>
  <c r="AH26" i="5"/>
  <c r="AI26" i="5"/>
  <c r="Z27" i="5"/>
  <c r="AA27" i="5"/>
  <c r="AB27" i="5"/>
  <c r="AC27" i="5"/>
  <c r="AD27" i="5"/>
  <c r="AE27" i="5"/>
  <c r="AF27" i="5"/>
  <c r="AG27" i="5"/>
  <c r="AH27" i="5"/>
  <c r="AI27" i="5"/>
  <c r="Z28" i="5"/>
  <c r="AA28" i="5"/>
  <c r="AB28" i="5"/>
  <c r="AC28" i="5"/>
  <c r="AD28" i="5"/>
  <c r="AE28" i="5"/>
  <c r="AF28" i="5"/>
  <c r="AG28" i="5"/>
  <c r="AH28" i="5"/>
  <c r="AI28" i="5"/>
  <c r="Z29" i="5"/>
  <c r="AA29" i="5"/>
  <c r="AB29" i="5"/>
  <c r="AC29" i="5"/>
  <c r="AD29" i="5"/>
  <c r="AE29" i="5"/>
  <c r="AF29" i="5"/>
  <c r="AG29" i="5"/>
  <c r="AH29" i="5"/>
  <c r="AI29" i="5"/>
  <c r="Z30" i="5"/>
  <c r="AA30" i="5"/>
  <c r="AB30" i="5"/>
  <c r="AC30" i="5"/>
  <c r="AD30" i="5"/>
  <c r="AE30" i="5"/>
  <c r="AF30" i="5"/>
  <c r="AG30" i="5"/>
  <c r="AH30" i="5"/>
  <c r="AI30" i="5"/>
  <c r="Z31" i="5"/>
  <c r="AA31" i="5"/>
  <c r="AB31" i="5"/>
  <c r="AC31" i="5"/>
  <c r="AD31" i="5"/>
  <c r="AE31" i="5"/>
  <c r="AF31" i="5"/>
  <c r="AG31" i="5"/>
  <c r="AH31" i="5"/>
  <c r="AI31" i="5"/>
  <c r="Z32" i="5"/>
  <c r="AA32" i="5"/>
  <c r="AB32" i="5"/>
  <c r="AC32" i="5"/>
  <c r="AD32" i="5"/>
  <c r="AE32" i="5"/>
  <c r="AF32" i="5"/>
  <c r="AG32" i="5"/>
  <c r="AH32" i="5"/>
  <c r="AI32" i="5"/>
  <c r="AK3" i="5"/>
  <c r="AL3" i="5"/>
  <c r="AM3" i="5"/>
  <c r="AN3" i="5"/>
  <c r="AO3" i="5"/>
  <c r="AP3" i="5"/>
  <c r="AQ3" i="5"/>
  <c r="AR3" i="5"/>
  <c r="AS3" i="5"/>
  <c r="AT3" i="5"/>
  <c r="O4" i="5"/>
  <c r="P4" i="5"/>
  <c r="Q4" i="5"/>
  <c r="R4" i="5"/>
  <c r="S4" i="5"/>
  <c r="T4" i="5"/>
  <c r="U4" i="5"/>
  <c r="V4" i="5"/>
  <c r="W4" i="5"/>
  <c r="X4" i="5"/>
  <c r="O5" i="5"/>
  <c r="P5" i="5"/>
  <c r="Q5" i="5"/>
  <c r="R5" i="5"/>
  <c r="S5" i="5"/>
  <c r="T5" i="5"/>
  <c r="U5" i="5"/>
  <c r="V5" i="5"/>
  <c r="W5" i="5"/>
  <c r="X5" i="5"/>
  <c r="O6" i="5"/>
  <c r="P6" i="5"/>
  <c r="Q6" i="5"/>
  <c r="R6" i="5"/>
  <c r="S6" i="5"/>
  <c r="T6" i="5"/>
  <c r="U6" i="5"/>
  <c r="V6" i="5"/>
  <c r="W6" i="5"/>
  <c r="X6" i="5"/>
  <c r="O7" i="5"/>
  <c r="P7" i="5"/>
  <c r="Q7" i="5"/>
  <c r="R7" i="5"/>
  <c r="S7" i="5"/>
  <c r="T7" i="5"/>
  <c r="U7" i="5"/>
  <c r="V7" i="5"/>
  <c r="W7" i="5"/>
  <c r="X7" i="5"/>
  <c r="O8" i="5"/>
  <c r="P8" i="5"/>
  <c r="Q8" i="5"/>
  <c r="R8" i="5"/>
  <c r="S8" i="5"/>
  <c r="T8" i="5"/>
  <c r="U8" i="5"/>
  <c r="V8" i="5"/>
  <c r="W8" i="5"/>
  <c r="X8" i="5"/>
  <c r="O9" i="5"/>
  <c r="P9" i="5"/>
  <c r="Q9" i="5"/>
  <c r="R9" i="5"/>
  <c r="S9" i="5"/>
  <c r="T9" i="5"/>
  <c r="U9" i="5"/>
  <c r="V9" i="5"/>
  <c r="W9" i="5"/>
  <c r="X9" i="5"/>
  <c r="O10" i="5"/>
  <c r="P10" i="5"/>
  <c r="Q10" i="5"/>
  <c r="R10" i="5"/>
  <c r="S10" i="5"/>
  <c r="T10" i="5"/>
  <c r="U10" i="5"/>
  <c r="V10" i="5"/>
  <c r="W10" i="5"/>
  <c r="X10" i="5"/>
  <c r="O11" i="5"/>
  <c r="P11" i="5"/>
  <c r="Q11" i="5"/>
  <c r="R11" i="5"/>
  <c r="S11" i="5"/>
  <c r="T11" i="5"/>
  <c r="U11" i="5"/>
  <c r="V11" i="5"/>
  <c r="W11" i="5"/>
  <c r="X11" i="5"/>
  <c r="O12" i="5"/>
  <c r="P12" i="5"/>
  <c r="Q12" i="5"/>
  <c r="R12" i="5"/>
  <c r="S12" i="5"/>
  <c r="T12" i="5"/>
  <c r="U12" i="5"/>
  <c r="V12" i="5"/>
  <c r="W12" i="5"/>
  <c r="X12" i="5"/>
  <c r="O13" i="5"/>
  <c r="P13" i="5"/>
  <c r="Q13" i="5"/>
  <c r="R13" i="5"/>
  <c r="S13" i="5"/>
  <c r="T13" i="5"/>
  <c r="U13" i="5"/>
  <c r="V13" i="5"/>
  <c r="W13" i="5"/>
  <c r="X13" i="5"/>
  <c r="O14" i="5"/>
  <c r="P14" i="5"/>
  <c r="Q14" i="5"/>
  <c r="R14" i="5"/>
  <c r="S14" i="5"/>
  <c r="T14" i="5"/>
  <c r="U14" i="5"/>
  <c r="V14" i="5"/>
  <c r="W14" i="5"/>
  <c r="X14" i="5"/>
  <c r="O15" i="5"/>
  <c r="P15" i="5"/>
  <c r="Q15" i="5"/>
  <c r="R15" i="5"/>
  <c r="S15" i="5"/>
  <c r="T15" i="5"/>
  <c r="U15" i="5"/>
  <c r="V15" i="5"/>
  <c r="W15" i="5"/>
  <c r="X15" i="5"/>
  <c r="O16" i="5"/>
  <c r="P16" i="5"/>
  <c r="Q16" i="5"/>
  <c r="R16" i="5"/>
  <c r="S16" i="5"/>
  <c r="T16" i="5"/>
  <c r="U16" i="5"/>
  <c r="V16" i="5"/>
  <c r="W16" i="5"/>
  <c r="X16" i="5"/>
  <c r="O17" i="5"/>
  <c r="P17" i="5"/>
  <c r="Q17" i="5"/>
  <c r="R17" i="5"/>
  <c r="S17" i="5"/>
  <c r="T17" i="5"/>
  <c r="U17" i="5"/>
  <c r="V17" i="5"/>
  <c r="W17" i="5"/>
  <c r="X17" i="5"/>
  <c r="O18" i="5"/>
  <c r="P18" i="5"/>
  <c r="Q18" i="5"/>
  <c r="R18" i="5"/>
  <c r="S18" i="5"/>
  <c r="T18" i="5"/>
  <c r="U18" i="5"/>
  <c r="V18" i="5"/>
  <c r="W18" i="5"/>
  <c r="X18" i="5"/>
  <c r="O19" i="5"/>
  <c r="P19" i="5"/>
  <c r="Q19" i="5"/>
  <c r="R19" i="5"/>
  <c r="S19" i="5"/>
  <c r="T19" i="5"/>
  <c r="U19" i="5"/>
  <c r="V19" i="5"/>
  <c r="W19" i="5"/>
  <c r="X19" i="5"/>
  <c r="O20" i="5"/>
  <c r="P20" i="5"/>
  <c r="Q20" i="5"/>
  <c r="R20" i="5"/>
  <c r="S20" i="5"/>
  <c r="T20" i="5"/>
  <c r="U20" i="5"/>
  <c r="V20" i="5"/>
  <c r="W20" i="5"/>
  <c r="X20" i="5"/>
  <c r="O21" i="5"/>
  <c r="P21" i="5"/>
  <c r="Q21" i="5"/>
  <c r="R21" i="5"/>
  <c r="S21" i="5"/>
  <c r="T21" i="5"/>
  <c r="U21" i="5"/>
  <c r="V21" i="5"/>
  <c r="W21" i="5"/>
  <c r="X21" i="5"/>
  <c r="O22" i="5"/>
  <c r="P22" i="5"/>
  <c r="Q22" i="5"/>
  <c r="R22" i="5"/>
  <c r="S22" i="5"/>
  <c r="T22" i="5"/>
  <c r="U22" i="5"/>
  <c r="V22" i="5"/>
  <c r="W22" i="5"/>
  <c r="X22" i="5"/>
  <c r="O23" i="5"/>
  <c r="P23" i="5"/>
  <c r="Q23" i="5"/>
  <c r="R23" i="5"/>
  <c r="S23" i="5"/>
  <c r="T23" i="5"/>
  <c r="U23" i="5"/>
  <c r="V23" i="5"/>
  <c r="W23" i="5"/>
  <c r="X23" i="5"/>
  <c r="O24" i="5"/>
  <c r="P24" i="5"/>
  <c r="Q24" i="5"/>
  <c r="R24" i="5"/>
  <c r="S24" i="5"/>
  <c r="T24" i="5"/>
  <c r="U24" i="5"/>
  <c r="V24" i="5"/>
  <c r="W24" i="5"/>
  <c r="X24" i="5"/>
  <c r="O25" i="5"/>
  <c r="P25" i="5"/>
  <c r="Q25" i="5"/>
  <c r="R25" i="5"/>
  <c r="S25" i="5"/>
  <c r="T25" i="5"/>
  <c r="U25" i="5"/>
  <c r="V25" i="5"/>
  <c r="W25" i="5"/>
  <c r="X25" i="5"/>
  <c r="O26" i="5"/>
  <c r="P26" i="5"/>
  <c r="Q26" i="5"/>
  <c r="R26" i="5"/>
  <c r="S26" i="5"/>
  <c r="T26" i="5"/>
  <c r="U26" i="5"/>
  <c r="V26" i="5"/>
  <c r="W26" i="5"/>
  <c r="X26" i="5"/>
  <c r="O27" i="5"/>
  <c r="P27" i="5"/>
  <c r="Q27" i="5"/>
  <c r="R27" i="5"/>
  <c r="S27" i="5"/>
  <c r="T27" i="5"/>
  <c r="U27" i="5"/>
  <c r="V27" i="5"/>
  <c r="W27" i="5"/>
  <c r="X27" i="5"/>
  <c r="O28" i="5"/>
  <c r="P28" i="5"/>
  <c r="Q28" i="5"/>
  <c r="R28" i="5"/>
  <c r="S28" i="5"/>
  <c r="T28" i="5"/>
  <c r="U28" i="5"/>
  <c r="V28" i="5"/>
  <c r="W28" i="5"/>
  <c r="X28" i="5"/>
  <c r="O29" i="5"/>
  <c r="P29" i="5"/>
  <c r="Q29" i="5"/>
  <c r="R29" i="5"/>
  <c r="S29" i="5"/>
  <c r="T29" i="5"/>
  <c r="U29" i="5"/>
  <c r="V29" i="5"/>
  <c r="W29" i="5"/>
  <c r="X29" i="5"/>
  <c r="O30" i="5"/>
  <c r="P30" i="5"/>
  <c r="Q30" i="5"/>
  <c r="R30" i="5"/>
  <c r="S30" i="5"/>
  <c r="T30" i="5"/>
  <c r="U30" i="5"/>
  <c r="V30" i="5"/>
  <c r="W30" i="5"/>
  <c r="X30" i="5"/>
  <c r="O31" i="5"/>
  <c r="P31" i="5"/>
  <c r="Q31" i="5"/>
  <c r="R31" i="5"/>
  <c r="S31" i="5"/>
  <c r="T31" i="5"/>
  <c r="U31" i="5"/>
  <c r="V31" i="5"/>
  <c r="W31" i="5"/>
  <c r="X31" i="5"/>
  <c r="O32" i="5"/>
  <c r="P32" i="5"/>
  <c r="Q32" i="5"/>
  <c r="R32" i="5"/>
  <c r="S32" i="5"/>
  <c r="T32" i="5"/>
  <c r="U32" i="5"/>
  <c r="V32" i="5"/>
  <c r="W32" i="5"/>
  <c r="X32" i="5"/>
  <c r="Z3" i="5"/>
  <c r="AA3" i="5"/>
  <c r="AB3" i="5"/>
  <c r="AC3" i="5"/>
  <c r="AD3" i="5"/>
  <c r="AE3" i="5"/>
  <c r="AF3" i="5"/>
  <c r="AG3" i="5"/>
  <c r="AH3" i="5"/>
  <c r="AI3" i="5"/>
  <c r="CQ4" i="3"/>
  <c r="CR4" i="3"/>
  <c r="CS4" i="3"/>
  <c r="CT4" i="3"/>
  <c r="CU4" i="3"/>
  <c r="CV4" i="3"/>
  <c r="CQ5" i="3"/>
  <c r="CR5" i="3"/>
  <c r="CV5" i="3" s="1"/>
  <c r="CS5" i="3"/>
  <c r="CT5" i="3"/>
  <c r="CU5" i="3"/>
  <c r="CQ6" i="3"/>
  <c r="CR6" i="3"/>
  <c r="CV6" i="3" s="1"/>
  <c r="CS6" i="3"/>
  <c r="CT6" i="3"/>
  <c r="CU6" i="3"/>
  <c r="CQ7" i="3"/>
  <c r="CR7" i="3"/>
  <c r="CS7" i="3"/>
  <c r="CT7" i="3"/>
  <c r="CU7" i="3"/>
  <c r="CV7" i="3"/>
  <c r="CQ8" i="3"/>
  <c r="CR8" i="3"/>
  <c r="CS8" i="3"/>
  <c r="CT8" i="3"/>
  <c r="CU8" i="3"/>
  <c r="CV8" i="3"/>
  <c r="CQ9" i="3"/>
  <c r="CR9" i="3"/>
  <c r="CV9" i="3" s="1"/>
  <c r="CS9" i="3"/>
  <c r="CT9" i="3"/>
  <c r="CU9" i="3"/>
  <c r="CQ10" i="3"/>
  <c r="CR10" i="3"/>
  <c r="CV10" i="3" s="1"/>
  <c r="CS10" i="3"/>
  <c r="CT10" i="3"/>
  <c r="CU10" i="3"/>
  <c r="CQ11" i="3"/>
  <c r="CR11" i="3"/>
  <c r="CS11" i="3"/>
  <c r="CT11" i="3"/>
  <c r="CU11" i="3"/>
  <c r="CV11" i="3"/>
  <c r="CQ12" i="3"/>
  <c r="CR12" i="3"/>
  <c r="CS12" i="3"/>
  <c r="CT12" i="3"/>
  <c r="CU12" i="3"/>
  <c r="CV12" i="3"/>
  <c r="CQ13" i="3"/>
  <c r="CR13" i="3"/>
  <c r="CV13" i="3" s="1"/>
  <c r="CS13" i="3"/>
  <c r="CT13" i="3"/>
  <c r="CU13" i="3"/>
  <c r="CQ14" i="3"/>
  <c r="CR14" i="3"/>
  <c r="CV14" i="3" s="1"/>
  <c r="CS14" i="3"/>
  <c r="CT14" i="3"/>
  <c r="CU14" i="3"/>
  <c r="CQ15" i="3"/>
  <c r="CR15" i="3"/>
  <c r="CS15" i="3"/>
  <c r="CT15" i="3"/>
  <c r="CU15" i="3"/>
  <c r="CV15" i="3"/>
  <c r="CQ16" i="3"/>
  <c r="CR16" i="3"/>
  <c r="CS16" i="3"/>
  <c r="CT16" i="3"/>
  <c r="CU16" i="3"/>
  <c r="CV16" i="3"/>
  <c r="CQ17" i="3"/>
  <c r="CR17" i="3"/>
  <c r="CV17" i="3" s="1"/>
  <c r="CS17" i="3"/>
  <c r="CT17" i="3"/>
  <c r="CU17" i="3"/>
  <c r="CQ18" i="3"/>
  <c r="CR18" i="3"/>
  <c r="CV18" i="3" s="1"/>
  <c r="CS18" i="3"/>
  <c r="CT18" i="3"/>
  <c r="CU18" i="3"/>
  <c r="CQ19" i="3"/>
  <c r="CR19" i="3"/>
  <c r="CS19" i="3"/>
  <c r="CT19" i="3"/>
  <c r="CU19" i="3"/>
  <c r="CV19" i="3"/>
  <c r="CQ20" i="3"/>
  <c r="CR20" i="3"/>
  <c r="CS20" i="3"/>
  <c r="CT20" i="3"/>
  <c r="CU20" i="3"/>
  <c r="CV20" i="3"/>
  <c r="CQ21" i="3"/>
  <c r="CR21" i="3"/>
  <c r="CV21" i="3" s="1"/>
  <c r="CS21" i="3"/>
  <c r="CT21" i="3"/>
  <c r="CU21" i="3"/>
  <c r="CQ22" i="3"/>
  <c r="CR22" i="3"/>
  <c r="CV22" i="3" s="1"/>
  <c r="CS22" i="3"/>
  <c r="CT22" i="3"/>
  <c r="CU22" i="3"/>
  <c r="CQ23" i="3"/>
  <c r="CR23" i="3"/>
  <c r="CS23" i="3"/>
  <c r="CT23" i="3"/>
  <c r="CU23" i="3"/>
  <c r="CV23" i="3"/>
  <c r="CQ24" i="3"/>
  <c r="CR24" i="3"/>
  <c r="CS24" i="3"/>
  <c r="CT24" i="3"/>
  <c r="CU24" i="3"/>
  <c r="CV24" i="3"/>
  <c r="CQ25" i="3"/>
  <c r="CR25" i="3"/>
  <c r="CV25" i="3" s="1"/>
  <c r="CS25" i="3"/>
  <c r="CT25" i="3"/>
  <c r="CU25" i="3"/>
  <c r="CQ26" i="3"/>
  <c r="CR26" i="3"/>
  <c r="CV26" i="3" s="1"/>
  <c r="CS26" i="3"/>
  <c r="CT26" i="3"/>
  <c r="CU26" i="3"/>
  <c r="CQ27" i="3"/>
  <c r="CR27" i="3"/>
  <c r="CS27" i="3"/>
  <c r="CT27" i="3"/>
  <c r="CU27" i="3"/>
  <c r="CV27" i="3"/>
  <c r="CQ28" i="3"/>
  <c r="CR28" i="3"/>
  <c r="CS28" i="3"/>
  <c r="CT28" i="3"/>
  <c r="CU28" i="3"/>
  <c r="CV28" i="3"/>
  <c r="CQ29" i="3"/>
  <c r="CR29" i="3"/>
  <c r="CV29" i="3" s="1"/>
  <c r="CS29" i="3"/>
  <c r="CT29" i="3"/>
  <c r="CU29" i="3"/>
  <c r="CQ30" i="3"/>
  <c r="CR30" i="3"/>
  <c r="CV30" i="3" s="1"/>
  <c r="CS30" i="3"/>
  <c r="CT30" i="3"/>
  <c r="CU30" i="3"/>
  <c r="CQ31" i="3"/>
  <c r="CR31" i="3"/>
  <c r="CS31" i="3"/>
  <c r="CT31" i="3"/>
  <c r="CU31" i="3"/>
  <c r="CV31" i="3"/>
  <c r="CQ32" i="3"/>
  <c r="CR32" i="3"/>
  <c r="CS32" i="3"/>
  <c r="CT32" i="3"/>
  <c r="CU32" i="3"/>
  <c r="CV32" i="3"/>
  <c r="CU3" i="3"/>
  <c r="CQ3" i="3"/>
  <c r="CJ4" i="3"/>
  <c r="CK4" i="3"/>
  <c r="CL4" i="3"/>
  <c r="CM4" i="3"/>
  <c r="CN4" i="3"/>
  <c r="CO4" i="3"/>
  <c r="CJ5" i="3"/>
  <c r="CO5" i="3" s="1"/>
  <c r="CK5" i="3"/>
  <c r="CL5" i="3"/>
  <c r="CM5" i="3"/>
  <c r="CN5" i="3"/>
  <c r="CJ6" i="3"/>
  <c r="CO6" i="3" s="1"/>
  <c r="CK6" i="3"/>
  <c r="CL6" i="3"/>
  <c r="CM6" i="3"/>
  <c r="CN6" i="3"/>
  <c r="CJ7" i="3"/>
  <c r="CK7" i="3"/>
  <c r="CL7" i="3"/>
  <c r="CM7" i="3"/>
  <c r="CN7" i="3"/>
  <c r="CO7" i="3"/>
  <c r="CJ8" i="3"/>
  <c r="CK8" i="3"/>
  <c r="CL8" i="3"/>
  <c r="CM8" i="3"/>
  <c r="CN8" i="3"/>
  <c r="CO8" i="3"/>
  <c r="CJ9" i="3"/>
  <c r="CO9" i="3" s="1"/>
  <c r="CK9" i="3"/>
  <c r="CL9" i="3"/>
  <c r="CM9" i="3"/>
  <c r="CN9" i="3"/>
  <c r="CJ10" i="3"/>
  <c r="CO10" i="3" s="1"/>
  <c r="CK10" i="3"/>
  <c r="CL10" i="3"/>
  <c r="CM10" i="3"/>
  <c r="CN10" i="3"/>
  <c r="CJ11" i="3"/>
  <c r="CK11" i="3"/>
  <c r="CL11" i="3"/>
  <c r="CM11" i="3"/>
  <c r="CN11" i="3"/>
  <c r="CO11" i="3"/>
  <c r="CJ12" i="3"/>
  <c r="CK12" i="3"/>
  <c r="CL12" i="3"/>
  <c r="CM12" i="3"/>
  <c r="CN12" i="3"/>
  <c r="CO12" i="3"/>
  <c r="CJ13" i="3"/>
  <c r="CO13" i="3" s="1"/>
  <c r="CK13" i="3"/>
  <c r="CL13" i="3"/>
  <c r="CM13" i="3"/>
  <c r="CN13" i="3"/>
  <c r="CJ14" i="3"/>
  <c r="CO14" i="3" s="1"/>
  <c r="CK14" i="3"/>
  <c r="CL14" i="3"/>
  <c r="CM14" i="3"/>
  <c r="CN14" i="3"/>
  <c r="CJ15" i="3"/>
  <c r="CK15" i="3"/>
  <c r="CL15" i="3"/>
  <c r="CM15" i="3"/>
  <c r="CN15" i="3"/>
  <c r="CO15" i="3"/>
  <c r="CJ16" i="3"/>
  <c r="CK16" i="3"/>
  <c r="CL16" i="3"/>
  <c r="CM16" i="3"/>
  <c r="CN16" i="3"/>
  <c r="CO16" i="3"/>
  <c r="CJ17" i="3"/>
  <c r="CO17" i="3" s="1"/>
  <c r="CK17" i="3"/>
  <c r="CL17" i="3"/>
  <c r="CM17" i="3"/>
  <c r="CN17" i="3"/>
  <c r="CJ18" i="3"/>
  <c r="CO18" i="3" s="1"/>
  <c r="CK18" i="3"/>
  <c r="CL18" i="3"/>
  <c r="CM18" i="3"/>
  <c r="CN18" i="3"/>
  <c r="CJ19" i="3"/>
  <c r="CK19" i="3"/>
  <c r="CL19" i="3"/>
  <c r="CM19" i="3"/>
  <c r="CN19" i="3"/>
  <c r="CO19" i="3"/>
  <c r="CJ20" i="3"/>
  <c r="CK20" i="3"/>
  <c r="CL20" i="3"/>
  <c r="CM20" i="3"/>
  <c r="CN20" i="3"/>
  <c r="CO20" i="3"/>
  <c r="CJ21" i="3"/>
  <c r="CO21" i="3" s="1"/>
  <c r="CK21" i="3"/>
  <c r="CL21" i="3"/>
  <c r="CM21" i="3"/>
  <c r="CN21" i="3"/>
  <c r="CJ22" i="3"/>
  <c r="CO22" i="3" s="1"/>
  <c r="CK22" i="3"/>
  <c r="CL22" i="3"/>
  <c r="CM22" i="3"/>
  <c r="CN22" i="3"/>
  <c r="CJ23" i="3"/>
  <c r="CK23" i="3"/>
  <c r="CL23" i="3"/>
  <c r="CM23" i="3"/>
  <c r="CN23" i="3"/>
  <c r="CO23" i="3"/>
  <c r="CJ24" i="3"/>
  <c r="CK24" i="3"/>
  <c r="CL24" i="3"/>
  <c r="CM24" i="3"/>
  <c r="CN24" i="3"/>
  <c r="CO24" i="3"/>
  <c r="CJ25" i="3"/>
  <c r="CO25" i="3" s="1"/>
  <c r="CK25" i="3"/>
  <c r="CL25" i="3"/>
  <c r="CM25" i="3"/>
  <c r="CN25" i="3"/>
  <c r="CJ26" i="3"/>
  <c r="CO26" i="3" s="1"/>
  <c r="CK26" i="3"/>
  <c r="CL26" i="3"/>
  <c r="CM26" i="3"/>
  <c r="CN26" i="3"/>
  <c r="CJ27" i="3"/>
  <c r="CK27" i="3"/>
  <c r="CL27" i="3"/>
  <c r="CM27" i="3"/>
  <c r="CN27" i="3"/>
  <c r="CO27" i="3"/>
  <c r="CJ28" i="3"/>
  <c r="CK28" i="3"/>
  <c r="CL28" i="3"/>
  <c r="CM28" i="3"/>
  <c r="CN28" i="3"/>
  <c r="CO28" i="3"/>
  <c r="CJ29" i="3"/>
  <c r="CO29" i="3" s="1"/>
  <c r="CK29" i="3"/>
  <c r="CL29" i="3"/>
  <c r="CM29" i="3"/>
  <c r="CN29" i="3"/>
  <c r="CJ30" i="3"/>
  <c r="CO30" i="3" s="1"/>
  <c r="CK30" i="3"/>
  <c r="CL30" i="3"/>
  <c r="CM30" i="3"/>
  <c r="CN30" i="3"/>
  <c r="CJ31" i="3"/>
  <c r="CK31" i="3"/>
  <c r="CL31" i="3"/>
  <c r="CM31" i="3"/>
  <c r="CN31" i="3"/>
  <c r="CO31" i="3"/>
  <c r="CJ32" i="3"/>
  <c r="CK32" i="3"/>
  <c r="CL32" i="3"/>
  <c r="CM32" i="3"/>
  <c r="CN32" i="3"/>
  <c r="CO32" i="3"/>
  <c r="CO3" i="3"/>
  <c r="CN3" i="3"/>
  <c r="CC4" i="3"/>
  <c r="CD4" i="3"/>
  <c r="CE4" i="3"/>
  <c r="CF4" i="3"/>
  <c r="CG4" i="3"/>
  <c r="CH4" i="3"/>
  <c r="CC5" i="3"/>
  <c r="CH5" i="3" s="1"/>
  <c r="CD5" i="3"/>
  <c r="CE5" i="3"/>
  <c r="CF5" i="3"/>
  <c r="CG5" i="3"/>
  <c r="CC6" i="3"/>
  <c r="CH6" i="3" s="1"/>
  <c r="CD6" i="3"/>
  <c r="CE6" i="3"/>
  <c r="CF6" i="3"/>
  <c r="CG6" i="3"/>
  <c r="CC7" i="3"/>
  <c r="CD7" i="3"/>
  <c r="CE7" i="3"/>
  <c r="CF7" i="3"/>
  <c r="CG7" i="3"/>
  <c r="CH7" i="3"/>
  <c r="CC8" i="3"/>
  <c r="CD8" i="3"/>
  <c r="CE8" i="3"/>
  <c r="CF8" i="3"/>
  <c r="CG8" i="3"/>
  <c r="CH8" i="3"/>
  <c r="CC9" i="3"/>
  <c r="CH9" i="3" s="1"/>
  <c r="CD9" i="3"/>
  <c r="CE9" i="3"/>
  <c r="CF9" i="3"/>
  <c r="CG9" i="3"/>
  <c r="CC10" i="3"/>
  <c r="CH10" i="3" s="1"/>
  <c r="CD10" i="3"/>
  <c r="CE10" i="3"/>
  <c r="CF10" i="3"/>
  <c r="CG10" i="3"/>
  <c r="CC11" i="3"/>
  <c r="CD11" i="3"/>
  <c r="CE11" i="3"/>
  <c r="CF11" i="3"/>
  <c r="CG11" i="3"/>
  <c r="CH11" i="3"/>
  <c r="CC12" i="3"/>
  <c r="CD12" i="3"/>
  <c r="CE12" i="3"/>
  <c r="CF12" i="3"/>
  <c r="CG12" i="3"/>
  <c r="CH12" i="3"/>
  <c r="CC13" i="3"/>
  <c r="CH13" i="3" s="1"/>
  <c r="CD13" i="3"/>
  <c r="CE13" i="3"/>
  <c r="CF13" i="3"/>
  <c r="CG13" i="3"/>
  <c r="CC14" i="3"/>
  <c r="CH14" i="3" s="1"/>
  <c r="CD14" i="3"/>
  <c r="CE14" i="3"/>
  <c r="CF14" i="3"/>
  <c r="CG14" i="3"/>
  <c r="CC15" i="3"/>
  <c r="CD15" i="3"/>
  <c r="CE15" i="3"/>
  <c r="CF15" i="3"/>
  <c r="CG15" i="3"/>
  <c r="CH15" i="3"/>
  <c r="CC16" i="3"/>
  <c r="CD16" i="3"/>
  <c r="CE16" i="3"/>
  <c r="CF16" i="3"/>
  <c r="CG16" i="3"/>
  <c r="CH16" i="3"/>
  <c r="CC17" i="3"/>
  <c r="CH17" i="3" s="1"/>
  <c r="CD17" i="3"/>
  <c r="CE17" i="3"/>
  <c r="CF17" i="3"/>
  <c r="CG17" i="3"/>
  <c r="CC18" i="3"/>
  <c r="CH18" i="3" s="1"/>
  <c r="CD18" i="3"/>
  <c r="CE18" i="3"/>
  <c r="CF18" i="3"/>
  <c r="CG18" i="3"/>
  <c r="CC19" i="3"/>
  <c r="CD19" i="3"/>
  <c r="CE19" i="3"/>
  <c r="CF19" i="3"/>
  <c r="CG19" i="3"/>
  <c r="CH19" i="3"/>
  <c r="CC20" i="3"/>
  <c r="CD20" i="3"/>
  <c r="CE20" i="3"/>
  <c r="CF20" i="3"/>
  <c r="CG20" i="3"/>
  <c r="CH20" i="3"/>
  <c r="CC21" i="3"/>
  <c r="CH21" i="3" s="1"/>
  <c r="CD21" i="3"/>
  <c r="CE21" i="3"/>
  <c r="CF21" i="3"/>
  <c r="CG21" i="3"/>
  <c r="CC22" i="3"/>
  <c r="CH22" i="3" s="1"/>
  <c r="CD22" i="3"/>
  <c r="CE22" i="3"/>
  <c r="CF22" i="3"/>
  <c r="CG22" i="3"/>
  <c r="CC23" i="3"/>
  <c r="CD23" i="3"/>
  <c r="CE23" i="3"/>
  <c r="CF23" i="3"/>
  <c r="CG23" i="3"/>
  <c r="CH23" i="3"/>
  <c r="CC24" i="3"/>
  <c r="CD24" i="3"/>
  <c r="CE24" i="3"/>
  <c r="CF24" i="3"/>
  <c r="CG24" i="3"/>
  <c r="CH24" i="3"/>
  <c r="CC25" i="3"/>
  <c r="CH25" i="3" s="1"/>
  <c r="CD25" i="3"/>
  <c r="CE25" i="3"/>
  <c r="CF25" i="3"/>
  <c r="CG25" i="3"/>
  <c r="CC26" i="3"/>
  <c r="CH26" i="3" s="1"/>
  <c r="CD26" i="3"/>
  <c r="CE26" i="3"/>
  <c r="CF26" i="3"/>
  <c r="CG26" i="3"/>
  <c r="CC27" i="3"/>
  <c r="CD27" i="3"/>
  <c r="CE27" i="3"/>
  <c r="CF27" i="3"/>
  <c r="CG27" i="3"/>
  <c r="CH27" i="3"/>
  <c r="CC28" i="3"/>
  <c r="CD28" i="3"/>
  <c r="CE28" i="3"/>
  <c r="CF28" i="3"/>
  <c r="CG28" i="3"/>
  <c r="CH28" i="3"/>
  <c r="CC29" i="3"/>
  <c r="CH29" i="3" s="1"/>
  <c r="CD29" i="3"/>
  <c r="CE29" i="3"/>
  <c r="CF29" i="3"/>
  <c r="CG29" i="3"/>
  <c r="CC30" i="3"/>
  <c r="CH30" i="3" s="1"/>
  <c r="CD30" i="3"/>
  <c r="CE30" i="3"/>
  <c r="CF30" i="3"/>
  <c r="CG30" i="3"/>
  <c r="CC31" i="3"/>
  <c r="CD31" i="3"/>
  <c r="CE31" i="3"/>
  <c r="CF31" i="3"/>
  <c r="CG31" i="3"/>
  <c r="CH31" i="3"/>
  <c r="CC32" i="3"/>
  <c r="CD32" i="3"/>
  <c r="CE32" i="3"/>
  <c r="CF32" i="3"/>
  <c r="CG32" i="3"/>
  <c r="CH32" i="3"/>
  <c r="CG3" i="3"/>
  <c r="CC3" i="3"/>
  <c r="BR4" i="3"/>
  <c r="BS4" i="3"/>
  <c r="BT4" i="3"/>
  <c r="BU4" i="3"/>
  <c r="BV4" i="3"/>
  <c r="BW4" i="3"/>
  <c r="BX4" i="3"/>
  <c r="BY4" i="3"/>
  <c r="BZ4" i="3"/>
  <c r="CA4" i="3"/>
  <c r="BR5" i="3"/>
  <c r="BS5" i="3"/>
  <c r="BT5" i="3"/>
  <c r="BU5" i="3"/>
  <c r="BV5" i="3"/>
  <c r="BW5" i="3"/>
  <c r="BX5" i="3"/>
  <c r="BY5" i="3"/>
  <c r="BZ5" i="3"/>
  <c r="CA5" i="3"/>
  <c r="BR6" i="3"/>
  <c r="BS6" i="3"/>
  <c r="BT6" i="3"/>
  <c r="BU6" i="3"/>
  <c r="BV6" i="3"/>
  <c r="BW6" i="3"/>
  <c r="BX6" i="3"/>
  <c r="BY6" i="3"/>
  <c r="BZ6" i="3"/>
  <c r="CA6" i="3"/>
  <c r="BR7" i="3"/>
  <c r="BS7" i="3"/>
  <c r="BT7" i="3"/>
  <c r="BU7" i="3"/>
  <c r="BV7" i="3"/>
  <c r="BW7" i="3"/>
  <c r="BX7" i="3"/>
  <c r="BY7" i="3"/>
  <c r="BZ7" i="3"/>
  <c r="CA7" i="3"/>
  <c r="BR8" i="3"/>
  <c r="BS8" i="3"/>
  <c r="BT8" i="3"/>
  <c r="BU8" i="3"/>
  <c r="BV8" i="3"/>
  <c r="BW8" i="3"/>
  <c r="BX8" i="3"/>
  <c r="BY8" i="3"/>
  <c r="BZ8" i="3"/>
  <c r="CA8" i="3"/>
  <c r="BR9" i="3"/>
  <c r="BS9" i="3"/>
  <c r="BT9" i="3"/>
  <c r="BU9" i="3"/>
  <c r="BV9" i="3"/>
  <c r="BW9" i="3"/>
  <c r="BX9" i="3"/>
  <c r="BY9" i="3"/>
  <c r="BZ9" i="3"/>
  <c r="CA9" i="3"/>
  <c r="BR10" i="3"/>
  <c r="BS10" i="3"/>
  <c r="BT10" i="3"/>
  <c r="BU10" i="3"/>
  <c r="BV10" i="3"/>
  <c r="BW10" i="3"/>
  <c r="BX10" i="3"/>
  <c r="BY10" i="3"/>
  <c r="BZ10" i="3"/>
  <c r="CA10" i="3"/>
  <c r="BR11" i="3"/>
  <c r="BS11" i="3"/>
  <c r="BT11" i="3"/>
  <c r="BU11" i="3"/>
  <c r="BV11" i="3"/>
  <c r="BW11" i="3"/>
  <c r="BX11" i="3"/>
  <c r="BY11" i="3"/>
  <c r="BZ11" i="3"/>
  <c r="CA11" i="3"/>
  <c r="BR12" i="3"/>
  <c r="BS12" i="3"/>
  <c r="BT12" i="3"/>
  <c r="BU12" i="3"/>
  <c r="BV12" i="3"/>
  <c r="BW12" i="3"/>
  <c r="BX12" i="3"/>
  <c r="BY12" i="3"/>
  <c r="BZ12" i="3"/>
  <c r="CA12" i="3"/>
  <c r="BR13" i="3"/>
  <c r="BS13" i="3"/>
  <c r="BT13" i="3"/>
  <c r="BU13" i="3"/>
  <c r="BV13" i="3"/>
  <c r="BW13" i="3"/>
  <c r="BX13" i="3"/>
  <c r="BY13" i="3"/>
  <c r="BZ13" i="3"/>
  <c r="CA13" i="3"/>
  <c r="BR14" i="3"/>
  <c r="BS14" i="3"/>
  <c r="BT14" i="3"/>
  <c r="BU14" i="3"/>
  <c r="BV14" i="3"/>
  <c r="BW14" i="3"/>
  <c r="BX14" i="3"/>
  <c r="BY14" i="3"/>
  <c r="BZ14" i="3"/>
  <c r="CA14" i="3"/>
  <c r="BR15" i="3"/>
  <c r="BS15" i="3"/>
  <c r="BT15" i="3"/>
  <c r="BU15" i="3"/>
  <c r="BV15" i="3"/>
  <c r="BW15" i="3"/>
  <c r="BX15" i="3"/>
  <c r="BY15" i="3"/>
  <c r="BZ15" i="3"/>
  <c r="CA15" i="3"/>
  <c r="BR16" i="3"/>
  <c r="BS16" i="3"/>
  <c r="BT16" i="3"/>
  <c r="BU16" i="3"/>
  <c r="BV16" i="3"/>
  <c r="BW16" i="3"/>
  <c r="BX16" i="3"/>
  <c r="BY16" i="3"/>
  <c r="BZ16" i="3"/>
  <c r="CA16" i="3"/>
  <c r="BR17" i="3"/>
  <c r="BS17" i="3"/>
  <c r="BT17" i="3"/>
  <c r="BU17" i="3"/>
  <c r="BV17" i="3"/>
  <c r="BW17" i="3"/>
  <c r="BX17" i="3"/>
  <c r="BY17" i="3"/>
  <c r="BZ17" i="3"/>
  <c r="CA17" i="3"/>
  <c r="BR18" i="3"/>
  <c r="BS18" i="3"/>
  <c r="BT18" i="3"/>
  <c r="BU18" i="3"/>
  <c r="BV18" i="3"/>
  <c r="BW18" i="3"/>
  <c r="BX18" i="3"/>
  <c r="BY18" i="3"/>
  <c r="BZ18" i="3"/>
  <c r="CA18" i="3"/>
  <c r="BR19" i="3"/>
  <c r="BS19" i="3"/>
  <c r="BT19" i="3"/>
  <c r="BU19" i="3"/>
  <c r="BV19" i="3"/>
  <c r="BW19" i="3"/>
  <c r="BX19" i="3"/>
  <c r="BY19" i="3"/>
  <c r="BZ19" i="3"/>
  <c r="CA19" i="3"/>
  <c r="BR20" i="3"/>
  <c r="BS20" i="3"/>
  <c r="BT20" i="3"/>
  <c r="BU20" i="3"/>
  <c r="BV20" i="3"/>
  <c r="BW20" i="3"/>
  <c r="BX20" i="3"/>
  <c r="BY20" i="3"/>
  <c r="BZ20" i="3"/>
  <c r="CA20" i="3"/>
  <c r="BR21" i="3"/>
  <c r="BS21" i="3"/>
  <c r="BT21" i="3"/>
  <c r="BU21" i="3"/>
  <c r="BV21" i="3"/>
  <c r="BW21" i="3"/>
  <c r="BX21" i="3"/>
  <c r="BY21" i="3"/>
  <c r="BZ21" i="3"/>
  <c r="CA21" i="3"/>
  <c r="BR22" i="3"/>
  <c r="BS22" i="3"/>
  <c r="BT22" i="3"/>
  <c r="BU22" i="3"/>
  <c r="BV22" i="3"/>
  <c r="BW22" i="3"/>
  <c r="BX22" i="3"/>
  <c r="BY22" i="3"/>
  <c r="BZ22" i="3"/>
  <c r="CA22" i="3"/>
  <c r="BR23" i="3"/>
  <c r="BS23" i="3"/>
  <c r="BT23" i="3"/>
  <c r="BU23" i="3"/>
  <c r="BV23" i="3"/>
  <c r="BW23" i="3"/>
  <c r="BX23" i="3"/>
  <c r="BY23" i="3"/>
  <c r="BZ23" i="3"/>
  <c r="CA23" i="3"/>
  <c r="BR24" i="3"/>
  <c r="BS24" i="3"/>
  <c r="BT24" i="3"/>
  <c r="BU24" i="3"/>
  <c r="BV24" i="3"/>
  <c r="BW24" i="3"/>
  <c r="BX24" i="3"/>
  <c r="BY24" i="3"/>
  <c r="BZ24" i="3"/>
  <c r="CA24" i="3"/>
  <c r="BR25" i="3"/>
  <c r="BS25" i="3"/>
  <c r="BT25" i="3"/>
  <c r="BU25" i="3"/>
  <c r="BV25" i="3"/>
  <c r="BW25" i="3"/>
  <c r="BX25" i="3"/>
  <c r="BY25" i="3"/>
  <c r="BZ25" i="3"/>
  <c r="CA25" i="3"/>
  <c r="BR26" i="3"/>
  <c r="BS26" i="3"/>
  <c r="BT26" i="3"/>
  <c r="BU26" i="3"/>
  <c r="BV26" i="3"/>
  <c r="BW26" i="3"/>
  <c r="BX26" i="3"/>
  <c r="BY26" i="3"/>
  <c r="BZ26" i="3"/>
  <c r="CA26" i="3"/>
  <c r="BR27" i="3"/>
  <c r="BS27" i="3"/>
  <c r="BT27" i="3"/>
  <c r="BU27" i="3"/>
  <c r="BV27" i="3"/>
  <c r="BW27" i="3"/>
  <c r="BX27" i="3"/>
  <c r="BY27" i="3"/>
  <c r="BZ27" i="3"/>
  <c r="CA27" i="3"/>
  <c r="BR28" i="3"/>
  <c r="BS28" i="3"/>
  <c r="BT28" i="3"/>
  <c r="BU28" i="3"/>
  <c r="BV28" i="3"/>
  <c r="BW28" i="3"/>
  <c r="BX28" i="3"/>
  <c r="BY28" i="3"/>
  <c r="BZ28" i="3"/>
  <c r="CA28" i="3"/>
  <c r="BR29" i="3"/>
  <c r="BS29" i="3"/>
  <c r="BT29" i="3"/>
  <c r="BU29" i="3"/>
  <c r="BV29" i="3"/>
  <c r="BW29" i="3"/>
  <c r="BX29" i="3"/>
  <c r="BY29" i="3"/>
  <c r="BZ29" i="3"/>
  <c r="CA29" i="3"/>
  <c r="BR30" i="3"/>
  <c r="BS30" i="3"/>
  <c r="BT30" i="3"/>
  <c r="BU30" i="3"/>
  <c r="BV30" i="3"/>
  <c r="BW30" i="3"/>
  <c r="BX30" i="3"/>
  <c r="BY30" i="3"/>
  <c r="BZ30" i="3"/>
  <c r="CA30" i="3"/>
  <c r="BR31" i="3"/>
  <c r="BS31" i="3"/>
  <c r="BT31" i="3"/>
  <c r="BU31" i="3"/>
  <c r="BV31" i="3"/>
  <c r="BW31" i="3"/>
  <c r="BX31" i="3"/>
  <c r="BY31" i="3"/>
  <c r="BZ31" i="3"/>
  <c r="CA31" i="3"/>
  <c r="BR32" i="3"/>
  <c r="BS32" i="3"/>
  <c r="BT32" i="3"/>
  <c r="BU32" i="3"/>
  <c r="BV32" i="3"/>
  <c r="BW32" i="3"/>
  <c r="BX32" i="3"/>
  <c r="BY32" i="3"/>
  <c r="BZ32" i="3"/>
  <c r="CA32" i="3"/>
  <c r="CA3" i="3"/>
  <c r="BZ3" i="3"/>
  <c r="BY3" i="3"/>
  <c r="BX3" i="3"/>
  <c r="BW3" i="3"/>
  <c r="BV3" i="3"/>
  <c r="BU3" i="3"/>
  <c r="BT3" i="3"/>
  <c r="BS3" i="3"/>
  <c r="BR3" i="3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AL3" i="2"/>
  <c r="AF3" i="2"/>
  <c r="Z3" i="2"/>
  <c r="AK4" i="3"/>
  <c r="AL4" i="3"/>
  <c r="AM4" i="3"/>
  <c r="AN4" i="3"/>
  <c r="AO4" i="3"/>
  <c r="AP4" i="3"/>
  <c r="AQ4" i="3"/>
  <c r="AR4" i="3"/>
  <c r="AS4" i="3"/>
  <c r="AT4" i="3"/>
  <c r="AK5" i="3"/>
  <c r="AL5" i="3"/>
  <c r="AM5" i="3"/>
  <c r="AN5" i="3"/>
  <c r="AO5" i="3"/>
  <c r="AP5" i="3"/>
  <c r="AQ5" i="3"/>
  <c r="AR5" i="3"/>
  <c r="AS5" i="3"/>
  <c r="AT5" i="3"/>
  <c r="AK6" i="3"/>
  <c r="AL6" i="3"/>
  <c r="AM6" i="3"/>
  <c r="AN6" i="3"/>
  <c r="AO6" i="3"/>
  <c r="AP6" i="3"/>
  <c r="AQ6" i="3"/>
  <c r="AR6" i="3"/>
  <c r="AS6" i="3"/>
  <c r="AT6" i="3"/>
  <c r="AK7" i="3"/>
  <c r="AL7" i="3"/>
  <c r="AM7" i="3"/>
  <c r="AN7" i="3"/>
  <c r="AO7" i="3"/>
  <c r="AP7" i="3"/>
  <c r="AQ7" i="3"/>
  <c r="AR7" i="3"/>
  <c r="AS7" i="3"/>
  <c r="AT7" i="3"/>
  <c r="AK8" i="3"/>
  <c r="AL8" i="3"/>
  <c r="AM8" i="3"/>
  <c r="AN8" i="3"/>
  <c r="AO8" i="3"/>
  <c r="AP8" i="3"/>
  <c r="AQ8" i="3"/>
  <c r="AR8" i="3"/>
  <c r="AS8" i="3"/>
  <c r="AT8" i="3"/>
  <c r="AK9" i="3"/>
  <c r="AL9" i="3"/>
  <c r="AM9" i="3"/>
  <c r="AN9" i="3"/>
  <c r="AO9" i="3"/>
  <c r="AP9" i="3"/>
  <c r="AQ9" i="3"/>
  <c r="AR9" i="3"/>
  <c r="AS9" i="3"/>
  <c r="AT9" i="3"/>
  <c r="AK10" i="3"/>
  <c r="AL10" i="3"/>
  <c r="AM10" i="3"/>
  <c r="AN10" i="3"/>
  <c r="AO10" i="3"/>
  <c r="AP10" i="3"/>
  <c r="AQ10" i="3"/>
  <c r="AR10" i="3"/>
  <c r="AS10" i="3"/>
  <c r="AT10" i="3"/>
  <c r="AK11" i="3"/>
  <c r="AL11" i="3"/>
  <c r="AM11" i="3"/>
  <c r="AN11" i="3"/>
  <c r="AO11" i="3"/>
  <c r="AP11" i="3"/>
  <c r="AQ11" i="3"/>
  <c r="AR11" i="3"/>
  <c r="AS11" i="3"/>
  <c r="AT11" i="3"/>
  <c r="AK12" i="3"/>
  <c r="AL12" i="3"/>
  <c r="AM12" i="3"/>
  <c r="AN12" i="3"/>
  <c r="AO12" i="3"/>
  <c r="AP12" i="3"/>
  <c r="AQ12" i="3"/>
  <c r="AR12" i="3"/>
  <c r="AS12" i="3"/>
  <c r="AT12" i="3"/>
  <c r="AK13" i="3"/>
  <c r="AL13" i="3"/>
  <c r="AM13" i="3"/>
  <c r="AN13" i="3"/>
  <c r="AO13" i="3"/>
  <c r="AP13" i="3"/>
  <c r="AQ13" i="3"/>
  <c r="AR13" i="3"/>
  <c r="AS13" i="3"/>
  <c r="AT13" i="3"/>
  <c r="AK14" i="3"/>
  <c r="AL14" i="3"/>
  <c r="AM14" i="3"/>
  <c r="AN14" i="3"/>
  <c r="AO14" i="3"/>
  <c r="AP14" i="3"/>
  <c r="AQ14" i="3"/>
  <c r="AR14" i="3"/>
  <c r="AS14" i="3"/>
  <c r="AT14" i="3"/>
  <c r="AK15" i="3"/>
  <c r="AL15" i="3"/>
  <c r="AM15" i="3"/>
  <c r="AN15" i="3"/>
  <c r="AO15" i="3"/>
  <c r="AP15" i="3"/>
  <c r="AQ15" i="3"/>
  <c r="AR15" i="3"/>
  <c r="AS15" i="3"/>
  <c r="AT15" i="3"/>
  <c r="AK16" i="3"/>
  <c r="AL16" i="3"/>
  <c r="AM16" i="3"/>
  <c r="AN16" i="3"/>
  <c r="AO16" i="3"/>
  <c r="AP16" i="3"/>
  <c r="AQ16" i="3"/>
  <c r="AR16" i="3"/>
  <c r="AS16" i="3"/>
  <c r="AT16" i="3"/>
  <c r="AK17" i="3"/>
  <c r="AL17" i="3"/>
  <c r="AM17" i="3"/>
  <c r="AN17" i="3"/>
  <c r="AO17" i="3"/>
  <c r="AP17" i="3"/>
  <c r="AQ17" i="3"/>
  <c r="AR17" i="3"/>
  <c r="AS17" i="3"/>
  <c r="AT17" i="3"/>
  <c r="AK18" i="3"/>
  <c r="AL18" i="3"/>
  <c r="AM18" i="3"/>
  <c r="AN18" i="3"/>
  <c r="AO18" i="3"/>
  <c r="AP18" i="3"/>
  <c r="AQ18" i="3"/>
  <c r="AR18" i="3"/>
  <c r="AS18" i="3"/>
  <c r="AT18" i="3"/>
  <c r="AK19" i="3"/>
  <c r="AL19" i="3"/>
  <c r="AM19" i="3"/>
  <c r="AN19" i="3"/>
  <c r="AO19" i="3"/>
  <c r="AP19" i="3"/>
  <c r="AQ19" i="3"/>
  <c r="AR19" i="3"/>
  <c r="AS19" i="3"/>
  <c r="AT19" i="3"/>
  <c r="AK20" i="3"/>
  <c r="AL20" i="3"/>
  <c r="AM20" i="3"/>
  <c r="AN20" i="3"/>
  <c r="AO20" i="3"/>
  <c r="AP20" i="3"/>
  <c r="AQ20" i="3"/>
  <c r="AR20" i="3"/>
  <c r="AS20" i="3"/>
  <c r="AT20" i="3"/>
  <c r="AK21" i="3"/>
  <c r="AL21" i="3"/>
  <c r="AM21" i="3"/>
  <c r="AN21" i="3"/>
  <c r="AO21" i="3"/>
  <c r="AP21" i="3"/>
  <c r="AQ21" i="3"/>
  <c r="AR21" i="3"/>
  <c r="AS21" i="3"/>
  <c r="AT21" i="3"/>
  <c r="AK22" i="3"/>
  <c r="AL22" i="3"/>
  <c r="AM22" i="3"/>
  <c r="AN22" i="3"/>
  <c r="AO22" i="3"/>
  <c r="AP22" i="3"/>
  <c r="AQ22" i="3"/>
  <c r="AR22" i="3"/>
  <c r="AS22" i="3"/>
  <c r="AT22" i="3"/>
  <c r="AK23" i="3"/>
  <c r="AL23" i="3"/>
  <c r="AM23" i="3"/>
  <c r="AN23" i="3"/>
  <c r="AO23" i="3"/>
  <c r="AP23" i="3"/>
  <c r="AQ23" i="3"/>
  <c r="AR23" i="3"/>
  <c r="AS23" i="3"/>
  <c r="AT23" i="3"/>
  <c r="AK24" i="3"/>
  <c r="AL24" i="3"/>
  <c r="AM24" i="3"/>
  <c r="AN24" i="3"/>
  <c r="AO24" i="3"/>
  <c r="AP24" i="3"/>
  <c r="AQ24" i="3"/>
  <c r="AR24" i="3"/>
  <c r="AS24" i="3"/>
  <c r="AT24" i="3"/>
  <c r="AK25" i="3"/>
  <c r="AL25" i="3"/>
  <c r="AM25" i="3"/>
  <c r="AN25" i="3"/>
  <c r="AO25" i="3"/>
  <c r="AP25" i="3"/>
  <c r="AQ25" i="3"/>
  <c r="AR25" i="3"/>
  <c r="AS25" i="3"/>
  <c r="AT25" i="3"/>
  <c r="AK26" i="3"/>
  <c r="AL26" i="3"/>
  <c r="AM26" i="3"/>
  <c r="AN26" i="3"/>
  <c r="AO26" i="3"/>
  <c r="AP26" i="3"/>
  <c r="AQ26" i="3"/>
  <c r="AR26" i="3"/>
  <c r="AS26" i="3"/>
  <c r="AT26" i="3"/>
  <c r="AK27" i="3"/>
  <c r="AL27" i="3"/>
  <c r="AM27" i="3"/>
  <c r="AN27" i="3"/>
  <c r="AO27" i="3"/>
  <c r="AP27" i="3"/>
  <c r="AQ27" i="3"/>
  <c r="AR27" i="3"/>
  <c r="AS27" i="3"/>
  <c r="AT27" i="3"/>
  <c r="AK28" i="3"/>
  <c r="AL28" i="3"/>
  <c r="AM28" i="3"/>
  <c r="AN28" i="3"/>
  <c r="AO28" i="3"/>
  <c r="AP28" i="3"/>
  <c r="AQ28" i="3"/>
  <c r="AR28" i="3"/>
  <c r="AS28" i="3"/>
  <c r="AT28" i="3"/>
  <c r="AK29" i="3"/>
  <c r="AL29" i="3"/>
  <c r="AM29" i="3"/>
  <c r="AN29" i="3"/>
  <c r="AO29" i="3"/>
  <c r="AP29" i="3"/>
  <c r="AQ29" i="3"/>
  <c r="AR29" i="3"/>
  <c r="AS29" i="3"/>
  <c r="AT29" i="3"/>
  <c r="AK30" i="3"/>
  <c r="AL30" i="3"/>
  <c r="AM30" i="3"/>
  <c r="AN30" i="3"/>
  <c r="AO30" i="3"/>
  <c r="AP30" i="3"/>
  <c r="AQ30" i="3"/>
  <c r="AR30" i="3"/>
  <c r="AS30" i="3"/>
  <c r="AT30" i="3"/>
  <c r="AK31" i="3"/>
  <c r="AL31" i="3"/>
  <c r="AM31" i="3"/>
  <c r="AN31" i="3"/>
  <c r="AO31" i="3"/>
  <c r="AP31" i="3"/>
  <c r="AQ31" i="3"/>
  <c r="AR31" i="3"/>
  <c r="AS31" i="3"/>
  <c r="AT31" i="3"/>
  <c r="AK32" i="3"/>
  <c r="AL32" i="3"/>
  <c r="AM32" i="3"/>
  <c r="AN32" i="3"/>
  <c r="AO32" i="3"/>
  <c r="AP32" i="3"/>
  <c r="AQ32" i="3"/>
  <c r="AR32" i="3"/>
  <c r="AS32" i="3"/>
  <c r="AT32" i="3"/>
  <c r="Z4" i="3"/>
  <c r="AA4" i="3"/>
  <c r="AB4" i="3"/>
  <c r="AX4" i="3" s="1"/>
  <c r="AC4" i="3"/>
  <c r="AD4" i="3"/>
  <c r="AZ4" i="3" s="1"/>
  <c r="AE4" i="3"/>
  <c r="BA4" i="3" s="1"/>
  <c r="AF4" i="3"/>
  <c r="BB4" i="3" s="1"/>
  <c r="AG4" i="3"/>
  <c r="AH4" i="3"/>
  <c r="AI4" i="3"/>
  <c r="Z5" i="3"/>
  <c r="AV5" i="3" s="1"/>
  <c r="AA5" i="3"/>
  <c r="AB5" i="3"/>
  <c r="AX5" i="3" s="1"/>
  <c r="AC5" i="3"/>
  <c r="AY5" i="3" s="1"/>
  <c r="AD5" i="3"/>
  <c r="AZ5" i="3" s="1"/>
  <c r="AE5" i="3"/>
  <c r="AF5" i="3"/>
  <c r="AG5" i="3"/>
  <c r="AH5" i="3"/>
  <c r="BD5" i="3" s="1"/>
  <c r="AI5" i="3"/>
  <c r="Z6" i="3"/>
  <c r="AV6" i="3" s="1"/>
  <c r="AA6" i="3"/>
  <c r="AW6" i="3" s="1"/>
  <c r="AB6" i="3"/>
  <c r="AX6" i="3" s="1"/>
  <c r="AC6" i="3"/>
  <c r="AD6" i="3"/>
  <c r="AE6" i="3"/>
  <c r="AF6" i="3"/>
  <c r="BB6" i="3" s="1"/>
  <c r="AG6" i="3"/>
  <c r="AH6" i="3"/>
  <c r="BD6" i="3" s="1"/>
  <c r="AI6" i="3"/>
  <c r="BE6" i="3" s="1"/>
  <c r="Z7" i="3"/>
  <c r="AV7" i="3" s="1"/>
  <c r="AA7" i="3"/>
  <c r="AB7" i="3"/>
  <c r="AC7" i="3"/>
  <c r="AD7" i="3"/>
  <c r="AZ7" i="3" s="1"/>
  <c r="AE7" i="3"/>
  <c r="AF7" i="3"/>
  <c r="BB7" i="3" s="1"/>
  <c r="AG7" i="3"/>
  <c r="BC7" i="3" s="1"/>
  <c r="AH7" i="3"/>
  <c r="BD7" i="3" s="1"/>
  <c r="AI7" i="3"/>
  <c r="Z8" i="3"/>
  <c r="AA8" i="3"/>
  <c r="AB8" i="3"/>
  <c r="AX8" i="3" s="1"/>
  <c r="AC8" i="3"/>
  <c r="AD8" i="3"/>
  <c r="AZ8" i="3" s="1"/>
  <c r="AE8" i="3"/>
  <c r="BA8" i="3" s="1"/>
  <c r="AF8" i="3"/>
  <c r="BB8" i="3" s="1"/>
  <c r="AG8" i="3"/>
  <c r="AH8" i="3"/>
  <c r="AI8" i="3"/>
  <c r="Z9" i="3"/>
  <c r="AV9" i="3" s="1"/>
  <c r="AA9" i="3"/>
  <c r="AB9" i="3"/>
  <c r="AX9" i="3" s="1"/>
  <c r="AC9" i="3"/>
  <c r="AY9" i="3" s="1"/>
  <c r="AD9" i="3"/>
  <c r="AZ9" i="3" s="1"/>
  <c r="AE9" i="3"/>
  <c r="AF9" i="3"/>
  <c r="AG9" i="3"/>
  <c r="AH9" i="3"/>
  <c r="BD9" i="3" s="1"/>
  <c r="AI9" i="3"/>
  <c r="Z10" i="3"/>
  <c r="AV10" i="3" s="1"/>
  <c r="AA10" i="3"/>
  <c r="AW10" i="3" s="1"/>
  <c r="AB10" i="3"/>
  <c r="AX10" i="3" s="1"/>
  <c r="AC10" i="3"/>
  <c r="AD10" i="3"/>
  <c r="AE10" i="3"/>
  <c r="AF10" i="3"/>
  <c r="BB10" i="3" s="1"/>
  <c r="AG10" i="3"/>
  <c r="AH10" i="3"/>
  <c r="BD10" i="3" s="1"/>
  <c r="AI10" i="3"/>
  <c r="BE10" i="3" s="1"/>
  <c r="Z11" i="3"/>
  <c r="AV11" i="3" s="1"/>
  <c r="AA11" i="3"/>
  <c r="AB11" i="3"/>
  <c r="AC11" i="3"/>
  <c r="AD11" i="3"/>
  <c r="AZ11" i="3" s="1"/>
  <c r="AE11" i="3"/>
  <c r="BA11" i="3" s="1"/>
  <c r="AF11" i="3"/>
  <c r="BB11" i="3" s="1"/>
  <c r="AG11" i="3"/>
  <c r="BC11" i="3" s="1"/>
  <c r="AH11" i="3"/>
  <c r="BD11" i="3" s="1"/>
  <c r="AI11" i="3"/>
  <c r="Z12" i="3"/>
  <c r="AA12" i="3"/>
  <c r="AB12" i="3"/>
  <c r="AX12" i="3" s="1"/>
  <c r="AC12" i="3"/>
  <c r="AD12" i="3"/>
  <c r="AZ12" i="3" s="1"/>
  <c r="AE12" i="3"/>
  <c r="BA12" i="3" s="1"/>
  <c r="AF12" i="3"/>
  <c r="BB12" i="3" s="1"/>
  <c r="AG12" i="3"/>
  <c r="AH12" i="3"/>
  <c r="AI12" i="3"/>
  <c r="Z13" i="3"/>
  <c r="AV13" i="3" s="1"/>
  <c r="AA13" i="3"/>
  <c r="AB13" i="3"/>
  <c r="AX13" i="3" s="1"/>
  <c r="AC13" i="3"/>
  <c r="AY13" i="3" s="1"/>
  <c r="AD13" i="3"/>
  <c r="AZ13" i="3" s="1"/>
  <c r="AE13" i="3"/>
  <c r="AF13" i="3"/>
  <c r="AG13" i="3"/>
  <c r="AH13" i="3"/>
  <c r="BD13" i="3" s="1"/>
  <c r="AI13" i="3"/>
  <c r="Z14" i="3"/>
  <c r="AV14" i="3" s="1"/>
  <c r="AA14" i="3"/>
  <c r="AW14" i="3" s="1"/>
  <c r="AB14" i="3"/>
  <c r="AX14" i="3" s="1"/>
  <c r="AC14" i="3"/>
  <c r="AD14" i="3"/>
  <c r="AE14" i="3"/>
  <c r="AF14" i="3"/>
  <c r="BB14" i="3" s="1"/>
  <c r="AG14" i="3"/>
  <c r="AH14" i="3"/>
  <c r="BD14" i="3" s="1"/>
  <c r="AI14" i="3"/>
  <c r="BE14" i="3" s="1"/>
  <c r="Z15" i="3"/>
  <c r="AV15" i="3" s="1"/>
  <c r="AA15" i="3"/>
  <c r="AB15" i="3"/>
  <c r="AC15" i="3"/>
  <c r="AD15" i="3"/>
  <c r="AZ15" i="3" s="1"/>
  <c r="AE15" i="3"/>
  <c r="AF15" i="3"/>
  <c r="BB15" i="3" s="1"/>
  <c r="AG15" i="3"/>
  <c r="BC15" i="3" s="1"/>
  <c r="AH15" i="3"/>
  <c r="BD15" i="3" s="1"/>
  <c r="AI15" i="3"/>
  <c r="Z16" i="3"/>
  <c r="AA16" i="3"/>
  <c r="AB16" i="3"/>
  <c r="AX16" i="3" s="1"/>
  <c r="AC16" i="3"/>
  <c r="AD16" i="3"/>
  <c r="AZ16" i="3" s="1"/>
  <c r="AE16" i="3"/>
  <c r="BA16" i="3" s="1"/>
  <c r="AF16" i="3"/>
  <c r="BB16" i="3" s="1"/>
  <c r="AG16" i="3"/>
  <c r="AH16" i="3"/>
  <c r="AI16" i="3"/>
  <c r="Z17" i="3"/>
  <c r="AV17" i="3" s="1"/>
  <c r="AA17" i="3"/>
  <c r="AB17" i="3"/>
  <c r="AX17" i="3" s="1"/>
  <c r="AC17" i="3"/>
  <c r="AY17" i="3" s="1"/>
  <c r="AD17" i="3"/>
  <c r="AZ17" i="3" s="1"/>
  <c r="AE17" i="3"/>
  <c r="AF17" i="3"/>
  <c r="AG17" i="3"/>
  <c r="AH17" i="3"/>
  <c r="BD17" i="3" s="1"/>
  <c r="AI17" i="3"/>
  <c r="Z18" i="3"/>
  <c r="AV18" i="3" s="1"/>
  <c r="AA18" i="3"/>
  <c r="AW18" i="3" s="1"/>
  <c r="AB18" i="3"/>
  <c r="AX18" i="3" s="1"/>
  <c r="AC18" i="3"/>
  <c r="AD18" i="3"/>
  <c r="AE18" i="3"/>
  <c r="AF18" i="3"/>
  <c r="BB18" i="3" s="1"/>
  <c r="AG18" i="3"/>
  <c r="AH18" i="3"/>
  <c r="BD18" i="3" s="1"/>
  <c r="AI18" i="3"/>
  <c r="BE18" i="3" s="1"/>
  <c r="Z19" i="3"/>
  <c r="AV19" i="3" s="1"/>
  <c r="AA19" i="3"/>
  <c r="AB19" i="3"/>
  <c r="AC19" i="3"/>
  <c r="AD19" i="3"/>
  <c r="AZ19" i="3" s="1"/>
  <c r="AE19" i="3"/>
  <c r="AF19" i="3"/>
  <c r="BB19" i="3" s="1"/>
  <c r="AG19" i="3"/>
  <c r="BC19" i="3" s="1"/>
  <c r="AH19" i="3"/>
  <c r="BD19" i="3" s="1"/>
  <c r="AI19" i="3"/>
  <c r="Z20" i="3"/>
  <c r="AA20" i="3"/>
  <c r="AB20" i="3"/>
  <c r="AX20" i="3" s="1"/>
  <c r="AC20" i="3"/>
  <c r="AD20" i="3"/>
  <c r="AZ20" i="3" s="1"/>
  <c r="AE20" i="3"/>
  <c r="BA20" i="3" s="1"/>
  <c r="AF20" i="3"/>
  <c r="BB20" i="3" s="1"/>
  <c r="AG20" i="3"/>
  <c r="AH20" i="3"/>
  <c r="AI20" i="3"/>
  <c r="Z21" i="3"/>
  <c r="AV21" i="3" s="1"/>
  <c r="AA21" i="3"/>
  <c r="AB21" i="3"/>
  <c r="AX21" i="3" s="1"/>
  <c r="AC21" i="3"/>
  <c r="AY21" i="3" s="1"/>
  <c r="AD21" i="3"/>
  <c r="AZ21" i="3" s="1"/>
  <c r="AE21" i="3"/>
  <c r="AF21" i="3"/>
  <c r="AG21" i="3"/>
  <c r="AH21" i="3"/>
  <c r="BD21" i="3" s="1"/>
  <c r="AI21" i="3"/>
  <c r="BE21" i="3" s="1"/>
  <c r="Z22" i="3"/>
  <c r="AV22" i="3" s="1"/>
  <c r="AA22" i="3"/>
  <c r="AW22" i="3" s="1"/>
  <c r="AB22" i="3"/>
  <c r="AX22" i="3" s="1"/>
  <c r="AC22" i="3"/>
  <c r="AD22" i="3"/>
  <c r="AE22" i="3"/>
  <c r="AF22" i="3"/>
  <c r="BB22" i="3" s="1"/>
  <c r="AG22" i="3"/>
  <c r="AH22" i="3"/>
  <c r="BD22" i="3" s="1"/>
  <c r="AI22" i="3"/>
  <c r="BE22" i="3" s="1"/>
  <c r="Z23" i="3"/>
  <c r="AV23" i="3" s="1"/>
  <c r="AA23" i="3"/>
  <c r="AB23" i="3"/>
  <c r="AC23" i="3"/>
  <c r="AD23" i="3"/>
  <c r="AZ23" i="3" s="1"/>
  <c r="AE23" i="3"/>
  <c r="AF23" i="3"/>
  <c r="BB23" i="3" s="1"/>
  <c r="AG23" i="3"/>
  <c r="BC23" i="3" s="1"/>
  <c r="AH23" i="3"/>
  <c r="BD23" i="3" s="1"/>
  <c r="AI23" i="3"/>
  <c r="Z24" i="3"/>
  <c r="AA24" i="3"/>
  <c r="AB24" i="3"/>
  <c r="AX24" i="3" s="1"/>
  <c r="AC24" i="3"/>
  <c r="AY24" i="3" s="1"/>
  <c r="AD24" i="3"/>
  <c r="AZ24" i="3" s="1"/>
  <c r="AE24" i="3"/>
  <c r="BA24" i="3" s="1"/>
  <c r="AF24" i="3"/>
  <c r="BB24" i="3" s="1"/>
  <c r="AG24" i="3"/>
  <c r="AH24" i="3"/>
  <c r="AI24" i="3"/>
  <c r="Z25" i="3"/>
  <c r="AV25" i="3" s="1"/>
  <c r="AA25" i="3"/>
  <c r="AW25" i="3" s="1"/>
  <c r="AB25" i="3"/>
  <c r="AX25" i="3" s="1"/>
  <c r="AC25" i="3"/>
  <c r="AY25" i="3" s="1"/>
  <c r="AD25" i="3"/>
  <c r="AZ25" i="3" s="1"/>
  <c r="AE25" i="3"/>
  <c r="AF25" i="3"/>
  <c r="AG25" i="3"/>
  <c r="AH25" i="3"/>
  <c r="BD25" i="3" s="1"/>
  <c r="AI25" i="3"/>
  <c r="BE25" i="3" s="1"/>
  <c r="Z26" i="3"/>
  <c r="AV26" i="3" s="1"/>
  <c r="AA26" i="3"/>
  <c r="AW26" i="3" s="1"/>
  <c r="AB26" i="3"/>
  <c r="AX26" i="3" s="1"/>
  <c r="AC26" i="3"/>
  <c r="AD26" i="3"/>
  <c r="AE26" i="3"/>
  <c r="AF26" i="3"/>
  <c r="BB26" i="3" s="1"/>
  <c r="AG26" i="3"/>
  <c r="BC26" i="3" s="1"/>
  <c r="AH26" i="3"/>
  <c r="BD26" i="3" s="1"/>
  <c r="AI26" i="3"/>
  <c r="BE26" i="3" s="1"/>
  <c r="Z27" i="3"/>
  <c r="AV27" i="3" s="1"/>
  <c r="AA27" i="3"/>
  <c r="AB27" i="3"/>
  <c r="AC27" i="3"/>
  <c r="AD27" i="3"/>
  <c r="AZ27" i="3" s="1"/>
  <c r="AE27" i="3"/>
  <c r="BA27" i="3" s="1"/>
  <c r="AF27" i="3"/>
  <c r="BB27" i="3" s="1"/>
  <c r="AG27" i="3"/>
  <c r="BC27" i="3" s="1"/>
  <c r="AH27" i="3"/>
  <c r="BD27" i="3" s="1"/>
  <c r="AI27" i="3"/>
  <c r="Z28" i="3"/>
  <c r="AA28" i="3"/>
  <c r="AB28" i="3"/>
  <c r="AX28" i="3" s="1"/>
  <c r="AC28" i="3"/>
  <c r="AY28" i="3" s="1"/>
  <c r="AD28" i="3"/>
  <c r="AZ28" i="3" s="1"/>
  <c r="AE28" i="3"/>
  <c r="BA28" i="3" s="1"/>
  <c r="AF28" i="3"/>
  <c r="BB28" i="3" s="1"/>
  <c r="AG28" i="3"/>
  <c r="AH28" i="3"/>
  <c r="AI28" i="3"/>
  <c r="Z29" i="3"/>
  <c r="AV29" i="3" s="1"/>
  <c r="AA29" i="3"/>
  <c r="AW29" i="3" s="1"/>
  <c r="AB29" i="3"/>
  <c r="AX29" i="3" s="1"/>
  <c r="AC29" i="3"/>
  <c r="AY29" i="3" s="1"/>
  <c r="AD29" i="3"/>
  <c r="AZ29" i="3" s="1"/>
  <c r="AE29" i="3"/>
  <c r="AF29" i="3"/>
  <c r="AG29" i="3"/>
  <c r="AH29" i="3"/>
  <c r="BD29" i="3" s="1"/>
  <c r="AI29" i="3"/>
  <c r="BE29" i="3" s="1"/>
  <c r="Z30" i="3"/>
  <c r="AV30" i="3" s="1"/>
  <c r="AA30" i="3"/>
  <c r="AW30" i="3" s="1"/>
  <c r="AB30" i="3"/>
  <c r="AX30" i="3" s="1"/>
  <c r="AC30" i="3"/>
  <c r="AD30" i="3"/>
  <c r="AE30" i="3"/>
  <c r="AF30" i="3"/>
  <c r="BB30" i="3" s="1"/>
  <c r="AG30" i="3"/>
  <c r="BC30" i="3" s="1"/>
  <c r="AH30" i="3"/>
  <c r="BD30" i="3" s="1"/>
  <c r="AI30" i="3"/>
  <c r="BE30" i="3" s="1"/>
  <c r="Z31" i="3"/>
  <c r="AV31" i="3" s="1"/>
  <c r="AA31" i="3"/>
  <c r="AB31" i="3"/>
  <c r="AC31" i="3"/>
  <c r="AD31" i="3"/>
  <c r="AZ31" i="3" s="1"/>
  <c r="AE31" i="3"/>
  <c r="BA31" i="3" s="1"/>
  <c r="AF31" i="3"/>
  <c r="BB31" i="3" s="1"/>
  <c r="AG31" i="3"/>
  <c r="AH31" i="3"/>
  <c r="BD31" i="3" s="1"/>
  <c r="AI31" i="3"/>
  <c r="Z32" i="3"/>
  <c r="AA32" i="3"/>
  <c r="AB32" i="3"/>
  <c r="AX32" i="3" s="1"/>
  <c r="AC32" i="3"/>
  <c r="AY32" i="3" s="1"/>
  <c r="AD32" i="3"/>
  <c r="AZ32" i="3" s="1"/>
  <c r="AE32" i="3"/>
  <c r="BA32" i="3" s="1"/>
  <c r="AF32" i="3"/>
  <c r="BB32" i="3" s="1"/>
  <c r="AG32" i="3"/>
  <c r="AH32" i="3"/>
  <c r="AI32" i="3"/>
  <c r="AK3" i="3"/>
  <c r="AL3" i="3"/>
  <c r="AM3" i="3"/>
  <c r="AN3" i="3"/>
  <c r="AO3" i="3"/>
  <c r="AZ3" i="3" s="1"/>
  <c r="AP3" i="3"/>
  <c r="AQ3" i="3"/>
  <c r="AR3" i="3"/>
  <c r="AS3" i="3"/>
  <c r="AT3" i="3"/>
  <c r="O4" i="3"/>
  <c r="P4" i="3"/>
  <c r="Q4" i="3"/>
  <c r="R4" i="3"/>
  <c r="S4" i="3"/>
  <c r="T4" i="3"/>
  <c r="U4" i="3"/>
  <c r="V4" i="3"/>
  <c r="W4" i="3"/>
  <c r="X4" i="3"/>
  <c r="O5" i="3"/>
  <c r="P5" i="3"/>
  <c r="Q5" i="3"/>
  <c r="R5" i="3"/>
  <c r="S5" i="3"/>
  <c r="T5" i="3"/>
  <c r="U5" i="3"/>
  <c r="V5" i="3"/>
  <c r="W5" i="3"/>
  <c r="X5" i="3"/>
  <c r="O6" i="3"/>
  <c r="P6" i="3"/>
  <c r="Q6" i="3"/>
  <c r="R6" i="3"/>
  <c r="S6" i="3"/>
  <c r="T6" i="3"/>
  <c r="U6" i="3"/>
  <c r="V6" i="3"/>
  <c r="W6" i="3"/>
  <c r="X6" i="3"/>
  <c r="O7" i="3"/>
  <c r="P7" i="3"/>
  <c r="Q7" i="3"/>
  <c r="R7" i="3"/>
  <c r="S7" i="3"/>
  <c r="T7" i="3"/>
  <c r="U7" i="3"/>
  <c r="V7" i="3"/>
  <c r="W7" i="3"/>
  <c r="X7" i="3"/>
  <c r="O8" i="3"/>
  <c r="P8" i="3"/>
  <c r="Q8" i="3"/>
  <c r="R8" i="3"/>
  <c r="S8" i="3"/>
  <c r="T8" i="3"/>
  <c r="U8" i="3"/>
  <c r="V8" i="3"/>
  <c r="W8" i="3"/>
  <c r="X8" i="3"/>
  <c r="O9" i="3"/>
  <c r="P9" i="3"/>
  <c r="Q9" i="3"/>
  <c r="R9" i="3"/>
  <c r="S9" i="3"/>
  <c r="T9" i="3"/>
  <c r="U9" i="3"/>
  <c r="V9" i="3"/>
  <c r="W9" i="3"/>
  <c r="X9" i="3"/>
  <c r="O10" i="3"/>
  <c r="P10" i="3"/>
  <c r="Q10" i="3"/>
  <c r="R10" i="3"/>
  <c r="S10" i="3"/>
  <c r="T10" i="3"/>
  <c r="U10" i="3"/>
  <c r="V10" i="3"/>
  <c r="W10" i="3"/>
  <c r="X10" i="3"/>
  <c r="O11" i="3"/>
  <c r="P11" i="3"/>
  <c r="Q11" i="3"/>
  <c r="R11" i="3"/>
  <c r="S11" i="3"/>
  <c r="T11" i="3"/>
  <c r="U11" i="3"/>
  <c r="V11" i="3"/>
  <c r="W11" i="3"/>
  <c r="X11" i="3"/>
  <c r="O12" i="3"/>
  <c r="P12" i="3"/>
  <c r="Q12" i="3"/>
  <c r="R12" i="3"/>
  <c r="S12" i="3"/>
  <c r="T12" i="3"/>
  <c r="U12" i="3"/>
  <c r="V12" i="3"/>
  <c r="W12" i="3"/>
  <c r="X12" i="3"/>
  <c r="O13" i="3"/>
  <c r="P13" i="3"/>
  <c r="Q13" i="3"/>
  <c r="R13" i="3"/>
  <c r="S13" i="3"/>
  <c r="T13" i="3"/>
  <c r="U13" i="3"/>
  <c r="V13" i="3"/>
  <c r="W13" i="3"/>
  <c r="X13" i="3"/>
  <c r="O14" i="3"/>
  <c r="P14" i="3"/>
  <c r="Q14" i="3"/>
  <c r="R14" i="3"/>
  <c r="S14" i="3"/>
  <c r="T14" i="3"/>
  <c r="U14" i="3"/>
  <c r="V14" i="3"/>
  <c r="W14" i="3"/>
  <c r="X14" i="3"/>
  <c r="O15" i="3"/>
  <c r="P15" i="3"/>
  <c r="Q15" i="3"/>
  <c r="R15" i="3"/>
  <c r="S15" i="3"/>
  <c r="T15" i="3"/>
  <c r="U15" i="3"/>
  <c r="V15" i="3"/>
  <c r="W15" i="3"/>
  <c r="X15" i="3"/>
  <c r="O16" i="3"/>
  <c r="P16" i="3"/>
  <c r="Q16" i="3"/>
  <c r="R16" i="3"/>
  <c r="S16" i="3"/>
  <c r="T16" i="3"/>
  <c r="U16" i="3"/>
  <c r="V16" i="3"/>
  <c r="W16" i="3"/>
  <c r="X16" i="3"/>
  <c r="O17" i="3"/>
  <c r="P17" i="3"/>
  <c r="Q17" i="3"/>
  <c r="R17" i="3"/>
  <c r="S17" i="3"/>
  <c r="T17" i="3"/>
  <c r="U17" i="3"/>
  <c r="V17" i="3"/>
  <c r="W17" i="3"/>
  <c r="X17" i="3"/>
  <c r="O18" i="3"/>
  <c r="P18" i="3"/>
  <c r="Q18" i="3"/>
  <c r="R18" i="3"/>
  <c r="S18" i="3"/>
  <c r="T18" i="3"/>
  <c r="U18" i="3"/>
  <c r="V18" i="3"/>
  <c r="W18" i="3"/>
  <c r="X18" i="3"/>
  <c r="O19" i="3"/>
  <c r="P19" i="3"/>
  <c r="Q19" i="3"/>
  <c r="R19" i="3"/>
  <c r="S19" i="3"/>
  <c r="T19" i="3"/>
  <c r="U19" i="3"/>
  <c r="V19" i="3"/>
  <c r="W19" i="3"/>
  <c r="X19" i="3"/>
  <c r="O20" i="3"/>
  <c r="P20" i="3"/>
  <c r="Q20" i="3"/>
  <c r="R20" i="3"/>
  <c r="S20" i="3"/>
  <c r="T20" i="3"/>
  <c r="U20" i="3"/>
  <c r="V20" i="3"/>
  <c r="W20" i="3"/>
  <c r="X20" i="3"/>
  <c r="O21" i="3"/>
  <c r="P21" i="3"/>
  <c r="Q21" i="3"/>
  <c r="R21" i="3"/>
  <c r="S21" i="3"/>
  <c r="T21" i="3"/>
  <c r="U21" i="3"/>
  <c r="V21" i="3"/>
  <c r="W21" i="3"/>
  <c r="X21" i="3"/>
  <c r="O22" i="3"/>
  <c r="P22" i="3"/>
  <c r="Q22" i="3"/>
  <c r="R22" i="3"/>
  <c r="S22" i="3"/>
  <c r="T22" i="3"/>
  <c r="U22" i="3"/>
  <c r="V22" i="3"/>
  <c r="W22" i="3"/>
  <c r="X22" i="3"/>
  <c r="O23" i="3"/>
  <c r="P23" i="3"/>
  <c r="Q23" i="3"/>
  <c r="R23" i="3"/>
  <c r="S23" i="3"/>
  <c r="T23" i="3"/>
  <c r="U23" i="3"/>
  <c r="V23" i="3"/>
  <c r="W23" i="3"/>
  <c r="X23" i="3"/>
  <c r="O24" i="3"/>
  <c r="P24" i="3"/>
  <c r="Q24" i="3"/>
  <c r="R24" i="3"/>
  <c r="S24" i="3"/>
  <c r="T24" i="3"/>
  <c r="U24" i="3"/>
  <c r="V24" i="3"/>
  <c r="W24" i="3"/>
  <c r="X24" i="3"/>
  <c r="O25" i="3"/>
  <c r="P25" i="3"/>
  <c r="Q25" i="3"/>
  <c r="R25" i="3"/>
  <c r="S25" i="3"/>
  <c r="T25" i="3"/>
  <c r="U25" i="3"/>
  <c r="V25" i="3"/>
  <c r="W25" i="3"/>
  <c r="X25" i="3"/>
  <c r="O26" i="3"/>
  <c r="P26" i="3"/>
  <c r="Q26" i="3"/>
  <c r="R26" i="3"/>
  <c r="S26" i="3"/>
  <c r="T26" i="3"/>
  <c r="U26" i="3"/>
  <c r="V26" i="3"/>
  <c r="W26" i="3"/>
  <c r="X26" i="3"/>
  <c r="O27" i="3"/>
  <c r="P27" i="3"/>
  <c r="Q27" i="3"/>
  <c r="R27" i="3"/>
  <c r="S27" i="3"/>
  <c r="T27" i="3"/>
  <c r="U27" i="3"/>
  <c r="V27" i="3"/>
  <c r="W27" i="3"/>
  <c r="X27" i="3"/>
  <c r="O28" i="3"/>
  <c r="P28" i="3"/>
  <c r="Q28" i="3"/>
  <c r="R28" i="3"/>
  <c r="S28" i="3"/>
  <c r="T28" i="3"/>
  <c r="U28" i="3"/>
  <c r="V28" i="3"/>
  <c r="W28" i="3"/>
  <c r="X28" i="3"/>
  <c r="O29" i="3"/>
  <c r="P29" i="3"/>
  <c r="Q29" i="3"/>
  <c r="R29" i="3"/>
  <c r="S29" i="3"/>
  <c r="T29" i="3"/>
  <c r="U29" i="3"/>
  <c r="V29" i="3"/>
  <c r="W29" i="3"/>
  <c r="X29" i="3"/>
  <c r="O30" i="3"/>
  <c r="P30" i="3"/>
  <c r="Q30" i="3"/>
  <c r="R30" i="3"/>
  <c r="S30" i="3"/>
  <c r="T30" i="3"/>
  <c r="U30" i="3"/>
  <c r="V30" i="3"/>
  <c r="W30" i="3"/>
  <c r="X30" i="3"/>
  <c r="O31" i="3"/>
  <c r="P31" i="3"/>
  <c r="Q31" i="3"/>
  <c r="R31" i="3"/>
  <c r="S31" i="3"/>
  <c r="T31" i="3"/>
  <c r="U31" i="3"/>
  <c r="V31" i="3"/>
  <c r="W31" i="3"/>
  <c r="X31" i="3"/>
  <c r="O32" i="3"/>
  <c r="P32" i="3"/>
  <c r="Q32" i="3"/>
  <c r="R32" i="3"/>
  <c r="S32" i="3"/>
  <c r="T32" i="3"/>
  <c r="U32" i="3"/>
  <c r="V32" i="3"/>
  <c r="W32" i="3"/>
  <c r="X32" i="3"/>
  <c r="Z3" i="3"/>
  <c r="AA3" i="3"/>
  <c r="AB3" i="3"/>
  <c r="AC3" i="3"/>
  <c r="AD3" i="3"/>
  <c r="AE3" i="3"/>
  <c r="AF3" i="3"/>
  <c r="AG3" i="3"/>
  <c r="BC3" i="3" s="1"/>
  <c r="AH3" i="3"/>
  <c r="BD3" i="3" s="1"/>
  <c r="AI3" i="3"/>
  <c r="AW19" i="3" l="1"/>
  <c r="AY6" i="3"/>
  <c r="BE31" i="3"/>
  <c r="AY30" i="3"/>
  <c r="BC28" i="3"/>
  <c r="BA25" i="3"/>
  <c r="BE23" i="3"/>
  <c r="AW23" i="3"/>
  <c r="BA21" i="3"/>
  <c r="BE19" i="3"/>
  <c r="BC16" i="3"/>
  <c r="AW15" i="3"/>
  <c r="BA13" i="3"/>
  <c r="AY10" i="3"/>
  <c r="BA9" i="3"/>
  <c r="BA23" i="3"/>
  <c r="BC22" i="3"/>
  <c r="AW21" i="3"/>
  <c r="BA19" i="3"/>
  <c r="BE17" i="3"/>
  <c r="AY16" i="3"/>
  <c r="BC14" i="3"/>
  <c r="AW13" i="3"/>
  <c r="AY12" i="3"/>
  <c r="BC10" i="3"/>
  <c r="BA7" i="3"/>
  <c r="BE5" i="3"/>
  <c r="AY4" i="3"/>
  <c r="BC31" i="3"/>
  <c r="AW9" i="3"/>
  <c r="BC32" i="3"/>
  <c r="BA29" i="3"/>
  <c r="BE27" i="3"/>
  <c r="AY26" i="3"/>
  <c r="AY22" i="3"/>
  <c r="BA17" i="3"/>
  <c r="BE15" i="3"/>
  <c r="BC12" i="3"/>
  <c r="AW11" i="3"/>
  <c r="BC8" i="3"/>
  <c r="AW7" i="3"/>
  <c r="BC4" i="3"/>
  <c r="AY20" i="3"/>
  <c r="BC18" i="3"/>
  <c r="AW17" i="3"/>
  <c r="BA15" i="3"/>
  <c r="BE13" i="3"/>
  <c r="BE9" i="3"/>
  <c r="AY8" i="3"/>
  <c r="BC6" i="3"/>
  <c r="AW5" i="3"/>
  <c r="BE32" i="3"/>
  <c r="AW32" i="3"/>
  <c r="AY31" i="3"/>
  <c r="BA30" i="3"/>
  <c r="BC29" i="3"/>
  <c r="BE28" i="3"/>
  <c r="AW28" i="3"/>
  <c r="AY27" i="3"/>
  <c r="BA26" i="3"/>
  <c r="BC25" i="3"/>
  <c r="BE24" i="3"/>
  <c r="AW24" i="3"/>
  <c r="AY23" i="3"/>
  <c r="BA22" i="3"/>
  <c r="BC21" i="3"/>
  <c r="BE20" i="3"/>
  <c r="AW20" i="3"/>
  <c r="AY19" i="3"/>
  <c r="BA18" i="3"/>
  <c r="BC17" i="3"/>
  <c r="BE16" i="3"/>
  <c r="AW16" i="3"/>
  <c r="AY15" i="3"/>
  <c r="BA14" i="3"/>
  <c r="BC13" i="3"/>
  <c r="BE12" i="3"/>
  <c r="AW12" i="3"/>
  <c r="AY11" i="3"/>
  <c r="BA10" i="3"/>
  <c r="BC9" i="3"/>
  <c r="BE8" i="3"/>
  <c r="AW8" i="3"/>
  <c r="AY7" i="3"/>
  <c r="BA6" i="3"/>
  <c r="BC5" i="3"/>
  <c r="BE4" i="3"/>
  <c r="AW4" i="3"/>
  <c r="AW31" i="3"/>
  <c r="AW27" i="3"/>
  <c r="BC24" i="3"/>
  <c r="BC20" i="3"/>
  <c r="AY18" i="3"/>
  <c r="AY14" i="3"/>
  <c r="BE11" i="3"/>
  <c r="BE7" i="3"/>
  <c r="BA5" i="3"/>
  <c r="AY3" i="3"/>
  <c r="AX3" i="3"/>
  <c r="BB3" i="3"/>
  <c r="BD32" i="3"/>
  <c r="AV32" i="3"/>
  <c r="AX31" i="3"/>
  <c r="AZ30" i="3"/>
  <c r="BB29" i="3"/>
  <c r="BD28" i="3"/>
  <c r="AV28" i="3"/>
  <c r="AX27" i="3"/>
  <c r="AZ26" i="3"/>
  <c r="BB25" i="3"/>
  <c r="BD24" i="3"/>
  <c r="AV24" i="3"/>
  <c r="AX23" i="3"/>
  <c r="AZ22" i="3"/>
  <c r="BB21" i="3"/>
  <c r="BD20" i="3"/>
  <c r="AV20" i="3"/>
  <c r="AX19" i="3"/>
  <c r="AZ18" i="3"/>
  <c r="BB17" i="3"/>
  <c r="BD16" i="3"/>
  <c r="AV16" i="3"/>
  <c r="AX15" i="3"/>
  <c r="AZ14" i="3"/>
  <c r="BB13" i="3"/>
  <c r="BD12" i="3"/>
  <c r="AV12" i="3"/>
  <c r="AX11" i="3"/>
  <c r="AZ10" i="3"/>
  <c r="BB9" i="3"/>
  <c r="BD8" i="3"/>
  <c r="AV8" i="3"/>
  <c r="AX7" i="3"/>
  <c r="AZ6" i="3"/>
  <c r="BB5" i="3"/>
  <c r="BD4" i="3"/>
  <c r="AV4" i="3"/>
  <c r="BE3" i="3"/>
  <c r="AW3" i="3"/>
  <c r="BA3" i="3"/>
  <c r="AV3" i="3"/>
  <c r="A141" i="2"/>
  <c r="B141" i="2"/>
  <c r="C141" i="2"/>
  <c r="D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K3" i="5" l="1"/>
  <c r="D3" i="3" l="1"/>
  <c r="BG3" i="3" s="1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C8" i="6"/>
  <c r="B8" i="6"/>
  <c r="A8" i="6"/>
  <c r="C7" i="6"/>
  <c r="B7" i="6"/>
  <c r="A7" i="6"/>
  <c r="C6" i="6"/>
  <c r="B6" i="6"/>
  <c r="A6" i="6"/>
  <c r="C5" i="6"/>
  <c r="B5" i="6"/>
  <c r="A5" i="6"/>
  <c r="C4" i="6"/>
  <c r="B4" i="6"/>
  <c r="A4" i="6"/>
  <c r="C3" i="6"/>
  <c r="B3" i="6"/>
  <c r="A3" i="6"/>
  <c r="X3" i="5"/>
  <c r="W3" i="5"/>
  <c r="V3" i="5"/>
  <c r="U3" i="5"/>
  <c r="T3" i="5"/>
  <c r="S3" i="5"/>
  <c r="R3" i="5"/>
  <c r="Q3" i="5"/>
  <c r="P3" i="5"/>
  <c r="O3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M30" i="5"/>
  <c r="L30" i="5"/>
  <c r="K30" i="5"/>
  <c r="J30" i="5"/>
  <c r="I30" i="5"/>
  <c r="H30" i="5"/>
  <c r="G30" i="5"/>
  <c r="F30" i="5"/>
  <c r="E30" i="5"/>
  <c r="D30" i="5"/>
  <c r="C30" i="5"/>
  <c r="B30" i="5"/>
  <c r="A30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M28" i="5"/>
  <c r="L28" i="5"/>
  <c r="K28" i="5"/>
  <c r="J28" i="5"/>
  <c r="I28" i="5"/>
  <c r="H28" i="5"/>
  <c r="G28" i="5"/>
  <c r="F28" i="5"/>
  <c r="E28" i="5"/>
  <c r="D28" i="5"/>
  <c r="C28" i="5"/>
  <c r="B28" i="5"/>
  <c r="A28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M9" i="5"/>
  <c r="L9" i="5"/>
  <c r="K9" i="5"/>
  <c r="J9" i="5"/>
  <c r="I9" i="5"/>
  <c r="H9" i="5"/>
  <c r="G9" i="5"/>
  <c r="F9" i="5"/>
  <c r="E9" i="5"/>
  <c r="D9" i="5"/>
  <c r="C9" i="5"/>
  <c r="B9" i="5"/>
  <c r="A9" i="5"/>
  <c r="M8" i="5"/>
  <c r="L8" i="5"/>
  <c r="K8" i="5"/>
  <c r="J8" i="5"/>
  <c r="I8" i="5"/>
  <c r="H8" i="5"/>
  <c r="G8" i="5"/>
  <c r="F8" i="5"/>
  <c r="E8" i="5"/>
  <c r="D8" i="5"/>
  <c r="C8" i="5"/>
  <c r="B8" i="5"/>
  <c r="A8" i="5"/>
  <c r="M7" i="5"/>
  <c r="L7" i="5"/>
  <c r="K7" i="5"/>
  <c r="J7" i="5"/>
  <c r="I7" i="5"/>
  <c r="H7" i="5"/>
  <c r="G7" i="5"/>
  <c r="F7" i="5"/>
  <c r="E7" i="5"/>
  <c r="D7" i="5"/>
  <c r="C7" i="5"/>
  <c r="B7" i="5"/>
  <c r="A7" i="5"/>
  <c r="M6" i="5"/>
  <c r="L6" i="5"/>
  <c r="K6" i="5"/>
  <c r="J6" i="5"/>
  <c r="I6" i="5"/>
  <c r="H6" i="5"/>
  <c r="G6" i="5"/>
  <c r="F6" i="5"/>
  <c r="E6" i="5"/>
  <c r="D6" i="5"/>
  <c r="C6" i="5"/>
  <c r="B6" i="5"/>
  <c r="A6" i="5"/>
  <c r="M5" i="5"/>
  <c r="L5" i="5"/>
  <c r="K5" i="5"/>
  <c r="J5" i="5"/>
  <c r="I5" i="5"/>
  <c r="H5" i="5"/>
  <c r="G5" i="5"/>
  <c r="F5" i="5"/>
  <c r="E5" i="5"/>
  <c r="D5" i="5"/>
  <c r="C5" i="5"/>
  <c r="B5" i="5"/>
  <c r="A5" i="5"/>
  <c r="M4" i="5"/>
  <c r="L4" i="5"/>
  <c r="K4" i="5"/>
  <c r="J4" i="5"/>
  <c r="I4" i="5"/>
  <c r="H4" i="5"/>
  <c r="G4" i="5"/>
  <c r="F4" i="5"/>
  <c r="E4" i="5"/>
  <c r="D4" i="5"/>
  <c r="C4" i="5"/>
  <c r="B4" i="5"/>
  <c r="A4" i="5"/>
  <c r="M3" i="5"/>
  <c r="L3" i="5"/>
  <c r="J3" i="5"/>
  <c r="I3" i="5"/>
  <c r="H3" i="5"/>
  <c r="G3" i="5"/>
  <c r="F3" i="5"/>
  <c r="E3" i="5"/>
  <c r="D3" i="5"/>
  <c r="C3" i="5"/>
  <c r="B3" i="5"/>
  <c r="A3" i="5"/>
  <c r="C2" i="5"/>
  <c r="B2" i="5"/>
  <c r="A2" i="5"/>
  <c r="X3" i="3"/>
  <c r="W3" i="3"/>
  <c r="V3" i="3"/>
  <c r="U3" i="3"/>
  <c r="T3" i="3"/>
  <c r="S3" i="3"/>
  <c r="R3" i="3"/>
  <c r="Q3" i="3"/>
  <c r="P3" i="3"/>
  <c r="O3" i="3"/>
  <c r="M32" i="3"/>
  <c r="BP32" i="3" s="1"/>
  <c r="L32" i="3"/>
  <c r="BO32" i="3" s="1"/>
  <c r="K32" i="3"/>
  <c r="BN32" i="3" s="1"/>
  <c r="J32" i="3"/>
  <c r="BM32" i="3" s="1"/>
  <c r="I32" i="3"/>
  <c r="BL32" i="3" s="1"/>
  <c r="H32" i="3"/>
  <c r="BK32" i="3" s="1"/>
  <c r="G32" i="3"/>
  <c r="BJ32" i="3" s="1"/>
  <c r="F32" i="3"/>
  <c r="BI32" i="3" s="1"/>
  <c r="E32" i="3"/>
  <c r="BH32" i="3" s="1"/>
  <c r="D32" i="3"/>
  <c r="BG32" i="3" s="1"/>
  <c r="C32" i="3"/>
  <c r="B32" i="3"/>
  <c r="A32" i="3"/>
  <c r="M31" i="3"/>
  <c r="BP31" i="3" s="1"/>
  <c r="L31" i="3"/>
  <c r="BO31" i="3" s="1"/>
  <c r="K31" i="3"/>
  <c r="BN31" i="3" s="1"/>
  <c r="J31" i="3"/>
  <c r="BM31" i="3" s="1"/>
  <c r="I31" i="3"/>
  <c r="BL31" i="3" s="1"/>
  <c r="H31" i="3"/>
  <c r="BK31" i="3" s="1"/>
  <c r="G31" i="3"/>
  <c r="BJ31" i="3" s="1"/>
  <c r="F31" i="3"/>
  <c r="BI31" i="3" s="1"/>
  <c r="E31" i="3"/>
  <c r="BH31" i="3" s="1"/>
  <c r="D31" i="3"/>
  <c r="BG31" i="3" s="1"/>
  <c r="C31" i="3"/>
  <c r="B31" i="3"/>
  <c r="A31" i="3"/>
  <c r="M30" i="3"/>
  <c r="BP30" i="3" s="1"/>
  <c r="L30" i="3"/>
  <c r="BO30" i="3" s="1"/>
  <c r="K30" i="3"/>
  <c r="BN30" i="3" s="1"/>
  <c r="J30" i="3"/>
  <c r="BM30" i="3" s="1"/>
  <c r="I30" i="3"/>
  <c r="BL30" i="3" s="1"/>
  <c r="H30" i="3"/>
  <c r="BK30" i="3" s="1"/>
  <c r="G30" i="3"/>
  <c r="BJ30" i="3" s="1"/>
  <c r="F30" i="3"/>
  <c r="BI30" i="3" s="1"/>
  <c r="E30" i="3"/>
  <c r="BH30" i="3" s="1"/>
  <c r="D30" i="3"/>
  <c r="BG30" i="3" s="1"/>
  <c r="C30" i="3"/>
  <c r="B30" i="3"/>
  <c r="A30" i="3"/>
  <c r="M29" i="3"/>
  <c r="BP29" i="3" s="1"/>
  <c r="L29" i="3"/>
  <c r="BO29" i="3" s="1"/>
  <c r="K29" i="3"/>
  <c r="BN29" i="3" s="1"/>
  <c r="J29" i="3"/>
  <c r="BM29" i="3" s="1"/>
  <c r="I29" i="3"/>
  <c r="BL29" i="3" s="1"/>
  <c r="H29" i="3"/>
  <c r="BK29" i="3" s="1"/>
  <c r="G29" i="3"/>
  <c r="BJ29" i="3" s="1"/>
  <c r="F29" i="3"/>
  <c r="BI29" i="3" s="1"/>
  <c r="E29" i="3"/>
  <c r="BH29" i="3" s="1"/>
  <c r="D29" i="3"/>
  <c r="BG29" i="3" s="1"/>
  <c r="C29" i="3"/>
  <c r="B29" i="3"/>
  <c r="A29" i="3"/>
  <c r="M28" i="3"/>
  <c r="BP28" i="3" s="1"/>
  <c r="L28" i="3"/>
  <c r="BO28" i="3" s="1"/>
  <c r="K28" i="3"/>
  <c r="BN28" i="3" s="1"/>
  <c r="J28" i="3"/>
  <c r="BM28" i="3" s="1"/>
  <c r="I28" i="3"/>
  <c r="BL28" i="3" s="1"/>
  <c r="H28" i="3"/>
  <c r="BK28" i="3" s="1"/>
  <c r="G28" i="3"/>
  <c r="BJ28" i="3" s="1"/>
  <c r="F28" i="3"/>
  <c r="BI28" i="3" s="1"/>
  <c r="E28" i="3"/>
  <c r="BH28" i="3" s="1"/>
  <c r="D28" i="3"/>
  <c r="BG28" i="3" s="1"/>
  <c r="C28" i="3"/>
  <c r="B28" i="3"/>
  <c r="A28" i="3"/>
  <c r="M27" i="3"/>
  <c r="BP27" i="3" s="1"/>
  <c r="L27" i="3"/>
  <c r="BO27" i="3" s="1"/>
  <c r="K27" i="3"/>
  <c r="BN27" i="3" s="1"/>
  <c r="J27" i="3"/>
  <c r="BM27" i="3" s="1"/>
  <c r="I27" i="3"/>
  <c r="BL27" i="3" s="1"/>
  <c r="H27" i="3"/>
  <c r="BK27" i="3" s="1"/>
  <c r="G27" i="3"/>
  <c r="BJ27" i="3" s="1"/>
  <c r="F27" i="3"/>
  <c r="BI27" i="3" s="1"/>
  <c r="E27" i="3"/>
  <c r="BH27" i="3" s="1"/>
  <c r="D27" i="3"/>
  <c r="BG27" i="3" s="1"/>
  <c r="C27" i="3"/>
  <c r="B27" i="3"/>
  <c r="A27" i="3"/>
  <c r="M26" i="3"/>
  <c r="BP26" i="3" s="1"/>
  <c r="L26" i="3"/>
  <c r="BO26" i="3" s="1"/>
  <c r="K26" i="3"/>
  <c r="BN26" i="3" s="1"/>
  <c r="J26" i="3"/>
  <c r="BM26" i="3" s="1"/>
  <c r="I26" i="3"/>
  <c r="BL26" i="3" s="1"/>
  <c r="H26" i="3"/>
  <c r="BK26" i="3" s="1"/>
  <c r="G26" i="3"/>
  <c r="BJ26" i="3" s="1"/>
  <c r="F26" i="3"/>
  <c r="BI26" i="3" s="1"/>
  <c r="E26" i="3"/>
  <c r="BH26" i="3" s="1"/>
  <c r="D26" i="3"/>
  <c r="BG26" i="3" s="1"/>
  <c r="C26" i="3"/>
  <c r="B26" i="3"/>
  <c r="A26" i="3"/>
  <c r="M25" i="3"/>
  <c r="BP25" i="3" s="1"/>
  <c r="L25" i="3"/>
  <c r="BO25" i="3" s="1"/>
  <c r="K25" i="3"/>
  <c r="BN25" i="3" s="1"/>
  <c r="J25" i="3"/>
  <c r="BM25" i="3" s="1"/>
  <c r="I25" i="3"/>
  <c r="BL25" i="3" s="1"/>
  <c r="H25" i="3"/>
  <c r="BK25" i="3" s="1"/>
  <c r="G25" i="3"/>
  <c r="BJ25" i="3" s="1"/>
  <c r="F25" i="3"/>
  <c r="BI25" i="3" s="1"/>
  <c r="E25" i="3"/>
  <c r="BH25" i="3" s="1"/>
  <c r="D25" i="3"/>
  <c r="BG25" i="3" s="1"/>
  <c r="C25" i="3"/>
  <c r="B25" i="3"/>
  <c r="A25" i="3"/>
  <c r="M24" i="3"/>
  <c r="BP24" i="3" s="1"/>
  <c r="L24" i="3"/>
  <c r="BO24" i="3" s="1"/>
  <c r="K24" i="3"/>
  <c r="BN24" i="3" s="1"/>
  <c r="J24" i="3"/>
  <c r="BM24" i="3" s="1"/>
  <c r="I24" i="3"/>
  <c r="BL24" i="3" s="1"/>
  <c r="H24" i="3"/>
  <c r="BK24" i="3" s="1"/>
  <c r="G24" i="3"/>
  <c r="BJ24" i="3" s="1"/>
  <c r="F24" i="3"/>
  <c r="BI24" i="3" s="1"/>
  <c r="E24" i="3"/>
  <c r="BH24" i="3" s="1"/>
  <c r="D24" i="3"/>
  <c r="BG24" i="3" s="1"/>
  <c r="C24" i="3"/>
  <c r="B24" i="3"/>
  <c r="A24" i="3"/>
  <c r="M23" i="3"/>
  <c r="BP23" i="3" s="1"/>
  <c r="L23" i="3"/>
  <c r="BO23" i="3" s="1"/>
  <c r="K23" i="3"/>
  <c r="BN23" i="3" s="1"/>
  <c r="J23" i="3"/>
  <c r="BM23" i="3" s="1"/>
  <c r="I23" i="3"/>
  <c r="BL23" i="3" s="1"/>
  <c r="H23" i="3"/>
  <c r="BK23" i="3" s="1"/>
  <c r="G23" i="3"/>
  <c r="BJ23" i="3" s="1"/>
  <c r="F23" i="3"/>
  <c r="BI23" i="3" s="1"/>
  <c r="E23" i="3"/>
  <c r="BH23" i="3" s="1"/>
  <c r="D23" i="3"/>
  <c r="BG23" i="3" s="1"/>
  <c r="C23" i="3"/>
  <c r="B23" i="3"/>
  <c r="A23" i="3"/>
  <c r="M22" i="3"/>
  <c r="BP22" i="3" s="1"/>
  <c r="L22" i="3"/>
  <c r="BO22" i="3" s="1"/>
  <c r="K22" i="3"/>
  <c r="BN22" i="3" s="1"/>
  <c r="J22" i="3"/>
  <c r="BM22" i="3" s="1"/>
  <c r="I22" i="3"/>
  <c r="BL22" i="3" s="1"/>
  <c r="H22" i="3"/>
  <c r="BK22" i="3" s="1"/>
  <c r="G22" i="3"/>
  <c r="BJ22" i="3" s="1"/>
  <c r="F22" i="3"/>
  <c r="BI22" i="3" s="1"/>
  <c r="E22" i="3"/>
  <c r="BH22" i="3" s="1"/>
  <c r="D22" i="3"/>
  <c r="BG22" i="3" s="1"/>
  <c r="C22" i="3"/>
  <c r="B22" i="3"/>
  <c r="A22" i="3"/>
  <c r="M21" i="3"/>
  <c r="BP21" i="3" s="1"/>
  <c r="L21" i="3"/>
  <c r="BO21" i="3" s="1"/>
  <c r="K21" i="3"/>
  <c r="BN21" i="3" s="1"/>
  <c r="J21" i="3"/>
  <c r="BM21" i="3" s="1"/>
  <c r="I21" i="3"/>
  <c r="BL21" i="3" s="1"/>
  <c r="H21" i="3"/>
  <c r="BK21" i="3" s="1"/>
  <c r="G21" i="3"/>
  <c r="BJ21" i="3" s="1"/>
  <c r="F21" i="3"/>
  <c r="BI21" i="3" s="1"/>
  <c r="E21" i="3"/>
  <c r="BH21" i="3" s="1"/>
  <c r="D21" i="3"/>
  <c r="BG21" i="3" s="1"/>
  <c r="C21" i="3"/>
  <c r="B21" i="3"/>
  <c r="A21" i="3"/>
  <c r="M20" i="3"/>
  <c r="BP20" i="3" s="1"/>
  <c r="L20" i="3"/>
  <c r="BO20" i="3" s="1"/>
  <c r="K20" i="3"/>
  <c r="BN20" i="3" s="1"/>
  <c r="J20" i="3"/>
  <c r="BM20" i="3" s="1"/>
  <c r="I20" i="3"/>
  <c r="BL20" i="3" s="1"/>
  <c r="H20" i="3"/>
  <c r="BK20" i="3" s="1"/>
  <c r="G20" i="3"/>
  <c r="BJ20" i="3" s="1"/>
  <c r="F20" i="3"/>
  <c r="BI20" i="3" s="1"/>
  <c r="E20" i="3"/>
  <c r="BH20" i="3" s="1"/>
  <c r="D20" i="3"/>
  <c r="BG20" i="3" s="1"/>
  <c r="C20" i="3"/>
  <c r="B20" i="3"/>
  <c r="A20" i="3"/>
  <c r="M19" i="3"/>
  <c r="BP19" i="3" s="1"/>
  <c r="L19" i="3"/>
  <c r="BO19" i="3" s="1"/>
  <c r="K19" i="3"/>
  <c r="BN19" i="3" s="1"/>
  <c r="J19" i="3"/>
  <c r="BM19" i="3" s="1"/>
  <c r="I19" i="3"/>
  <c r="BL19" i="3" s="1"/>
  <c r="H19" i="3"/>
  <c r="BK19" i="3" s="1"/>
  <c r="G19" i="3"/>
  <c r="BJ19" i="3" s="1"/>
  <c r="F19" i="3"/>
  <c r="BI19" i="3" s="1"/>
  <c r="E19" i="3"/>
  <c r="BH19" i="3" s="1"/>
  <c r="D19" i="3"/>
  <c r="BG19" i="3" s="1"/>
  <c r="C19" i="3"/>
  <c r="B19" i="3"/>
  <c r="A19" i="3"/>
  <c r="M18" i="3"/>
  <c r="BP18" i="3" s="1"/>
  <c r="L18" i="3"/>
  <c r="BO18" i="3" s="1"/>
  <c r="K18" i="3"/>
  <c r="BN18" i="3" s="1"/>
  <c r="J18" i="3"/>
  <c r="BM18" i="3" s="1"/>
  <c r="I18" i="3"/>
  <c r="BL18" i="3" s="1"/>
  <c r="H18" i="3"/>
  <c r="BK18" i="3" s="1"/>
  <c r="G18" i="3"/>
  <c r="BJ18" i="3" s="1"/>
  <c r="F18" i="3"/>
  <c r="BI18" i="3" s="1"/>
  <c r="E18" i="3"/>
  <c r="BH18" i="3" s="1"/>
  <c r="D18" i="3"/>
  <c r="BG18" i="3" s="1"/>
  <c r="C18" i="3"/>
  <c r="B18" i="3"/>
  <c r="A18" i="3"/>
  <c r="M17" i="3"/>
  <c r="BP17" i="3" s="1"/>
  <c r="L17" i="3"/>
  <c r="BO17" i="3" s="1"/>
  <c r="K17" i="3"/>
  <c r="BN17" i="3" s="1"/>
  <c r="J17" i="3"/>
  <c r="BM17" i="3" s="1"/>
  <c r="I17" i="3"/>
  <c r="BL17" i="3" s="1"/>
  <c r="H17" i="3"/>
  <c r="BK17" i="3" s="1"/>
  <c r="G17" i="3"/>
  <c r="BJ17" i="3" s="1"/>
  <c r="F17" i="3"/>
  <c r="BI17" i="3" s="1"/>
  <c r="E17" i="3"/>
  <c r="BH17" i="3" s="1"/>
  <c r="D17" i="3"/>
  <c r="BG17" i="3" s="1"/>
  <c r="C17" i="3"/>
  <c r="B17" i="3"/>
  <c r="A17" i="3"/>
  <c r="M16" i="3"/>
  <c r="BP16" i="3" s="1"/>
  <c r="L16" i="3"/>
  <c r="BO16" i="3" s="1"/>
  <c r="K16" i="3"/>
  <c r="BN16" i="3" s="1"/>
  <c r="J16" i="3"/>
  <c r="BM16" i="3" s="1"/>
  <c r="I16" i="3"/>
  <c r="BL16" i="3" s="1"/>
  <c r="H16" i="3"/>
  <c r="BK16" i="3" s="1"/>
  <c r="G16" i="3"/>
  <c r="BJ16" i="3" s="1"/>
  <c r="F16" i="3"/>
  <c r="BI16" i="3" s="1"/>
  <c r="E16" i="3"/>
  <c r="BH16" i="3" s="1"/>
  <c r="D16" i="3"/>
  <c r="BG16" i="3" s="1"/>
  <c r="C16" i="3"/>
  <c r="B16" i="3"/>
  <c r="A16" i="3"/>
  <c r="M15" i="3"/>
  <c r="BP15" i="3" s="1"/>
  <c r="L15" i="3"/>
  <c r="BO15" i="3" s="1"/>
  <c r="K15" i="3"/>
  <c r="BN15" i="3" s="1"/>
  <c r="J15" i="3"/>
  <c r="BM15" i="3" s="1"/>
  <c r="I15" i="3"/>
  <c r="BL15" i="3" s="1"/>
  <c r="H15" i="3"/>
  <c r="BK15" i="3" s="1"/>
  <c r="G15" i="3"/>
  <c r="BJ15" i="3" s="1"/>
  <c r="F15" i="3"/>
  <c r="BI15" i="3" s="1"/>
  <c r="E15" i="3"/>
  <c r="BH15" i="3" s="1"/>
  <c r="D15" i="3"/>
  <c r="BG15" i="3" s="1"/>
  <c r="C15" i="3"/>
  <c r="B15" i="3"/>
  <c r="A15" i="3"/>
  <c r="M14" i="3"/>
  <c r="BP14" i="3" s="1"/>
  <c r="L14" i="3"/>
  <c r="BO14" i="3" s="1"/>
  <c r="K14" i="3"/>
  <c r="BN14" i="3" s="1"/>
  <c r="J14" i="3"/>
  <c r="BM14" i="3" s="1"/>
  <c r="I14" i="3"/>
  <c r="BL14" i="3" s="1"/>
  <c r="H14" i="3"/>
  <c r="BK14" i="3" s="1"/>
  <c r="G14" i="3"/>
  <c r="BJ14" i="3" s="1"/>
  <c r="F14" i="3"/>
  <c r="BI14" i="3" s="1"/>
  <c r="E14" i="3"/>
  <c r="BH14" i="3" s="1"/>
  <c r="D14" i="3"/>
  <c r="BG14" i="3" s="1"/>
  <c r="C14" i="3"/>
  <c r="B14" i="3"/>
  <c r="A14" i="3"/>
  <c r="M13" i="3"/>
  <c r="BP13" i="3" s="1"/>
  <c r="L13" i="3"/>
  <c r="BO13" i="3" s="1"/>
  <c r="K13" i="3"/>
  <c r="BN13" i="3" s="1"/>
  <c r="J13" i="3"/>
  <c r="BM13" i="3" s="1"/>
  <c r="I13" i="3"/>
  <c r="BL13" i="3" s="1"/>
  <c r="H13" i="3"/>
  <c r="BK13" i="3" s="1"/>
  <c r="G13" i="3"/>
  <c r="BJ13" i="3" s="1"/>
  <c r="F13" i="3"/>
  <c r="BI13" i="3" s="1"/>
  <c r="E13" i="3"/>
  <c r="BH13" i="3" s="1"/>
  <c r="D13" i="3"/>
  <c r="BG13" i="3" s="1"/>
  <c r="C13" i="3"/>
  <c r="B13" i="3"/>
  <c r="A13" i="3"/>
  <c r="M12" i="3"/>
  <c r="BP12" i="3" s="1"/>
  <c r="L12" i="3"/>
  <c r="BO12" i="3" s="1"/>
  <c r="K12" i="3"/>
  <c r="BN12" i="3" s="1"/>
  <c r="J12" i="3"/>
  <c r="BM12" i="3" s="1"/>
  <c r="I12" i="3"/>
  <c r="BL12" i="3" s="1"/>
  <c r="H12" i="3"/>
  <c r="BK12" i="3" s="1"/>
  <c r="G12" i="3"/>
  <c r="BJ12" i="3" s="1"/>
  <c r="F12" i="3"/>
  <c r="BI12" i="3" s="1"/>
  <c r="E12" i="3"/>
  <c r="BH12" i="3" s="1"/>
  <c r="D12" i="3"/>
  <c r="BG12" i="3" s="1"/>
  <c r="C12" i="3"/>
  <c r="B12" i="3"/>
  <c r="A12" i="3"/>
  <c r="M11" i="3"/>
  <c r="BP11" i="3" s="1"/>
  <c r="L11" i="3"/>
  <c r="BO11" i="3" s="1"/>
  <c r="K11" i="3"/>
  <c r="BN11" i="3" s="1"/>
  <c r="J11" i="3"/>
  <c r="BM11" i="3" s="1"/>
  <c r="I11" i="3"/>
  <c r="BL11" i="3" s="1"/>
  <c r="H11" i="3"/>
  <c r="BK11" i="3" s="1"/>
  <c r="G11" i="3"/>
  <c r="BJ11" i="3" s="1"/>
  <c r="F11" i="3"/>
  <c r="BI11" i="3" s="1"/>
  <c r="E11" i="3"/>
  <c r="BH11" i="3" s="1"/>
  <c r="D11" i="3"/>
  <c r="BG11" i="3" s="1"/>
  <c r="C11" i="3"/>
  <c r="B11" i="3"/>
  <c r="A11" i="3"/>
  <c r="M10" i="3"/>
  <c r="BP10" i="3" s="1"/>
  <c r="L10" i="3"/>
  <c r="BO10" i="3" s="1"/>
  <c r="K10" i="3"/>
  <c r="BN10" i="3" s="1"/>
  <c r="J10" i="3"/>
  <c r="BM10" i="3" s="1"/>
  <c r="I10" i="3"/>
  <c r="BL10" i="3" s="1"/>
  <c r="H10" i="3"/>
  <c r="BK10" i="3" s="1"/>
  <c r="G10" i="3"/>
  <c r="BJ10" i="3" s="1"/>
  <c r="F10" i="3"/>
  <c r="BI10" i="3" s="1"/>
  <c r="E10" i="3"/>
  <c r="BH10" i="3" s="1"/>
  <c r="D10" i="3"/>
  <c r="BG10" i="3" s="1"/>
  <c r="C10" i="3"/>
  <c r="B10" i="3"/>
  <c r="A10" i="3"/>
  <c r="M9" i="3"/>
  <c r="BP9" i="3" s="1"/>
  <c r="L9" i="3"/>
  <c r="BO9" i="3" s="1"/>
  <c r="K9" i="3"/>
  <c r="BN9" i="3" s="1"/>
  <c r="J9" i="3"/>
  <c r="BM9" i="3" s="1"/>
  <c r="I9" i="3"/>
  <c r="BL9" i="3" s="1"/>
  <c r="H9" i="3"/>
  <c r="BK9" i="3" s="1"/>
  <c r="G9" i="3"/>
  <c r="BJ9" i="3" s="1"/>
  <c r="F9" i="3"/>
  <c r="BI9" i="3" s="1"/>
  <c r="E9" i="3"/>
  <c r="BH9" i="3" s="1"/>
  <c r="D9" i="3"/>
  <c r="BG9" i="3" s="1"/>
  <c r="C9" i="3"/>
  <c r="B9" i="3"/>
  <c r="A9" i="3"/>
  <c r="M8" i="3"/>
  <c r="BP8" i="3" s="1"/>
  <c r="L8" i="3"/>
  <c r="BO8" i="3" s="1"/>
  <c r="K8" i="3"/>
  <c r="BN8" i="3" s="1"/>
  <c r="J8" i="3"/>
  <c r="BM8" i="3" s="1"/>
  <c r="I8" i="3"/>
  <c r="BL8" i="3" s="1"/>
  <c r="H8" i="3"/>
  <c r="BK8" i="3" s="1"/>
  <c r="G8" i="3"/>
  <c r="BJ8" i="3" s="1"/>
  <c r="F8" i="3"/>
  <c r="BI8" i="3" s="1"/>
  <c r="E8" i="3"/>
  <c r="BH8" i="3" s="1"/>
  <c r="D8" i="3"/>
  <c r="BG8" i="3" s="1"/>
  <c r="C8" i="3"/>
  <c r="B8" i="3"/>
  <c r="A8" i="3"/>
  <c r="M7" i="3"/>
  <c r="BP7" i="3" s="1"/>
  <c r="L7" i="3"/>
  <c r="BO7" i="3" s="1"/>
  <c r="K7" i="3"/>
  <c r="BN7" i="3" s="1"/>
  <c r="J7" i="3"/>
  <c r="BM7" i="3" s="1"/>
  <c r="I7" i="3"/>
  <c r="BL7" i="3" s="1"/>
  <c r="H7" i="3"/>
  <c r="BK7" i="3" s="1"/>
  <c r="G7" i="3"/>
  <c r="BJ7" i="3" s="1"/>
  <c r="F7" i="3"/>
  <c r="BI7" i="3" s="1"/>
  <c r="E7" i="3"/>
  <c r="BH7" i="3" s="1"/>
  <c r="D7" i="3"/>
  <c r="BG7" i="3" s="1"/>
  <c r="C7" i="3"/>
  <c r="B7" i="3"/>
  <c r="A7" i="3"/>
  <c r="M6" i="3"/>
  <c r="BP6" i="3" s="1"/>
  <c r="L6" i="3"/>
  <c r="BO6" i="3" s="1"/>
  <c r="K6" i="3"/>
  <c r="BN6" i="3" s="1"/>
  <c r="J6" i="3"/>
  <c r="BM6" i="3" s="1"/>
  <c r="I6" i="3"/>
  <c r="BL6" i="3" s="1"/>
  <c r="H6" i="3"/>
  <c r="BK6" i="3" s="1"/>
  <c r="G6" i="3"/>
  <c r="BJ6" i="3" s="1"/>
  <c r="F6" i="3"/>
  <c r="BI6" i="3" s="1"/>
  <c r="E6" i="3"/>
  <c r="BH6" i="3" s="1"/>
  <c r="D6" i="3"/>
  <c r="BG6" i="3" s="1"/>
  <c r="C6" i="3"/>
  <c r="B6" i="3"/>
  <c r="A6" i="3"/>
  <c r="M5" i="3"/>
  <c r="BP5" i="3" s="1"/>
  <c r="L5" i="3"/>
  <c r="BO5" i="3" s="1"/>
  <c r="K5" i="3"/>
  <c r="BN5" i="3" s="1"/>
  <c r="J5" i="3"/>
  <c r="BM5" i="3" s="1"/>
  <c r="I5" i="3"/>
  <c r="BL5" i="3" s="1"/>
  <c r="H5" i="3"/>
  <c r="BK5" i="3" s="1"/>
  <c r="G5" i="3"/>
  <c r="BJ5" i="3" s="1"/>
  <c r="F5" i="3"/>
  <c r="BI5" i="3" s="1"/>
  <c r="E5" i="3"/>
  <c r="BH5" i="3" s="1"/>
  <c r="D5" i="3"/>
  <c r="BG5" i="3" s="1"/>
  <c r="C5" i="3"/>
  <c r="B5" i="3"/>
  <c r="A5" i="3"/>
  <c r="M4" i="3"/>
  <c r="BP4" i="3" s="1"/>
  <c r="L4" i="3"/>
  <c r="BO4" i="3" s="1"/>
  <c r="K4" i="3"/>
  <c r="BN4" i="3" s="1"/>
  <c r="J4" i="3"/>
  <c r="BM4" i="3" s="1"/>
  <c r="I4" i="3"/>
  <c r="BL4" i="3" s="1"/>
  <c r="H4" i="3"/>
  <c r="BK4" i="3" s="1"/>
  <c r="G4" i="3"/>
  <c r="BJ4" i="3" s="1"/>
  <c r="F4" i="3"/>
  <c r="BI4" i="3" s="1"/>
  <c r="E4" i="3"/>
  <c r="BH4" i="3" s="1"/>
  <c r="D4" i="3"/>
  <c r="BG4" i="3" s="1"/>
  <c r="C4" i="3"/>
  <c r="B4" i="3"/>
  <c r="A4" i="3"/>
  <c r="M3" i="3"/>
  <c r="BP3" i="3" s="1"/>
  <c r="L3" i="3"/>
  <c r="BO3" i="3" s="1"/>
  <c r="K3" i="3"/>
  <c r="BN3" i="3" s="1"/>
  <c r="J3" i="3"/>
  <c r="BM3" i="3" s="1"/>
  <c r="I3" i="3"/>
  <c r="BL3" i="3" s="1"/>
  <c r="H3" i="3"/>
  <c r="BK3" i="3" s="1"/>
  <c r="G3" i="3"/>
  <c r="BJ3" i="3" s="1"/>
  <c r="F3" i="3"/>
  <c r="BI3" i="3" s="1"/>
  <c r="E3" i="3"/>
  <c r="BH3" i="3" s="1"/>
  <c r="C3" i="3"/>
  <c r="B3" i="3"/>
  <c r="A3" i="3"/>
  <c r="C2" i="3"/>
  <c r="B2" i="3"/>
  <c r="A2" i="3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D140" i="2"/>
  <c r="C140" i="2"/>
  <c r="B140" i="2"/>
  <c r="A140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D139" i="2"/>
  <c r="C139" i="2"/>
  <c r="B139" i="2"/>
  <c r="A139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D138" i="2"/>
  <c r="C138" i="2"/>
  <c r="B138" i="2"/>
  <c r="A138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D137" i="2"/>
  <c r="C137" i="2"/>
  <c r="B137" i="2"/>
  <c r="A137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D136" i="2"/>
  <c r="C136" i="2"/>
  <c r="B136" i="2"/>
  <c r="A136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D135" i="2"/>
  <c r="C135" i="2"/>
  <c r="B135" i="2"/>
  <c r="A135" i="2"/>
  <c r="T134" i="2"/>
  <c r="S134" i="2"/>
  <c r="R134" i="2"/>
  <c r="Q134" i="2"/>
  <c r="P134" i="2"/>
  <c r="O134" i="2"/>
  <c r="M134" i="2"/>
  <c r="L134" i="2"/>
  <c r="K134" i="2"/>
  <c r="J134" i="2"/>
  <c r="I134" i="2"/>
  <c r="H134" i="2"/>
  <c r="G134" i="2"/>
  <c r="F134" i="2"/>
  <c r="D134" i="2"/>
  <c r="C134" i="2"/>
  <c r="B134" i="2"/>
  <c r="A134" i="2"/>
  <c r="T133" i="2"/>
  <c r="S133" i="2"/>
  <c r="R133" i="2"/>
  <c r="Q133" i="2"/>
  <c r="P133" i="2"/>
  <c r="O133" i="2"/>
  <c r="M133" i="2"/>
  <c r="L133" i="2"/>
  <c r="K133" i="2"/>
  <c r="J133" i="2"/>
  <c r="I133" i="2"/>
  <c r="H133" i="2"/>
  <c r="G133" i="2"/>
  <c r="F133" i="2"/>
  <c r="D133" i="2"/>
  <c r="C133" i="2"/>
  <c r="B133" i="2"/>
  <c r="A133" i="2"/>
  <c r="T132" i="2"/>
  <c r="S132" i="2"/>
  <c r="R132" i="2"/>
  <c r="Q132" i="2"/>
  <c r="P132" i="2"/>
  <c r="O132" i="2"/>
  <c r="M132" i="2"/>
  <c r="L132" i="2"/>
  <c r="K132" i="2"/>
  <c r="J132" i="2"/>
  <c r="I132" i="2"/>
  <c r="H132" i="2"/>
  <c r="G132" i="2"/>
  <c r="F132" i="2"/>
  <c r="D132" i="2"/>
  <c r="C132" i="2"/>
  <c r="B132" i="2"/>
  <c r="A132" i="2"/>
  <c r="T131" i="2"/>
  <c r="S131" i="2"/>
  <c r="R131" i="2"/>
  <c r="Q131" i="2"/>
  <c r="P131" i="2"/>
  <c r="O131" i="2"/>
  <c r="M131" i="2"/>
  <c r="L131" i="2"/>
  <c r="K131" i="2"/>
  <c r="J131" i="2"/>
  <c r="I131" i="2"/>
  <c r="H131" i="2"/>
  <c r="G131" i="2"/>
  <c r="F131" i="2"/>
  <c r="D131" i="2"/>
  <c r="C131" i="2"/>
  <c r="B131" i="2"/>
  <c r="A131" i="2"/>
  <c r="T130" i="2"/>
  <c r="S130" i="2"/>
  <c r="R130" i="2"/>
  <c r="Q130" i="2"/>
  <c r="P130" i="2"/>
  <c r="O130" i="2"/>
  <c r="M130" i="2"/>
  <c r="L130" i="2"/>
  <c r="J130" i="2"/>
  <c r="I130" i="2"/>
  <c r="H130" i="2"/>
  <c r="G130" i="2"/>
  <c r="F130" i="2"/>
  <c r="D130" i="2"/>
  <c r="C130" i="2"/>
  <c r="B130" i="2"/>
  <c r="A130" i="2"/>
  <c r="T129" i="2"/>
  <c r="S129" i="2"/>
  <c r="R129" i="2"/>
  <c r="Q129" i="2"/>
  <c r="P129" i="2"/>
  <c r="O129" i="2"/>
  <c r="N129" i="2"/>
  <c r="M129" i="2"/>
  <c r="L129" i="2"/>
  <c r="J129" i="2"/>
  <c r="I129" i="2"/>
  <c r="H129" i="2"/>
  <c r="G129" i="2"/>
  <c r="F129" i="2"/>
  <c r="D129" i="2"/>
  <c r="C129" i="2"/>
  <c r="B129" i="2"/>
  <c r="A129" i="2"/>
  <c r="T128" i="2"/>
  <c r="S128" i="2"/>
  <c r="R128" i="2"/>
  <c r="Q128" i="2"/>
  <c r="P128" i="2"/>
  <c r="O128" i="2"/>
  <c r="N128" i="2"/>
  <c r="M128" i="2"/>
  <c r="L128" i="2"/>
  <c r="J128" i="2"/>
  <c r="I128" i="2"/>
  <c r="H128" i="2"/>
  <c r="G128" i="2"/>
  <c r="F128" i="2"/>
  <c r="D128" i="2"/>
  <c r="C128" i="2"/>
  <c r="B128" i="2"/>
  <c r="A128" i="2"/>
  <c r="T127" i="2"/>
  <c r="S127" i="2"/>
  <c r="R127" i="2"/>
  <c r="Q127" i="2"/>
  <c r="P127" i="2"/>
  <c r="O127" i="2"/>
  <c r="N127" i="2"/>
  <c r="M127" i="2"/>
  <c r="L127" i="2"/>
  <c r="J127" i="2"/>
  <c r="I127" i="2"/>
  <c r="H127" i="2"/>
  <c r="G127" i="2"/>
  <c r="F127" i="2"/>
  <c r="D127" i="2"/>
  <c r="C127" i="2"/>
  <c r="B127" i="2"/>
  <c r="A127" i="2"/>
  <c r="D126" i="2"/>
  <c r="C126" i="2"/>
  <c r="B126" i="2"/>
  <c r="A126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D122" i="2"/>
  <c r="C122" i="2"/>
  <c r="B122" i="2"/>
  <c r="A122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D121" i="2"/>
  <c r="C121" i="2"/>
  <c r="B121" i="2"/>
  <c r="A121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D120" i="2"/>
  <c r="C120" i="2"/>
  <c r="B120" i="2"/>
  <c r="A120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D119" i="2"/>
  <c r="C119" i="2"/>
  <c r="B119" i="2"/>
  <c r="A119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D118" i="2"/>
  <c r="C118" i="2"/>
  <c r="B118" i="2"/>
  <c r="A118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D117" i="2"/>
  <c r="C117" i="2"/>
  <c r="B117" i="2"/>
  <c r="A117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D116" i="2"/>
  <c r="C116" i="2"/>
  <c r="B116" i="2"/>
  <c r="A116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D115" i="2"/>
  <c r="C115" i="2"/>
  <c r="B115" i="2"/>
  <c r="A115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D114" i="2"/>
  <c r="C114" i="2"/>
  <c r="B114" i="2"/>
  <c r="A114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D113" i="2"/>
  <c r="C113" i="2"/>
  <c r="B113" i="2"/>
  <c r="A113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D112" i="2"/>
  <c r="C112" i="2"/>
  <c r="B112" i="2"/>
  <c r="A112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D111" i="2"/>
  <c r="C111" i="2"/>
  <c r="B111" i="2"/>
  <c r="A111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D110" i="2"/>
  <c r="C110" i="2"/>
  <c r="B110" i="2"/>
  <c r="A110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D109" i="2"/>
  <c r="C109" i="2"/>
  <c r="B109" i="2"/>
  <c r="A109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D108" i="2"/>
  <c r="C108" i="2"/>
  <c r="B108" i="2"/>
  <c r="A108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D107" i="2"/>
  <c r="C107" i="2"/>
  <c r="B107" i="2"/>
  <c r="A107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D106" i="2"/>
  <c r="C106" i="2"/>
  <c r="B106" i="2"/>
  <c r="A106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D105" i="2"/>
  <c r="C105" i="2"/>
  <c r="B105" i="2"/>
  <c r="A105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D104" i="2"/>
  <c r="C104" i="2"/>
  <c r="B104" i="2"/>
  <c r="A104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D103" i="2"/>
  <c r="C103" i="2"/>
  <c r="B103" i="2"/>
  <c r="A103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D102" i="2"/>
  <c r="C102" i="2"/>
  <c r="B102" i="2"/>
  <c r="A102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D101" i="2"/>
  <c r="C101" i="2"/>
  <c r="B101" i="2"/>
  <c r="A101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D100" i="2"/>
  <c r="C100" i="2"/>
  <c r="B100" i="2"/>
  <c r="A100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D99" i="2"/>
  <c r="C99" i="2"/>
  <c r="B99" i="2"/>
  <c r="A99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D98" i="2"/>
  <c r="C98" i="2"/>
  <c r="B98" i="2"/>
  <c r="A98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D97" i="2"/>
  <c r="C97" i="2"/>
  <c r="B97" i="2"/>
  <c r="A97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D96" i="2"/>
  <c r="C96" i="2"/>
  <c r="B96" i="2"/>
  <c r="A96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D95" i="2"/>
  <c r="C95" i="2"/>
  <c r="B95" i="2"/>
  <c r="A95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D94" i="2"/>
  <c r="C94" i="2"/>
  <c r="B94" i="2"/>
  <c r="A94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D93" i="2"/>
  <c r="C93" i="2"/>
  <c r="B93" i="2"/>
  <c r="A93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D92" i="2"/>
  <c r="C92" i="2"/>
  <c r="B92" i="2"/>
  <c r="A92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D91" i="2"/>
  <c r="C91" i="2"/>
  <c r="B91" i="2"/>
  <c r="A91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D90" i="2"/>
  <c r="C90" i="2"/>
  <c r="B90" i="2"/>
  <c r="A90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D89" i="2"/>
  <c r="C89" i="2"/>
  <c r="B89" i="2"/>
  <c r="A89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D88" i="2"/>
  <c r="C88" i="2"/>
  <c r="B88" i="2"/>
  <c r="A88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D87" i="2"/>
  <c r="C87" i="2"/>
  <c r="B87" i="2"/>
  <c r="A87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D86" i="2"/>
  <c r="C86" i="2"/>
  <c r="B86" i="2"/>
  <c r="A86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D85" i="2"/>
  <c r="C85" i="2"/>
  <c r="B85" i="2"/>
  <c r="A85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D84" i="2"/>
  <c r="C84" i="2"/>
  <c r="B84" i="2"/>
  <c r="A84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D83" i="2"/>
  <c r="C83" i="2"/>
  <c r="B83" i="2"/>
  <c r="A83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D82" i="2"/>
  <c r="C82" i="2"/>
  <c r="B82" i="2"/>
  <c r="A82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D81" i="2"/>
  <c r="C81" i="2"/>
  <c r="B81" i="2"/>
  <c r="A81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D80" i="2"/>
  <c r="C80" i="2"/>
  <c r="B80" i="2"/>
  <c r="A80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D79" i="2"/>
  <c r="C79" i="2"/>
  <c r="B79" i="2"/>
  <c r="A79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D78" i="2"/>
  <c r="C78" i="2"/>
  <c r="B78" i="2"/>
  <c r="A78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D77" i="2"/>
  <c r="C77" i="2"/>
  <c r="B77" i="2"/>
  <c r="A77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D76" i="2"/>
  <c r="C76" i="2"/>
  <c r="B76" i="2"/>
  <c r="A76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D75" i="2"/>
  <c r="C75" i="2"/>
  <c r="B75" i="2"/>
  <c r="A75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D74" i="2"/>
  <c r="C74" i="2"/>
  <c r="B74" i="2"/>
  <c r="A74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D73" i="2"/>
  <c r="C73" i="2"/>
  <c r="B73" i="2"/>
  <c r="A73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D72" i="2"/>
  <c r="C72" i="2"/>
  <c r="B72" i="2"/>
  <c r="A72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D71" i="2"/>
  <c r="C71" i="2"/>
  <c r="B71" i="2"/>
  <c r="A71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D70" i="2"/>
  <c r="C70" i="2"/>
  <c r="B70" i="2"/>
  <c r="A70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D69" i="2"/>
  <c r="C69" i="2"/>
  <c r="B69" i="2"/>
  <c r="A69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D68" i="2"/>
  <c r="C68" i="2"/>
  <c r="B68" i="2"/>
  <c r="A68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D67" i="2"/>
  <c r="C67" i="2"/>
  <c r="B67" i="2"/>
  <c r="A67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D66" i="2"/>
  <c r="C66" i="2"/>
  <c r="B66" i="2"/>
  <c r="A66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D65" i="2"/>
  <c r="C65" i="2"/>
  <c r="B65" i="2"/>
  <c r="A65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D64" i="2"/>
  <c r="C64" i="2"/>
  <c r="B64" i="2"/>
  <c r="A64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D63" i="2"/>
  <c r="C63" i="2"/>
  <c r="B63" i="2"/>
  <c r="A63" i="2"/>
  <c r="T62" i="2"/>
  <c r="S62" i="2"/>
  <c r="R62" i="2"/>
  <c r="Q62" i="2"/>
  <c r="P62" i="2"/>
  <c r="O62" i="2"/>
  <c r="M62" i="2"/>
  <c r="L62" i="2"/>
  <c r="K62" i="2"/>
  <c r="J62" i="2"/>
  <c r="I62" i="2"/>
  <c r="H62" i="2"/>
  <c r="G62" i="2"/>
  <c r="F62" i="2"/>
  <c r="D62" i="2"/>
  <c r="C62" i="2"/>
  <c r="B62" i="2"/>
  <c r="A62" i="2"/>
  <c r="T61" i="2"/>
  <c r="S61" i="2"/>
  <c r="R61" i="2"/>
  <c r="Q61" i="2"/>
  <c r="P61" i="2"/>
  <c r="O61" i="2"/>
  <c r="M61" i="2"/>
  <c r="L61" i="2"/>
  <c r="K61" i="2"/>
  <c r="J61" i="2"/>
  <c r="I61" i="2"/>
  <c r="H61" i="2"/>
  <c r="G61" i="2"/>
  <c r="F61" i="2"/>
  <c r="D61" i="2"/>
  <c r="C61" i="2"/>
  <c r="B61" i="2"/>
  <c r="A61" i="2"/>
  <c r="T60" i="2"/>
  <c r="S60" i="2"/>
  <c r="R60" i="2"/>
  <c r="Q60" i="2"/>
  <c r="P60" i="2"/>
  <c r="O60" i="2"/>
  <c r="M60" i="2"/>
  <c r="L60" i="2"/>
  <c r="K60" i="2"/>
  <c r="J60" i="2"/>
  <c r="I60" i="2"/>
  <c r="AI30" i="2" s="1"/>
  <c r="H60" i="2"/>
  <c r="G60" i="2"/>
  <c r="F60" i="2"/>
  <c r="D60" i="2"/>
  <c r="C60" i="2"/>
  <c r="B60" i="2"/>
  <c r="A60" i="2"/>
  <c r="T59" i="2"/>
  <c r="S59" i="2"/>
  <c r="R59" i="2"/>
  <c r="Q59" i="2"/>
  <c r="P59" i="2"/>
  <c r="O59" i="2"/>
  <c r="M59" i="2"/>
  <c r="L59" i="2"/>
  <c r="K59" i="2"/>
  <c r="J59" i="2"/>
  <c r="I59" i="2"/>
  <c r="H59" i="2"/>
  <c r="G59" i="2"/>
  <c r="F59" i="2"/>
  <c r="D59" i="2"/>
  <c r="C59" i="2"/>
  <c r="B59" i="2"/>
  <c r="A59" i="2"/>
  <c r="T58" i="2"/>
  <c r="S58" i="2"/>
  <c r="R58" i="2"/>
  <c r="Q58" i="2"/>
  <c r="P58" i="2"/>
  <c r="O58" i="2"/>
  <c r="M58" i="2"/>
  <c r="L58" i="2"/>
  <c r="K58" i="2"/>
  <c r="J58" i="2"/>
  <c r="I58" i="2"/>
  <c r="H58" i="2"/>
  <c r="G58" i="2"/>
  <c r="F58" i="2"/>
  <c r="D58" i="2"/>
  <c r="C58" i="2"/>
  <c r="B58" i="2"/>
  <c r="A58" i="2"/>
  <c r="T57" i="2"/>
  <c r="S57" i="2"/>
  <c r="R57" i="2"/>
  <c r="Q57" i="2"/>
  <c r="P57" i="2"/>
  <c r="O57" i="2"/>
  <c r="M57" i="2"/>
  <c r="L57" i="2"/>
  <c r="K57" i="2"/>
  <c r="J57" i="2"/>
  <c r="I57" i="2"/>
  <c r="H57" i="2"/>
  <c r="G57" i="2"/>
  <c r="F57" i="2"/>
  <c r="D57" i="2"/>
  <c r="C57" i="2"/>
  <c r="B57" i="2"/>
  <c r="A57" i="2"/>
  <c r="T56" i="2"/>
  <c r="S56" i="2"/>
  <c r="R56" i="2"/>
  <c r="Q56" i="2"/>
  <c r="P56" i="2"/>
  <c r="O56" i="2"/>
  <c r="M56" i="2"/>
  <c r="L56" i="2"/>
  <c r="K56" i="2"/>
  <c r="J56" i="2"/>
  <c r="I56" i="2"/>
  <c r="AI26" i="2" s="1"/>
  <c r="H56" i="2"/>
  <c r="G56" i="2"/>
  <c r="F56" i="2"/>
  <c r="D56" i="2"/>
  <c r="C56" i="2"/>
  <c r="B56" i="2"/>
  <c r="A56" i="2"/>
  <c r="T55" i="2"/>
  <c r="S55" i="2"/>
  <c r="R55" i="2"/>
  <c r="Q55" i="2"/>
  <c r="P55" i="2"/>
  <c r="O55" i="2"/>
  <c r="M55" i="2"/>
  <c r="L55" i="2"/>
  <c r="K55" i="2"/>
  <c r="J55" i="2"/>
  <c r="I55" i="2"/>
  <c r="H55" i="2"/>
  <c r="G55" i="2"/>
  <c r="F55" i="2"/>
  <c r="D55" i="2"/>
  <c r="C55" i="2"/>
  <c r="B55" i="2"/>
  <c r="A55" i="2"/>
  <c r="T54" i="2"/>
  <c r="S54" i="2"/>
  <c r="R54" i="2"/>
  <c r="Q54" i="2"/>
  <c r="P54" i="2"/>
  <c r="O54" i="2"/>
  <c r="M54" i="2"/>
  <c r="L54" i="2"/>
  <c r="K54" i="2"/>
  <c r="J54" i="2"/>
  <c r="I54" i="2"/>
  <c r="H54" i="2"/>
  <c r="G54" i="2"/>
  <c r="F54" i="2"/>
  <c r="D54" i="2"/>
  <c r="C54" i="2"/>
  <c r="B54" i="2"/>
  <c r="A54" i="2"/>
  <c r="T53" i="2"/>
  <c r="S53" i="2"/>
  <c r="R53" i="2"/>
  <c r="Q53" i="2"/>
  <c r="P53" i="2"/>
  <c r="O53" i="2"/>
  <c r="M53" i="2"/>
  <c r="L53" i="2"/>
  <c r="K53" i="2"/>
  <c r="J53" i="2"/>
  <c r="I53" i="2"/>
  <c r="H53" i="2"/>
  <c r="G53" i="2"/>
  <c r="F53" i="2"/>
  <c r="D53" i="2"/>
  <c r="C53" i="2"/>
  <c r="B53" i="2"/>
  <c r="A53" i="2"/>
  <c r="T52" i="2"/>
  <c r="S52" i="2"/>
  <c r="R52" i="2"/>
  <c r="Q52" i="2"/>
  <c r="P52" i="2"/>
  <c r="O52" i="2"/>
  <c r="M52" i="2"/>
  <c r="L52" i="2"/>
  <c r="K52" i="2"/>
  <c r="J52" i="2"/>
  <c r="I52" i="2"/>
  <c r="AI22" i="2" s="1"/>
  <c r="H52" i="2"/>
  <c r="G52" i="2"/>
  <c r="F52" i="2"/>
  <c r="D52" i="2"/>
  <c r="C52" i="2"/>
  <c r="B52" i="2"/>
  <c r="A52" i="2"/>
  <c r="T51" i="2"/>
  <c r="S51" i="2"/>
  <c r="R51" i="2"/>
  <c r="Q51" i="2"/>
  <c r="P51" i="2"/>
  <c r="O51" i="2"/>
  <c r="M51" i="2"/>
  <c r="L51" i="2"/>
  <c r="K51" i="2"/>
  <c r="J51" i="2"/>
  <c r="I51" i="2"/>
  <c r="H51" i="2"/>
  <c r="G51" i="2"/>
  <c r="F51" i="2"/>
  <c r="D51" i="2"/>
  <c r="C51" i="2"/>
  <c r="B51" i="2"/>
  <c r="A51" i="2"/>
  <c r="T50" i="2"/>
  <c r="S50" i="2"/>
  <c r="R50" i="2"/>
  <c r="Q50" i="2"/>
  <c r="P50" i="2"/>
  <c r="O50" i="2"/>
  <c r="M50" i="2"/>
  <c r="L50" i="2"/>
  <c r="K50" i="2"/>
  <c r="J50" i="2"/>
  <c r="I50" i="2"/>
  <c r="H50" i="2"/>
  <c r="G50" i="2"/>
  <c r="F50" i="2"/>
  <c r="D50" i="2"/>
  <c r="C50" i="2"/>
  <c r="B50" i="2"/>
  <c r="A50" i="2"/>
  <c r="T49" i="2"/>
  <c r="S49" i="2"/>
  <c r="R49" i="2"/>
  <c r="Q49" i="2"/>
  <c r="P49" i="2"/>
  <c r="O49" i="2"/>
  <c r="M49" i="2"/>
  <c r="L49" i="2"/>
  <c r="K49" i="2"/>
  <c r="J49" i="2"/>
  <c r="I49" i="2"/>
  <c r="H49" i="2"/>
  <c r="G49" i="2"/>
  <c r="F49" i="2"/>
  <c r="D49" i="2"/>
  <c r="C49" i="2"/>
  <c r="B49" i="2"/>
  <c r="A49" i="2"/>
  <c r="T48" i="2"/>
  <c r="S48" i="2"/>
  <c r="R48" i="2"/>
  <c r="Q48" i="2"/>
  <c r="P48" i="2"/>
  <c r="O48" i="2"/>
  <c r="M48" i="2"/>
  <c r="L48" i="2"/>
  <c r="K48" i="2"/>
  <c r="J48" i="2"/>
  <c r="I48" i="2"/>
  <c r="AI18" i="2" s="1"/>
  <c r="H48" i="2"/>
  <c r="G48" i="2"/>
  <c r="F48" i="2"/>
  <c r="D48" i="2"/>
  <c r="C48" i="2"/>
  <c r="B48" i="2"/>
  <c r="A48" i="2"/>
  <c r="T47" i="2"/>
  <c r="S47" i="2"/>
  <c r="R47" i="2"/>
  <c r="Q47" i="2"/>
  <c r="P47" i="2"/>
  <c r="O47" i="2"/>
  <c r="M47" i="2"/>
  <c r="L47" i="2"/>
  <c r="K47" i="2"/>
  <c r="J47" i="2"/>
  <c r="I47" i="2"/>
  <c r="H47" i="2"/>
  <c r="G47" i="2"/>
  <c r="F47" i="2"/>
  <c r="D47" i="2"/>
  <c r="C47" i="2"/>
  <c r="B47" i="2"/>
  <c r="A47" i="2"/>
  <c r="T46" i="2"/>
  <c r="S46" i="2"/>
  <c r="R46" i="2"/>
  <c r="Q46" i="2"/>
  <c r="P46" i="2"/>
  <c r="O46" i="2"/>
  <c r="M46" i="2"/>
  <c r="L46" i="2"/>
  <c r="K46" i="2"/>
  <c r="J46" i="2"/>
  <c r="I46" i="2"/>
  <c r="H46" i="2"/>
  <c r="G46" i="2"/>
  <c r="F46" i="2"/>
  <c r="D46" i="2"/>
  <c r="C46" i="2"/>
  <c r="B46" i="2"/>
  <c r="A46" i="2"/>
  <c r="T45" i="2"/>
  <c r="S45" i="2"/>
  <c r="R45" i="2"/>
  <c r="Q45" i="2"/>
  <c r="P45" i="2"/>
  <c r="O45" i="2"/>
  <c r="M45" i="2"/>
  <c r="L45" i="2"/>
  <c r="K45" i="2"/>
  <c r="J45" i="2"/>
  <c r="I45" i="2"/>
  <c r="H45" i="2"/>
  <c r="G45" i="2"/>
  <c r="F45" i="2"/>
  <c r="D45" i="2"/>
  <c r="C45" i="2"/>
  <c r="B45" i="2"/>
  <c r="A45" i="2"/>
  <c r="T44" i="2"/>
  <c r="S44" i="2"/>
  <c r="R44" i="2"/>
  <c r="Q44" i="2"/>
  <c r="P44" i="2"/>
  <c r="O44" i="2"/>
  <c r="M44" i="2"/>
  <c r="L44" i="2"/>
  <c r="K44" i="2"/>
  <c r="J44" i="2"/>
  <c r="I44" i="2"/>
  <c r="AI14" i="2" s="1"/>
  <c r="H44" i="2"/>
  <c r="G44" i="2"/>
  <c r="F44" i="2"/>
  <c r="D44" i="2"/>
  <c r="C44" i="2"/>
  <c r="B44" i="2"/>
  <c r="A44" i="2"/>
  <c r="T43" i="2"/>
  <c r="S43" i="2"/>
  <c r="R43" i="2"/>
  <c r="Q43" i="2"/>
  <c r="P43" i="2"/>
  <c r="O43" i="2"/>
  <c r="M43" i="2"/>
  <c r="L43" i="2"/>
  <c r="K43" i="2"/>
  <c r="J43" i="2"/>
  <c r="I43" i="2"/>
  <c r="H43" i="2"/>
  <c r="G43" i="2"/>
  <c r="F43" i="2"/>
  <c r="D43" i="2"/>
  <c r="C43" i="2"/>
  <c r="B43" i="2"/>
  <c r="A43" i="2"/>
  <c r="T42" i="2"/>
  <c r="S42" i="2"/>
  <c r="R42" i="2"/>
  <c r="Q42" i="2"/>
  <c r="P42" i="2"/>
  <c r="O42" i="2"/>
  <c r="M42" i="2"/>
  <c r="L42" i="2"/>
  <c r="K42" i="2"/>
  <c r="J42" i="2"/>
  <c r="I42" i="2"/>
  <c r="H42" i="2"/>
  <c r="G42" i="2"/>
  <c r="F42" i="2"/>
  <c r="D42" i="2"/>
  <c r="C42" i="2"/>
  <c r="B42" i="2"/>
  <c r="A42" i="2"/>
  <c r="T41" i="2"/>
  <c r="S41" i="2"/>
  <c r="R41" i="2"/>
  <c r="Q41" i="2"/>
  <c r="P41" i="2"/>
  <c r="O41" i="2"/>
  <c r="M41" i="2"/>
  <c r="L41" i="2"/>
  <c r="K41" i="2"/>
  <c r="J41" i="2"/>
  <c r="I41" i="2"/>
  <c r="H41" i="2"/>
  <c r="G41" i="2"/>
  <c r="F41" i="2"/>
  <c r="D41" i="2"/>
  <c r="C41" i="2"/>
  <c r="B41" i="2"/>
  <c r="A41" i="2"/>
  <c r="T40" i="2"/>
  <c r="S40" i="2"/>
  <c r="R40" i="2"/>
  <c r="Q40" i="2"/>
  <c r="P40" i="2"/>
  <c r="O40" i="2"/>
  <c r="M40" i="2"/>
  <c r="L40" i="2"/>
  <c r="K40" i="2"/>
  <c r="J40" i="2"/>
  <c r="I40" i="2"/>
  <c r="AI10" i="2" s="1"/>
  <c r="H40" i="2"/>
  <c r="G40" i="2"/>
  <c r="F40" i="2"/>
  <c r="D40" i="2"/>
  <c r="C40" i="2"/>
  <c r="B40" i="2"/>
  <c r="A40" i="2"/>
  <c r="T39" i="2"/>
  <c r="S39" i="2"/>
  <c r="R39" i="2"/>
  <c r="Q39" i="2"/>
  <c r="P39" i="2"/>
  <c r="O39" i="2"/>
  <c r="M39" i="2"/>
  <c r="L39" i="2"/>
  <c r="K39" i="2"/>
  <c r="J39" i="2"/>
  <c r="I39" i="2"/>
  <c r="H39" i="2"/>
  <c r="G39" i="2"/>
  <c r="F39" i="2"/>
  <c r="D39" i="2"/>
  <c r="C39" i="2"/>
  <c r="B39" i="2"/>
  <c r="A39" i="2"/>
  <c r="T38" i="2"/>
  <c r="S38" i="2"/>
  <c r="R38" i="2"/>
  <c r="Q38" i="2"/>
  <c r="P38" i="2"/>
  <c r="O38" i="2"/>
  <c r="M38" i="2"/>
  <c r="L38" i="2"/>
  <c r="K38" i="2"/>
  <c r="J38" i="2"/>
  <c r="I38" i="2"/>
  <c r="H38" i="2"/>
  <c r="G38" i="2"/>
  <c r="F38" i="2"/>
  <c r="D38" i="2"/>
  <c r="C38" i="2"/>
  <c r="B38" i="2"/>
  <c r="A38" i="2"/>
  <c r="T37" i="2"/>
  <c r="S37" i="2"/>
  <c r="R37" i="2"/>
  <c r="Q37" i="2"/>
  <c r="P37" i="2"/>
  <c r="O37" i="2"/>
  <c r="M37" i="2"/>
  <c r="L37" i="2"/>
  <c r="K37" i="2"/>
  <c r="J37" i="2"/>
  <c r="I37" i="2"/>
  <c r="H37" i="2"/>
  <c r="G37" i="2"/>
  <c r="F37" i="2"/>
  <c r="D37" i="2"/>
  <c r="C37" i="2"/>
  <c r="B37" i="2"/>
  <c r="A37" i="2"/>
  <c r="T36" i="2"/>
  <c r="S36" i="2"/>
  <c r="R36" i="2"/>
  <c r="Q36" i="2"/>
  <c r="P36" i="2"/>
  <c r="O36" i="2"/>
  <c r="M36" i="2"/>
  <c r="L36" i="2"/>
  <c r="K36" i="2"/>
  <c r="J36" i="2"/>
  <c r="I36" i="2"/>
  <c r="AI6" i="2" s="1"/>
  <c r="H36" i="2"/>
  <c r="G36" i="2"/>
  <c r="F36" i="2"/>
  <c r="D36" i="2"/>
  <c r="C36" i="2"/>
  <c r="B36" i="2"/>
  <c r="A36" i="2"/>
  <c r="T35" i="2"/>
  <c r="S35" i="2"/>
  <c r="R35" i="2"/>
  <c r="Q35" i="2"/>
  <c r="P35" i="2"/>
  <c r="O35" i="2"/>
  <c r="M35" i="2"/>
  <c r="L35" i="2"/>
  <c r="K35" i="2"/>
  <c r="J35" i="2"/>
  <c r="I35" i="2"/>
  <c r="H35" i="2"/>
  <c r="G35" i="2"/>
  <c r="F35" i="2"/>
  <c r="D35" i="2"/>
  <c r="C35" i="2"/>
  <c r="B35" i="2"/>
  <c r="A35" i="2"/>
  <c r="T34" i="2"/>
  <c r="S34" i="2"/>
  <c r="R34" i="2"/>
  <c r="Q34" i="2"/>
  <c r="P34" i="2"/>
  <c r="O34" i="2"/>
  <c r="M34" i="2"/>
  <c r="L34" i="2"/>
  <c r="K34" i="2"/>
  <c r="J34" i="2"/>
  <c r="I34" i="2"/>
  <c r="H34" i="2"/>
  <c r="G34" i="2"/>
  <c r="F34" i="2"/>
  <c r="D34" i="2"/>
  <c r="C34" i="2"/>
  <c r="B34" i="2"/>
  <c r="A34" i="2"/>
  <c r="T33" i="2"/>
  <c r="S33" i="2"/>
  <c r="R33" i="2"/>
  <c r="Q33" i="2"/>
  <c r="P33" i="2"/>
  <c r="O33" i="2"/>
  <c r="M33" i="2"/>
  <c r="L33" i="2"/>
  <c r="K33" i="2"/>
  <c r="J33" i="2"/>
  <c r="I33" i="2"/>
  <c r="H33" i="2"/>
  <c r="G33" i="2"/>
  <c r="F33" i="2"/>
  <c r="D33" i="2"/>
  <c r="C33" i="2"/>
  <c r="B33" i="2"/>
  <c r="A33" i="2"/>
  <c r="T32" i="2"/>
  <c r="S32" i="2"/>
  <c r="R32" i="2"/>
  <c r="Q32" i="2"/>
  <c r="P32" i="2"/>
  <c r="O32" i="2"/>
  <c r="N32" i="2"/>
  <c r="M32" i="2"/>
  <c r="L32" i="2"/>
  <c r="J32" i="2"/>
  <c r="I32" i="2"/>
  <c r="H32" i="2"/>
  <c r="G32" i="2"/>
  <c r="F32" i="2"/>
  <c r="D32" i="2"/>
  <c r="C32" i="2"/>
  <c r="B32" i="2"/>
  <c r="A32" i="2"/>
  <c r="T31" i="2"/>
  <c r="S31" i="2"/>
  <c r="R31" i="2"/>
  <c r="Q31" i="2"/>
  <c r="P31" i="2"/>
  <c r="O31" i="2"/>
  <c r="N31" i="2"/>
  <c r="M31" i="2"/>
  <c r="L31" i="2"/>
  <c r="J31" i="2"/>
  <c r="I31" i="2"/>
  <c r="H31" i="2"/>
  <c r="G31" i="2"/>
  <c r="F31" i="2"/>
  <c r="D31" i="2"/>
  <c r="C31" i="2"/>
  <c r="B31" i="2"/>
  <c r="A31" i="2"/>
  <c r="T30" i="2"/>
  <c r="S30" i="2"/>
  <c r="R30" i="2"/>
  <c r="Q30" i="2"/>
  <c r="P30" i="2"/>
  <c r="O30" i="2"/>
  <c r="N30" i="2"/>
  <c r="M30" i="2"/>
  <c r="L30" i="2"/>
  <c r="J30" i="2"/>
  <c r="I30" i="2"/>
  <c r="H30" i="2"/>
  <c r="G30" i="2"/>
  <c r="F30" i="2"/>
  <c r="D30" i="2"/>
  <c r="C30" i="2"/>
  <c r="B30" i="2"/>
  <c r="A30" i="2"/>
  <c r="T29" i="2"/>
  <c r="S29" i="2"/>
  <c r="R29" i="2"/>
  <c r="Q29" i="2"/>
  <c r="P29" i="2"/>
  <c r="O29" i="2"/>
  <c r="N29" i="2"/>
  <c r="M29" i="2"/>
  <c r="L29" i="2"/>
  <c r="J29" i="2"/>
  <c r="I29" i="2"/>
  <c r="H29" i="2"/>
  <c r="G29" i="2"/>
  <c r="F29" i="2"/>
  <c r="D29" i="2"/>
  <c r="C29" i="2"/>
  <c r="B29" i="2"/>
  <c r="A29" i="2"/>
  <c r="T28" i="2"/>
  <c r="S28" i="2"/>
  <c r="R28" i="2"/>
  <c r="Q28" i="2"/>
  <c r="P28" i="2"/>
  <c r="O28" i="2"/>
  <c r="N28" i="2"/>
  <c r="M28" i="2"/>
  <c r="L28" i="2"/>
  <c r="J28" i="2"/>
  <c r="I28" i="2"/>
  <c r="H28" i="2"/>
  <c r="G28" i="2"/>
  <c r="F28" i="2"/>
  <c r="D28" i="2"/>
  <c r="C28" i="2"/>
  <c r="B28" i="2"/>
  <c r="A28" i="2"/>
  <c r="T27" i="2"/>
  <c r="S27" i="2"/>
  <c r="R27" i="2"/>
  <c r="Q27" i="2"/>
  <c r="P27" i="2"/>
  <c r="O27" i="2"/>
  <c r="N27" i="2"/>
  <c r="M27" i="2"/>
  <c r="L27" i="2"/>
  <c r="J27" i="2"/>
  <c r="I27" i="2"/>
  <c r="H27" i="2"/>
  <c r="G27" i="2"/>
  <c r="F27" i="2"/>
  <c r="D27" i="2"/>
  <c r="C27" i="2"/>
  <c r="B27" i="2"/>
  <c r="A27" i="2"/>
  <c r="T26" i="2"/>
  <c r="S26" i="2"/>
  <c r="R26" i="2"/>
  <c r="Q26" i="2"/>
  <c r="P26" i="2"/>
  <c r="O26" i="2"/>
  <c r="N26" i="2"/>
  <c r="M26" i="2"/>
  <c r="L26" i="2"/>
  <c r="J26" i="2"/>
  <c r="I26" i="2"/>
  <c r="H26" i="2"/>
  <c r="G26" i="2"/>
  <c r="F26" i="2"/>
  <c r="D26" i="2"/>
  <c r="C26" i="2"/>
  <c r="B26" i="2"/>
  <c r="A26" i="2"/>
  <c r="T25" i="2"/>
  <c r="S25" i="2"/>
  <c r="R25" i="2"/>
  <c r="Q25" i="2"/>
  <c r="P25" i="2"/>
  <c r="O25" i="2"/>
  <c r="N25" i="2"/>
  <c r="M25" i="2"/>
  <c r="L25" i="2"/>
  <c r="J25" i="2"/>
  <c r="I25" i="2"/>
  <c r="H25" i="2"/>
  <c r="G25" i="2"/>
  <c r="F25" i="2"/>
  <c r="D25" i="2"/>
  <c r="C25" i="2"/>
  <c r="B25" i="2"/>
  <c r="A25" i="2"/>
  <c r="T24" i="2"/>
  <c r="S24" i="2"/>
  <c r="R24" i="2"/>
  <c r="Q24" i="2"/>
  <c r="P24" i="2"/>
  <c r="O24" i="2"/>
  <c r="N24" i="2"/>
  <c r="M24" i="2"/>
  <c r="L24" i="2"/>
  <c r="J24" i="2"/>
  <c r="I24" i="2"/>
  <c r="H24" i="2"/>
  <c r="G24" i="2"/>
  <c r="F24" i="2"/>
  <c r="D24" i="2"/>
  <c r="C24" i="2"/>
  <c r="B24" i="2"/>
  <c r="A24" i="2"/>
  <c r="T23" i="2"/>
  <c r="S23" i="2"/>
  <c r="R23" i="2"/>
  <c r="Q23" i="2"/>
  <c r="P23" i="2"/>
  <c r="O23" i="2"/>
  <c r="N23" i="2"/>
  <c r="M23" i="2"/>
  <c r="L23" i="2"/>
  <c r="J23" i="2"/>
  <c r="I23" i="2"/>
  <c r="H23" i="2"/>
  <c r="G23" i="2"/>
  <c r="F23" i="2"/>
  <c r="D23" i="2"/>
  <c r="C23" i="2"/>
  <c r="B23" i="2"/>
  <c r="A23" i="2"/>
  <c r="T22" i="2"/>
  <c r="S22" i="2"/>
  <c r="R22" i="2"/>
  <c r="Q22" i="2"/>
  <c r="P22" i="2"/>
  <c r="O22" i="2"/>
  <c r="N22" i="2"/>
  <c r="M22" i="2"/>
  <c r="L22" i="2"/>
  <c r="J22" i="2"/>
  <c r="I22" i="2"/>
  <c r="H22" i="2"/>
  <c r="G22" i="2"/>
  <c r="F22" i="2"/>
  <c r="D22" i="2"/>
  <c r="C22" i="2"/>
  <c r="B22" i="2"/>
  <c r="A22" i="2"/>
  <c r="T21" i="2"/>
  <c r="S21" i="2"/>
  <c r="R21" i="2"/>
  <c r="Q21" i="2"/>
  <c r="P21" i="2"/>
  <c r="O21" i="2"/>
  <c r="N21" i="2"/>
  <c r="M21" i="2"/>
  <c r="L21" i="2"/>
  <c r="J21" i="2"/>
  <c r="I21" i="2"/>
  <c r="H21" i="2"/>
  <c r="G21" i="2"/>
  <c r="F21" i="2"/>
  <c r="D21" i="2"/>
  <c r="C21" i="2"/>
  <c r="B21" i="2"/>
  <c r="A21" i="2"/>
  <c r="T20" i="2"/>
  <c r="S20" i="2"/>
  <c r="R20" i="2"/>
  <c r="Q20" i="2"/>
  <c r="P20" i="2"/>
  <c r="O20" i="2"/>
  <c r="N20" i="2"/>
  <c r="M20" i="2"/>
  <c r="L20" i="2"/>
  <c r="J20" i="2"/>
  <c r="I20" i="2"/>
  <c r="H20" i="2"/>
  <c r="G20" i="2"/>
  <c r="F20" i="2"/>
  <c r="D20" i="2"/>
  <c r="C20" i="2"/>
  <c r="B20" i="2"/>
  <c r="A20" i="2"/>
  <c r="T19" i="2"/>
  <c r="S19" i="2"/>
  <c r="R19" i="2"/>
  <c r="Q19" i="2"/>
  <c r="P19" i="2"/>
  <c r="O19" i="2"/>
  <c r="N19" i="2"/>
  <c r="M19" i="2"/>
  <c r="L19" i="2"/>
  <c r="J19" i="2"/>
  <c r="I19" i="2"/>
  <c r="H19" i="2"/>
  <c r="G19" i="2"/>
  <c r="F19" i="2"/>
  <c r="D19" i="2"/>
  <c r="C19" i="2"/>
  <c r="B19" i="2"/>
  <c r="A19" i="2"/>
  <c r="T18" i="2"/>
  <c r="S18" i="2"/>
  <c r="R18" i="2"/>
  <c r="Q18" i="2"/>
  <c r="P18" i="2"/>
  <c r="O18" i="2"/>
  <c r="N18" i="2"/>
  <c r="M18" i="2"/>
  <c r="L18" i="2"/>
  <c r="J18" i="2"/>
  <c r="I18" i="2"/>
  <c r="H18" i="2"/>
  <c r="G18" i="2"/>
  <c r="F18" i="2"/>
  <c r="D18" i="2"/>
  <c r="C18" i="2"/>
  <c r="B18" i="2"/>
  <c r="A18" i="2"/>
  <c r="T17" i="2"/>
  <c r="S17" i="2"/>
  <c r="R17" i="2"/>
  <c r="Q17" i="2"/>
  <c r="P17" i="2"/>
  <c r="O17" i="2"/>
  <c r="N17" i="2"/>
  <c r="M17" i="2"/>
  <c r="L17" i="2"/>
  <c r="J17" i="2"/>
  <c r="I17" i="2"/>
  <c r="H17" i="2"/>
  <c r="G17" i="2"/>
  <c r="F17" i="2"/>
  <c r="D17" i="2"/>
  <c r="C17" i="2"/>
  <c r="B17" i="2"/>
  <c r="A17" i="2"/>
  <c r="T16" i="2"/>
  <c r="S16" i="2"/>
  <c r="R16" i="2"/>
  <c r="Q16" i="2"/>
  <c r="P16" i="2"/>
  <c r="O16" i="2"/>
  <c r="N16" i="2"/>
  <c r="M16" i="2"/>
  <c r="L16" i="2"/>
  <c r="J16" i="2"/>
  <c r="I16" i="2"/>
  <c r="H16" i="2"/>
  <c r="G16" i="2"/>
  <c r="F16" i="2"/>
  <c r="D16" i="2"/>
  <c r="C16" i="2"/>
  <c r="B16" i="2"/>
  <c r="A16" i="2"/>
  <c r="T15" i="2"/>
  <c r="S15" i="2"/>
  <c r="R15" i="2"/>
  <c r="Q15" i="2"/>
  <c r="P15" i="2"/>
  <c r="O15" i="2"/>
  <c r="N15" i="2"/>
  <c r="M15" i="2"/>
  <c r="L15" i="2"/>
  <c r="J15" i="2"/>
  <c r="I15" i="2"/>
  <c r="H15" i="2"/>
  <c r="G15" i="2"/>
  <c r="F15" i="2"/>
  <c r="D15" i="2"/>
  <c r="C15" i="2"/>
  <c r="B15" i="2"/>
  <c r="A15" i="2"/>
  <c r="T14" i="2"/>
  <c r="S14" i="2"/>
  <c r="R14" i="2"/>
  <c r="Q14" i="2"/>
  <c r="P14" i="2"/>
  <c r="O14" i="2"/>
  <c r="N14" i="2"/>
  <c r="M14" i="2"/>
  <c r="L14" i="2"/>
  <c r="J14" i="2"/>
  <c r="I14" i="2"/>
  <c r="H14" i="2"/>
  <c r="G14" i="2"/>
  <c r="F14" i="2"/>
  <c r="D14" i="2"/>
  <c r="C14" i="2"/>
  <c r="B14" i="2"/>
  <c r="A14" i="2"/>
  <c r="T13" i="2"/>
  <c r="S13" i="2"/>
  <c r="R13" i="2"/>
  <c r="Q13" i="2"/>
  <c r="P13" i="2"/>
  <c r="O13" i="2"/>
  <c r="N13" i="2"/>
  <c r="M13" i="2"/>
  <c r="L13" i="2"/>
  <c r="J13" i="2"/>
  <c r="I13" i="2"/>
  <c r="H13" i="2"/>
  <c r="G13" i="2"/>
  <c r="F13" i="2"/>
  <c r="D13" i="2"/>
  <c r="C13" i="2"/>
  <c r="B13" i="2"/>
  <c r="A13" i="2"/>
  <c r="T12" i="2"/>
  <c r="S12" i="2"/>
  <c r="R12" i="2"/>
  <c r="Q12" i="2"/>
  <c r="P12" i="2"/>
  <c r="O12" i="2"/>
  <c r="N12" i="2"/>
  <c r="M12" i="2"/>
  <c r="L12" i="2"/>
  <c r="J12" i="2"/>
  <c r="I12" i="2"/>
  <c r="H12" i="2"/>
  <c r="G12" i="2"/>
  <c r="F12" i="2"/>
  <c r="D12" i="2"/>
  <c r="C12" i="2"/>
  <c r="B12" i="2"/>
  <c r="A12" i="2"/>
  <c r="T11" i="2"/>
  <c r="S11" i="2"/>
  <c r="R11" i="2"/>
  <c r="Q11" i="2"/>
  <c r="P11" i="2"/>
  <c r="O11" i="2"/>
  <c r="N11" i="2"/>
  <c r="M11" i="2"/>
  <c r="L11" i="2"/>
  <c r="J11" i="2"/>
  <c r="I11" i="2"/>
  <c r="H11" i="2"/>
  <c r="G11" i="2"/>
  <c r="F11" i="2"/>
  <c r="D11" i="2"/>
  <c r="C11" i="2"/>
  <c r="B11" i="2"/>
  <c r="A11" i="2"/>
  <c r="T10" i="2"/>
  <c r="S10" i="2"/>
  <c r="R10" i="2"/>
  <c r="Q10" i="2"/>
  <c r="P10" i="2"/>
  <c r="O10" i="2"/>
  <c r="N10" i="2"/>
  <c r="M10" i="2"/>
  <c r="L10" i="2"/>
  <c r="J10" i="2"/>
  <c r="I10" i="2"/>
  <c r="H10" i="2"/>
  <c r="G10" i="2"/>
  <c r="F10" i="2"/>
  <c r="D10" i="2"/>
  <c r="C10" i="2"/>
  <c r="B10" i="2"/>
  <c r="A10" i="2"/>
  <c r="T9" i="2"/>
  <c r="S9" i="2"/>
  <c r="R9" i="2"/>
  <c r="Q9" i="2"/>
  <c r="P9" i="2"/>
  <c r="O9" i="2"/>
  <c r="N9" i="2"/>
  <c r="M9" i="2"/>
  <c r="L9" i="2"/>
  <c r="J9" i="2"/>
  <c r="I9" i="2"/>
  <c r="H9" i="2"/>
  <c r="G9" i="2"/>
  <c r="F9" i="2"/>
  <c r="D9" i="2"/>
  <c r="C9" i="2"/>
  <c r="B9" i="2"/>
  <c r="A9" i="2"/>
  <c r="T8" i="2"/>
  <c r="S8" i="2"/>
  <c r="R8" i="2"/>
  <c r="Q8" i="2"/>
  <c r="P8" i="2"/>
  <c r="O8" i="2"/>
  <c r="N8" i="2"/>
  <c r="M8" i="2"/>
  <c r="L8" i="2"/>
  <c r="J8" i="2"/>
  <c r="I8" i="2"/>
  <c r="H8" i="2"/>
  <c r="G8" i="2"/>
  <c r="F8" i="2"/>
  <c r="D8" i="2"/>
  <c r="C8" i="2"/>
  <c r="B8" i="2"/>
  <c r="A8" i="2"/>
  <c r="T7" i="2"/>
  <c r="S7" i="2"/>
  <c r="R7" i="2"/>
  <c r="Q7" i="2"/>
  <c r="P7" i="2"/>
  <c r="O7" i="2"/>
  <c r="N7" i="2"/>
  <c r="M7" i="2"/>
  <c r="L7" i="2"/>
  <c r="J7" i="2"/>
  <c r="I7" i="2"/>
  <c r="H7" i="2"/>
  <c r="G7" i="2"/>
  <c r="F7" i="2"/>
  <c r="D7" i="2"/>
  <c r="C7" i="2"/>
  <c r="B7" i="2"/>
  <c r="A7" i="2"/>
  <c r="T6" i="2"/>
  <c r="S6" i="2"/>
  <c r="R6" i="2"/>
  <c r="Q6" i="2"/>
  <c r="P6" i="2"/>
  <c r="O6" i="2"/>
  <c r="N6" i="2"/>
  <c r="M6" i="2"/>
  <c r="L6" i="2"/>
  <c r="J6" i="2"/>
  <c r="I6" i="2"/>
  <c r="H6" i="2"/>
  <c r="G6" i="2"/>
  <c r="F6" i="2"/>
  <c r="D6" i="2"/>
  <c r="C6" i="2"/>
  <c r="B6" i="2"/>
  <c r="A6" i="2"/>
  <c r="T5" i="2"/>
  <c r="S5" i="2"/>
  <c r="R5" i="2"/>
  <c r="Q5" i="2"/>
  <c r="P5" i="2"/>
  <c r="O5" i="2"/>
  <c r="N5" i="2"/>
  <c r="M5" i="2"/>
  <c r="L5" i="2"/>
  <c r="J5" i="2"/>
  <c r="I5" i="2"/>
  <c r="H5" i="2"/>
  <c r="G5" i="2"/>
  <c r="F5" i="2"/>
  <c r="D5" i="2"/>
  <c r="C5" i="2"/>
  <c r="B5" i="2"/>
  <c r="A5" i="2"/>
  <c r="T4" i="2"/>
  <c r="S4" i="2"/>
  <c r="R4" i="2"/>
  <c r="Q4" i="2"/>
  <c r="P4" i="2"/>
  <c r="O4" i="2"/>
  <c r="N4" i="2"/>
  <c r="M4" i="2"/>
  <c r="L4" i="2"/>
  <c r="J4" i="2"/>
  <c r="I4" i="2"/>
  <c r="H4" i="2"/>
  <c r="G4" i="2"/>
  <c r="F4" i="2"/>
  <c r="D4" i="2"/>
  <c r="C4" i="2"/>
  <c r="B4" i="2"/>
  <c r="A4" i="2"/>
  <c r="T3" i="2"/>
  <c r="S3" i="2"/>
  <c r="R3" i="2"/>
  <c r="Q3" i="2"/>
  <c r="P3" i="2"/>
  <c r="O3" i="2"/>
  <c r="N3" i="2"/>
  <c r="M3" i="2"/>
  <c r="L3" i="2"/>
  <c r="J3" i="2"/>
  <c r="I3" i="2"/>
  <c r="H3" i="2"/>
  <c r="G3" i="2"/>
  <c r="F3" i="2"/>
  <c r="D3" i="2"/>
  <c r="C3" i="2"/>
  <c r="B3" i="2"/>
  <c r="A3" i="2"/>
  <c r="D2" i="2"/>
  <c r="C2" i="2"/>
  <c r="B2" i="2"/>
  <c r="A2" i="2"/>
  <c r="Y9" i="2" l="1"/>
  <c r="AE9" i="2"/>
  <c r="AC11" i="2"/>
  <c r="W11" i="2"/>
  <c r="AE17" i="2"/>
  <c r="Y17" i="2"/>
  <c r="X26" i="2"/>
  <c r="AD26" i="2"/>
  <c r="AD5" i="2"/>
  <c r="X5" i="2"/>
  <c r="W6" i="2"/>
  <c r="AC6" i="2"/>
  <c r="V7" i="2"/>
  <c r="AB7" i="2"/>
  <c r="AE12" i="2"/>
  <c r="Y12" i="2"/>
  <c r="AD21" i="2"/>
  <c r="X21" i="2"/>
  <c r="W22" i="2"/>
  <c r="AC22" i="2"/>
  <c r="V23" i="2"/>
  <c r="AB23" i="2"/>
  <c r="W30" i="2"/>
  <c r="AC30" i="2"/>
  <c r="AJ3" i="2"/>
  <c r="AJ19" i="2"/>
  <c r="AJ27" i="2"/>
  <c r="Y7" i="2"/>
  <c r="AE7" i="2"/>
  <c r="AD16" i="2"/>
  <c r="X16" i="2"/>
  <c r="AE23" i="2"/>
  <c r="Y23" i="2"/>
  <c r="AC25" i="2"/>
  <c r="W25" i="2"/>
  <c r="AB26" i="2"/>
  <c r="V26" i="2"/>
  <c r="Y31" i="2"/>
  <c r="AE31" i="2"/>
  <c r="AK10" i="2"/>
  <c r="AK18" i="2"/>
  <c r="AK26" i="2"/>
  <c r="AK30" i="2"/>
  <c r="AD3" i="2"/>
  <c r="X3" i="2"/>
  <c r="W4" i="2"/>
  <c r="AC4" i="2"/>
  <c r="V5" i="2"/>
  <c r="AB5" i="2"/>
  <c r="X11" i="2"/>
  <c r="AD11" i="2"/>
  <c r="W12" i="2"/>
  <c r="AC12" i="2"/>
  <c r="AE18" i="2"/>
  <c r="Y18" i="2"/>
  <c r="AE26" i="2"/>
  <c r="Y26" i="2"/>
  <c r="W28" i="2"/>
  <c r="AC28" i="2"/>
  <c r="V29" i="2"/>
  <c r="AB29" i="2"/>
  <c r="AI11" i="2"/>
  <c r="AI19" i="2"/>
  <c r="AI23" i="2"/>
  <c r="AI31" i="2"/>
  <c r="X6" i="2"/>
  <c r="AD6" i="2"/>
  <c r="AC7" i="2"/>
  <c r="W7" i="2"/>
  <c r="AB8" i="2"/>
  <c r="V8" i="2"/>
  <c r="Y13" i="2"/>
  <c r="AE13" i="2"/>
  <c r="AE29" i="2"/>
  <c r="Y29" i="2"/>
  <c r="AC31" i="2"/>
  <c r="W31" i="2"/>
  <c r="AB32" i="2"/>
  <c r="V32" i="2"/>
  <c r="V3" i="2"/>
  <c r="AB3" i="2"/>
  <c r="AD9" i="2"/>
  <c r="X9" i="2"/>
  <c r="W10" i="2"/>
  <c r="AC10" i="2"/>
  <c r="V11" i="2"/>
  <c r="AB11" i="2"/>
  <c r="AE24" i="2"/>
  <c r="Y24" i="2"/>
  <c r="AE3" i="2"/>
  <c r="Y3" i="2"/>
  <c r="AD4" i="2"/>
  <c r="X4" i="2"/>
  <c r="AC5" i="2"/>
  <c r="W5" i="2"/>
  <c r="V6" i="2"/>
  <c r="AB6" i="2"/>
  <c r="AE11" i="2"/>
  <c r="Y11" i="2"/>
  <c r="X12" i="2"/>
  <c r="AD12" i="2"/>
  <c r="AC13" i="2"/>
  <c r="W13" i="2"/>
  <c r="AB14" i="2"/>
  <c r="V14" i="2"/>
  <c r="Y19" i="2"/>
  <c r="AE19" i="2"/>
  <c r="X20" i="2"/>
  <c r="AD20" i="2"/>
  <c r="AC21" i="2"/>
  <c r="W21" i="2"/>
  <c r="V22" i="2"/>
  <c r="AB22" i="2"/>
  <c r="Y27" i="2"/>
  <c r="AE27" i="2"/>
  <c r="X28" i="2"/>
  <c r="AD28" i="2"/>
  <c r="AC29" i="2"/>
  <c r="W29" i="2"/>
  <c r="AB30" i="2"/>
  <c r="V30" i="2"/>
  <c r="W3" i="2"/>
  <c r="AC3" i="2"/>
  <c r="AB4" i="2"/>
  <c r="V4" i="2"/>
  <c r="AD10" i="2"/>
  <c r="X10" i="2"/>
  <c r="AB12" i="2"/>
  <c r="V12" i="2"/>
  <c r="X18" i="2"/>
  <c r="AD18" i="2"/>
  <c r="AC19" i="2"/>
  <c r="W19" i="2"/>
  <c r="AB20" i="2"/>
  <c r="V20" i="2"/>
  <c r="Y25" i="2"/>
  <c r="AE25" i="2"/>
  <c r="AC27" i="2"/>
  <c r="W27" i="2"/>
  <c r="V28" i="2"/>
  <c r="AB28" i="2"/>
  <c r="Y4" i="2"/>
  <c r="AE4" i="2"/>
  <c r="AD13" i="2"/>
  <c r="X13" i="2"/>
  <c r="W14" i="2"/>
  <c r="AC14" i="2"/>
  <c r="V15" i="2"/>
  <c r="AB15" i="2"/>
  <c r="AE20" i="2"/>
  <c r="Y20" i="2"/>
  <c r="Y28" i="2"/>
  <c r="AE28" i="2"/>
  <c r="AD29" i="2"/>
  <c r="X29" i="2"/>
  <c r="AB31" i="2"/>
  <c r="V31" i="2"/>
  <c r="AJ7" i="2"/>
  <c r="AJ11" i="2"/>
  <c r="AJ15" i="2"/>
  <c r="AJ23" i="2"/>
  <c r="AJ31" i="2"/>
  <c r="X8" i="2"/>
  <c r="AD8" i="2"/>
  <c r="AC9" i="2"/>
  <c r="W9" i="2"/>
  <c r="V10" i="2"/>
  <c r="AB10" i="2"/>
  <c r="Y15" i="2"/>
  <c r="AE15" i="2"/>
  <c r="AC17" i="2"/>
  <c r="W17" i="2"/>
  <c r="AB18" i="2"/>
  <c r="V18" i="2"/>
  <c r="AD24" i="2"/>
  <c r="X24" i="2"/>
  <c r="AD32" i="2"/>
  <c r="X32" i="2"/>
  <c r="AK6" i="2"/>
  <c r="AK14" i="2"/>
  <c r="AK22" i="2"/>
  <c r="Y10" i="2"/>
  <c r="AE10" i="2"/>
  <c r="AB13" i="2"/>
  <c r="V13" i="2"/>
  <c r="AD19" i="2"/>
  <c r="X19" i="2"/>
  <c r="W20" i="2"/>
  <c r="AC20" i="2"/>
  <c r="V21" i="2"/>
  <c r="AB21" i="2"/>
  <c r="AD27" i="2"/>
  <c r="X27" i="2"/>
  <c r="AI3" i="2"/>
  <c r="AI7" i="2"/>
  <c r="AI15" i="2"/>
  <c r="AI27" i="2"/>
  <c r="Y5" i="2"/>
  <c r="AE5" i="2"/>
  <c r="X14" i="2"/>
  <c r="AD14" i="2"/>
  <c r="AC15" i="2"/>
  <c r="W15" i="2"/>
  <c r="V16" i="2"/>
  <c r="AB16" i="2"/>
  <c r="Y21" i="2"/>
  <c r="AE21" i="2"/>
  <c r="X22" i="2"/>
  <c r="AD22" i="2"/>
  <c r="AC23" i="2"/>
  <c r="W23" i="2"/>
  <c r="AB24" i="2"/>
  <c r="V24" i="2"/>
  <c r="X30" i="2"/>
  <c r="AD30" i="2"/>
  <c r="AK3" i="2"/>
  <c r="AE8" i="2"/>
  <c r="Y8" i="2"/>
  <c r="Y16" i="2"/>
  <c r="AE16" i="2"/>
  <c r="X17" i="2"/>
  <c r="AD17" i="2"/>
  <c r="W18" i="2"/>
  <c r="AC18" i="2"/>
  <c r="AB19" i="2"/>
  <c r="V19" i="2"/>
  <c r="X25" i="2"/>
  <c r="AD25" i="2"/>
  <c r="W26" i="2"/>
  <c r="AC26" i="2"/>
  <c r="AB27" i="2"/>
  <c r="V27" i="2"/>
  <c r="AE32" i="2"/>
  <c r="Y32" i="2"/>
  <c r="AE6" i="2"/>
  <c r="Y6" i="2"/>
  <c r="X7" i="2"/>
  <c r="AD7" i="2"/>
  <c r="W8" i="2"/>
  <c r="AC8" i="2"/>
  <c r="V9" i="2"/>
  <c r="AB9" i="2"/>
  <c r="AE14" i="2"/>
  <c r="Y14" i="2"/>
  <c r="AD15" i="2"/>
  <c r="X15" i="2"/>
  <c r="W16" i="2"/>
  <c r="AC16" i="2"/>
  <c r="V17" i="2"/>
  <c r="AB17" i="2"/>
  <c r="Y22" i="2"/>
  <c r="AE22" i="2"/>
  <c r="AD23" i="2"/>
  <c r="X23" i="2"/>
  <c r="W24" i="2"/>
  <c r="AC24" i="2"/>
  <c r="AB25" i="2"/>
  <c r="V25" i="2"/>
  <c r="AE30" i="2"/>
  <c r="Y30" i="2"/>
  <c r="X31" i="2"/>
  <c r="AD31" i="2"/>
  <c r="W32" i="2"/>
  <c r="AC32" i="2"/>
  <c r="AJ16" i="2"/>
  <c r="AJ24" i="2"/>
  <c r="AJ32" i="2"/>
  <c r="AK7" i="2"/>
  <c r="AK11" i="2"/>
  <c r="AK15" i="2"/>
  <c r="AK19" i="2"/>
  <c r="AK23" i="2"/>
  <c r="AK27" i="2"/>
  <c r="AK31" i="2"/>
  <c r="AJ12" i="2"/>
  <c r="AJ20" i="2"/>
  <c r="AJ5" i="2"/>
  <c r="AJ9" i="2"/>
  <c r="AJ13" i="2"/>
  <c r="AJ17" i="2"/>
  <c r="AJ21" i="2"/>
  <c r="AJ25" i="2"/>
  <c r="AJ29" i="2"/>
  <c r="AI4" i="2"/>
  <c r="AI8" i="2"/>
  <c r="AI12" i="2"/>
  <c r="AI16" i="2"/>
  <c r="AI20" i="2"/>
  <c r="AI24" i="2"/>
  <c r="AI28" i="2"/>
  <c r="AI32" i="2"/>
  <c r="AJ8" i="2"/>
  <c r="AK4" i="2"/>
  <c r="AK8" i="2"/>
  <c r="AK12" i="2"/>
  <c r="AK16" i="2"/>
  <c r="AK20" i="2"/>
  <c r="AK24" i="2"/>
  <c r="AK28" i="2"/>
  <c r="AK32" i="2"/>
  <c r="AJ28" i="2"/>
  <c r="AJ6" i="2"/>
  <c r="AJ10" i="2"/>
  <c r="AJ14" i="2"/>
  <c r="AJ18" i="2"/>
  <c r="AJ22" i="2"/>
  <c r="AJ26" i="2"/>
  <c r="AJ30" i="2"/>
  <c r="AI5" i="2"/>
  <c r="AI9" i="2"/>
  <c r="AI13" i="2"/>
  <c r="AI17" i="2"/>
  <c r="AI21" i="2"/>
  <c r="AI25" i="2"/>
  <c r="AI29" i="2"/>
  <c r="AJ4" i="2"/>
  <c r="AK5" i="2"/>
  <c r="AH9" i="2"/>
  <c r="AK9" i="2"/>
  <c r="AK13" i="2"/>
  <c r="AH17" i="2"/>
  <c r="AK17" i="2"/>
  <c r="AK21" i="2"/>
  <c r="AH25" i="2"/>
  <c r="AK25" i="2"/>
  <c r="AK29" i="2"/>
  <c r="AH29" i="2"/>
  <c r="AH3" i="2"/>
  <c r="AH7" i="2"/>
  <c r="AH11" i="2"/>
  <c r="AH15" i="2"/>
  <c r="AH19" i="2"/>
  <c r="AH23" i="2"/>
  <c r="AH27" i="2"/>
  <c r="AH31" i="2"/>
  <c r="AH5" i="2"/>
  <c r="AH13" i="2"/>
  <c r="AH21" i="2"/>
  <c r="AH6" i="2"/>
  <c r="AH14" i="2"/>
  <c r="AH10" i="2"/>
  <c r="AH18" i="2"/>
  <c r="AH22" i="2"/>
  <c r="AH26" i="2"/>
  <c r="AH30" i="2"/>
  <c r="AH4" i="2"/>
  <c r="AH8" i="2"/>
  <c r="AH12" i="2"/>
  <c r="AH16" i="2"/>
  <c r="AH20" i="2"/>
  <c r="AH24" i="2"/>
  <c r="AH28" i="2"/>
  <c r="AH32" i="2"/>
  <c r="AZ4" i="6"/>
  <c r="BA7" i="6"/>
  <c r="CG9" i="6"/>
  <c r="AY9" i="6"/>
  <c r="BB10" i="6"/>
  <c r="AW11" i="6"/>
  <c r="CE11" i="6"/>
  <c r="CK13" i="6"/>
  <c r="BC13" i="6"/>
  <c r="CI15" i="6"/>
  <c r="BA15" i="6"/>
  <c r="CG17" i="6"/>
  <c r="AY17" i="6"/>
  <c r="BB18" i="6"/>
  <c r="AW19" i="6"/>
  <c r="CK21" i="6"/>
  <c r="BC21" i="6"/>
  <c r="AX22" i="6"/>
  <c r="CI23" i="6"/>
  <c r="BA23" i="6"/>
  <c r="CG25" i="6"/>
  <c r="AY25" i="6"/>
  <c r="CE27" i="6"/>
  <c r="AW27" i="6"/>
  <c r="CK29" i="6"/>
  <c r="BC29" i="6"/>
  <c r="CF30" i="6"/>
  <c r="AX30" i="6"/>
  <c r="CI31" i="6"/>
  <c r="BA31" i="6"/>
  <c r="CG33" i="6"/>
  <c r="AY33" i="6"/>
  <c r="BX4" i="6"/>
  <c r="AP4" i="6"/>
  <c r="H4" i="6"/>
  <c r="BW6" i="6"/>
  <c r="J7" i="6"/>
  <c r="AM8" i="6"/>
  <c r="E8" i="6"/>
  <c r="CC8" i="6"/>
  <c r="BX9" i="6"/>
  <c r="AP9" i="6"/>
  <c r="H9" i="6"/>
  <c r="CA10" i="6"/>
  <c r="AS10" i="6"/>
  <c r="K10" i="6"/>
  <c r="BV11" i="6"/>
  <c r="BY12" i="6"/>
  <c r="AQ12" i="6"/>
  <c r="I12" i="6"/>
  <c r="AL13" i="6"/>
  <c r="D13" i="6"/>
  <c r="L13" i="6"/>
  <c r="AO14" i="6"/>
  <c r="G14" i="6"/>
  <c r="BZ15" i="6"/>
  <c r="AR15" i="6"/>
  <c r="E16" i="6"/>
  <c r="CC16" i="6"/>
  <c r="AU16" i="6"/>
  <c r="M16" i="6"/>
  <c r="BX17" i="6"/>
  <c r="AP17" i="6"/>
  <c r="K18" i="6"/>
  <c r="AN19" i="6"/>
  <c r="F19" i="6"/>
  <c r="BV19" i="6"/>
  <c r="BY20" i="6"/>
  <c r="AL21" i="6"/>
  <c r="D21" i="6"/>
  <c r="CB21" i="6"/>
  <c r="AT21" i="6"/>
  <c r="L21" i="6"/>
  <c r="BW22" i="6"/>
  <c r="BZ23" i="6"/>
  <c r="AR23" i="6"/>
  <c r="J23" i="6"/>
  <c r="AM24" i="6"/>
  <c r="E24" i="6"/>
  <c r="CC24" i="6"/>
  <c r="AP25" i="6"/>
  <c r="H25" i="6"/>
  <c r="CA26" i="6"/>
  <c r="AS26" i="6"/>
  <c r="K26" i="6"/>
  <c r="F27" i="6"/>
  <c r="AQ28" i="6"/>
  <c r="I28" i="6"/>
  <c r="AL29" i="6"/>
  <c r="D29" i="6"/>
  <c r="CB29" i="6"/>
  <c r="L29" i="6"/>
  <c r="BW30" i="6"/>
  <c r="AO30" i="6"/>
  <c r="G30" i="6"/>
  <c r="BZ31" i="6"/>
  <c r="AR31" i="6"/>
  <c r="E32" i="6"/>
  <c r="CC32" i="6"/>
  <c r="AU32" i="6"/>
  <c r="M32" i="6"/>
  <c r="BX33" i="6"/>
  <c r="AP33" i="6"/>
  <c r="CI4" i="6"/>
  <c r="BA4" i="6"/>
  <c r="AY6" i="6"/>
  <c r="CG6" i="6"/>
  <c r="CE8" i="6"/>
  <c r="AW8" i="6"/>
  <c r="CK10" i="6"/>
  <c r="BC10" i="6"/>
  <c r="CI12" i="6"/>
  <c r="BA12" i="6"/>
  <c r="AY14" i="6"/>
  <c r="CG14" i="6"/>
  <c r="CJ15" i="6"/>
  <c r="CE16" i="6"/>
  <c r="AW16" i="6"/>
  <c r="CH17" i="6"/>
  <c r="AZ17" i="6"/>
  <c r="CK18" i="6"/>
  <c r="BC18" i="6"/>
  <c r="CI20" i="6"/>
  <c r="BA20" i="6"/>
  <c r="CG22" i="6"/>
  <c r="AY22" i="6"/>
  <c r="CE24" i="6"/>
  <c r="AW24" i="6"/>
  <c r="CH25" i="6"/>
  <c r="CK26" i="6"/>
  <c r="BC26" i="6"/>
  <c r="BA28" i="6"/>
  <c r="CG30" i="6"/>
  <c r="AY30" i="6"/>
  <c r="CJ31" i="6"/>
  <c r="CE32" i="6"/>
  <c r="AW32" i="6"/>
  <c r="BY4" i="6"/>
  <c r="AQ4" i="6"/>
  <c r="BX6" i="6"/>
  <c r="AP6" i="6"/>
  <c r="H6" i="6"/>
  <c r="CA7" i="6"/>
  <c r="AS7" i="6"/>
  <c r="K7" i="6"/>
  <c r="BV8" i="6"/>
  <c r="AN8" i="6"/>
  <c r="BY9" i="6"/>
  <c r="AQ9" i="6"/>
  <c r="I9" i="6"/>
  <c r="AL10" i="6"/>
  <c r="D10" i="6"/>
  <c r="CB10" i="6"/>
  <c r="AT10" i="6"/>
  <c r="L10" i="6"/>
  <c r="BW11" i="6"/>
  <c r="BZ12" i="6"/>
  <c r="J12" i="6"/>
  <c r="AM13" i="6"/>
  <c r="E13" i="6"/>
  <c r="CC13" i="6"/>
  <c r="AU13" i="6"/>
  <c r="M13" i="6"/>
  <c r="BX14" i="6"/>
  <c r="AP14" i="6"/>
  <c r="H14" i="6"/>
  <c r="CA15" i="6"/>
  <c r="AS15" i="6"/>
  <c r="K15" i="6"/>
  <c r="BV16" i="6"/>
  <c r="AN16" i="6"/>
  <c r="F16" i="6"/>
  <c r="BY17" i="6"/>
  <c r="AQ17" i="6"/>
  <c r="I17" i="6"/>
  <c r="AL18" i="6"/>
  <c r="D18" i="6"/>
  <c r="AT18" i="6"/>
  <c r="BW19" i="6"/>
  <c r="AO19" i="6"/>
  <c r="G19" i="6"/>
  <c r="BZ20" i="6"/>
  <c r="AR20" i="6"/>
  <c r="J20" i="6"/>
  <c r="AM21" i="6"/>
  <c r="E21" i="6"/>
  <c r="CC21" i="6"/>
  <c r="AU21" i="6"/>
  <c r="M21" i="6"/>
  <c r="AP22" i="6"/>
  <c r="CA23" i="6"/>
  <c r="AS23" i="6"/>
  <c r="K23" i="6"/>
  <c r="BV24" i="6"/>
  <c r="AN24" i="6"/>
  <c r="F24" i="6"/>
  <c r="BY25" i="6"/>
  <c r="I25" i="6"/>
  <c r="AL26" i="6"/>
  <c r="D26" i="6"/>
  <c r="CB26" i="6"/>
  <c r="AT26" i="6"/>
  <c r="L26" i="6"/>
  <c r="BW27" i="6"/>
  <c r="BZ28" i="6"/>
  <c r="AR28" i="6"/>
  <c r="J28" i="6"/>
  <c r="AM29" i="6"/>
  <c r="E29" i="6"/>
  <c r="CC29" i="6"/>
  <c r="M29" i="6"/>
  <c r="AP30" i="6"/>
  <c r="H30" i="6"/>
  <c r="CA31" i="6"/>
  <c r="AS31" i="6"/>
  <c r="K31" i="6"/>
  <c r="BV32" i="6"/>
  <c r="AN32" i="6"/>
  <c r="F32" i="6"/>
  <c r="BY33" i="6"/>
  <c r="AQ33" i="6"/>
  <c r="I33" i="6"/>
  <c r="CK7" i="6"/>
  <c r="BC7" i="6"/>
  <c r="CF8" i="6"/>
  <c r="BA9" i="6"/>
  <c r="CI9" i="6"/>
  <c r="CG11" i="6"/>
  <c r="AY11" i="6"/>
  <c r="CJ12" i="6"/>
  <c r="BB12" i="6"/>
  <c r="AW13" i="6"/>
  <c r="CK15" i="6"/>
  <c r="AX16" i="6"/>
  <c r="BA17" i="6"/>
  <c r="CI17" i="6"/>
  <c r="CG19" i="6"/>
  <c r="AY19" i="6"/>
  <c r="CJ20" i="6"/>
  <c r="AW21" i="6"/>
  <c r="CK23" i="6"/>
  <c r="BC23" i="6"/>
  <c r="CF24" i="6"/>
  <c r="BA25" i="6"/>
  <c r="CG27" i="6"/>
  <c r="AY27" i="6"/>
  <c r="AW29" i="6"/>
  <c r="CK31" i="6"/>
  <c r="BC31" i="6"/>
  <c r="CF32" i="6"/>
  <c r="AX32" i="6"/>
  <c r="BA33" i="6"/>
  <c r="H36" i="4"/>
  <c r="H42" i="4"/>
  <c r="H52" i="4"/>
  <c r="BZ4" i="6"/>
  <c r="AR4" i="6"/>
  <c r="BY6" i="6"/>
  <c r="I6" i="6"/>
  <c r="AL7" i="6"/>
  <c r="D7" i="6"/>
  <c r="CB7" i="6"/>
  <c r="AT7" i="6"/>
  <c r="BW8" i="6"/>
  <c r="BZ9" i="6"/>
  <c r="AR9" i="6"/>
  <c r="J9" i="6"/>
  <c r="AM10" i="6"/>
  <c r="CC10" i="6"/>
  <c r="M10" i="6"/>
  <c r="BX11" i="6"/>
  <c r="AP11" i="6"/>
  <c r="H11" i="6"/>
  <c r="CA12" i="6"/>
  <c r="K12" i="6"/>
  <c r="AN13" i="6"/>
  <c r="BY14" i="6"/>
  <c r="AQ14" i="6"/>
  <c r="I14" i="6"/>
  <c r="D15" i="6"/>
  <c r="AT15" i="6"/>
  <c r="L15" i="6"/>
  <c r="BW16" i="6"/>
  <c r="AO16" i="6"/>
  <c r="G16" i="6"/>
  <c r="AR17" i="6"/>
  <c r="E18" i="6"/>
  <c r="CC18" i="6"/>
  <c r="AU18" i="6"/>
  <c r="M18" i="6"/>
  <c r="AP19" i="6"/>
  <c r="CA20" i="6"/>
  <c r="AS20" i="6"/>
  <c r="K20" i="6"/>
  <c r="BV21" i="6"/>
  <c r="AN21" i="6"/>
  <c r="BY22" i="6"/>
  <c r="I22" i="6"/>
  <c r="AL23" i="6"/>
  <c r="D23" i="6"/>
  <c r="CB23" i="6"/>
  <c r="AT23" i="6"/>
  <c r="BW24" i="6"/>
  <c r="G24" i="6"/>
  <c r="BZ25" i="6"/>
  <c r="AR25" i="6"/>
  <c r="J25" i="6"/>
  <c r="AM26" i="6"/>
  <c r="CC26" i="6"/>
  <c r="AP27" i="6"/>
  <c r="H27" i="6"/>
  <c r="CA28" i="6"/>
  <c r="K28" i="6"/>
  <c r="AN29" i="6"/>
  <c r="F29" i="6"/>
  <c r="BY30" i="6"/>
  <c r="AQ30" i="6"/>
  <c r="I30" i="6"/>
  <c r="D31" i="6"/>
  <c r="BW32" i="6"/>
  <c r="AO32" i="6"/>
  <c r="G32" i="6"/>
  <c r="AR33" i="6"/>
  <c r="CK4" i="6"/>
  <c r="BC4" i="6"/>
  <c r="U4" i="6"/>
  <c r="CI6" i="6"/>
  <c r="BA6" i="6"/>
  <c r="CG8" i="6"/>
  <c r="AY8" i="6"/>
  <c r="CJ9" i="6"/>
  <c r="AW10" i="6"/>
  <c r="BC12" i="6"/>
  <c r="CK12" i="6"/>
  <c r="CF13" i="6"/>
  <c r="AX13" i="6"/>
  <c r="CI14" i="6"/>
  <c r="BA14" i="6"/>
  <c r="CG16" i="6"/>
  <c r="AY16" i="6"/>
  <c r="BB17" i="6"/>
  <c r="AW18" i="6"/>
  <c r="CK20" i="6"/>
  <c r="BC20" i="6"/>
  <c r="CI22" i="6"/>
  <c r="BA22" i="6"/>
  <c r="AY24" i="6"/>
  <c r="AW26" i="6"/>
  <c r="CK28" i="6"/>
  <c r="BC28" i="6"/>
  <c r="CI30" i="6"/>
  <c r="BA30" i="6"/>
  <c r="CG32" i="6"/>
  <c r="AY32" i="6"/>
  <c r="BB33" i="6"/>
  <c r="K82" i="4"/>
  <c r="H121" i="4"/>
  <c r="CB4" i="6"/>
  <c r="BZ6" i="6"/>
  <c r="AR6" i="6"/>
  <c r="J6" i="6"/>
  <c r="AM7" i="6"/>
  <c r="E7" i="6"/>
  <c r="CC7" i="6"/>
  <c r="AU7" i="6"/>
  <c r="M7" i="6"/>
  <c r="BX8" i="6"/>
  <c r="AP8" i="6"/>
  <c r="H8" i="6"/>
  <c r="CA9" i="6"/>
  <c r="AS9" i="6"/>
  <c r="K9" i="6"/>
  <c r="F10" i="6"/>
  <c r="I11" i="6"/>
  <c r="AL12" i="6"/>
  <c r="D12" i="6"/>
  <c r="CB12" i="6"/>
  <c r="AT12" i="6"/>
  <c r="L12" i="6"/>
  <c r="BW13" i="6"/>
  <c r="AO13" i="6"/>
  <c r="G13" i="6"/>
  <c r="BZ14" i="6"/>
  <c r="AR14" i="6"/>
  <c r="J14" i="6"/>
  <c r="AM15" i="6"/>
  <c r="E15" i="6"/>
  <c r="CC15" i="6"/>
  <c r="AU15" i="6"/>
  <c r="M15" i="6"/>
  <c r="BX16" i="6"/>
  <c r="AP16" i="6"/>
  <c r="AS17" i="6"/>
  <c r="AN18" i="6"/>
  <c r="BV18" i="6"/>
  <c r="F18" i="6"/>
  <c r="BY19" i="6"/>
  <c r="AQ19" i="6"/>
  <c r="I19" i="6"/>
  <c r="AL20" i="6"/>
  <c r="D20" i="6"/>
  <c r="CB20" i="6"/>
  <c r="AT20" i="6"/>
  <c r="L20" i="6"/>
  <c r="BW21" i="6"/>
  <c r="G21" i="6"/>
  <c r="BZ22" i="6"/>
  <c r="AR22" i="6"/>
  <c r="J22" i="6"/>
  <c r="AM23" i="6"/>
  <c r="E23" i="6"/>
  <c r="CC23" i="6"/>
  <c r="BX24" i="6"/>
  <c r="AP24" i="6"/>
  <c r="H24" i="6"/>
  <c r="CA25" i="6"/>
  <c r="AS25" i="6"/>
  <c r="K25" i="6"/>
  <c r="AN26" i="6"/>
  <c r="F26" i="6"/>
  <c r="BY27" i="6"/>
  <c r="AQ27" i="6"/>
  <c r="I27" i="6"/>
  <c r="AL28" i="6"/>
  <c r="D28" i="6"/>
  <c r="CB28" i="6"/>
  <c r="AT28" i="6"/>
  <c r="L28" i="6"/>
  <c r="BW29" i="6"/>
  <c r="AO29" i="6"/>
  <c r="G29" i="6"/>
  <c r="BZ30" i="6"/>
  <c r="AR30" i="6"/>
  <c r="E31" i="6"/>
  <c r="CC31" i="6"/>
  <c r="AU31" i="6"/>
  <c r="M31" i="6"/>
  <c r="BX32" i="6"/>
  <c r="AP32" i="6"/>
  <c r="AS33" i="6"/>
  <c r="K33" i="6"/>
  <c r="AW4" i="6"/>
  <c r="V4" i="6"/>
  <c r="AW7" i="6"/>
  <c r="CE7" i="6"/>
  <c r="CH8" i="6"/>
  <c r="CK9" i="6"/>
  <c r="BC9" i="6"/>
  <c r="CI11" i="6"/>
  <c r="BA11" i="6"/>
  <c r="CG13" i="6"/>
  <c r="AY13" i="6"/>
  <c r="AW15" i="6"/>
  <c r="AZ16" i="6"/>
  <c r="CK17" i="6"/>
  <c r="BC17" i="6"/>
  <c r="CI19" i="6"/>
  <c r="BA19" i="6"/>
  <c r="CG21" i="6"/>
  <c r="AY21" i="6"/>
  <c r="AW23" i="6"/>
  <c r="CK25" i="6"/>
  <c r="BC25" i="6"/>
  <c r="BA27" i="6"/>
  <c r="CG29" i="6"/>
  <c r="AY29" i="6"/>
  <c r="AW31" i="6"/>
  <c r="CH32" i="6"/>
  <c r="CK33" i="6"/>
  <c r="BC33" i="6"/>
  <c r="D4" i="6"/>
  <c r="CC4" i="6"/>
  <c r="AU4" i="6"/>
  <c r="K6" i="6"/>
  <c r="AN7" i="6"/>
  <c r="F7" i="6"/>
  <c r="BY8" i="6"/>
  <c r="D9" i="6"/>
  <c r="CB9" i="6"/>
  <c r="AT9" i="6"/>
  <c r="L9" i="6"/>
  <c r="BW10" i="6"/>
  <c r="AR11" i="6"/>
  <c r="J11" i="6"/>
  <c r="AM12" i="6"/>
  <c r="E12" i="6"/>
  <c r="CC12" i="6"/>
  <c r="AP13" i="6"/>
  <c r="H13" i="6"/>
  <c r="CA14" i="6"/>
  <c r="AS14" i="6"/>
  <c r="K14" i="6"/>
  <c r="AQ16" i="6"/>
  <c r="I16" i="6"/>
  <c r="AL17" i="6"/>
  <c r="D17" i="6"/>
  <c r="BW18" i="6"/>
  <c r="AO18" i="6"/>
  <c r="G18" i="6"/>
  <c r="BZ19" i="6"/>
  <c r="AR19" i="6"/>
  <c r="AU20" i="6"/>
  <c r="M20" i="6"/>
  <c r="BX21" i="6"/>
  <c r="AP21" i="6"/>
  <c r="K22" i="6"/>
  <c r="AN23" i="6"/>
  <c r="BV23" i="6"/>
  <c r="F23" i="6"/>
  <c r="BY24" i="6"/>
  <c r="D25" i="6"/>
  <c r="CB25" i="6"/>
  <c r="AT25" i="6"/>
  <c r="L25" i="6"/>
  <c r="BW26" i="6"/>
  <c r="AM28" i="6"/>
  <c r="E28" i="6"/>
  <c r="CC28" i="6"/>
  <c r="H29" i="6"/>
  <c r="CA30" i="6"/>
  <c r="AS30" i="6"/>
  <c r="K30" i="6"/>
  <c r="BY32" i="6"/>
  <c r="AQ32" i="6"/>
  <c r="I32" i="6"/>
  <c r="AL33" i="6"/>
  <c r="D33" i="6"/>
  <c r="CK6" i="6"/>
  <c r="BC6" i="6"/>
  <c r="CI8" i="6"/>
  <c r="BA8" i="6"/>
  <c r="AY10" i="6"/>
  <c r="CG10" i="6"/>
  <c r="AW12" i="6"/>
  <c r="CK14" i="6"/>
  <c r="BC14" i="6"/>
  <c r="CI16" i="6"/>
  <c r="BA16" i="6"/>
  <c r="CG18" i="6"/>
  <c r="AY18" i="6"/>
  <c r="CJ19" i="6"/>
  <c r="CE20" i="6"/>
  <c r="AW20" i="6"/>
  <c r="CK22" i="6"/>
  <c r="BC22" i="6"/>
  <c r="CF23" i="6"/>
  <c r="CI24" i="6"/>
  <c r="BA24" i="6"/>
  <c r="CG26" i="6"/>
  <c r="AY26" i="6"/>
  <c r="CE28" i="6"/>
  <c r="AW28" i="6"/>
  <c r="CK30" i="6"/>
  <c r="BC30" i="6"/>
  <c r="CI32" i="6"/>
  <c r="BA32" i="6"/>
  <c r="AL6" i="6"/>
  <c r="D6" i="6"/>
  <c r="CB6" i="6"/>
  <c r="L6" i="6"/>
  <c r="BW7" i="6"/>
  <c r="AO7" i="6"/>
  <c r="G7" i="6"/>
  <c r="BZ8" i="6"/>
  <c r="AR8" i="6"/>
  <c r="E9" i="6"/>
  <c r="CC9" i="6"/>
  <c r="M9" i="6"/>
  <c r="BX10" i="6"/>
  <c r="AP10" i="6"/>
  <c r="H10" i="6"/>
  <c r="CA11" i="6"/>
  <c r="AS11" i="6"/>
  <c r="K11" i="6"/>
  <c r="AN12" i="6"/>
  <c r="F12" i="6"/>
  <c r="BY13" i="6"/>
  <c r="AL14" i="6"/>
  <c r="D14" i="6"/>
  <c r="CB14" i="6"/>
  <c r="AT14" i="6"/>
  <c r="L14" i="6"/>
  <c r="BW15" i="6"/>
  <c r="AO15" i="6"/>
  <c r="G15" i="6"/>
  <c r="BZ16" i="6"/>
  <c r="AR16" i="6"/>
  <c r="J16" i="6"/>
  <c r="AM17" i="6"/>
  <c r="E17" i="6"/>
  <c r="CC17" i="6"/>
  <c r="M17" i="6"/>
  <c r="AP18" i="6"/>
  <c r="CA19" i="6"/>
  <c r="AS19" i="6"/>
  <c r="K19" i="6"/>
  <c r="BV20" i="6"/>
  <c r="AN20" i="6"/>
  <c r="F20" i="6"/>
  <c r="BY21" i="6"/>
  <c r="AQ21" i="6"/>
  <c r="AL22" i="6"/>
  <c r="D22" i="6"/>
  <c r="L22" i="6"/>
  <c r="BW23" i="6"/>
  <c r="AO23" i="6"/>
  <c r="G23" i="6"/>
  <c r="BZ24" i="6"/>
  <c r="AR24" i="6"/>
  <c r="AM25" i="6"/>
  <c r="E25" i="6"/>
  <c r="CC25" i="6"/>
  <c r="AU25" i="6"/>
  <c r="BX26" i="6"/>
  <c r="AP26" i="6"/>
  <c r="H26" i="6"/>
  <c r="CA27" i="6"/>
  <c r="AS27" i="6"/>
  <c r="K27" i="6"/>
  <c r="AN28" i="6"/>
  <c r="F28" i="6"/>
  <c r="BY29" i="6"/>
  <c r="AQ29" i="6"/>
  <c r="AL30" i="6"/>
  <c r="D30" i="6"/>
  <c r="AT30" i="6"/>
  <c r="L30" i="6"/>
  <c r="BW31" i="6"/>
  <c r="AO31" i="6"/>
  <c r="G31" i="6"/>
  <c r="BZ32" i="6"/>
  <c r="AR32" i="6"/>
  <c r="AM33" i="6"/>
  <c r="E33" i="6"/>
  <c r="CC33" i="6"/>
  <c r="AU33" i="6"/>
  <c r="CJ3" i="3"/>
  <c r="CG7" i="6"/>
  <c r="AY7" i="6"/>
  <c r="CE9" i="6"/>
  <c r="AW9" i="6"/>
  <c r="CH10" i="6"/>
  <c r="CK11" i="6"/>
  <c r="BC11" i="6"/>
  <c r="CI13" i="6"/>
  <c r="CG15" i="6"/>
  <c r="AY15" i="6"/>
  <c r="BB16" i="6"/>
  <c r="CE17" i="6"/>
  <c r="AW17" i="6"/>
  <c r="CK19" i="6"/>
  <c r="BC19" i="6"/>
  <c r="AX20" i="6"/>
  <c r="CI21" i="6"/>
  <c r="BA21" i="6"/>
  <c r="CG23" i="6"/>
  <c r="AY23" i="6"/>
  <c r="BB24" i="6"/>
  <c r="CE25" i="6"/>
  <c r="AW25" i="6"/>
  <c r="CK27" i="6"/>
  <c r="BC27" i="6"/>
  <c r="CI29" i="6"/>
  <c r="BA29" i="6"/>
  <c r="CG31" i="6"/>
  <c r="AY31" i="6"/>
  <c r="H32" i="4"/>
  <c r="CE33" i="6"/>
  <c r="AW33" i="6"/>
  <c r="H64" i="4"/>
  <c r="BV4" i="6"/>
  <c r="AN4" i="6"/>
  <c r="F4" i="6"/>
  <c r="AM6" i="6"/>
  <c r="CC6" i="6"/>
  <c r="AU6" i="6"/>
  <c r="M6" i="6"/>
  <c r="BX7" i="6"/>
  <c r="AP7" i="6"/>
  <c r="H7" i="6"/>
  <c r="CA8" i="6"/>
  <c r="K8" i="6"/>
  <c r="BV9" i="6"/>
  <c r="AN9" i="6"/>
  <c r="F9" i="6"/>
  <c r="BY10" i="6"/>
  <c r="AQ10" i="6"/>
  <c r="I10" i="6"/>
  <c r="AL11" i="6"/>
  <c r="CB11" i="6"/>
  <c r="AT11" i="6"/>
  <c r="L11" i="6"/>
  <c r="BW12" i="6"/>
  <c r="AO12" i="6"/>
  <c r="G12" i="6"/>
  <c r="J13" i="6"/>
  <c r="AM14" i="6"/>
  <c r="E14" i="6"/>
  <c r="CC14" i="6"/>
  <c r="AU14" i="6"/>
  <c r="M14" i="6"/>
  <c r="BX15" i="6"/>
  <c r="AP15" i="6"/>
  <c r="H15" i="6"/>
  <c r="CA16" i="6"/>
  <c r="K16" i="6"/>
  <c r="BV17" i="6"/>
  <c r="AN17" i="6"/>
  <c r="F17" i="6"/>
  <c r="BY18" i="6"/>
  <c r="AQ18" i="6"/>
  <c r="I18" i="6"/>
  <c r="AL19" i="6"/>
  <c r="D19" i="6"/>
  <c r="CB19" i="6"/>
  <c r="AT19" i="6"/>
  <c r="BW20" i="6"/>
  <c r="AO20" i="6"/>
  <c r="G20" i="6"/>
  <c r="BZ21" i="6"/>
  <c r="AR21" i="6"/>
  <c r="J21" i="6"/>
  <c r="AM22" i="6"/>
  <c r="E22" i="6"/>
  <c r="CC22" i="6"/>
  <c r="AU22" i="6"/>
  <c r="M22" i="6"/>
  <c r="BX23" i="6"/>
  <c r="AP23" i="6"/>
  <c r="H23" i="6"/>
  <c r="CA24" i="6"/>
  <c r="AS24" i="6"/>
  <c r="K24" i="6"/>
  <c r="BV25" i="6"/>
  <c r="AN25" i="6"/>
  <c r="AQ26" i="6"/>
  <c r="I26" i="6"/>
  <c r="AL27" i="6"/>
  <c r="D27" i="6"/>
  <c r="CB27" i="6"/>
  <c r="AT27" i="6"/>
  <c r="L27" i="6"/>
  <c r="BW28" i="6"/>
  <c r="AO28" i="6"/>
  <c r="G28" i="6"/>
  <c r="BZ29" i="6"/>
  <c r="AR29" i="6"/>
  <c r="J29" i="6"/>
  <c r="AM30" i="6"/>
  <c r="E30" i="6"/>
  <c r="CC30" i="6"/>
  <c r="AU30" i="6"/>
  <c r="M30" i="6"/>
  <c r="AP31" i="6"/>
  <c r="H31" i="6"/>
  <c r="CA32" i="6"/>
  <c r="AS32" i="6"/>
  <c r="K32" i="6"/>
  <c r="BV33" i="6"/>
  <c r="AN33" i="6"/>
  <c r="CG4" i="6"/>
  <c r="AY4" i="6"/>
  <c r="Q4" i="6"/>
  <c r="CE6" i="6"/>
  <c r="AW6" i="6"/>
  <c r="BC8" i="6"/>
  <c r="CK8" i="6"/>
  <c r="CI10" i="6"/>
  <c r="BA10" i="6"/>
  <c r="CG12" i="6"/>
  <c r="AY12" i="6"/>
  <c r="CE14" i="6"/>
  <c r="AW14" i="6"/>
  <c r="CH15" i="6"/>
  <c r="BC16" i="6"/>
  <c r="CI18" i="6"/>
  <c r="BA18" i="6"/>
  <c r="CG20" i="6"/>
  <c r="AY20" i="6"/>
  <c r="CJ21" i="6"/>
  <c r="AW22" i="6"/>
  <c r="AZ23" i="6"/>
  <c r="CK24" i="6"/>
  <c r="BC24" i="6"/>
  <c r="CF25" i="6"/>
  <c r="CI26" i="6"/>
  <c r="BA26" i="6"/>
  <c r="CG28" i="6"/>
  <c r="AY28" i="6"/>
  <c r="CE30" i="6"/>
  <c r="AW30" i="6"/>
  <c r="CK32" i="6"/>
  <c r="BC32" i="6"/>
  <c r="BW4" i="6"/>
  <c r="AO4" i="6"/>
  <c r="G4" i="6"/>
  <c r="AN6" i="6"/>
  <c r="BV6" i="6"/>
  <c r="I7" i="6"/>
  <c r="AL8" i="6"/>
  <c r="D8" i="6"/>
  <c r="CB8" i="6"/>
  <c r="AT8" i="6"/>
  <c r="BW9" i="6"/>
  <c r="G9" i="6"/>
  <c r="BZ10" i="6"/>
  <c r="AR10" i="6"/>
  <c r="J10" i="6"/>
  <c r="AM11" i="6"/>
  <c r="CC11" i="6"/>
  <c r="M11" i="6"/>
  <c r="BX12" i="6"/>
  <c r="AP12" i="6"/>
  <c r="H12" i="6"/>
  <c r="CA13" i="6"/>
  <c r="K13" i="6"/>
  <c r="BV14" i="6"/>
  <c r="F14" i="6"/>
  <c r="BY15" i="6"/>
  <c r="AQ15" i="6"/>
  <c r="I15" i="6"/>
  <c r="D16" i="6"/>
  <c r="AT16" i="6"/>
  <c r="L16" i="6"/>
  <c r="BW17" i="6"/>
  <c r="AO17" i="6"/>
  <c r="G17" i="6"/>
  <c r="BZ18" i="6"/>
  <c r="AR18" i="6"/>
  <c r="AM19" i="6"/>
  <c r="E19" i="6"/>
  <c r="CC19" i="6"/>
  <c r="AU19" i="6"/>
  <c r="M19" i="6"/>
  <c r="AP20" i="6"/>
  <c r="CA21" i="6"/>
  <c r="AS21" i="6"/>
  <c r="K21" i="6"/>
  <c r="AN22" i="6"/>
  <c r="BV22" i="6"/>
  <c r="I23" i="6"/>
  <c r="AL24" i="6"/>
  <c r="D24" i="6"/>
  <c r="CB24" i="6"/>
  <c r="AT24" i="6"/>
  <c r="BW25" i="6"/>
  <c r="G25" i="6"/>
  <c r="BZ26" i="6"/>
  <c r="AR26" i="6"/>
  <c r="J26" i="6"/>
  <c r="AM27" i="6"/>
  <c r="CC27" i="6"/>
  <c r="M27" i="6"/>
  <c r="BX28" i="6"/>
  <c r="AP28" i="6"/>
  <c r="H28" i="6"/>
  <c r="CA29" i="6"/>
  <c r="BV30" i="6"/>
  <c r="F30" i="6"/>
  <c r="BY31" i="6"/>
  <c r="AQ31" i="6"/>
  <c r="I31" i="6"/>
  <c r="D32" i="6"/>
  <c r="AT32" i="6"/>
  <c r="L32" i="6"/>
  <c r="BW33" i="6"/>
  <c r="AO33" i="6"/>
  <c r="G33" i="6"/>
  <c r="BA5" i="6"/>
  <c r="BC5" i="6"/>
  <c r="I4" i="6"/>
  <c r="AW5" i="6"/>
  <c r="BC15" i="6"/>
  <c r="H60" i="4"/>
  <c r="AM4" i="6"/>
  <c r="L4" i="6"/>
  <c r="AT4" i="6"/>
  <c r="BA13" i="6"/>
  <c r="H88" i="4"/>
  <c r="AY5" i="6"/>
  <c r="H118" i="4"/>
  <c r="AL4" i="6"/>
  <c r="M4" i="6"/>
  <c r="G11" i="6"/>
  <c r="BX30" i="6"/>
  <c r="AO8" i="6"/>
  <c r="H22" i="6"/>
  <c r="L19" i="6"/>
  <c r="F11" i="6"/>
  <c r="CG5" i="6"/>
  <c r="BW5" i="6"/>
  <c r="AO5" i="6"/>
  <c r="G5" i="6"/>
  <c r="BV10" i="6"/>
  <c r="AN10" i="6"/>
  <c r="BY11" i="6"/>
  <c r="AQ11" i="6"/>
  <c r="H16" i="6"/>
  <c r="CA17" i="6"/>
  <c r="K17" i="6"/>
  <c r="AO21" i="6"/>
  <c r="AU23" i="6"/>
  <c r="M23" i="6"/>
  <c r="BV26" i="6"/>
  <c r="J30" i="6"/>
  <c r="AM31" i="6"/>
  <c r="H32" i="6"/>
  <c r="CA33" i="6"/>
  <c r="E4" i="6"/>
  <c r="AP5" i="6"/>
  <c r="BX5" i="6"/>
  <c r="H5" i="6"/>
  <c r="AS6" i="6"/>
  <c r="CA6" i="6"/>
  <c r="BV7" i="6"/>
  <c r="I8" i="6"/>
  <c r="AQ8" i="6"/>
  <c r="AL9" i="6"/>
  <c r="AO10" i="6"/>
  <c r="G10" i="6"/>
  <c r="BZ11" i="6"/>
  <c r="AU12" i="6"/>
  <c r="M12" i="6"/>
  <c r="BX13" i="6"/>
  <c r="BV15" i="6"/>
  <c r="F15" i="6"/>
  <c r="AN15" i="6"/>
  <c r="BY16" i="6"/>
  <c r="AT17" i="6"/>
  <c r="CB17" i="6"/>
  <c r="L17" i="6"/>
  <c r="J19" i="6"/>
  <c r="AM20" i="6"/>
  <c r="E20" i="6"/>
  <c r="CC20" i="6"/>
  <c r="H21" i="6"/>
  <c r="AS22" i="6"/>
  <c r="CA22" i="6"/>
  <c r="I24" i="6"/>
  <c r="AQ24" i="6"/>
  <c r="AL25" i="6"/>
  <c r="AO26" i="6"/>
  <c r="G26" i="6"/>
  <c r="J27" i="6"/>
  <c r="AR27" i="6"/>
  <c r="BZ27" i="6"/>
  <c r="M28" i="6"/>
  <c r="BX29" i="6"/>
  <c r="AP29" i="6"/>
  <c r="BV31" i="6"/>
  <c r="F31" i="6"/>
  <c r="AN31" i="6"/>
  <c r="AT33" i="6"/>
  <c r="CB33" i="6"/>
  <c r="L33" i="6"/>
  <c r="AU28" i="6"/>
  <c r="CI5" i="6"/>
  <c r="BY5" i="6"/>
  <c r="AQ5" i="6"/>
  <c r="I5" i="6"/>
  <c r="AT6" i="6"/>
  <c r="J8" i="6"/>
  <c r="AM9" i="6"/>
  <c r="AU9" i="6"/>
  <c r="BV12" i="6"/>
  <c r="AQ13" i="6"/>
  <c r="I13" i="6"/>
  <c r="AU17" i="6"/>
  <c r="BX18" i="6"/>
  <c r="H18" i="6"/>
  <c r="I21" i="6"/>
  <c r="CB22" i="6"/>
  <c r="AT22" i="6"/>
  <c r="J24" i="6"/>
  <c r="M25" i="6"/>
  <c r="BV28" i="6"/>
  <c r="I29" i="6"/>
  <c r="CB30" i="6"/>
  <c r="J32" i="6"/>
  <c r="M33" i="6"/>
  <c r="AS5" i="6"/>
  <c r="CA5" i="6"/>
  <c r="K5" i="6"/>
  <c r="L8" i="6"/>
  <c r="E11" i="6"/>
  <c r="L24" i="6"/>
  <c r="AN30" i="6"/>
  <c r="CB32" i="6"/>
  <c r="CK5" i="6"/>
  <c r="BY7" i="6"/>
  <c r="AQ7" i="6"/>
  <c r="AO9" i="6"/>
  <c r="AU11" i="6"/>
  <c r="AN14" i="6"/>
  <c r="AL16" i="6"/>
  <c r="J18" i="6"/>
  <c r="H20" i="6"/>
  <c r="BX20" i="6"/>
  <c r="AQ23" i="6"/>
  <c r="BY23" i="6"/>
  <c r="AO25" i="6"/>
  <c r="E27" i="6"/>
  <c r="AS29" i="6"/>
  <c r="K29" i="6"/>
  <c r="F6" i="6"/>
  <c r="AS13" i="6"/>
  <c r="F22" i="6"/>
  <c r="AU27" i="6"/>
  <c r="AL32" i="6"/>
  <c r="CA4" i="6"/>
  <c r="AS4" i="6"/>
  <c r="K4" i="6"/>
  <c r="BV5" i="6"/>
  <c r="AN5" i="6"/>
  <c r="F5" i="6"/>
  <c r="AQ6" i="6"/>
  <c r="L7" i="6"/>
  <c r="G8" i="6"/>
  <c r="E10" i="6"/>
  <c r="AU10" i="6"/>
  <c r="AS12" i="6"/>
  <c r="BV13" i="6"/>
  <c r="F13" i="6"/>
  <c r="AL15" i="6"/>
  <c r="CB15" i="6"/>
  <c r="BZ17" i="6"/>
  <c r="J17" i="6"/>
  <c r="AM18" i="6"/>
  <c r="BX19" i="6"/>
  <c r="H19" i="6"/>
  <c r="F21" i="6"/>
  <c r="AQ22" i="6"/>
  <c r="L23" i="6"/>
  <c r="AO24" i="6"/>
  <c r="E26" i="6"/>
  <c r="M26" i="6"/>
  <c r="AU26" i="6"/>
  <c r="BX27" i="6"/>
  <c r="AS28" i="6"/>
  <c r="BV29" i="6"/>
  <c r="AL31" i="6"/>
  <c r="CB31" i="6"/>
  <c r="AT31" i="6"/>
  <c r="L31" i="6"/>
  <c r="BZ33" i="6"/>
  <c r="J33" i="6"/>
  <c r="AR5" i="6"/>
  <c r="BZ5" i="6"/>
  <c r="J5" i="6"/>
  <c r="E6" i="6"/>
  <c r="AS8" i="6"/>
  <c r="D11" i="6"/>
  <c r="BZ13" i="6"/>
  <c r="AR13" i="6"/>
  <c r="AS16" i="6"/>
  <c r="F25" i="6"/>
  <c r="BY26" i="6"/>
  <c r="BX31" i="6"/>
  <c r="F33" i="6"/>
  <c r="AL5" i="6"/>
  <c r="D5" i="6"/>
  <c r="AT5" i="6"/>
  <c r="CB5" i="6"/>
  <c r="AO6" i="6"/>
  <c r="G6" i="6"/>
  <c r="BZ7" i="6"/>
  <c r="AU8" i="6"/>
  <c r="M8" i="6"/>
  <c r="AN11" i="6"/>
  <c r="AT13" i="6"/>
  <c r="CB13" i="6"/>
  <c r="BW14" i="6"/>
  <c r="J15" i="6"/>
  <c r="AM16" i="6"/>
  <c r="H17" i="6"/>
  <c r="AS18" i="6"/>
  <c r="CA18" i="6"/>
  <c r="I20" i="6"/>
  <c r="AQ20" i="6"/>
  <c r="AO22" i="6"/>
  <c r="G22" i="6"/>
  <c r="AU24" i="6"/>
  <c r="M24" i="6"/>
  <c r="BX25" i="6"/>
  <c r="BV27" i="6"/>
  <c r="AN27" i="6"/>
  <c r="AT29" i="6"/>
  <c r="J31" i="6"/>
  <c r="AM32" i="6"/>
  <c r="H33" i="6"/>
  <c r="J4" i="6"/>
  <c r="E5" i="6"/>
  <c r="AM5" i="6"/>
  <c r="CC5" i="6"/>
  <c r="M5" i="6"/>
  <c r="AU5" i="6"/>
  <c r="F8" i="6"/>
  <c r="AO11" i="6"/>
  <c r="AR12" i="6"/>
  <c r="L18" i="6"/>
  <c r="CB18" i="6"/>
  <c r="BX22" i="6"/>
  <c r="AQ25" i="6"/>
  <c r="G27" i="6"/>
  <c r="AO27" i="6"/>
  <c r="AU29" i="6"/>
  <c r="B119" i="4"/>
  <c r="J124" i="4"/>
  <c r="J114" i="4"/>
  <c r="J122" i="4"/>
  <c r="K105" i="4"/>
  <c r="CE5" i="6"/>
  <c r="B134" i="4"/>
  <c r="J132" i="4"/>
  <c r="K78" i="4"/>
  <c r="J127" i="4"/>
  <c r="J130" i="4"/>
  <c r="F131" i="4"/>
  <c r="B118" i="4"/>
  <c r="CB16" i="6"/>
  <c r="B135" i="4"/>
  <c r="AR7" i="6"/>
  <c r="BY28" i="6"/>
  <c r="F5" i="4"/>
  <c r="B5" i="4"/>
  <c r="J5" i="4"/>
  <c r="J11" i="4"/>
  <c r="F11" i="4"/>
  <c r="B11" i="4"/>
  <c r="B7" i="4"/>
  <c r="J7" i="4"/>
  <c r="F7" i="4"/>
  <c r="B8" i="4"/>
  <c r="J8" i="4"/>
  <c r="F8" i="4"/>
  <c r="F6" i="4"/>
  <c r="B6" i="4"/>
  <c r="J6" i="4"/>
  <c r="F4" i="4"/>
  <c r="B4" i="4"/>
  <c r="J4" i="4"/>
  <c r="F12" i="4"/>
  <c r="B12" i="4"/>
  <c r="J12" i="4"/>
  <c r="F20" i="4"/>
  <c r="B20" i="4"/>
  <c r="J20" i="4"/>
  <c r="F28" i="4"/>
  <c r="B28" i="4"/>
  <c r="J28" i="4"/>
  <c r="F36" i="4"/>
  <c r="B36" i="4"/>
  <c r="J36" i="4"/>
  <c r="J42" i="4"/>
  <c r="F42" i="4"/>
  <c r="B42" i="4"/>
  <c r="F52" i="4"/>
  <c r="B52" i="4"/>
  <c r="J52" i="4"/>
  <c r="B15" i="4"/>
  <c r="J15" i="4"/>
  <c r="F15" i="4"/>
  <c r="B23" i="4"/>
  <c r="J23" i="4"/>
  <c r="F23" i="4"/>
  <c r="B31" i="4"/>
  <c r="J31" i="4"/>
  <c r="F31" i="4"/>
  <c r="F38" i="4"/>
  <c r="B38" i="4"/>
  <c r="J38" i="4"/>
  <c r="B47" i="4"/>
  <c r="J47" i="4"/>
  <c r="F47" i="4"/>
  <c r="B55" i="4"/>
  <c r="J55" i="4"/>
  <c r="F55" i="4"/>
  <c r="J58" i="4"/>
  <c r="F58" i="4"/>
  <c r="B58" i="4"/>
  <c r="J10" i="4"/>
  <c r="F10" i="4"/>
  <c r="B10" i="4"/>
  <c r="J18" i="4"/>
  <c r="F18" i="4"/>
  <c r="B18" i="4"/>
  <c r="J26" i="4"/>
  <c r="F26" i="4"/>
  <c r="B26" i="4"/>
  <c r="J34" i="4"/>
  <c r="F34" i="4"/>
  <c r="B34" i="4"/>
  <c r="F45" i="4"/>
  <c r="B45" i="4"/>
  <c r="J45" i="4"/>
  <c r="J50" i="4"/>
  <c r="F50" i="4"/>
  <c r="B50" i="4"/>
  <c r="B57" i="4"/>
  <c r="J57" i="4"/>
  <c r="F57" i="4"/>
  <c r="F13" i="4"/>
  <c r="B13" i="4"/>
  <c r="J13" i="4"/>
  <c r="F21" i="4"/>
  <c r="B21" i="4"/>
  <c r="J21" i="4"/>
  <c r="F29" i="4"/>
  <c r="B29" i="4"/>
  <c r="J29" i="4"/>
  <c r="F37" i="4"/>
  <c r="B37" i="4"/>
  <c r="J37" i="4"/>
  <c r="J43" i="4"/>
  <c r="F43" i="4"/>
  <c r="B43" i="4"/>
  <c r="F53" i="4"/>
  <c r="B53" i="4"/>
  <c r="J53" i="4"/>
  <c r="B16" i="4"/>
  <c r="J16" i="4"/>
  <c r="F16" i="4"/>
  <c r="B24" i="4"/>
  <c r="J24" i="4"/>
  <c r="F24" i="4"/>
  <c r="B32" i="4"/>
  <c r="J32" i="4"/>
  <c r="F32" i="4"/>
  <c r="B39" i="4"/>
  <c r="J39" i="4"/>
  <c r="F39" i="4"/>
  <c r="B48" i="4"/>
  <c r="J48" i="4"/>
  <c r="F48" i="4"/>
  <c r="B56" i="4"/>
  <c r="J56" i="4"/>
  <c r="F56" i="4"/>
  <c r="J59" i="4"/>
  <c r="F59" i="4"/>
  <c r="B59" i="4"/>
  <c r="J19" i="4"/>
  <c r="F19" i="4"/>
  <c r="B19" i="4"/>
  <c r="J27" i="4"/>
  <c r="F27" i="4"/>
  <c r="B27" i="4"/>
  <c r="J35" i="4"/>
  <c r="F35" i="4"/>
  <c r="B35" i="4"/>
  <c r="F46" i="4"/>
  <c r="B46" i="4"/>
  <c r="J46" i="4"/>
  <c r="J51" i="4"/>
  <c r="F51" i="4"/>
  <c r="B51" i="4"/>
  <c r="F62" i="4"/>
  <c r="B62" i="4"/>
  <c r="J62" i="4"/>
  <c r="F14" i="4"/>
  <c r="B14" i="4"/>
  <c r="J14" i="4"/>
  <c r="F22" i="4"/>
  <c r="B22" i="4"/>
  <c r="J22" i="4"/>
  <c r="F30" i="4"/>
  <c r="B30" i="4"/>
  <c r="J30" i="4"/>
  <c r="B41" i="4"/>
  <c r="J41" i="4"/>
  <c r="F41" i="4"/>
  <c r="F44" i="4"/>
  <c r="B44" i="4"/>
  <c r="J44" i="4"/>
  <c r="F54" i="4"/>
  <c r="B54" i="4"/>
  <c r="J54" i="4"/>
  <c r="B9" i="4"/>
  <c r="J9" i="4"/>
  <c r="F9" i="4"/>
  <c r="B17" i="4"/>
  <c r="J17" i="4"/>
  <c r="F17" i="4"/>
  <c r="B25" i="4"/>
  <c r="J25" i="4"/>
  <c r="F25" i="4"/>
  <c r="B33" i="4"/>
  <c r="J33" i="4"/>
  <c r="F33" i="4"/>
  <c r="B40" i="4"/>
  <c r="J40" i="4"/>
  <c r="F40" i="4"/>
  <c r="B49" i="4"/>
  <c r="J49" i="4"/>
  <c r="F49" i="4"/>
  <c r="B64" i="4"/>
  <c r="J64" i="4"/>
  <c r="F64" i="4"/>
  <c r="B72" i="4"/>
  <c r="J72" i="4"/>
  <c r="F72" i="4"/>
  <c r="B80" i="4"/>
  <c r="J80" i="4"/>
  <c r="F80" i="4"/>
  <c r="B88" i="4"/>
  <c r="J88" i="4"/>
  <c r="F88" i="4"/>
  <c r="B96" i="4"/>
  <c r="J96" i="4"/>
  <c r="F96" i="4"/>
  <c r="B105" i="4"/>
  <c r="J105" i="4"/>
  <c r="F105" i="4"/>
  <c r="J67" i="4"/>
  <c r="F67" i="4"/>
  <c r="B67" i="4"/>
  <c r="J75" i="4"/>
  <c r="F75" i="4"/>
  <c r="B75" i="4"/>
  <c r="J83" i="4"/>
  <c r="F83" i="4"/>
  <c r="B83" i="4"/>
  <c r="J91" i="4"/>
  <c r="F91" i="4"/>
  <c r="B91" i="4"/>
  <c r="J99" i="4"/>
  <c r="F99" i="4"/>
  <c r="B99" i="4"/>
  <c r="J107" i="4"/>
  <c r="F107" i="4"/>
  <c r="B107" i="4"/>
  <c r="F70" i="4"/>
  <c r="B70" i="4"/>
  <c r="J70" i="4"/>
  <c r="F78" i="4"/>
  <c r="B78" i="4"/>
  <c r="J78" i="4"/>
  <c r="F86" i="4"/>
  <c r="B86" i="4"/>
  <c r="J86" i="4"/>
  <c r="F94" i="4"/>
  <c r="B94" i="4"/>
  <c r="J94" i="4"/>
  <c r="F102" i="4"/>
  <c r="B102" i="4"/>
  <c r="J102" i="4"/>
  <c r="F110" i="4"/>
  <c r="J110" i="4"/>
  <c r="B110" i="4"/>
  <c r="B65" i="4"/>
  <c r="J65" i="4"/>
  <c r="F65" i="4"/>
  <c r="B73" i="4"/>
  <c r="J73" i="4"/>
  <c r="F73" i="4"/>
  <c r="B81" i="4"/>
  <c r="J81" i="4"/>
  <c r="F81" i="4"/>
  <c r="B89" i="4"/>
  <c r="J89" i="4"/>
  <c r="F89" i="4"/>
  <c r="B97" i="4"/>
  <c r="J97" i="4"/>
  <c r="F97" i="4"/>
  <c r="B103" i="4"/>
  <c r="J103" i="4"/>
  <c r="F103" i="4"/>
  <c r="B112" i="4"/>
  <c r="F112" i="4"/>
  <c r="J112" i="4"/>
  <c r="F60" i="4"/>
  <c r="B60" i="4"/>
  <c r="J60" i="4"/>
  <c r="F68" i="4"/>
  <c r="B68" i="4"/>
  <c r="J68" i="4"/>
  <c r="F76" i="4"/>
  <c r="B76" i="4"/>
  <c r="J76" i="4"/>
  <c r="F84" i="4"/>
  <c r="B84" i="4"/>
  <c r="J84" i="4"/>
  <c r="F92" i="4"/>
  <c r="B92" i="4"/>
  <c r="J92" i="4"/>
  <c r="F100" i="4"/>
  <c r="B100" i="4"/>
  <c r="J100" i="4"/>
  <c r="F108" i="4"/>
  <c r="B108" i="4"/>
  <c r="J108" i="4"/>
  <c r="B63" i="4"/>
  <c r="J63" i="4"/>
  <c r="F63" i="4"/>
  <c r="B71" i="4"/>
  <c r="J71" i="4"/>
  <c r="F71" i="4"/>
  <c r="B79" i="4"/>
  <c r="J79" i="4"/>
  <c r="F79" i="4"/>
  <c r="B87" i="4"/>
  <c r="J87" i="4"/>
  <c r="F87" i="4"/>
  <c r="B95" i="4"/>
  <c r="J95" i="4"/>
  <c r="F95" i="4"/>
  <c r="B104" i="4"/>
  <c r="J104" i="4"/>
  <c r="F104" i="4"/>
  <c r="B111" i="4"/>
  <c r="J111" i="4"/>
  <c r="F111" i="4"/>
  <c r="J66" i="4"/>
  <c r="F66" i="4"/>
  <c r="B66" i="4"/>
  <c r="J74" i="4"/>
  <c r="F74" i="4"/>
  <c r="B74" i="4"/>
  <c r="J82" i="4"/>
  <c r="F82" i="4"/>
  <c r="B82" i="4"/>
  <c r="J90" i="4"/>
  <c r="F90" i="4"/>
  <c r="B90" i="4"/>
  <c r="J98" i="4"/>
  <c r="F98" i="4"/>
  <c r="B98" i="4"/>
  <c r="J106" i="4"/>
  <c r="F106" i="4"/>
  <c r="B106" i="4"/>
  <c r="J115" i="4"/>
  <c r="B115" i="4"/>
  <c r="F115" i="4"/>
  <c r="F61" i="4"/>
  <c r="B61" i="4"/>
  <c r="J61" i="4"/>
  <c r="F69" i="4"/>
  <c r="B69" i="4"/>
  <c r="J69" i="4"/>
  <c r="F77" i="4"/>
  <c r="B77" i="4"/>
  <c r="J77" i="4"/>
  <c r="F85" i="4"/>
  <c r="B85" i="4"/>
  <c r="J85" i="4"/>
  <c r="F93" i="4"/>
  <c r="B93" i="4"/>
  <c r="J93" i="4"/>
  <c r="F101" i="4"/>
  <c r="B101" i="4"/>
  <c r="J101" i="4"/>
  <c r="J109" i="4"/>
  <c r="F109" i="4"/>
  <c r="B109" i="4"/>
  <c r="J119" i="4"/>
  <c r="B122" i="4"/>
  <c r="F117" i="4"/>
  <c r="J117" i="4"/>
  <c r="F125" i="4"/>
  <c r="J125" i="4"/>
  <c r="F133" i="4"/>
  <c r="J133" i="4"/>
  <c r="F122" i="4"/>
  <c r="B120" i="4"/>
  <c r="F120" i="4"/>
  <c r="B128" i="4"/>
  <c r="F128" i="4"/>
  <c r="B125" i="4"/>
  <c r="F127" i="4"/>
  <c r="J123" i="4"/>
  <c r="B123" i="4"/>
  <c r="J131" i="4"/>
  <c r="B131" i="4"/>
  <c r="B130" i="4"/>
  <c r="F118" i="4"/>
  <c r="J118" i="4"/>
  <c r="F126" i="4"/>
  <c r="J126" i="4"/>
  <c r="F134" i="4"/>
  <c r="J134" i="4"/>
  <c r="J120" i="4"/>
  <c r="F130" i="4"/>
  <c r="B113" i="4"/>
  <c r="J113" i="4"/>
  <c r="F113" i="4"/>
  <c r="B121" i="4"/>
  <c r="J121" i="4"/>
  <c r="F121" i="4"/>
  <c r="B129" i="4"/>
  <c r="J129" i="4"/>
  <c r="F129" i="4"/>
  <c r="B114" i="4"/>
  <c r="F123" i="4"/>
  <c r="B133" i="4"/>
  <c r="F135" i="4"/>
  <c r="F116" i="4"/>
  <c r="B116" i="4"/>
  <c r="F124" i="4"/>
  <c r="B124" i="4"/>
  <c r="F132" i="4"/>
  <c r="B132" i="4"/>
  <c r="F114" i="4"/>
  <c r="J116" i="4"/>
  <c r="B126" i="4"/>
  <c r="J135" i="4"/>
  <c r="B127" i="4"/>
  <c r="B117" i="4"/>
  <c r="F119" i="4"/>
  <c r="J128" i="4"/>
  <c r="L5" i="6"/>
  <c r="BP27" i="6" l="1"/>
  <c r="BP11" i="6"/>
  <c r="BR33" i="6"/>
  <c r="BR7" i="6"/>
  <c r="BQ29" i="6"/>
  <c r="BR24" i="6"/>
  <c r="BQ25" i="6"/>
  <c r="BR21" i="6"/>
  <c r="BR26" i="6"/>
  <c r="BQ23" i="6"/>
  <c r="BR13" i="6"/>
  <c r="BO30" i="6"/>
  <c r="BR9" i="6"/>
  <c r="BP14" i="6"/>
  <c r="BR12" i="6"/>
  <c r="BO11" i="6"/>
  <c r="BO9" i="6"/>
  <c r="BO21" i="6"/>
  <c r="BR4" i="6"/>
  <c r="BO27" i="6"/>
  <c r="BQ21" i="6"/>
  <c r="BR31" i="6"/>
  <c r="BQ7" i="6"/>
  <c r="BQ26" i="6"/>
  <c r="BR6" i="6"/>
  <c r="BO29" i="6"/>
  <c r="BN15" i="6"/>
  <c r="BN4" i="6"/>
  <c r="BP10" i="6"/>
  <c r="BN21" i="6"/>
  <c r="BO18" i="6"/>
  <c r="BN16" i="6"/>
  <c r="BN30" i="6"/>
  <c r="BN33" i="6"/>
  <c r="BO14" i="6"/>
  <c r="BR17" i="6"/>
  <c r="BP33" i="6"/>
  <c r="BP17" i="6"/>
  <c r="BO32" i="6"/>
  <c r="BP30" i="6"/>
  <c r="BN23" i="6"/>
  <c r="BR16" i="6"/>
  <c r="BN18" i="6"/>
  <c r="BQ28" i="6"/>
  <c r="BQ12" i="6"/>
  <c r="BN7" i="6"/>
  <c r="BO16" i="6"/>
  <c r="BN11" i="6"/>
  <c r="BP7" i="6"/>
  <c r="BN17" i="6"/>
  <c r="BN10" i="6"/>
  <c r="BQ13" i="6"/>
  <c r="BQ27" i="6"/>
  <c r="BN8" i="6"/>
  <c r="BR19" i="6"/>
  <c r="BQ24" i="6"/>
  <c r="BQ8" i="6"/>
  <c r="BQ30" i="6"/>
  <c r="BN32" i="6"/>
  <c r="BP13" i="6"/>
  <c r="BO31" i="6"/>
  <c r="BQ6" i="6"/>
  <c r="BR27" i="6"/>
  <c r="BO7" i="6"/>
  <c r="BP12" i="6"/>
  <c r="BP32" i="6"/>
  <c r="BO24" i="6"/>
  <c r="AJ27" i="6"/>
  <c r="BR18" i="6"/>
  <c r="BP15" i="6"/>
  <c r="BQ31" i="6"/>
  <c r="BR14" i="6"/>
  <c r="BO12" i="6"/>
  <c r="BP29" i="6"/>
  <c r="BN9" i="6"/>
  <c r="BN6" i="6"/>
  <c r="BO15" i="6"/>
  <c r="BN12" i="6"/>
  <c r="BO26" i="6"/>
  <c r="BR28" i="6"/>
  <c r="BO10" i="6"/>
  <c r="BP4" i="6"/>
  <c r="BP20" i="6"/>
  <c r="BO6" i="6"/>
  <c r="BQ15" i="6"/>
  <c r="AJ19" i="6"/>
  <c r="AJ24" i="6"/>
  <c r="AJ5" i="6"/>
  <c r="BP21" i="6"/>
  <c r="AJ16" i="6"/>
  <c r="BQ18" i="6"/>
  <c r="BP22" i="6"/>
  <c r="BQ20" i="6"/>
  <c r="AF13" i="6"/>
  <c r="AH5" i="6"/>
  <c r="AF25" i="6"/>
  <c r="AG16" i="6"/>
  <c r="AI19" i="6"/>
  <c r="AG7" i="6"/>
  <c r="BN25" i="6"/>
  <c r="BN28" i="6"/>
  <c r="BN29" i="6"/>
  <c r="BQ9" i="6"/>
  <c r="AJ22" i="6"/>
  <c r="BQ32" i="6"/>
  <c r="BP18" i="6"/>
  <c r="BO23" i="6"/>
  <c r="AI9" i="6"/>
  <c r="BQ4" i="6"/>
  <c r="AI11" i="6"/>
  <c r="BN20" i="6"/>
  <c r="AG18" i="6"/>
  <c r="AJ15" i="6"/>
  <c r="BQ33" i="6"/>
  <c r="BP19" i="6"/>
  <c r="BQ17" i="6"/>
  <c r="CX4" i="6"/>
  <c r="AI15" i="6"/>
  <c r="AJ6" i="6"/>
  <c r="AH7" i="6"/>
  <c r="AJ4" i="6"/>
  <c r="AJ11" i="6"/>
  <c r="BR23" i="6"/>
  <c r="BN24" i="6"/>
  <c r="AI20" i="6"/>
  <c r="BO33" i="6"/>
  <c r="BO17" i="6"/>
  <c r="AI17" i="6"/>
  <c r="BO19" i="6"/>
  <c r="BQ19" i="6"/>
  <c r="AF16" i="6"/>
  <c r="AF32" i="6"/>
  <c r="BP6" i="6"/>
  <c r="BQ16" i="6"/>
  <c r="BP16" i="6"/>
  <c r="AG23" i="6"/>
  <c r="BR10" i="6"/>
  <c r="BO8" i="6"/>
  <c r="BR29" i="6"/>
  <c r="BP9" i="6"/>
  <c r="BQ10" i="6"/>
  <c r="BR32" i="6"/>
  <c r="BO20" i="6"/>
  <c r="AG10" i="6"/>
  <c r="AG26" i="6"/>
  <c r="AG15" i="6"/>
  <c r="AH20" i="6"/>
  <c r="AJ32" i="6"/>
  <c r="AG24" i="6"/>
  <c r="AH25" i="6"/>
  <c r="AI23" i="6"/>
  <c r="AG19" i="6"/>
  <c r="AI8" i="6"/>
  <c r="BN27" i="6"/>
  <c r="BO22" i="6"/>
  <c r="BP26" i="6"/>
  <c r="BN22" i="6"/>
  <c r="BQ14" i="6"/>
  <c r="AI31" i="6"/>
  <c r="AJ7" i="6"/>
  <c r="AF29" i="6"/>
  <c r="AI6" i="6"/>
  <c r="AJ29" i="6"/>
  <c r="AG5" i="6"/>
  <c r="CZ4" i="6"/>
  <c r="AJ33" i="6"/>
  <c r="AJ14" i="6"/>
  <c r="AG30" i="6"/>
  <c r="AH33" i="6"/>
  <c r="AI13" i="6"/>
  <c r="BR25" i="6"/>
  <c r="AI18" i="6"/>
  <c r="BR20" i="6"/>
  <c r="AH29" i="6"/>
  <c r="AI29" i="6"/>
  <c r="AI5" i="6"/>
  <c r="AJ31" i="6"/>
  <c r="AG20" i="6"/>
  <c r="AI27" i="6"/>
  <c r="AJ23" i="6"/>
  <c r="CY4" i="6"/>
  <c r="AJ30" i="6"/>
  <c r="AG6" i="6"/>
  <c r="BP25" i="6"/>
  <c r="BN19" i="6"/>
  <c r="BO13" i="6"/>
  <c r="BR30" i="6"/>
  <c r="BO28" i="6"/>
  <c r="AG12" i="6"/>
  <c r="BP8" i="6"/>
  <c r="AG25" i="6"/>
  <c r="AG21" i="6"/>
  <c r="AJ12" i="6"/>
  <c r="AI33" i="6"/>
  <c r="AF17" i="6"/>
  <c r="AG28" i="6"/>
  <c r="AI10" i="6"/>
  <c r="AG32" i="6"/>
  <c r="AI14" i="6"/>
  <c r="AH17" i="6"/>
  <c r="AG17" i="6"/>
  <c r="AG11" i="6"/>
  <c r="BN13" i="6"/>
  <c r="BP31" i="6"/>
  <c r="BR11" i="6"/>
  <c r="BR15" i="6"/>
  <c r="AF33" i="6"/>
  <c r="BP28" i="6"/>
  <c r="BQ11" i="6"/>
  <c r="BP24" i="6"/>
  <c r="AI21" i="6"/>
  <c r="AF8" i="6"/>
  <c r="AG27" i="6"/>
  <c r="AH28" i="6"/>
  <c r="AG8" i="6"/>
  <c r="AG9" i="6"/>
  <c r="AJ18" i="6"/>
  <c r="AI16" i="6"/>
  <c r="AG14" i="6"/>
  <c r="BO4" i="6"/>
  <c r="AF21" i="6"/>
  <c r="AI22" i="6"/>
  <c r="BN26" i="6"/>
  <c r="AI28" i="6"/>
  <c r="BN14" i="6"/>
  <c r="BQ22" i="6"/>
  <c r="AI24" i="6"/>
  <c r="AJ28" i="6"/>
  <c r="AI26" i="6"/>
  <c r="AJ9" i="6"/>
  <c r="AI30" i="6"/>
  <c r="AI32" i="6"/>
  <c r="AG33" i="6"/>
  <c r="AI7" i="6"/>
  <c r="AJ8" i="6"/>
  <c r="AJ13" i="6"/>
  <c r="AG22" i="6"/>
  <c r="AJ21" i="6"/>
  <c r="CW4" i="6"/>
  <c r="AF11" i="6"/>
  <c r="AJ10" i="6"/>
  <c r="BO25" i="6"/>
  <c r="BP23" i="6"/>
  <c r="BN31" i="6"/>
  <c r="BR8" i="6"/>
  <c r="BR22" i="6"/>
  <c r="AG31" i="6"/>
  <c r="AF24" i="6"/>
  <c r="AJ20" i="6"/>
  <c r="AI25" i="6"/>
  <c r="AJ26" i="6"/>
  <c r="AJ25" i="6"/>
  <c r="AJ17" i="6"/>
  <c r="AH12" i="6"/>
  <c r="AG13" i="6"/>
  <c r="AH21" i="6"/>
  <c r="AI12" i="6"/>
  <c r="AG29" i="6"/>
  <c r="AH9" i="6"/>
  <c r="AZ18" i="6"/>
  <c r="H101" i="4"/>
  <c r="AX5" i="6"/>
  <c r="H76" i="4"/>
  <c r="CH6" i="6"/>
  <c r="CF16" i="6"/>
  <c r="H104" i="4"/>
  <c r="CH24" i="6"/>
  <c r="AX29" i="6"/>
  <c r="K86" i="4"/>
  <c r="H92" i="4"/>
  <c r="H24" i="4"/>
  <c r="CJ13" i="6"/>
  <c r="H61" i="4"/>
  <c r="CX10" i="6"/>
  <c r="CW5" i="6"/>
  <c r="CX21" i="6"/>
  <c r="H93" i="4"/>
  <c r="H18" i="4"/>
  <c r="H40" i="4"/>
  <c r="BB32" i="6"/>
  <c r="CW11" i="6"/>
  <c r="CF11" i="6"/>
  <c r="AX7" i="6"/>
  <c r="CH11" i="6"/>
  <c r="AZ8" i="6"/>
  <c r="CW8" i="6"/>
  <c r="CY11" i="6"/>
  <c r="CF3" i="3"/>
  <c r="CZ33" i="6"/>
  <c r="CJ23" i="6"/>
  <c r="H17" i="4"/>
  <c r="CZ29" i="6"/>
  <c r="CW27" i="6"/>
  <c r="H134" i="4"/>
  <c r="CK3" i="3"/>
  <c r="H12" i="4"/>
  <c r="CJ29" i="6"/>
  <c r="BQ5" i="6"/>
  <c r="CY20" i="6"/>
  <c r="CW33" i="6"/>
  <c r="CW22" i="6"/>
  <c r="K94" i="4"/>
  <c r="K90" i="4"/>
  <c r="H69" i="4"/>
  <c r="K102" i="4"/>
  <c r="H71" i="4"/>
  <c r="K92" i="4"/>
  <c r="H105" i="4"/>
  <c r="K118" i="4"/>
  <c r="CV30" i="6"/>
  <c r="H10" i="4"/>
  <c r="CX31" i="6"/>
  <c r="AX23" i="6"/>
  <c r="CY9" i="6"/>
  <c r="CX22" i="6"/>
  <c r="CW16" i="6"/>
  <c r="C8" i="4"/>
  <c r="CV32" i="6"/>
  <c r="CY32" i="6"/>
  <c r="CZ23" i="6"/>
  <c r="CZ18" i="6"/>
  <c r="CX13" i="6"/>
  <c r="CH27" i="6"/>
  <c r="AX24" i="6"/>
  <c r="CX30" i="6"/>
  <c r="K54" i="4"/>
  <c r="AX21" i="6"/>
  <c r="K74" i="4"/>
  <c r="H95" i="4"/>
  <c r="H100" i="4"/>
  <c r="K88" i="4"/>
  <c r="H113" i="4"/>
  <c r="CJ28" i="6"/>
  <c r="BB26" i="6"/>
  <c r="H26" i="4"/>
  <c r="T4" i="6"/>
  <c r="CE3" i="3"/>
  <c r="AX15" i="6"/>
  <c r="CH13" i="6"/>
  <c r="CF15" i="6"/>
  <c r="CJ8" i="6"/>
  <c r="H129" i="4"/>
  <c r="CH26" i="6"/>
  <c r="CZ16" i="6"/>
  <c r="BB7" i="6"/>
  <c r="H7" i="4"/>
  <c r="H58" i="4"/>
  <c r="CY31" i="6"/>
  <c r="CW26" i="6"/>
  <c r="CH21" i="6"/>
  <c r="H68" i="4"/>
  <c r="H16" i="4"/>
  <c r="H96" i="4"/>
  <c r="H77" i="4"/>
  <c r="CX9" i="6"/>
  <c r="CZ5" i="6"/>
  <c r="CW10" i="6"/>
  <c r="CW9" i="6"/>
  <c r="K80" i="4"/>
  <c r="CX29" i="6"/>
  <c r="CY18" i="6"/>
  <c r="AG4" i="6"/>
  <c r="CY27" i="6"/>
  <c r="CX19" i="6"/>
  <c r="CZ27" i="6"/>
  <c r="CV17" i="6"/>
  <c r="CZ31" i="6"/>
  <c r="CV16" i="6"/>
  <c r="CY28" i="6"/>
  <c r="CW14" i="6"/>
  <c r="CZ10" i="6"/>
  <c r="CW29" i="6"/>
  <c r="AZ24" i="6"/>
  <c r="K96" i="4"/>
  <c r="G13" i="4"/>
  <c r="AH13" i="6"/>
  <c r="CE22" i="6"/>
  <c r="CV22" i="6" s="1"/>
  <c r="K22" i="4"/>
  <c r="AZ7" i="6"/>
  <c r="K66" i="4"/>
  <c r="K76" i="4"/>
  <c r="K72" i="4"/>
  <c r="AZ30" i="6"/>
  <c r="AZ22" i="6"/>
  <c r="CH19" i="6"/>
  <c r="CZ14" i="6"/>
  <c r="K48" i="4"/>
  <c r="CV8" i="6"/>
  <c r="CY23" i="6"/>
  <c r="AZ26" i="6"/>
  <c r="AX31" i="6"/>
  <c r="H125" i="4"/>
  <c r="CX5" i="6"/>
  <c r="H87" i="4"/>
  <c r="CW18" i="6"/>
  <c r="AZ33" i="6"/>
  <c r="CI28" i="6"/>
  <c r="CX28" i="6" s="1"/>
  <c r="K28" i="4"/>
  <c r="CZ17" i="6"/>
  <c r="CW13" i="6"/>
  <c r="H108" i="4"/>
  <c r="CJ4" i="6"/>
  <c r="CS3" i="3"/>
  <c r="H45" i="4"/>
  <c r="K18" i="4"/>
  <c r="CV28" i="6"/>
  <c r="CX14" i="6"/>
  <c r="K41" i="4"/>
  <c r="BP5" i="6"/>
  <c r="CV9" i="6"/>
  <c r="CY14" i="6"/>
  <c r="CY29" i="6"/>
  <c r="K34" i="4"/>
  <c r="CZ20" i="6"/>
  <c r="CY33" i="6"/>
  <c r="CF4" i="6"/>
  <c r="H35" i="4"/>
  <c r="CY12" i="6"/>
  <c r="CW12" i="6"/>
  <c r="H133" i="4"/>
  <c r="CF27" i="6"/>
  <c r="CX32" i="6"/>
  <c r="BB20" i="6"/>
  <c r="H20" i="4"/>
  <c r="CZ21" i="6"/>
  <c r="CV7" i="6"/>
  <c r="CZ26" i="6"/>
  <c r="CX15" i="6"/>
  <c r="CW25" i="6"/>
  <c r="CW30" i="6"/>
  <c r="CV33" i="6"/>
  <c r="CY26" i="6"/>
  <c r="CY21" i="6"/>
  <c r="CW32" i="6"/>
  <c r="CX12" i="6"/>
  <c r="CZ24" i="6"/>
  <c r="H72" i="4"/>
  <c r="CW21" i="6"/>
  <c r="CE18" i="6"/>
  <c r="CV18" i="6" s="1"/>
  <c r="H49" i="4"/>
  <c r="AZ31" i="6"/>
  <c r="BB9" i="6"/>
  <c r="H9" i="4"/>
  <c r="CF29" i="6"/>
  <c r="K17" i="4"/>
  <c r="K100" i="4"/>
  <c r="H34" i="4"/>
  <c r="K20" i="4"/>
  <c r="CX20" i="6"/>
  <c r="AZ15" i="6"/>
  <c r="H50" i="4"/>
  <c r="BB5" i="6"/>
  <c r="H5" i="4"/>
  <c r="AZ25" i="6"/>
  <c r="CX26" i="6"/>
  <c r="CW20" i="6"/>
  <c r="K40" i="4"/>
  <c r="CV24" i="6"/>
  <c r="CV25" i="6"/>
  <c r="AX14" i="6"/>
  <c r="AZ11" i="6"/>
  <c r="AX28" i="6"/>
  <c r="K26" i="4"/>
  <c r="BB27" i="6"/>
  <c r="H27" i="4"/>
  <c r="CH29" i="6"/>
  <c r="K134" i="4"/>
  <c r="H126" i="4"/>
  <c r="K51" i="4"/>
  <c r="CE26" i="6"/>
  <c r="CV26" i="6" s="1"/>
  <c r="K70" i="4"/>
  <c r="H46" i="4"/>
  <c r="CF5" i="6"/>
  <c r="CF22" i="6"/>
  <c r="CV14" i="6"/>
  <c r="H84" i="4"/>
  <c r="CY5" i="6"/>
  <c r="CI27" i="6"/>
  <c r="CX27" i="6" s="1"/>
  <c r="K27" i="4"/>
  <c r="AI4" i="6"/>
  <c r="CX17" i="6"/>
  <c r="CZ13" i="6"/>
  <c r="BO5" i="6"/>
  <c r="BN5" i="6"/>
  <c r="G57" i="4"/>
  <c r="CK16" i="6"/>
  <c r="CY16" i="6" s="1"/>
  <c r="K16" i="4"/>
  <c r="K39" i="4"/>
  <c r="CJ10" i="6"/>
  <c r="H48" i="4"/>
  <c r="K52" i="4"/>
  <c r="H39" i="4"/>
  <c r="CF31" i="6"/>
  <c r="CW15" i="6"/>
  <c r="CY19" i="6"/>
  <c r="CZ22" i="6"/>
  <c r="CZ28" i="6"/>
  <c r="CW6" i="6"/>
  <c r="H33" i="4"/>
  <c r="CW23" i="6"/>
  <c r="BB6" i="6"/>
  <c r="H6" i="4"/>
  <c r="CV6" i="6"/>
  <c r="CW19" i="6"/>
  <c r="CE19" i="6"/>
  <c r="CV19" i="6" s="1"/>
  <c r="K19" i="4"/>
  <c r="CH23" i="6"/>
  <c r="CY25" i="6"/>
  <c r="CZ32" i="6"/>
  <c r="CW28" i="6"/>
  <c r="CX18" i="6"/>
  <c r="CX6" i="6"/>
  <c r="CW17" i="6"/>
  <c r="CF33" i="6"/>
  <c r="CH5" i="6"/>
  <c r="H51" i="4"/>
  <c r="K36" i="4"/>
  <c r="BD4" i="6"/>
  <c r="CM3" i="3"/>
  <c r="BB4" i="6"/>
  <c r="CL3" i="3"/>
  <c r="H4" i="4" s="1"/>
  <c r="CZ8" i="6"/>
  <c r="C75" i="4"/>
  <c r="CZ19" i="6"/>
  <c r="CY10" i="6"/>
  <c r="CW7" i="6"/>
  <c r="CX23" i="6"/>
  <c r="CZ7" i="6"/>
  <c r="CZ15" i="6"/>
  <c r="CY17" i="6"/>
  <c r="G9" i="4"/>
  <c r="CW31" i="6"/>
  <c r="BR5" i="6"/>
  <c r="CZ9" i="6"/>
  <c r="CZ25" i="6"/>
  <c r="CG24" i="6"/>
  <c r="CW24" i="6" s="1"/>
  <c r="K24" i="4"/>
  <c r="AZ32" i="6"/>
  <c r="AX8" i="6"/>
  <c r="CY7" i="6"/>
  <c r="K84" i="4"/>
  <c r="K45" i="4"/>
  <c r="CH31" i="6"/>
  <c r="CF6" i="6"/>
  <c r="K68" i="4"/>
  <c r="BB19" i="6"/>
  <c r="H19" i="4"/>
  <c r="CV5" i="6"/>
  <c r="CY22" i="6"/>
  <c r="CX11" i="6"/>
  <c r="H117" i="4"/>
  <c r="G71" i="4"/>
  <c r="H79" i="4"/>
  <c r="K44" i="4"/>
  <c r="AZ10" i="6"/>
  <c r="BB25" i="6"/>
  <c r="H25" i="4"/>
  <c r="CF17" i="6"/>
  <c r="CF19" i="6"/>
  <c r="AZ13" i="6"/>
  <c r="BB28" i="6"/>
  <c r="H28" i="4"/>
  <c r="CF21" i="6"/>
  <c r="CX16" i="6"/>
  <c r="CH33" i="6"/>
  <c r="CZ6" i="6"/>
  <c r="CY15" i="6"/>
  <c r="CX24" i="6"/>
  <c r="G104" i="4"/>
  <c r="K35" i="4"/>
  <c r="CV27" i="6"/>
  <c r="G99" i="4"/>
  <c r="K50" i="4"/>
  <c r="H56" i="4"/>
  <c r="CH16" i="6"/>
  <c r="CE12" i="6"/>
  <c r="CV12" i="6" s="1"/>
  <c r="K12" i="4"/>
  <c r="H85" i="4"/>
  <c r="CH18" i="6"/>
  <c r="CI7" i="6"/>
  <c r="CX7" i="6" s="1"/>
  <c r="K7" i="4"/>
  <c r="K42" i="4"/>
  <c r="CL4" i="6"/>
  <c r="CT3" i="3"/>
  <c r="CV11" i="6"/>
  <c r="K32" i="4"/>
  <c r="K30" i="4"/>
  <c r="K98" i="4"/>
  <c r="H62" i="4"/>
  <c r="CF14" i="6"/>
  <c r="CI33" i="6"/>
  <c r="CX33" i="6" s="1"/>
  <c r="K33" i="4"/>
  <c r="CH7" i="6"/>
  <c r="CY6" i="6"/>
  <c r="CI25" i="6"/>
  <c r="CX25" i="6" s="1"/>
  <c r="K25" i="4"/>
  <c r="K49" i="4"/>
  <c r="G87" i="4"/>
  <c r="C91" i="4"/>
  <c r="CX8" i="6"/>
  <c r="CZ30" i="6"/>
  <c r="CY24" i="6"/>
  <c r="CY8" i="6"/>
  <c r="CY30" i="6"/>
  <c r="CV20" i="6"/>
  <c r="CY13" i="6"/>
  <c r="CZ12" i="6"/>
  <c r="CZ11" i="6"/>
  <c r="CJ27" i="6"/>
  <c r="H53" i="4"/>
  <c r="CJ25" i="6"/>
  <c r="CJ18" i="6"/>
  <c r="H80" i="4"/>
  <c r="CJ17" i="6"/>
  <c r="CJ26" i="6"/>
  <c r="CJ33" i="6"/>
  <c r="BB13" i="6"/>
  <c r="H13" i="4"/>
  <c r="C128" i="4"/>
  <c r="C120" i="4"/>
  <c r="G116" i="4"/>
  <c r="C112" i="4"/>
  <c r="H112" i="4"/>
  <c r="H135" i="4"/>
  <c r="C124" i="4"/>
  <c r="C116" i="4"/>
  <c r="K126" i="4"/>
  <c r="K113" i="4"/>
  <c r="C94" i="4"/>
  <c r="G74" i="4"/>
  <c r="G119" i="4"/>
  <c r="G111" i="4"/>
  <c r="G100" i="4"/>
  <c r="G84" i="4"/>
  <c r="G68" i="4"/>
  <c r="G73" i="4"/>
  <c r="G65" i="4"/>
  <c r="G130" i="4"/>
  <c r="K119" i="4"/>
  <c r="H106" i="4"/>
  <c r="C104" i="4"/>
  <c r="K91" i="4"/>
  <c r="C79" i="4"/>
  <c r="C63" i="4"/>
  <c r="C59" i="4"/>
  <c r="H59" i="4"/>
  <c r="C45" i="4"/>
  <c r="AH30" i="6"/>
  <c r="G30" i="4"/>
  <c r="G51" i="4"/>
  <c r="G46" i="4"/>
  <c r="G35" i="4"/>
  <c r="AH27" i="6"/>
  <c r="G27" i="4"/>
  <c r="AH19" i="6"/>
  <c r="G19" i="4"/>
  <c r="G96" i="4"/>
  <c r="G56" i="4"/>
  <c r="AF28" i="6"/>
  <c r="C28" i="4"/>
  <c r="G75" i="4"/>
  <c r="K65" i="4"/>
  <c r="K43" i="4"/>
  <c r="CJ22" i="6"/>
  <c r="CF18" i="6"/>
  <c r="G62" i="4"/>
  <c r="AH18" i="6"/>
  <c r="G18" i="4"/>
  <c r="C81" i="4"/>
  <c r="C51" i="4"/>
  <c r="CE31" i="6"/>
  <c r="CV31" i="6" s="1"/>
  <c r="K31" i="4"/>
  <c r="CJ24" i="6"/>
  <c r="CH22" i="6"/>
  <c r="G37" i="4"/>
  <c r="G28" i="4"/>
  <c r="G20" i="4"/>
  <c r="AH6" i="6"/>
  <c r="G6" i="4"/>
  <c r="AZ6" i="6"/>
  <c r="G25" i="4"/>
  <c r="G49" i="4"/>
  <c r="BB8" i="6"/>
  <c r="H8" i="4"/>
  <c r="AF6" i="6"/>
  <c r="C6" i="4"/>
  <c r="CF12" i="6"/>
  <c r="AF7" i="6"/>
  <c r="C7" i="4"/>
  <c r="G129" i="4"/>
  <c r="G121" i="4"/>
  <c r="G134" i="4"/>
  <c r="C130" i="4"/>
  <c r="H127" i="4"/>
  <c r="G106" i="4"/>
  <c r="H73" i="4"/>
  <c r="H107" i="4"/>
  <c r="H99" i="4"/>
  <c r="H83" i="4"/>
  <c r="H67" i="4"/>
  <c r="C118" i="4"/>
  <c r="C109" i="4"/>
  <c r="C101" i="4"/>
  <c r="C93" i="4"/>
  <c r="G110" i="4"/>
  <c r="C111" i="4"/>
  <c r="H98" i="4"/>
  <c r="H74" i="4"/>
  <c r="C71" i="4"/>
  <c r="G67" i="4"/>
  <c r="K69" i="4"/>
  <c r="K61" i="4"/>
  <c r="C100" i="4"/>
  <c r="K95" i="4"/>
  <c r="C61" i="4"/>
  <c r="BB29" i="6"/>
  <c r="H29" i="4"/>
  <c r="AX25" i="6"/>
  <c r="AF18" i="6"/>
  <c r="C18" i="4"/>
  <c r="K109" i="4"/>
  <c r="C55" i="4"/>
  <c r="C47" i="4"/>
  <c r="C38" i="4"/>
  <c r="AF31" i="6"/>
  <c r="C31" i="4"/>
  <c r="AF23" i="6"/>
  <c r="C23" i="4"/>
  <c r="AH32" i="6"/>
  <c r="G32" i="4"/>
  <c r="AZ29" i="6"/>
  <c r="AH16" i="6"/>
  <c r="G16" i="4"/>
  <c r="K37" i="4"/>
  <c r="CJ14" i="6"/>
  <c r="C92" i="4"/>
  <c r="G45" i="4"/>
  <c r="AF22" i="6"/>
  <c r="C22" i="4"/>
  <c r="G47" i="4"/>
  <c r="C35" i="4"/>
  <c r="BB22" i="6"/>
  <c r="H22" i="4"/>
  <c r="AZ12" i="6"/>
  <c r="G29" i="4"/>
  <c r="K57" i="4"/>
  <c r="CE10" i="6"/>
  <c r="CV10" i="6" s="1"/>
  <c r="K10" i="4"/>
  <c r="K8" i="4"/>
  <c r="AZ5" i="6"/>
  <c r="O4" i="6"/>
  <c r="AF4" i="6" s="1"/>
  <c r="C4" i="4"/>
  <c r="CJ11" i="6"/>
  <c r="AH8" i="6"/>
  <c r="G8" i="4"/>
  <c r="G40" i="4"/>
  <c r="CH14" i="6"/>
  <c r="AX12" i="6"/>
  <c r="CJ5" i="6"/>
  <c r="K5" i="4"/>
  <c r="G132" i="4"/>
  <c r="G124" i="4"/>
  <c r="H128" i="4"/>
  <c r="H120" i="4"/>
  <c r="K131" i="4"/>
  <c r="H119" i="4"/>
  <c r="K112" i="4"/>
  <c r="H115" i="4"/>
  <c r="H111" i="4"/>
  <c r="H103" i="4"/>
  <c r="G98" i="4"/>
  <c r="C86" i="4"/>
  <c r="G66" i="4"/>
  <c r="K127" i="4"/>
  <c r="C107" i="4"/>
  <c r="C105" i="4"/>
  <c r="K103" i="4"/>
  <c r="K97" i="4"/>
  <c r="C85" i="4"/>
  <c r="H109" i="4"/>
  <c r="K114" i="4"/>
  <c r="C95" i="4"/>
  <c r="G91" i="4"/>
  <c r="K83" i="4"/>
  <c r="G105" i="4"/>
  <c r="G61" i="4"/>
  <c r="K111" i="4"/>
  <c r="K79" i="4"/>
  <c r="G64" i="4"/>
  <c r="AZ19" i="6"/>
  <c r="K104" i="4"/>
  <c r="C99" i="4"/>
  <c r="G85" i="4"/>
  <c r="G59" i="4"/>
  <c r="H55" i="4"/>
  <c r="G48" i="4"/>
  <c r="C42" i="4"/>
  <c r="BB31" i="6"/>
  <c r="H31" i="4"/>
  <c r="AX27" i="6"/>
  <c r="BB15" i="6"/>
  <c r="H15" i="4"/>
  <c r="G80" i="4"/>
  <c r="C67" i="4"/>
  <c r="CE29" i="6"/>
  <c r="CV29" i="6" s="1"/>
  <c r="K29" i="4"/>
  <c r="C110" i="4"/>
  <c r="C44" i="4"/>
  <c r="AH31" i="6"/>
  <c r="G31" i="4"/>
  <c r="AX26" i="6"/>
  <c r="CF20" i="6"/>
  <c r="AH15" i="6"/>
  <c r="G15" i="4"/>
  <c r="AX11" i="6"/>
  <c r="C49" i="4"/>
  <c r="CF7" i="6"/>
  <c r="G53" i="4"/>
  <c r="C24" i="4"/>
  <c r="C39" i="4"/>
  <c r="BB11" i="6"/>
  <c r="H11" i="4"/>
  <c r="AX6" i="6"/>
  <c r="G52" i="4"/>
  <c r="AZ14" i="6"/>
  <c r="C53" i="4"/>
  <c r="C25" i="4"/>
  <c r="C13" i="4"/>
  <c r="H131" i="4"/>
  <c r="H123" i="4"/>
  <c r="G118" i="4"/>
  <c r="K123" i="4"/>
  <c r="K115" i="4"/>
  <c r="K133" i="4"/>
  <c r="K125" i="4"/>
  <c r="K117" i="4"/>
  <c r="C126" i="4"/>
  <c r="H97" i="4"/>
  <c r="H65" i="4"/>
  <c r="G58" i="4"/>
  <c r="H102" i="4"/>
  <c r="H94" i="4"/>
  <c r="H86" i="4"/>
  <c r="H78" i="4"/>
  <c r="H70" i="4"/>
  <c r="C88" i="4"/>
  <c r="C72" i="4"/>
  <c r="G103" i="4"/>
  <c r="G97" i="4"/>
  <c r="K89" i="4"/>
  <c r="C106" i="4"/>
  <c r="G102" i="4"/>
  <c r="C34" i="4"/>
  <c r="AH22" i="6"/>
  <c r="G22" i="4"/>
  <c r="C108" i="4"/>
  <c r="C103" i="4"/>
  <c r="K93" i="4"/>
  <c r="C68" i="4"/>
  <c r="C60" i="4"/>
  <c r="H57" i="4"/>
  <c r="CE21" i="6"/>
  <c r="CV21" i="6" s="1"/>
  <c r="K21" i="4"/>
  <c r="K87" i="4"/>
  <c r="AF14" i="6"/>
  <c r="C14" i="4"/>
  <c r="AH10" i="6"/>
  <c r="G10" i="4"/>
  <c r="H63" i="4"/>
  <c r="K55" i="4"/>
  <c r="H44" i="4"/>
  <c r="K38" i="4"/>
  <c r="CJ32" i="6"/>
  <c r="CH30" i="6"/>
  <c r="AZ20" i="6"/>
  <c r="AF19" i="6"/>
  <c r="C19" i="4"/>
  <c r="BB14" i="6"/>
  <c r="H14" i="4"/>
  <c r="G42" i="4"/>
  <c r="AX10" i="6"/>
  <c r="G7" i="4"/>
  <c r="CE4" i="6"/>
  <c r="CV4" i="6" s="1"/>
  <c r="K4" i="4"/>
  <c r="G5" i="4"/>
  <c r="C135" i="4"/>
  <c r="G131" i="4"/>
  <c r="K128" i="4"/>
  <c r="G112" i="4"/>
  <c r="C113" i="4"/>
  <c r="K132" i="4"/>
  <c r="G90" i="4"/>
  <c r="C78" i="4"/>
  <c r="G122" i="4"/>
  <c r="G92" i="4"/>
  <c r="G76" i="4"/>
  <c r="G89" i="4"/>
  <c r="C77" i="4"/>
  <c r="C98" i="4"/>
  <c r="G94" i="4"/>
  <c r="G86" i="4"/>
  <c r="G78" i="4"/>
  <c r="G70" i="4"/>
  <c r="G127" i="4"/>
  <c r="K122" i="4"/>
  <c r="K107" i="4"/>
  <c r="G83" i="4"/>
  <c r="H66" i="4"/>
  <c r="K106" i="4"/>
  <c r="G101" i="4"/>
  <c r="BB21" i="6"/>
  <c r="H21" i="4"/>
  <c r="AX17" i="6"/>
  <c r="K60" i="4"/>
  <c r="K77" i="4"/>
  <c r="G69" i="4"/>
  <c r="H47" i="4"/>
  <c r="C36" i="4"/>
  <c r="AF20" i="6"/>
  <c r="C20" i="4"/>
  <c r="C65" i="4"/>
  <c r="CH28" i="6"/>
  <c r="CE13" i="6"/>
  <c r="CV13" i="6" s="1"/>
  <c r="K13" i="4"/>
  <c r="C41" i="4"/>
  <c r="G34" i="4"/>
  <c r="C46" i="4"/>
  <c r="BB30" i="6"/>
  <c r="H30" i="4"/>
  <c r="AH11" i="6"/>
  <c r="G11" i="4"/>
  <c r="CF10" i="6"/>
  <c r="C43" i="4"/>
  <c r="G36" i="4"/>
  <c r="CH9" i="6"/>
  <c r="K62" i="4"/>
  <c r="G33" i="4"/>
  <c r="G17" i="4"/>
  <c r="K9" i="4"/>
  <c r="K56" i="4"/>
  <c r="C48" i="4"/>
  <c r="G12" i="4"/>
  <c r="CF9" i="6"/>
  <c r="AF5" i="6"/>
  <c r="C5" i="4"/>
  <c r="C37" i="4"/>
  <c r="C133" i="4"/>
  <c r="C125" i="4"/>
  <c r="C117" i="4"/>
  <c r="C127" i="4"/>
  <c r="G123" i="4"/>
  <c r="G115" i="4"/>
  <c r="K120" i="4"/>
  <c r="G133" i="4"/>
  <c r="G125" i="4"/>
  <c r="G117" i="4"/>
  <c r="C123" i="4"/>
  <c r="H89" i="4"/>
  <c r="K124" i="4"/>
  <c r="K108" i="4"/>
  <c r="H91" i="4"/>
  <c r="H75" i="4"/>
  <c r="C64" i="4"/>
  <c r="K121" i="4"/>
  <c r="K116" i="4"/>
  <c r="K81" i="4"/>
  <c r="C90" i="4"/>
  <c r="C82" i="4"/>
  <c r="C74" i="4"/>
  <c r="C66" i="4"/>
  <c r="K99" i="4"/>
  <c r="H90" i="4"/>
  <c r="C87" i="4"/>
  <c r="K75" i="4"/>
  <c r="G63" i="4"/>
  <c r="G88" i="4"/>
  <c r="G54" i="4"/>
  <c r="G44" i="4"/>
  <c r="G41" i="4"/>
  <c r="AH14" i="6"/>
  <c r="G14" i="4"/>
  <c r="C84" i="4"/>
  <c r="C73" i="4"/>
  <c r="C58" i="4"/>
  <c r="G39" i="4"/>
  <c r="AH24" i="6"/>
  <c r="G24" i="4"/>
  <c r="AZ21" i="6"/>
  <c r="AF12" i="6"/>
  <c r="C12" i="4"/>
  <c r="CH20" i="6"/>
  <c r="CH12" i="6"/>
  <c r="K101" i="4"/>
  <c r="G79" i="4"/>
  <c r="K71" i="4"/>
  <c r="C54" i="4"/>
  <c r="G55" i="4"/>
  <c r="G38" i="4"/>
  <c r="CF28" i="6"/>
  <c r="CE23" i="6"/>
  <c r="CV23" i="6" s="1"/>
  <c r="K23" i="4"/>
  <c r="CJ16" i="6"/>
  <c r="AX9" i="6"/>
  <c r="C11" i="4"/>
  <c r="CH4" i="6"/>
  <c r="CR3" i="3"/>
  <c r="CE15" i="6"/>
  <c r="CV15" i="6" s="1"/>
  <c r="K15" i="4"/>
  <c r="G126" i="4"/>
  <c r="C122" i="4"/>
  <c r="H130" i="4"/>
  <c r="C119" i="4"/>
  <c r="G128" i="4"/>
  <c r="C129" i="4"/>
  <c r="C121" i="4"/>
  <c r="C102" i="4"/>
  <c r="G82" i="4"/>
  <c r="C70" i="4"/>
  <c r="C62" i="4"/>
  <c r="G135" i="4"/>
  <c r="K130" i="4"/>
  <c r="G114" i="4"/>
  <c r="H110" i="4"/>
  <c r="G81" i="4"/>
  <c r="C69" i="4"/>
  <c r="K110" i="4"/>
  <c r="K135" i="4"/>
  <c r="C114" i="4"/>
  <c r="G107" i="4"/>
  <c r="C57" i="4"/>
  <c r="C50" i="4"/>
  <c r="H43" i="4"/>
  <c r="H37" i="4"/>
  <c r="AX33" i="6"/>
  <c r="AF26" i="6"/>
  <c r="C26" i="4"/>
  <c r="G60" i="4"/>
  <c r="K58" i="4"/>
  <c r="K46" i="4"/>
  <c r="K63" i="4"/>
  <c r="H38" i="4"/>
  <c r="BB23" i="6"/>
  <c r="H23" i="4"/>
  <c r="AX19" i="6"/>
  <c r="G95" i="4"/>
  <c r="C83" i="4"/>
  <c r="K53" i="4"/>
  <c r="K64" i="4"/>
  <c r="G50" i="4"/>
  <c r="AH26" i="6"/>
  <c r="G26" i="4"/>
  <c r="G109" i="4"/>
  <c r="C97" i="4"/>
  <c r="G93" i="4"/>
  <c r="C76" i="4"/>
  <c r="AZ28" i="6"/>
  <c r="AF27" i="6"/>
  <c r="C27" i="4"/>
  <c r="R4" i="6"/>
  <c r="CD3" i="3"/>
  <c r="K14" i="4"/>
  <c r="C56" i="4"/>
  <c r="C40" i="4"/>
  <c r="AF10" i="6"/>
  <c r="C10" i="4"/>
  <c r="AZ9" i="6"/>
  <c r="AX4" i="6"/>
  <c r="C32" i="4"/>
  <c r="C16" i="4"/>
  <c r="C29" i="4"/>
  <c r="C21" i="4"/>
  <c r="AF15" i="6"/>
  <c r="C15" i="4"/>
  <c r="C33" i="4"/>
  <c r="C17" i="4"/>
  <c r="G113" i="4"/>
  <c r="H122" i="4"/>
  <c r="H114" i="4"/>
  <c r="C132" i="4"/>
  <c r="G120" i="4"/>
  <c r="H132" i="4"/>
  <c r="H124" i="4"/>
  <c r="H116" i="4"/>
  <c r="K129" i="4"/>
  <c r="H81" i="4"/>
  <c r="G108" i="4"/>
  <c r="C96" i="4"/>
  <c r="C80" i="4"/>
  <c r="C134" i="4"/>
  <c r="K73" i="4"/>
  <c r="C131" i="4"/>
  <c r="C115" i="4"/>
  <c r="H82" i="4"/>
  <c r="K67" i="4"/>
  <c r="K59" i="4"/>
  <c r="K85" i="4"/>
  <c r="G77" i="4"/>
  <c r="G72" i="4"/>
  <c r="AZ27" i="6"/>
  <c r="C89" i="4"/>
  <c r="C52" i="4"/>
  <c r="CJ30" i="6"/>
  <c r="CF26" i="6"/>
  <c r="AF30" i="6"/>
  <c r="C30" i="4"/>
  <c r="H54" i="4"/>
  <c r="K47" i="4"/>
  <c r="H41" i="4"/>
  <c r="AH23" i="6"/>
  <c r="G23" i="4"/>
  <c r="AX18" i="6"/>
  <c r="G21" i="4"/>
  <c r="CJ6" i="6"/>
  <c r="P4" i="6"/>
  <c r="K11" i="4"/>
  <c r="AF9" i="6"/>
  <c r="C9" i="4"/>
  <c r="G43" i="4"/>
  <c r="CJ7" i="6"/>
  <c r="S4" i="6"/>
  <c r="AH4" i="6" s="1"/>
  <c r="G4" i="4"/>
  <c r="K6" i="4"/>
  <c r="L91" i="4" l="1"/>
  <c r="L77" i="4"/>
  <c r="CV3" i="3"/>
  <c r="L4" i="4" s="1"/>
  <c r="L127" i="4"/>
  <c r="L88" i="4"/>
  <c r="L7" i="4"/>
  <c r="L47" i="4"/>
  <c r="L119" i="4"/>
  <c r="L79" i="4"/>
  <c r="L135" i="4"/>
  <c r="L63" i="4"/>
  <c r="L126" i="4"/>
  <c r="L23" i="4"/>
  <c r="L28" i="4"/>
  <c r="L105" i="4"/>
  <c r="L82" i="4"/>
  <c r="L113" i="4"/>
  <c r="L111" i="4"/>
  <c r="L52" i="4"/>
  <c r="L107" i="4"/>
  <c r="L117" i="4"/>
  <c r="L120" i="4"/>
  <c r="L12" i="4"/>
  <c r="L64" i="4"/>
  <c r="L70" i="4"/>
  <c r="L8" i="4"/>
  <c r="L40" i="4"/>
  <c r="L80" i="4"/>
  <c r="L14" i="4"/>
  <c r="L89" i="4"/>
  <c r="L123" i="4"/>
  <c r="L112" i="4"/>
  <c r="L83" i="4"/>
  <c r="L104" i="4"/>
  <c r="L93" i="4"/>
  <c r="L73" i="4"/>
  <c r="L24" i="4"/>
  <c r="L41" i="4"/>
  <c r="L132" i="4"/>
  <c r="L96" i="4"/>
  <c r="L101" i="4"/>
  <c r="L43" i="4"/>
  <c r="L61" i="4"/>
  <c r="L71" i="4"/>
  <c r="L25" i="4"/>
  <c r="L42" i="4"/>
  <c r="L121" i="4"/>
  <c r="L13" i="4"/>
  <c r="L21" i="4"/>
  <c r="L32" i="4"/>
  <c r="L20" i="4"/>
  <c r="L9" i="4"/>
  <c r="L74" i="4"/>
  <c r="L116" i="4"/>
  <c r="L122" i="4"/>
  <c r="L36" i="4"/>
  <c r="L65" i="4"/>
  <c r="L76" i="4"/>
  <c r="L53" i="4"/>
  <c r="L34" i="4"/>
  <c r="L108" i="4"/>
  <c r="L68" i="4"/>
  <c r="L35" i="4"/>
  <c r="L46" i="4"/>
  <c r="L87" i="4"/>
  <c r="L133" i="4"/>
  <c r="L131" i="4"/>
  <c r="L115" i="4"/>
  <c r="L30" i="4"/>
  <c r="L60" i="4"/>
  <c r="L16" i="4"/>
  <c r="L37" i="4"/>
  <c r="L118" i="4"/>
  <c r="L31" i="4"/>
  <c r="L109" i="4"/>
  <c r="L103" i="4"/>
  <c r="L45" i="4"/>
  <c r="L55" i="4"/>
  <c r="L11" i="4"/>
  <c r="L66" i="4"/>
  <c r="L33" i="4"/>
  <c r="L19" i="4"/>
  <c r="L125" i="4"/>
  <c r="L102" i="4"/>
  <c r="L94" i="4"/>
  <c r="L72" i="4"/>
  <c r="L124" i="4"/>
  <c r="L90" i="4"/>
  <c r="L58" i="4"/>
  <c r="L98" i="4"/>
  <c r="L17" i="4"/>
  <c r="L78" i="4"/>
  <c r="L15" i="4"/>
  <c r="L84" i="4"/>
  <c r="L26" i="4"/>
  <c r="L81" i="4"/>
  <c r="L10" i="4"/>
  <c r="L50" i="4"/>
  <c r="L62" i="4"/>
  <c r="L130" i="4"/>
  <c r="L44" i="4"/>
  <c r="L22" i="4"/>
  <c r="L18" i="4"/>
  <c r="L75" i="4"/>
  <c r="L48" i="4"/>
  <c r="L100" i="4"/>
  <c r="L69" i="4"/>
  <c r="L39" i="4"/>
  <c r="L67" i="4"/>
  <c r="L92" i="4"/>
  <c r="L27" i="4"/>
  <c r="L97" i="4"/>
  <c r="L110" i="4"/>
  <c r="L85" i="4"/>
  <c r="L134" i="4"/>
  <c r="L57" i="4"/>
  <c r="L56" i="4"/>
  <c r="L128" i="4"/>
  <c r="L51" i="4"/>
  <c r="L29" i="4"/>
  <c r="L95" i="4"/>
  <c r="L99" i="4"/>
  <c r="L106" i="4"/>
  <c r="D115" i="4"/>
  <c r="D70" i="4"/>
  <c r="D82" i="4"/>
  <c r="D50" i="4"/>
  <c r="D80" i="4"/>
  <c r="L49" i="4"/>
  <c r="D20" i="4"/>
  <c r="D72" i="4"/>
  <c r="D78" i="4"/>
  <c r="L59" i="4"/>
  <c r="D112" i="4"/>
  <c r="D13" i="4"/>
  <c r="D105" i="4"/>
  <c r="CH3" i="3"/>
  <c r="D4" i="4" s="1"/>
  <c r="D57" i="4"/>
  <c r="D114" i="4"/>
  <c r="D18" i="4"/>
  <c r="D36" i="4"/>
  <c r="D45" i="4"/>
  <c r="D29" i="4"/>
  <c r="D89" i="4"/>
  <c r="D26" i="4"/>
  <c r="L6" i="4"/>
  <c r="L54" i="4"/>
  <c r="D22" i="4"/>
  <c r="D53" i="4"/>
  <c r="D93" i="4"/>
  <c r="D127" i="4"/>
  <c r="D97" i="4"/>
  <c r="D102" i="4"/>
  <c r="D52" i="4"/>
  <c r="L38" i="4"/>
  <c r="D46" i="4"/>
  <c r="D37" i="4"/>
  <c r="D74" i="4"/>
  <c r="D86" i="4"/>
  <c r="D54" i="4"/>
  <c r="D122" i="4"/>
  <c r="D5" i="4"/>
  <c r="D63" i="4"/>
  <c r="D30" i="4"/>
  <c r="L129" i="4"/>
  <c r="D65" i="4"/>
  <c r="D77" i="4"/>
  <c r="D14" i="4"/>
  <c r="D48" i="4"/>
  <c r="D120" i="4"/>
  <c r="L5" i="4"/>
  <c r="D94" i="4"/>
  <c r="D68" i="4"/>
  <c r="D41" i="4"/>
  <c r="D34" i="4"/>
  <c r="D134" i="4"/>
  <c r="D107" i="4"/>
  <c r="D32" i="4"/>
  <c r="D92" i="4"/>
  <c r="D83" i="4"/>
  <c r="D51" i="4"/>
  <c r="D21" i="4"/>
  <c r="D73" i="4"/>
  <c r="D118" i="4"/>
  <c r="D8" i="4"/>
  <c r="D62" i="4"/>
  <c r="D66" i="4"/>
  <c r="D96" i="4"/>
  <c r="D131" i="4"/>
  <c r="D81" i="4"/>
  <c r="D43" i="4"/>
  <c r="D44" i="4"/>
  <c r="D128" i="4"/>
  <c r="D12" i="4"/>
  <c r="D100" i="4"/>
  <c r="D38" i="4"/>
  <c r="D88" i="4"/>
  <c r="D17" i="4"/>
  <c r="D110" i="4"/>
  <c r="D103" i="4"/>
  <c r="D123" i="4"/>
  <c r="D126" i="4"/>
  <c r="D116" i="4"/>
  <c r="D19" i="4"/>
  <c r="D58" i="4"/>
  <c r="D91" i="4"/>
  <c r="D39" i="4"/>
  <c r="D61" i="4"/>
  <c r="D71" i="4"/>
  <c r="D49" i="4"/>
  <c r="D104" i="4"/>
  <c r="D98" i="4"/>
  <c r="D67" i="4"/>
  <c r="D99" i="4"/>
  <c r="D42" i="4"/>
  <c r="D60" i="4"/>
  <c r="D129" i="4"/>
  <c r="D79" i="4"/>
  <c r="D111" i="4"/>
  <c r="D35" i="4"/>
  <c r="D84" i="4"/>
  <c r="D106" i="4"/>
  <c r="D117" i="4"/>
  <c r="D31" i="4"/>
  <c r="D101" i="4"/>
  <c r="D108" i="4"/>
  <c r="D119" i="4"/>
  <c r="D25" i="4"/>
  <c r="D133" i="4"/>
  <c r="L114" i="4"/>
  <c r="D130" i="4"/>
  <c r="D6" i="4"/>
  <c r="D47" i="4"/>
  <c r="D59" i="4"/>
  <c r="D7" i="4"/>
  <c r="D87" i="4"/>
  <c r="D16" i="4"/>
  <c r="D75" i="4"/>
  <c r="D27" i="4"/>
  <c r="D40" i="4"/>
  <c r="D15" i="4"/>
  <c r="D85" i="4"/>
  <c r="D121" i="4"/>
  <c r="D109" i="4"/>
  <c r="D124" i="4"/>
  <c r="D132" i="4"/>
  <c r="D135" i="4"/>
  <c r="D28" i="4"/>
  <c r="D9" i="4"/>
  <c r="D55" i="4"/>
  <c r="D64" i="4"/>
  <c r="D11" i="4"/>
  <c r="D95" i="4"/>
  <c r="D56" i="4"/>
  <c r="D90" i="4"/>
  <c r="D113" i="4"/>
  <c r="D10" i="4"/>
  <c r="D33" i="4"/>
  <c r="D24" i="4"/>
  <c r="D76" i="4"/>
  <c r="L86" i="4"/>
  <c r="D69" i="4"/>
  <c r="D23" i="4"/>
  <c r="D125" i="4"/>
</calcChain>
</file>

<file path=xl/sharedStrings.xml><?xml version="1.0" encoding="utf-8"?>
<sst xmlns="http://schemas.openxmlformats.org/spreadsheetml/2006/main" count="2619" uniqueCount="86">
  <si>
    <t>0.3s</t>
  </si>
  <si>
    <t>3s</t>
  </si>
  <si>
    <t>30s</t>
  </si>
  <si>
    <t>300s</t>
  </si>
  <si>
    <t>3000s</t>
  </si>
  <si>
    <t>State</t>
  </si>
  <si>
    <t>Start</t>
  </si>
  <si>
    <t>End</t>
  </si>
  <si>
    <t>Sequence</t>
  </si>
  <si>
    <t>Search RT</t>
  </si>
  <si>
    <t>Charge</t>
  </si>
  <si>
    <t>Max D</t>
  </si>
  <si>
    <t>Start RT</t>
  </si>
  <si>
    <t>End RT</t>
  </si>
  <si>
    <t>#D</t>
  </si>
  <si>
    <t>%D</t>
  </si>
  <si>
    <t>Score</t>
  </si>
  <si>
    <t>Conf</t>
  </si>
  <si>
    <t>Medium</t>
  </si>
  <si>
    <t>High</t>
  </si>
  <si>
    <t>SD</t>
  </si>
  <si>
    <t>Error</t>
  </si>
  <si>
    <t>AKT DAApo v. Inhibitor A</t>
  </si>
  <si>
    <t>AKT DA Apo v. Inhibitor B</t>
  </si>
  <si>
    <t>AKT DA Apo v. ADP</t>
  </si>
  <si>
    <t>Centre of peptide</t>
  </si>
  <si>
    <t>Sum #D</t>
  </si>
  <si>
    <t>StdDev</t>
  </si>
  <si>
    <t># D</t>
  </si>
  <si>
    <t>T-Test</t>
  </si>
  <si>
    <t>Significant changes</t>
  </si>
  <si>
    <t>% D</t>
  </si>
  <si>
    <t>PA</t>
  </si>
  <si>
    <t>EEILAS</t>
  </si>
  <si>
    <t>EILAS</t>
  </si>
  <si>
    <t>ILASVM</t>
  </si>
  <si>
    <t>ASVMIKNLDTGEEIPLSL</t>
  </si>
  <si>
    <t>ASVMIKNLDTGEEIPLSLAE</t>
  </si>
  <si>
    <t>ASVMIKNLDTGEEIPLSLAEEKLPTGINPLTL</t>
  </si>
  <si>
    <t>SVMIKNLDTGEEIPLSL</t>
  </si>
  <si>
    <t>VMIKNLDTGEEIPLSL</t>
  </si>
  <si>
    <t>VMIKNLDTGEEIPLSLAE</t>
  </si>
  <si>
    <t>MIKNLDTGEEIPLSL</t>
  </si>
  <si>
    <t>MIKNLDTGEEIPLSLAE</t>
  </si>
  <si>
    <t>IKNLDTGEEIPLSL</t>
  </si>
  <si>
    <t>IKNLDTGEEIPLSLA</t>
  </si>
  <si>
    <t>IKNLDTGEEIPLSLAE</t>
  </si>
  <si>
    <t>AEEKLPTGINPLT</t>
  </si>
  <si>
    <t>AEEKLPTGINPLTL</t>
  </si>
  <si>
    <t>AEEKLPTGINPLTLHIMRRTKE</t>
  </si>
  <si>
    <t>EKLPTGINPLTL</t>
  </si>
  <si>
    <t>HIMRRTKE</t>
  </si>
  <si>
    <t>HIMRRTKEYVSNDAAQSDD</t>
  </si>
  <si>
    <t>HIMRRTKEYVSNDAAQSDDE</t>
  </si>
  <si>
    <t>HIMRRTKEYVSNDAAQSDDEEKL</t>
  </si>
  <si>
    <t>YVSNDAAQSDDE</t>
  </si>
  <si>
    <t>YVSNDAAQSDDEEKL</t>
  </si>
  <si>
    <t>YVSNDAAQSDDEEKLQSQPTDTDGGRLKQK</t>
  </si>
  <si>
    <t>YVSNDAAQSDDEEKLQSQPTDTDGGRLKQKTT</t>
  </si>
  <si>
    <t>YVSNDAAQSDDEEKLQSQPTDTDGGRLKQKTTQL</t>
  </si>
  <si>
    <t>EKLQSQPTDTDGGRLKQK</t>
  </si>
  <si>
    <t>EKLQSQPTDTDGGRLKQKTTQLKK</t>
  </si>
  <si>
    <t>KKFLGKSVK</t>
  </si>
  <si>
    <t>PC- phosphorylated complex</t>
  </si>
  <si>
    <t>UA-Unphosphorylated apo</t>
  </si>
  <si>
    <t>UC-Unphosphorylated complex</t>
  </si>
  <si>
    <t>Phosphorylated Apo v. Phosphorylated Complex</t>
  </si>
  <si>
    <t>Non-Phosphorylated Apo v. Non-Phosphorylated Complex</t>
  </si>
  <si>
    <t>Non-Phosphorylated Apo v. Phosphorylated Apo</t>
  </si>
  <si>
    <t>Phosphorylated Apo WDR44</t>
  </si>
  <si>
    <t>Phosphorylated Complex</t>
  </si>
  <si>
    <t>Non-Phosphorylated Apo WDR</t>
  </si>
  <si>
    <t>Non-Phosphorylated Complex</t>
  </si>
  <si>
    <t>PA (Phosphorylated-Apo)</t>
  </si>
  <si>
    <t>GSHMVMGPQRPRSNS*GRELTD</t>
  </si>
  <si>
    <t>GSHMVMGPQRPRSNS*GRELTDE</t>
  </si>
  <si>
    <t>GSHMVMGPQRPRSNS*GRELTDEE</t>
  </si>
  <si>
    <t>GSHMVMGPQRPRSNS*GRELTDEEIL</t>
  </si>
  <si>
    <t xml:space="preserve">PC (Phosphorylated-Rab Complex) </t>
  </si>
  <si>
    <t>UA (Unphosphorylated Apo</t>
  </si>
  <si>
    <t>GSHMVMGPQRPRSNSGRELTD</t>
  </si>
  <si>
    <t>GSHMVMGPQRPRSNSGRELTDE</t>
  </si>
  <si>
    <t>GSHMVMGPQRPRSNSGRELTDEE</t>
  </si>
  <si>
    <t>GSHMVMGPQRPRSNSGRELTDEEIL</t>
  </si>
  <si>
    <t xml:space="preserve">UC (Unphosphorylated Rab complex) </t>
  </si>
  <si>
    <t>Phosphorylation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</si>
</sst>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0000000000"/>
    <numFmt numFmtId="166" formatCode="0.00000000000000000"/>
  </numFmts>
  <fonts count="14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b/>
      <sz val="20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8" xfId="0" applyFont="1" applyBorder="1"/>
    <xf numFmtId="0" fontId="1" fillId="0" borderId="9" xfId="0" applyFont="1" applyBorder="1"/>
    <xf numFmtId="0" fontId="1" fillId="2" borderId="10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13" xfId="0" applyFont="1" applyFill="1" applyBorder="1"/>
    <xf numFmtId="16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3" xfId="0" applyFont="1" applyBorder="1"/>
    <xf numFmtId="1" fontId="1" fillId="0" borderId="0" xfId="0" applyNumberFormat="1" applyFont="1"/>
    <xf numFmtId="0" fontId="6" fillId="0" borderId="0" xfId="0" applyFont="1"/>
    <xf numFmtId="2" fontId="7" fillId="4" borderId="10" xfId="0" applyNumberFormat="1" applyFont="1" applyFill="1" applyBorder="1"/>
    <xf numFmtId="2" fontId="3" fillId="0" borderId="0" xfId="0" applyNumberFormat="1" applyFont="1" applyAlignment="1">
      <alignment horizontal="center"/>
    </xf>
    <xf numFmtId="2" fontId="6" fillId="0" borderId="0" xfId="0" applyNumberFormat="1" applyFont="1"/>
    <xf numFmtId="0" fontId="3" fillId="0" borderId="0" xfId="0" applyFont="1" applyAlignment="1">
      <alignment horizontal="center"/>
    </xf>
    <xf numFmtId="2" fontId="3" fillId="4" borderId="10" xfId="0" applyNumberFormat="1" applyFont="1" applyFill="1" applyBorder="1"/>
    <xf numFmtId="0" fontId="3" fillId="0" borderId="0" xfId="0" applyFont="1"/>
    <xf numFmtId="2" fontId="5" fillId="0" borderId="0" xfId="0" applyNumberFormat="1" applyFont="1" applyAlignment="1">
      <alignment horizontal="center"/>
    </xf>
    <xf numFmtId="0" fontId="5" fillId="4" borderId="10" xfId="0" applyFont="1" applyFill="1" applyBorder="1"/>
    <xf numFmtId="2" fontId="3" fillId="0" borderId="0" xfId="0" applyNumberFormat="1" applyFont="1"/>
    <xf numFmtId="0" fontId="1" fillId="4" borderId="10" xfId="0" applyFont="1" applyFill="1" applyBorder="1"/>
    <xf numFmtId="0" fontId="0" fillId="0" borderId="0" xfId="0" applyFont="1" applyAlignment="1"/>
    <xf numFmtId="0" fontId="0" fillId="0" borderId="0" xfId="0" applyFont="1" applyAlignment="1"/>
    <xf numFmtId="0" fontId="1" fillId="0" borderId="10" xfId="0" applyFont="1" applyFill="1" applyBorder="1"/>
    <xf numFmtId="164" fontId="1" fillId="0" borderId="10" xfId="0" applyNumberFormat="1" applyFont="1" applyFill="1" applyBorder="1"/>
    <xf numFmtId="164" fontId="1" fillId="0" borderId="0" xfId="0" applyNumberFormat="1" applyFont="1" applyFill="1"/>
    <xf numFmtId="0" fontId="0" fillId="0" borderId="0" xfId="0" applyFont="1" applyFill="1" applyAlignment="1"/>
    <xf numFmtId="2" fontId="1" fillId="0" borderId="10" xfId="0" applyNumberFormat="1" applyFont="1" applyFill="1" applyBorder="1"/>
    <xf numFmtId="0" fontId="0" fillId="0" borderId="0" xfId="0" applyFont="1" applyAlignment="1"/>
    <xf numFmtId="0" fontId="0" fillId="5" borderId="0" xfId="0" applyFont="1" applyFill="1" applyAlignment="1"/>
    <xf numFmtId="0" fontId="5" fillId="0" borderId="0" xfId="0" applyFont="1" applyAlignment="1">
      <alignment horizontal="center"/>
    </xf>
    <xf numFmtId="0" fontId="2" fillId="5" borderId="0" xfId="0" applyFont="1" applyFill="1"/>
    <xf numFmtId="2" fontId="1" fillId="0" borderId="0" xfId="0" applyNumberFormat="1" applyFont="1" applyFill="1"/>
    <xf numFmtId="0" fontId="2" fillId="0" borderId="0" xfId="0" applyFont="1" applyFill="1"/>
    <xf numFmtId="0" fontId="0" fillId="0" borderId="0" xfId="0" applyFont="1" applyAlignment="1"/>
    <xf numFmtId="0" fontId="1" fillId="5" borderId="0" xfId="0" applyFont="1" applyFill="1"/>
    <xf numFmtId="0" fontId="0" fillId="0" borderId="10" xfId="0" applyBorder="1"/>
    <xf numFmtId="0" fontId="11" fillId="0" borderId="0" xfId="0" applyFont="1" applyAlignment="1"/>
    <xf numFmtId="0" fontId="1" fillId="0" borderId="0" xfId="0" applyFont="1" applyFill="1"/>
    <xf numFmtId="2" fontId="0" fillId="0" borderId="0" xfId="0" applyNumberFormat="1" applyFont="1" applyFill="1" applyAlignment="1"/>
    <xf numFmtId="0" fontId="0" fillId="0" borderId="10" xfId="0" applyFill="1" applyBorder="1"/>
    <xf numFmtId="2" fontId="7" fillId="6" borderId="10" xfId="0" applyNumberFormat="1" applyFont="1" applyFill="1" applyBorder="1"/>
    <xf numFmtId="2" fontId="3" fillId="6" borderId="10" xfId="0" applyNumberFormat="1" applyFont="1" applyFill="1" applyBorder="1"/>
    <xf numFmtId="0" fontId="5" fillId="6" borderId="10" xfId="0" applyFont="1" applyFill="1" applyBorder="1"/>
    <xf numFmtId="0" fontId="1" fillId="6" borderId="10" xfId="0" applyFont="1" applyFill="1" applyBorder="1"/>
    <xf numFmtId="0" fontId="12" fillId="0" borderId="1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1" fillId="0" borderId="0" xfId="0" applyFont="1" applyAlignment="1"/>
    <xf numFmtId="2" fontId="3" fillId="0" borderId="0" xfId="0" applyNumberFormat="1" applyFont="1" applyAlignment="1">
      <alignment horizontal="center"/>
    </xf>
    <xf numFmtId="0" fontId="13" fillId="0" borderId="1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10" xfId="0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</cellXfs>
  <cellStyles count="1">
    <cellStyle name="Normal" xfId="0" builtinId="0"/>
  </cellStyles>
  <dxfs count="179"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95959"/>
          <bgColor rgb="FF59595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95959"/>
          <bgColor rgb="FF59595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595959"/>
          <bgColor rgb="FF59595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CC2E5"/>
          <bgColor rgb="FF9CC2E5"/>
        </patternFill>
      </fill>
    </dxf>
    <dxf>
      <fill>
        <patternFill patternType="solid">
          <fgColor rgb="FF595959"/>
          <bgColor rgb="FF595959"/>
        </patternFill>
      </fill>
    </dxf>
    <dxf>
      <fill>
        <patternFill patternType="solid">
          <fgColor rgb="FF595959"/>
          <bgColor rgb="FF595959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00B0F0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27</xdr:col>
      <xdr:colOff>295275</xdr:colOff>
      <xdr:row>27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82950" cy="528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890"/>
  <sheetViews>
    <sheetView topLeftCell="A88" zoomScale="50" zoomScaleNormal="50" workbookViewId="0">
      <pane xSplit="3" topLeftCell="D1" activePane="topRight" state="frozen"/>
      <selection pane="topRight" activeCell="AH130" sqref="AH130"/>
    </sheetView>
  </sheetViews>
  <sheetFormatPr defaultColWidth="12.625" defaultRowHeight="15" customHeight="1" x14ac:dyDescent="0.2"/>
  <cols>
    <col min="1" max="1" width="28.375" customWidth="1"/>
    <col min="2" max="3" width="7.625" customWidth="1"/>
    <col min="4" max="4" width="45" bestFit="1" customWidth="1"/>
    <col min="5" max="97" width="7.625" customWidth="1"/>
  </cols>
  <sheetData>
    <row r="1" spans="1:97" x14ac:dyDescent="0.25">
      <c r="A1" s="1"/>
      <c r="B1" s="1"/>
      <c r="C1" s="1"/>
      <c r="D1" s="1"/>
      <c r="E1" s="1"/>
      <c r="F1" s="1"/>
      <c r="G1" s="1"/>
      <c r="H1" s="1" t="s">
        <v>0</v>
      </c>
      <c r="I1" s="1"/>
      <c r="J1" s="1"/>
      <c r="K1" s="1"/>
      <c r="L1" s="1"/>
      <c r="M1" s="1"/>
      <c r="N1" s="1" t="s">
        <v>0</v>
      </c>
      <c r="O1" s="1"/>
      <c r="P1" s="1"/>
      <c r="Q1" s="1"/>
      <c r="R1" s="1"/>
      <c r="S1" s="1"/>
      <c r="T1" s="1" t="s">
        <v>0</v>
      </c>
      <c r="U1" s="1"/>
      <c r="V1" s="1"/>
      <c r="W1" s="1"/>
      <c r="X1" s="1"/>
      <c r="Y1" s="1"/>
      <c r="Z1" s="1" t="s">
        <v>1</v>
      </c>
      <c r="AA1" s="1"/>
      <c r="AB1" s="1"/>
      <c r="AC1" s="1"/>
      <c r="AD1" s="1"/>
      <c r="AE1" s="1"/>
      <c r="AF1" s="1" t="s">
        <v>1</v>
      </c>
      <c r="AG1" s="1"/>
      <c r="AH1" s="1"/>
      <c r="AI1" s="1"/>
      <c r="AJ1" s="1"/>
      <c r="AK1" s="1"/>
      <c r="AL1" s="1" t="s">
        <v>1</v>
      </c>
      <c r="AM1" s="1"/>
      <c r="AN1" s="1"/>
      <c r="AO1" s="1"/>
      <c r="AP1" s="1"/>
      <c r="AQ1" s="1"/>
      <c r="AR1" s="1" t="s">
        <v>2</v>
      </c>
      <c r="AS1" s="1"/>
      <c r="AT1" s="1"/>
      <c r="AU1" s="1"/>
      <c r="AV1" s="1"/>
      <c r="AW1" s="1"/>
      <c r="AX1" s="1" t="s">
        <v>2</v>
      </c>
      <c r="AY1" s="1"/>
      <c r="AZ1" s="1"/>
      <c r="BA1" s="1"/>
      <c r="BB1" s="1"/>
      <c r="BC1" s="1"/>
      <c r="BD1" s="1" t="s">
        <v>2</v>
      </c>
      <c r="BE1" s="1"/>
      <c r="BF1" s="1"/>
      <c r="BG1" s="1"/>
      <c r="BH1" s="1"/>
      <c r="BI1" s="1"/>
      <c r="BJ1" s="1" t="s">
        <v>3</v>
      </c>
      <c r="BK1" s="1"/>
      <c r="BL1" s="1"/>
      <c r="BM1" s="1"/>
      <c r="BN1" s="1"/>
      <c r="BO1" s="1"/>
      <c r="BP1" s="1" t="s">
        <v>3</v>
      </c>
      <c r="BQ1" s="1"/>
      <c r="BR1" s="1"/>
      <c r="BS1" s="1"/>
      <c r="BT1" s="1"/>
      <c r="BU1" s="1"/>
      <c r="BV1" s="1" t="s">
        <v>3</v>
      </c>
      <c r="BW1" s="1"/>
      <c r="BX1" s="1"/>
      <c r="BY1" s="1"/>
      <c r="BZ1" s="1"/>
      <c r="CA1" s="1"/>
      <c r="CB1" s="1" t="s">
        <v>4</v>
      </c>
      <c r="CC1" s="1"/>
      <c r="CD1" s="1"/>
      <c r="CE1" s="1"/>
      <c r="CF1" s="1"/>
      <c r="CG1" s="1"/>
      <c r="CH1" s="1" t="s">
        <v>4</v>
      </c>
      <c r="CI1" s="1"/>
      <c r="CJ1" s="1"/>
      <c r="CK1" s="1"/>
      <c r="CL1" s="1"/>
      <c r="CM1" s="1"/>
      <c r="CN1" s="1" t="s">
        <v>4</v>
      </c>
      <c r="CO1" s="1"/>
      <c r="CP1" s="1"/>
      <c r="CQ1" s="1"/>
      <c r="CR1" s="1"/>
      <c r="CS1" s="1"/>
    </row>
    <row r="2" spans="1:97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17</v>
      </c>
      <c r="AF2" s="1" t="s">
        <v>12</v>
      </c>
      <c r="AG2" s="1" t="s">
        <v>13</v>
      </c>
      <c r="AH2" s="1" t="s">
        <v>14</v>
      </c>
      <c r="AI2" s="1" t="s">
        <v>15</v>
      </c>
      <c r="AJ2" s="1" t="s">
        <v>16</v>
      </c>
      <c r="AK2" s="1" t="s">
        <v>17</v>
      </c>
      <c r="AL2" s="1" t="s">
        <v>12</v>
      </c>
      <c r="AM2" s="1" t="s">
        <v>13</v>
      </c>
      <c r="AN2" s="1" t="s">
        <v>14</v>
      </c>
      <c r="AO2" s="1" t="s">
        <v>15</v>
      </c>
      <c r="AP2" s="1" t="s">
        <v>16</v>
      </c>
      <c r="AQ2" s="1" t="s">
        <v>17</v>
      </c>
      <c r="AR2" s="1" t="s">
        <v>12</v>
      </c>
      <c r="AS2" s="1" t="s">
        <v>13</v>
      </c>
      <c r="AT2" s="1" t="s">
        <v>14</v>
      </c>
      <c r="AU2" s="1" t="s">
        <v>15</v>
      </c>
      <c r="AV2" s="1" t="s">
        <v>16</v>
      </c>
      <c r="AW2" s="1" t="s">
        <v>17</v>
      </c>
      <c r="AX2" s="1" t="s">
        <v>12</v>
      </c>
      <c r="AY2" s="1" t="s">
        <v>13</v>
      </c>
      <c r="AZ2" s="1" t="s">
        <v>14</v>
      </c>
      <c r="BA2" s="1" t="s">
        <v>15</v>
      </c>
      <c r="BB2" s="1" t="s">
        <v>16</v>
      </c>
      <c r="BC2" s="1" t="s">
        <v>17</v>
      </c>
      <c r="BD2" s="1" t="s">
        <v>12</v>
      </c>
      <c r="BE2" s="1" t="s">
        <v>13</v>
      </c>
      <c r="BF2" s="1" t="s">
        <v>14</v>
      </c>
      <c r="BG2" s="1" t="s">
        <v>15</v>
      </c>
      <c r="BH2" s="1" t="s">
        <v>16</v>
      </c>
      <c r="BI2" s="1" t="s">
        <v>17</v>
      </c>
      <c r="BJ2" s="1" t="s">
        <v>12</v>
      </c>
      <c r="BK2" s="1" t="s">
        <v>13</v>
      </c>
      <c r="BL2" s="1" t="s">
        <v>14</v>
      </c>
      <c r="BM2" s="1" t="s">
        <v>15</v>
      </c>
      <c r="BN2" s="1" t="s">
        <v>16</v>
      </c>
      <c r="BO2" s="1" t="s">
        <v>17</v>
      </c>
      <c r="BP2" s="1" t="s">
        <v>12</v>
      </c>
      <c r="BQ2" s="1" t="s">
        <v>13</v>
      </c>
      <c r="BR2" s="1" t="s">
        <v>14</v>
      </c>
      <c r="BS2" s="1" t="s">
        <v>15</v>
      </c>
      <c r="BT2" s="1" t="s">
        <v>16</v>
      </c>
      <c r="BU2" s="1" t="s">
        <v>17</v>
      </c>
      <c r="BV2" s="1" t="s">
        <v>12</v>
      </c>
      <c r="BW2" s="1" t="s">
        <v>13</v>
      </c>
      <c r="BX2" s="1" t="s">
        <v>14</v>
      </c>
      <c r="BY2" s="1" t="s">
        <v>15</v>
      </c>
      <c r="BZ2" s="1" t="s">
        <v>16</v>
      </c>
      <c r="CA2" s="1" t="s">
        <v>17</v>
      </c>
      <c r="CB2" s="1" t="s">
        <v>12</v>
      </c>
      <c r="CC2" s="1" t="s">
        <v>13</v>
      </c>
      <c r="CD2" s="1" t="s">
        <v>14</v>
      </c>
      <c r="CE2" s="1" t="s">
        <v>15</v>
      </c>
      <c r="CF2" s="1" t="s">
        <v>16</v>
      </c>
      <c r="CG2" s="1" t="s">
        <v>17</v>
      </c>
      <c r="CH2" s="1" t="s">
        <v>12</v>
      </c>
      <c r="CI2" s="1" t="s">
        <v>13</v>
      </c>
      <c r="CJ2" s="1" t="s">
        <v>14</v>
      </c>
      <c r="CK2" s="1" t="s">
        <v>15</v>
      </c>
      <c r="CL2" s="1" t="s">
        <v>16</v>
      </c>
      <c r="CM2" s="1" t="s">
        <v>17</v>
      </c>
      <c r="CN2" s="1" t="s">
        <v>12</v>
      </c>
      <c r="CO2" s="1" t="s">
        <v>13</v>
      </c>
      <c r="CP2" s="1" t="s">
        <v>14</v>
      </c>
      <c r="CQ2" s="1" t="s">
        <v>15</v>
      </c>
      <c r="CR2" s="1" t="s">
        <v>16</v>
      </c>
      <c r="CS2" s="1" t="s">
        <v>17</v>
      </c>
    </row>
    <row r="3" spans="1:97" x14ac:dyDescent="0.25">
      <c r="A3" s="1" t="s">
        <v>32</v>
      </c>
      <c r="B3" s="1">
        <v>22</v>
      </c>
      <c r="C3" s="1">
        <v>27</v>
      </c>
      <c r="D3" s="1" t="s">
        <v>33</v>
      </c>
      <c r="E3" s="1">
        <v>8.08</v>
      </c>
      <c r="F3" s="1">
        <v>1</v>
      </c>
      <c r="G3" s="1">
        <v>4</v>
      </c>
      <c r="H3" s="1">
        <v>8.11</v>
      </c>
      <c r="I3" s="1">
        <v>8.14</v>
      </c>
      <c r="J3" s="1">
        <v>0.60699999999999998</v>
      </c>
      <c r="K3" s="1">
        <v>15.186999999999999</v>
      </c>
      <c r="L3" s="1">
        <v>0.8196</v>
      </c>
      <c r="M3" s="1" t="s">
        <v>18</v>
      </c>
      <c r="N3" s="1">
        <v>8.1</v>
      </c>
      <c r="O3" s="1">
        <v>8.14</v>
      </c>
      <c r="P3" s="1">
        <v>0.66200000000000003</v>
      </c>
      <c r="Q3" s="1">
        <v>16.542999999999999</v>
      </c>
      <c r="R3" s="1">
        <v>0.8196</v>
      </c>
      <c r="S3" s="1" t="s">
        <v>18</v>
      </c>
      <c r="T3" s="1">
        <v>8.11</v>
      </c>
      <c r="U3" s="1">
        <v>8.14</v>
      </c>
      <c r="V3" s="1">
        <v>0.76200000000000001</v>
      </c>
      <c r="W3" s="1">
        <v>19.053000000000001</v>
      </c>
      <c r="X3" s="1">
        <v>0.81030000000000002</v>
      </c>
      <c r="Y3" s="1" t="s">
        <v>18</v>
      </c>
      <c r="Z3" s="1">
        <v>8.11</v>
      </c>
      <c r="AA3" s="1">
        <v>8.14</v>
      </c>
      <c r="AB3" s="1">
        <v>1.145</v>
      </c>
      <c r="AC3" s="1">
        <v>28.623000000000001</v>
      </c>
      <c r="AD3" s="1">
        <v>0.80030000000000001</v>
      </c>
      <c r="AE3" s="1" t="s">
        <v>18</v>
      </c>
      <c r="AF3" s="1">
        <v>8.11</v>
      </c>
      <c r="AG3" s="1">
        <v>8.14</v>
      </c>
      <c r="AH3" s="1">
        <v>1.139</v>
      </c>
      <c r="AI3" s="1">
        <v>28.463999999999999</v>
      </c>
      <c r="AJ3" s="1">
        <v>0.82069999999999999</v>
      </c>
      <c r="AK3" s="1" t="s">
        <v>18</v>
      </c>
      <c r="AL3" s="1"/>
      <c r="AM3" s="1"/>
      <c r="AN3" s="1"/>
      <c r="AO3" s="1"/>
      <c r="AP3" s="1"/>
      <c r="AQ3" s="1"/>
      <c r="AR3" s="1">
        <v>8.11</v>
      </c>
      <c r="AS3" s="1">
        <v>8.14</v>
      </c>
      <c r="AT3" s="1">
        <v>2.4300000000000002</v>
      </c>
      <c r="AU3" s="1">
        <v>60.741999999999997</v>
      </c>
      <c r="AV3" s="1">
        <v>0.82769999999999999</v>
      </c>
      <c r="AW3" s="1" t="s">
        <v>18</v>
      </c>
      <c r="AX3" s="1">
        <v>8.11</v>
      </c>
      <c r="AY3" s="1">
        <v>8.14</v>
      </c>
      <c r="AZ3" s="1">
        <v>2.4279999999999999</v>
      </c>
      <c r="BA3" s="1">
        <v>60.707999999999998</v>
      </c>
      <c r="BB3" s="1">
        <v>0.81669999999999998</v>
      </c>
      <c r="BC3" s="1" t="s">
        <v>18</v>
      </c>
      <c r="BD3" s="1">
        <v>8.11</v>
      </c>
      <c r="BE3" s="1">
        <v>8.14</v>
      </c>
      <c r="BF3" s="1">
        <v>2.4289999999999998</v>
      </c>
      <c r="BG3" s="1">
        <v>60.715000000000003</v>
      </c>
      <c r="BH3" s="1">
        <v>0.75429999999999997</v>
      </c>
      <c r="BI3" s="1" t="s">
        <v>18</v>
      </c>
      <c r="BJ3" s="1">
        <v>8.11</v>
      </c>
      <c r="BK3" s="1">
        <v>8.14</v>
      </c>
      <c r="BL3" s="1">
        <v>2.59</v>
      </c>
      <c r="BM3" s="1">
        <v>64.75</v>
      </c>
      <c r="BN3" s="1">
        <v>0.80030000000000001</v>
      </c>
      <c r="BO3" s="1" t="s">
        <v>18</v>
      </c>
      <c r="BP3" s="1">
        <v>8.11</v>
      </c>
      <c r="BQ3" s="1">
        <v>8.14</v>
      </c>
      <c r="BR3" s="1">
        <v>2.5219999999999998</v>
      </c>
      <c r="BS3" s="1">
        <v>63.048999999999999</v>
      </c>
      <c r="BT3" s="1">
        <v>0.79990000000000006</v>
      </c>
      <c r="BU3" s="1" t="s">
        <v>18</v>
      </c>
      <c r="BV3" s="1">
        <v>8.11</v>
      </c>
      <c r="BW3" s="1">
        <v>8.14</v>
      </c>
      <c r="BX3" s="1">
        <v>2.5019999999999998</v>
      </c>
      <c r="BY3" s="1">
        <v>62.561</v>
      </c>
      <c r="BZ3" s="1">
        <v>0.79449999999999998</v>
      </c>
      <c r="CA3" s="1" t="s">
        <v>18</v>
      </c>
      <c r="CB3" s="1">
        <v>8.11</v>
      </c>
      <c r="CC3" s="1">
        <v>8.14</v>
      </c>
      <c r="CD3" s="1">
        <v>2.6930000000000001</v>
      </c>
      <c r="CE3" s="1">
        <v>67.316000000000003</v>
      </c>
      <c r="CF3" s="1">
        <v>0.75439999999999996</v>
      </c>
      <c r="CG3" s="1" t="s">
        <v>18</v>
      </c>
      <c r="CH3" s="1">
        <v>8.11</v>
      </c>
      <c r="CI3" s="1">
        <v>8.14</v>
      </c>
      <c r="CJ3" s="1">
        <v>2.5539999999999998</v>
      </c>
      <c r="CK3" s="1">
        <v>63.856999999999999</v>
      </c>
      <c r="CL3" s="1">
        <v>0.79630000000000001</v>
      </c>
      <c r="CM3" s="1" t="s">
        <v>18</v>
      </c>
      <c r="CN3" s="1">
        <v>8.1</v>
      </c>
      <c r="CO3" s="1">
        <v>8.14</v>
      </c>
      <c r="CP3" s="1">
        <v>2.512</v>
      </c>
      <c r="CQ3" s="1">
        <v>62.81</v>
      </c>
      <c r="CR3" s="1">
        <v>0.6845</v>
      </c>
      <c r="CS3" s="1" t="s">
        <v>18</v>
      </c>
    </row>
    <row r="4" spans="1:97" x14ac:dyDescent="0.25">
      <c r="A4" s="1" t="s">
        <v>32</v>
      </c>
      <c r="B4" s="1">
        <v>23</v>
      </c>
      <c r="C4" s="1">
        <v>27</v>
      </c>
      <c r="D4" s="1" t="s">
        <v>34</v>
      </c>
      <c r="E4" s="1">
        <v>7.26</v>
      </c>
      <c r="F4" s="1">
        <v>1</v>
      </c>
      <c r="G4" s="1">
        <v>3</v>
      </c>
      <c r="H4" s="1">
        <v>7.3</v>
      </c>
      <c r="I4" s="1">
        <v>7.37</v>
      </c>
      <c r="J4" s="1">
        <v>0.53100000000000003</v>
      </c>
      <c r="K4" s="1">
        <v>17.683</v>
      </c>
      <c r="L4" s="1">
        <v>0.94779999999999998</v>
      </c>
      <c r="M4" s="1" t="s">
        <v>19</v>
      </c>
      <c r="N4" s="1">
        <v>7.3</v>
      </c>
      <c r="O4" s="1">
        <v>7.37</v>
      </c>
      <c r="P4" s="1">
        <v>0.53300000000000003</v>
      </c>
      <c r="Q4" s="1">
        <v>17.760999999999999</v>
      </c>
      <c r="R4" s="1">
        <v>0.95760000000000001</v>
      </c>
      <c r="S4" s="1" t="s">
        <v>19</v>
      </c>
      <c r="T4" s="1">
        <v>7.3</v>
      </c>
      <c r="U4" s="1">
        <v>7.37</v>
      </c>
      <c r="V4" s="1">
        <v>0.66800000000000004</v>
      </c>
      <c r="W4" s="1">
        <v>22.268999999999998</v>
      </c>
      <c r="X4" s="1">
        <v>0.95589999999999997</v>
      </c>
      <c r="Y4" s="1" t="s">
        <v>19</v>
      </c>
      <c r="Z4" s="1">
        <v>7.3</v>
      </c>
      <c r="AA4" s="1">
        <v>7.37</v>
      </c>
      <c r="AB4" s="1">
        <v>0.93500000000000005</v>
      </c>
      <c r="AC4" s="1">
        <v>31.152999999999999</v>
      </c>
      <c r="AD4" s="1">
        <v>0.95179999999999998</v>
      </c>
      <c r="AE4" s="1" t="s">
        <v>19</v>
      </c>
      <c r="AF4" s="1">
        <v>7.3</v>
      </c>
      <c r="AG4" s="1">
        <v>7.37</v>
      </c>
      <c r="AH4" s="1">
        <v>0.91800000000000004</v>
      </c>
      <c r="AI4" s="1">
        <v>30.584</v>
      </c>
      <c r="AJ4" s="1">
        <v>0.94020000000000004</v>
      </c>
      <c r="AK4" s="1" t="s">
        <v>19</v>
      </c>
      <c r="AL4" s="1"/>
      <c r="AM4" s="1"/>
      <c r="AN4" s="1"/>
      <c r="AO4" s="1"/>
      <c r="AP4" s="1"/>
      <c r="AQ4" s="1"/>
      <c r="AR4" s="1">
        <v>7.3</v>
      </c>
      <c r="AS4" s="1">
        <v>7.37</v>
      </c>
      <c r="AT4" s="1">
        <v>1.734</v>
      </c>
      <c r="AU4" s="1">
        <v>57.789000000000001</v>
      </c>
      <c r="AV4" s="1">
        <v>0.95879999999999999</v>
      </c>
      <c r="AW4" s="1" t="s">
        <v>19</v>
      </c>
      <c r="AX4" s="1">
        <v>7.3</v>
      </c>
      <c r="AY4" s="1">
        <v>7.37</v>
      </c>
      <c r="AZ4" s="1">
        <v>1.722</v>
      </c>
      <c r="BA4" s="1">
        <v>57.404000000000003</v>
      </c>
      <c r="BB4" s="1">
        <v>0.95189999999999997</v>
      </c>
      <c r="BC4" s="1" t="s">
        <v>19</v>
      </c>
      <c r="BD4" s="1">
        <v>7.3</v>
      </c>
      <c r="BE4" s="1">
        <v>7.37</v>
      </c>
      <c r="BF4" s="1">
        <v>1.667</v>
      </c>
      <c r="BG4" s="1">
        <v>55.582000000000001</v>
      </c>
      <c r="BH4" s="1">
        <v>0.9526</v>
      </c>
      <c r="BI4" s="1" t="s">
        <v>19</v>
      </c>
      <c r="BJ4" s="1">
        <v>7.3</v>
      </c>
      <c r="BK4" s="1">
        <v>7.37</v>
      </c>
      <c r="BL4" s="1">
        <v>1.704</v>
      </c>
      <c r="BM4" s="1">
        <v>56.811999999999998</v>
      </c>
      <c r="BN4" s="1">
        <v>0.95530000000000004</v>
      </c>
      <c r="BO4" s="1" t="s">
        <v>19</v>
      </c>
      <c r="BP4" s="1">
        <v>7.3</v>
      </c>
      <c r="BQ4" s="1">
        <v>7.37</v>
      </c>
      <c r="BR4" s="1">
        <v>1.718</v>
      </c>
      <c r="BS4" s="1">
        <v>57.271000000000001</v>
      </c>
      <c r="BT4" s="1">
        <v>0.95820000000000005</v>
      </c>
      <c r="BU4" s="1" t="s">
        <v>19</v>
      </c>
      <c r="BV4" s="1">
        <v>7.3</v>
      </c>
      <c r="BW4" s="1">
        <v>7.37</v>
      </c>
      <c r="BX4" s="1">
        <v>1.7070000000000001</v>
      </c>
      <c r="BY4" s="1">
        <v>56.908000000000001</v>
      </c>
      <c r="BZ4" s="1">
        <v>0.94699999999999995</v>
      </c>
      <c r="CA4" s="1" t="s">
        <v>19</v>
      </c>
      <c r="CB4" s="1">
        <v>7.3</v>
      </c>
      <c r="CC4" s="1">
        <v>7.36</v>
      </c>
      <c r="CD4" s="1">
        <v>1.746</v>
      </c>
      <c r="CE4" s="1">
        <v>58.19</v>
      </c>
      <c r="CF4" s="1">
        <v>0.95899999999999996</v>
      </c>
      <c r="CG4" s="1" t="s">
        <v>19</v>
      </c>
      <c r="CH4" s="1">
        <v>7.3</v>
      </c>
      <c r="CI4" s="1">
        <v>7.37</v>
      </c>
      <c r="CJ4" s="1">
        <v>1.73</v>
      </c>
      <c r="CK4" s="1">
        <v>57.677</v>
      </c>
      <c r="CL4" s="1">
        <v>0.95679999999999998</v>
      </c>
      <c r="CM4" s="1" t="s">
        <v>19</v>
      </c>
      <c r="CN4" s="1">
        <v>7.3</v>
      </c>
      <c r="CO4" s="1">
        <v>7.37</v>
      </c>
      <c r="CP4" s="1">
        <v>1.6950000000000001</v>
      </c>
      <c r="CQ4" s="1">
        <v>56.512999999999998</v>
      </c>
      <c r="CR4" s="1">
        <v>0.9526</v>
      </c>
      <c r="CS4" s="1" t="s">
        <v>18</v>
      </c>
    </row>
    <row r="5" spans="1:97" x14ac:dyDescent="0.25">
      <c r="A5" s="1" t="s">
        <v>32</v>
      </c>
      <c r="B5" s="1">
        <v>24</v>
      </c>
      <c r="C5" s="1">
        <v>29</v>
      </c>
      <c r="D5" s="1" t="s">
        <v>35</v>
      </c>
      <c r="E5" s="1">
        <v>10.24</v>
      </c>
      <c r="F5" s="1">
        <v>1</v>
      </c>
      <c r="G5" s="1">
        <v>4</v>
      </c>
      <c r="H5" s="1">
        <v>10.130000000000001</v>
      </c>
      <c r="I5" s="1">
        <v>10.32</v>
      </c>
      <c r="J5" s="1">
        <v>1.6020000000000001</v>
      </c>
      <c r="K5" s="1">
        <v>40.048999999999999</v>
      </c>
      <c r="L5" s="1">
        <v>0.92549999999999999</v>
      </c>
      <c r="M5" s="1" t="s">
        <v>18</v>
      </c>
      <c r="N5" s="1">
        <v>10.130000000000001</v>
      </c>
      <c r="O5" s="1">
        <v>10.32</v>
      </c>
      <c r="P5" s="1">
        <v>1.625</v>
      </c>
      <c r="Q5" s="1">
        <v>40.628999999999998</v>
      </c>
      <c r="R5" s="1">
        <v>0.92820000000000003</v>
      </c>
      <c r="S5" s="1" t="s">
        <v>18</v>
      </c>
      <c r="T5" s="1">
        <v>10.130000000000001</v>
      </c>
      <c r="U5" s="1">
        <v>10.32</v>
      </c>
      <c r="V5" s="1">
        <v>1.9590000000000001</v>
      </c>
      <c r="W5" s="1">
        <v>48.966999999999999</v>
      </c>
      <c r="X5" s="1">
        <v>0.92069999999999996</v>
      </c>
      <c r="Y5" s="1" t="s">
        <v>18</v>
      </c>
      <c r="Z5" s="1">
        <v>10.130000000000001</v>
      </c>
      <c r="AA5" s="1">
        <v>10.32</v>
      </c>
      <c r="AB5" s="1">
        <v>2.456</v>
      </c>
      <c r="AC5" s="1">
        <v>61.399000000000001</v>
      </c>
      <c r="AD5" s="1">
        <v>0.92120000000000002</v>
      </c>
      <c r="AE5" s="1" t="s">
        <v>18</v>
      </c>
      <c r="AF5" s="1">
        <v>10.130000000000001</v>
      </c>
      <c r="AG5" s="1">
        <v>10.32</v>
      </c>
      <c r="AH5" s="1">
        <v>2.4809999999999999</v>
      </c>
      <c r="AI5" s="1">
        <v>62.02</v>
      </c>
      <c r="AJ5" s="1">
        <v>0.91520000000000001</v>
      </c>
      <c r="AK5" s="1" t="s">
        <v>18</v>
      </c>
      <c r="AL5" s="1"/>
      <c r="AM5" s="1"/>
      <c r="AN5" s="1"/>
      <c r="AO5" s="1"/>
      <c r="AP5" s="1"/>
      <c r="AQ5" s="1"/>
      <c r="AR5" s="1">
        <v>10.130000000000001</v>
      </c>
      <c r="AS5" s="1">
        <v>10.33</v>
      </c>
      <c r="AT5" s="1">
        <v>3.1110000000000002</v>
      </c>
      <c r="AU5" s="1">
        <v>77.787000000000006</v>
      </c>
      <c r="AV5" s="1">
        <v>0.9032</v>
      </c>
      <c r="AW5" s="1" t="s">
        <v>18</v>
      </c>
      <c r="AX5" s="1">
        <v>10.130000000000001</v>
      </c>
      <c r="AY5" s="1">
        <v>10.32</v>
      </c>
      <c r="AZ5" s="1">
        <v>3.0739999999999998</v>
      </c>
      <c r="BA5" s="1">
        <v>76.846000000000004</v>
      </c>
      <c r="BB5" s="1">
        <v>0.91790000000000005</v>
      </c>
      <c r="BC5" s="1" t="s">
        <v>18</v>
      </c>
      <c r="BD5" s="1">
        <v>10.130000000000001</v>
      </c>
      <c r="BE5" s="1">
        <v>10.33</v>
      </c>
      <c r="BF5" s="1">
        <v>3.06</v>
      </c>
      <c r="BG5" s="1">
        <v>76.507999999999996</v>
      </c>
      <c r="BH5" s="1">
        <v>0.90269999999999995</v>
      </c>
      <c r="BI5" s="1" t="s">
        <v>18</v>
      </c>
      <c r="BJ5" s="1">
        <v>10.130000000000001</v>
      </c>
      <c r="BK5" s="1">
        <v>10.32</v>
      </c>
      <c r="BL5" s="1">
        <v>3.0880000000000001</v>
      </c>
      <c r="BM5" s="1">
        <v>77.209999999999994</v>
      </c>
      <c r="BN5" s="1">
        <v>0.91749999999999998</v>
      </c>
      <c r="BO5" s="1" t="s">
        <v>18</v>
      </c>
      <c r="BP5" s="1">
        <v>10.130000000000001</v>
      </c>
      <c r="BQ5" s="1">
        <v>10.32</v>
      </c>
      <c r="BR5" s="1">
        <v>3.0819999999999999</v>
      </c>
      <c r="BS5" s="1">
        <v>77.043999999999997</v>
      </c>
      <c r="BT5" s="1">
        <v>0.90600000000000003</v>
      </c>
      <c r="BU5" s="1" t="s">
        <v>18</v>
      </c>
      <c r="BV5" s="1">
        <v>10.130000000000001</v>
      </c>
      <c r="BW5" s="1">
        <v>10.32</v>
      </c>
      <c r="BX5" s="1">
        <v>3.089</v>
      </c>
      <c r="BY5" s="1">
        <v>77.233000000000004</v>
      </c>
      <c r="BZ5" s="1">
        <v>0.9012</v>
      </c>
      <c r="CA5" s="1" t="s">
        <v>18</v>
      </c>
      <c r="CB5" s="1">
        <v>10.130000000000001</v>
      </c>
      <c r="CC5" s="1">
        <v>10.32</v>
      </c>
      <c r="CD5" s="1">
        <v>3.1190000000000002</v>
      </c>
      <c r="CE5" s="1">
        <v>77.965000000000003</v>
      </c>
      <c r="CF5" s="1">
        <v>0.92069999999999996</v>
      </c>
      <c r="CG5" s="1" t="s">
        <v>18</v>
      </c>
      <c r="CH5" s="1">
        <v>10.130000000000001</v>
      </c>
      <c r="CI5" s="1">
        <v>10.32</v>
      </c>
      <c r="CJ5" s="1">
        <v>3.1</v>
      </c>
      <c r="CK5" s="1">
        <v>77.507999999999996</v>
      </c>
      <c r="CL5" s="1">
        <v>0.91339999999999999</v>
      </c>
      <c r="CM5" s="1" t="s">
        <v>18</v>
      </c>
      <c r="CN5" s="1">
        <v>10.130000000000001</v>
      </c>
      <c r="CO5" s="1">
        <v>10.32</v>
      </c>
      <c r="CP5" s="1">
        <v>2.9350000000000001</v>
      </c>
      <c r="CQ5" s="1">
        <v>73.37</v>
      </c>
      <c r="CR5" s="1">
        <v>0.87939999999999996</v>
      </c>
      <c r="CS5" s="1" t="s">
        <v>18</v>
      </c>
    </row>
    <row r="6" spans="1:97" x14ac:dyDescent="0.25">
      <c r="A6" s="1" t="s">
        <v>32</v>
      </c>
      <c r="B6" s="1">
        <v>26</v>
      </c>
      <c r="C6" s="1">
        <v>43</v>
      </c>
      <c r="D6" s="1" t="s">
        <v>36</v>
      </c>
      <c r="E6" s="1">
        <v>12.58</v>
      </c>
      <c r="F6" s="1">
        <v>2</v>
      </c>
      <c r="G6" s="1">
        <v>15</v>
      </c>
      <c r="H6" s="1">
        <v>12.47</v>
      </c>
      <c r="I6" s="1">
        <v>13.09</v>
      </c>
      <c r="J6" s="1">
        <v>7.3230000000000004</v>
      </c>
      <c r="K6" s="1">
        <v>48.820999999999998</v>
      </c>
      <c r="L6" s="1">
        <v>0.9032</v>
      </c>
      <c r="M6" s="1" t="s">
        <v>19</v>
      </c>
      <c r="N6" s="1">
        <v>12.46</v>
      </c>
      <c r="O6" s="1">
        <v>13.08</v>
      </c>
      <c r="P6" s="1">
        <v>7.593</v>
      </c>
      <c r="Q6" s="1">
        <v>50.622999999999998</v>
      </c>
      <c r="R6" s="1">
        <v>0.90869999999999995</v>
      </c>
      <c r="S6" s="1" t="s">
        <v>19</v>
      </c>
      <c r="T6" s="1">
        <v>12.46</v>
      </c>
      <c r="U6" s="1">
        <v>13.08</v>
      </c>
      <c r="V6" s="1">
        <v>8.0570000000000004</v>
      </c>
      <c r="W6" s="1">
        <v>53.713999999999999</v>
      </c>
      <c r="X6" s="1">
        <v>0.91210000000000002</v>
      </c>
      <c r="Y6" s="1" t="s">
        <v>19</v>
      </c>
      <c r="Z6" s="1">
        <v>12.46</v>
      </c>
      <c r="AA6" s="1">
        <v>13.08</v>
      </c>
      <c r="AB6" s="1">
        <v>8.5090000000000003</v>
      </c>
      <c r="AC6" s="1">
        <v>56.725000000000001</v>
      </c>
      <c r="AD6" s="1">
        <v>0.91590000000000005</v>
      </c>
      <c r="AE6" s="1" t="s">
        <v>19</v>
      </c>
      <c r="AF6" s="1">
        <v>12.46</v>
      </c>
      <c r="AG6" s="1">
        <v>13.09</v>
      </c>
      <c r="AH6" s="1">
        <v>8.6419999999999995</v>
      </c>
      <c r="AI6" s="1">
        <v>57.610999999999997</v>
      </c>
      <c r="AJ6" s="1">
        <v>0.91120000000000001</v>
      </c>
      <c r="AK6" s="1" t="s">
        <v>19</v>
      </c>
      <c r="AL6" s="1"/>
      <c r="AM6" s="1"/>
      <c r="AN6" s="1"/>
      <c r="AO6" s="1"/>
      <c r="AP6" s="1"/>
      <c r="AQ6" s="1"/>
      <c r="AR6" s="1">
        <v>12.47</v>
      </c>
      <c r="AS6" s="1">
        <v>13.09</v>
      </c>
      <c r="AT6" s="1">
        <v>9.8650000000000002</v>
      </c>
      <c r="AU6" s="1">
        <v>65.766999999999996</v>
      </c>
      <c r="AV6" s="1">
        <v>0.92059999999999997</v>
      </c>
      <c r="AW6" s="1" t="s">
        <v>19</v>
      </c>
      <c r="AX6" s="1">
        <v>12.46</v>
      </c>
      <c r="AY6" s="1">
        <v>13.08</v>
      </c>
      <c r="AZ6" s="1">
        <v>9.92</v>
      </c>
      <c r="BA6" s="1">
        <v>66.13</v>
      </c>
      <c r="BB6" s="1">
        <v>0.90059999999999996</v>
      </c>
      <c r="BC6" s="1" t="s">
        <v>19</v>
      </c>
      <c r="BD6" s="1">
        <v>12.46</v>
      </c>
      <c r="BE6" s="1">
        <v>13.08</v>
      </c>
      <c r="BF6" s="1">
        <v>9.798</v>
      </c>
      <c r="BG6" s="1">
        <v>65.316999999999993</v>
      </c>
      <c r="BH6" s="1">
        <v>0.92769999999999997</v>
      </c>
      <c r="BI6" s="1" t="s">
        <v>19</v>
      </c>
      <c r="BJ6" s="1">
        <v>12.46</v>
      </c>
      <c r="BK6" s="1">
        <v>13.08</v>
      </c>
      <c r="BL6" s="1">
        <v>9.6549999999999994</v>
      </c>
      <c r="BM6" s="1">
        <v>64.364999999999995</v>
      </c>
      <c r="BN6" s="1">
        <v>0.91420000000000001</v>
      </c>
      <c r="BO6" s="1" t="s">
        <v>19</v>
      </c>
      <c r="BP6" s="1">
        <v>12.46</v>
      </c>
      <c r="BQ6" s="1">
        <v>13.09</v>
      </c>
      <c r="BR6" s="1">
        <v>9.7070000000000007</v>
      </c>
      <c r="BS6" s="1">
        <v>64.713999999999999</v>
      </c>
      <c r="BT6" s="1">
        <v>0.90859999999999996</v>
      </c>
      <c r="BU6" s="1" t="s">
        <v>19</v>
      </c>
      <c r="BV6" s="1">
        <v>12.46</v>
      </c>
      <c r="BW6" s="1">
        <v>13.08</v>
      </c>
      <c r="BX6" s="1">
        <v>9.7620000000000005</v>
      </c>
      <c r="BY6" s="1">
        <v>65.082999999999998</v>
      </c>
      <c r="BZ6" s="1">
        <v>0.91979999999999995</v>
      </c>
      <c r="CA6" s="1" t="s">
        <v>19</v>
      </c>
      <c r="CB6" s="1">
        <v>12.47</v>
      </c>
      <c r="CC6" s="1">
        <v>13.09</v>
      </c>
      <c r="CD6" s="1">
        <v>9.8919999999999995</v>
      </c>
      <c r="CE6" s="1">
        <v>65.947000000000003</v>
      </c>
      <c r="CF6" s="1">
        <v>0.92230000000000001</v>
      </c>
      <c r="CG6" s="1" t="s">
        <v>19</v>
      </c>
      <c r="CH6" s="1">
        <v>12.46</v>
      </c>
      <c r="CI6" s="1">
        <v>13.08</v>
      </c>
      <c r="CJ6" s="1">
        <v>9.9380000000000006</v>
      </c>
      <c r="CK6" s="1">
        <v>66.256</v>
      </c>
      <c r="CL6" s="1">
        <v>0.92179999999999995</v>
      </c>
      <c r="CM6" s="1" t="s">
        <v>19</v>
      </c>
      <c r="CN6" s="1">
        <v>12.46</v>
      </c>
      <c r="CO6" s="1">
        <v>13.08</v>
      </c>
      <c r="CP6" s="1">
        <v>9.7200000000000006</v>
      </c>
      <c r="CQ6" s="1">
        <v>64.801000000000002</v>
      </c>
      <c r="CR6" s="1">
        <v>0.90949999999999998</v>
      </c>
      <c r="CS6" s="1" t="s">
        <v>19</v>
      </c>
    </row>
    <row r="7" spans="1:97" x14ac:dyDescent="0.25">
      <c r="A7" s="1" t="s">
        <v>32</v>
      </c>
      <c r="B7" s="1">
        <v>26</v>
      </c>
      <c r="C7" s="1">
        <v>45</v>
      </c>
      <c r="D7" s="1" t="s">
        <v>37</v>
      </c>
      <c r="E7" s="1">
        <v>11.98</v>
      </c>
      <c r="F7" s="1">
        <v>2</v>
      </c>
      <c r="G7" s="1">
        <v>17</v>
      </c>
      <c r="H7" s="1">
        <v>11.84</v>
      </c>
      <c r="I7" s="1">
        <v>12.33</v>
      </c>
      <c r="J7" s="1">
        <v>8.6010000000000009</v>
      </c>
      <c r="K7" s="1">
        <v>50.591999999999999</v>
      </c>
      <c r="L7" s="1">
        <v>0.91579999999999995</v>
      </c>
      <c r="M7" s="1" t="s">
        <v>19</v>
      </c>
      <c r="N7" s="1">
        <v>11.83</v>
      </c>
      <c r="O7" s="1">
        <v>12.33</v>
      </c>
      <c r="P7" s="1">
        <v>8.9610000000000003</v>
      </c>
      <c r="Q7" s="1">
        <v>52.71</v>
      </c>
      <c r="R7" s="1">
        <v>0.93020000000000003</v>
      </c>
      <c r="S7" s="1" t="s">
        <v>19</v>
      </c>
      <c r="T7" s="1">
        <v>11.83</v>
      </c>
      <c r="U7" s="1">
        <v>12.33</v>
      </c>
      <c r="V7" s="1">
        <v>9.3680000000000003</v>
      </c>
      <c r="W7" s="1">
        <v>55.103000000000002</v>
      </c>
      <c r="X7" s="1">
        <v>0.92449999999999999</v>
      </c>
      <c r="Y7" s="1" t="s">
        <v>19</v>
      </c>
      <c r="Z7" s="1">
        <v>11.83</v>
      </c>
      <c r="AA7" s="1">
        <v>12.33</v>
      </c>
      <c r="AB7" s="1">
        <v>9.7899999999999991</v>
      </c>
      <c r="AC7" s="1">
        <v>57.587000000000003</v>
      </c>
      <c r="AD7" s="1">
        <v>0.93530000000000002</v>
      </c>
      <c r="AE7" s="1" t="s">
        <v>19</v>
      </c>
      <c r="AF7" s="1">
        <v>11.83</v>
      </c>
      <c r="AG7" s="1">
        <v>12.33</v>
      </c>
      <c r="AH7" s="1">
        <v>10.081</v>
      </c>
      <c r="AI7" s="1">
        <v>59.298000000000002</v>
      </c>
      <c r="AJ7" s="1">
        <v>0.92630000000000001</v>
      </c>
      <c r="AK7" s="1" t="s">
        <v>19</v>
      </c>
      <c r="AL7" s="1"/>
      <c r="AM7" s="1"/>
      <c r="AN7" s="1"/>
      <c r="AO7" s="1"/>
      <c r="AP7" s="1"/>
      <c r="AQ7" s="1"/>
      <c r="AR7" s="1">
        <v>11.84</v>
      </c>
      <c r="AS7" s="1">
        <v>12.33</v>
      </c>
      <c r="AT7" s="1">
        <v>11.23</v>
      </c>
      <c r="AU7" s="1">
        <v>66.055999999999997</v>
      </c>
      <c r="AV7" s="1">
        <v>0.93689999999999996</v>
      </c>
      <c r="AW7" s="1" t="s">
        <v>19</v>
      </c>
      <c r="AX7" s="1">
        <v>11.83</v>
      </c>
      <c r="AY7" s="1">
        <v>12.33</v>
      </c>
      <c r="AZ7" s="1">
        <v>11.191000000000001</v>
      </c>
      <c r="BA7" s="1">
        <v>65.826999999999998</v>
      </c>
      <c r="BB7" s="1">
        <v>0.92800000000000005</v>
      </c>
      <c r="BC7" s="1" t="s">
        <v>19</v>
      </c>
      <c r="BD7" s="1">
        <v>11.83</v>
      </c>
      <c r="BE7" s="1">
        <v>12.32</v>
      </c>
      <c r="BF7" s="1">
        <v>11.159000000000001</v>
      </c>
      <c r="BG7" s="1">
        <v>65.641999999999996</v>
      </c>
      <c r="BH7" s="1">
        <v>0.93500000000000005</v>
      </c>
      <c r="BI7" s="1" t="s">
        <v>19</v>
      </c>
      <c r="BJ7" s="1">
        <v>11.83</v>
      </c>
      <c r="BK7" s="1">
        <v>12.33</v>
      </c>
      <c r="BL7" s="1">
        <v>10.988</v>
      </c>
      <c r="BM7" s="1">
        <v>64.638000000000005</v>
      </c>
      <c r="BN7" s="1">
        <v>0.92300000000000004</v>
      </c>
      <c r="BO7" s="1" t="s">
        <v>18</v>
      </c>
      <c r="BP7" s="1">
        <v>11.83</v>
      </c>
      <c r="BQ7" s="1">
        <v>12.33</v>
      </c>
      <c r="BR7" s="1">
        <v>11.054</v>
      </c>
      <c r="BS7" s="1">
        <v>65.021000000000001</v>
      </c>
      <c r="BT7" s="1">
        <v>0.91590000000000005</v>
      </c>
      <c r="BU7" s="1" t="s">
        <v>19</v>
      </c>
      <c r="BV7" s="1">
        <v>11.83</v>
      </c>
      <c r="BW7" s="1">
        <v>12.33</v>
      </c>
      <c r="BX7" s="1">
        <v>11.064</v>
      </c>
      <c r="BY7" s="1">
        <v>65.078999999999994</v>
      </c>
      <c r="BZ7" s="1">
        <v>0.92220000000000002</v>
      </c>
      <c r="CA7" s="1" t="s">
        <v>19</v>
      </c>
      <c r="CB7" s="1">
        <v>11.83</v>
      </c>
      <c r="CC7" s="1">
        <v>12.33</v>
      </c>
      <c r="CD7" s="1">
        <v>11.231999999999999</v>
      </c>
      <c r="CE7" s="1">
        <v>66.069000000000003</v>
      </c>
      <c r="CF7" s="1">
        <v>0.93310000000000004</v>
      </c>
      <c r="CG7" s="1" t="s">
        <v>19</v>
      </c>
      <c r="CH7" s="1">
        <v>11.83</v>
      </c>
      <c r="CI7" s="1">
        <v>12.33</v>
      </c>
      <c r="CJ7" s="1">
        <v>11.356</v>
      </c>
      <c r="CK7" s="1">
        <v>66.8</v>
      </c>
      <c r="CL7" s="1">
        <v>0.93959999999999999</v>
      </c>
      <c r="CM7" s="1" t="s">
        <v>19</v>
      </c>
      <c r="CN7" s="1">
        <v>11.83</v>
      </c>
      <c r="CO7" s="1">
        <v>12.33</v>
      </c>
      <c r="CP7" s="1">
        <v>10.837999999999999</v>
      </c>
      <c r="CQ7" s="1">
        <v>63.755000000000003</v>
      </c>
      <c r="CR7" s="1">
        <v>0.90590000000000004</v>
      </c>
      <c r="CS7" s="1" t="s">
        <v>18</v>
      </c>
    </row>
    <row r="8" spans="1:97" x14ac:dyDescent="0.25">
      <c r="A8" s="1" t="s">
        <v>32</v>
      </c>
      <c r="B8" s="1">
        <v>26</v>
      </c>
      <c r="C8" s="1">
        <v>57</v>
      </c>
      <c r="D8" s="1" t="s">
        <v>38</v>
      </c>
      <c r="E8" s="1">
        <v>13.32</v>
      </c>
      <c r="F8" s="1">
        <v>3</v>
      </c>
      <c r="G8" s="1">
        <v>27</v>
      </c>
      <c r="H8" s="1">
        <v>13.31</v>
      </c>
      <c r="I8" s="1">
        <v>13.41</v>
      </c>
      <c r="J8" s="1">
        <v>15.548999999999999</v>
      </c>
      <c r="K8" s="1">
        <v>57.587000000000003</v>
      </c>
      <c r="L8" s="1">
        <v>0.86950000000000005</v>
      </c>
      <c r="M8" s="1" t="s">
        <v>18</v>
      </c>
      <c r="N8" s="1">
        <v>13.31</v>
      </c>
      <c r="O8" s="1">
        <v>13.41</v>
      </c>
      <c r="P8" s="1">
        <v>16.486000000000001</v>
      </c>
      <c r="Q8" s="1">
        <v>61.06</v>
      </c>
      <c r="R8" s="1">
        <v>0.89859999999999995</v>
      </c>
      <c r="S8" s="1" t="s">
        <v>19</v>
      </c>
      <c r="T8" s="1">
        <v>13.31</v>
      </c>
      <c r="U8" s="1">
        <v>13.41</v>
      </c>
      <c r="V8" s="1">
        <v>16.937999999999999</v>
      </c>
      <c r="W8" s="1">
        <v>62.734000000000002</v>
      </c>
      <c r="X8" s="1">
        <v>0.90239999999999998</v>
      </c>
      <c r="Y8" s="1" t="s">
        <v>19</v>
      </c>
      <c r="Z8" s="1">
        <v>13.31</v>
      </c>
      <c r="AA8" s="1">
        <v>13.41</v>
      </c>
      <c r="AB8" s="1">
        <v>17.388999999999999</v>
      </c>
      <c r="AC8" s="1">
        <v>64.403000000000006</v>
      </c>
      <c r="AD8" s="1">
        <v>0.88819999999999999</v>
      </c>
      <c r="AE8" s="1" t="s">
        <v>18</v>
      </c>
      <c r="AF8" s="1">
        <v>13.31</v>
      </c>
      <c r="AG8" s="1">
        <v>13.41</v>
      </c>
      <c r="AH8" s="1">
        <v>17.760999999999999</v>
      </c>
      <c r="AI8" s="1">
        <v>65.783000000000001</v>
      </c>
      <c r="AJ8" s="1">
        <v>0.8911</v>
      </c>
      <c r="AK8" s="1" t="s">
        <v>18</v>
      </c>
      <c r="AL8" s="1"/>
      <c r="AM8" s="1"/>
      <c r="AN8" s="1"/>
      <c r="AO8" s="1"/>
      <c r="AP8" s="1"/>
      <c r="AQ8" s="1"/>
      <c r="AR8" s="1">
        <v>13.31</v>
      </c>
      <c r="AS8" s="1">
        <v>13.41</v>
      </c>
      <c r="AT8" s="1">
        <v>19.170000000000002</v>
      </c>
      <c r="AU8" s="1">
        <v>70.998999999999995</v>
      </c>
      <c r="AV8" s="1">
        <v>0.88739999999999997</v>
      </c>
      <c r="AW8" s="1" t="s">
        <v>18</v>
      </c>
      <c r="AX8" s="1">
        <v>13.31</v>
      </c>
      <c r="AY8" s="1">
        <v>13.41</v>
      </c>
      <c r="AZ8" s="1">
        <v>19.236000000000001</v>
      </c>
      <c r="BA8" s="1">
        <v>71.244</v>
      </c>
      <c r="BB8" s="1">
        <v>0.90400000000000003</v>
      </c>
      <c r="BC8" s="1" t="s">
        <v>19</v>
      </c>
      <c r="BD8" s="1">
        <v>13.31</v>
      </c>
      <c r="BE8" s="1">
        <v>13.41</v>
      </c>
      <c r="BF8" s="1">
        <v>18.923999999999999</v>
      </c>
      <c r="BG8" s="1">
        <v>70.088999999999999</v>
      </c>
      <c r="BH8" s="1">
        <v>0.87570000000000003</v>
      </c>
      <c r="BI8" s="1" t="s">
        <v>18</v>
      </c>
      <c r="BJ8" s="1">
        <v>13.31</v>
      </c>
      <c r="BK8" s="1">
        <v>13.41</v>
      </c>
      <c r="BL8" s="1">
        <v>18.844999999999999</v>
      </c>
      <c r="BM8" s="1">
        <v>69.796999999999997</v>
      </c>
      <c r="BN8" s="1">
        <v>0.90680000000000005</v>
      </c>
      <c r="BO8" s="1" t="s">
        <v>19</v>
      </c>
      <c r="BP8" s="1">
        <v>13.31</v>
      </c>
      <c r="BQ8" s="1">
        <v>13.41</v>
      </c>
      <c r="BR8" s="1">
        <v>18.774000000000001</v>
      </c>
      <c r="BS8" s="1">
        <v>69.531999999999996</v>
      </c>
      <c r="BT8" s="1">
        <v>0.86650000000000005</v>
      </c>
      <c r="BU8" s="1" t="s">
        <v>18</v>
      </c>
      <c r="BV8" s="1">
        <v>13.31</v>
      </c>
      <c r="BW8" s="1">
        <v>13.41</v>
      </c>
      <c r="BX8" s="1">
        <v>18.939</v>
      </c>
      <c r="BY8" s="1">
        <v>70.144000000000005</v>
      </c>
      <c r="BZ8" s="1">
        <v>0.90559999999999996</v>
      </c>
      <c r="CA8" s="1" t="s">
        <v>19</v>
      </c>
      <c r="CB8" s="1">
        <v>13.31</v>
      </c>
      <c r="CC8" s="1">
        <v>13.41</v>
      </c>
      <c r="CD8" s="1">
        <v>19.18</v>
      </c>
      <c r="CE8" s="1">
        <v>71.036000000000001</v>
      </c>
      <c r="CF8" s="1">
        <v>0.90549999999999997</v>
      </c>
      <c r="CG8" s="1" t="s">
        <v>19</v>
      </c>
      <c r="CH8" s="1">
        <v>13.31</v>
      </c>
      <c r="CI8" s="1">
        <v>13.41</v>
      </c>
      <c r="CJ8" s="1">
        <v>19.369</v>
      </c>
      <c r="CK8" s="1">
        <v>71.739000000000004</v>
      </c>
      <c r="CL8" s="1">
        <v>0.90300000000000002</v>
      </c>
      <c r="CM8" s="1" t="s">
        <v>19</v>
      </c>
      <c r="CN8" s="1">
        <v>13.31</v>
      </c>
      <c r="CO8" s="1">
        <v>13.41</v>
      </c>
      <c r="CP8" s="1">
        <v>18.637</v>
      </c>
      <c r="CQ8" s="1">
        <v>69.025000000000006</v>
      </c>
      <c r="CR8" s="1">
        <v>0.8619</v>
      </c>
      <c r="CS8" s="1" t="s">
        <v>18</v>
      </c>
    </row>
    <row r="9" spans="1:97" x14ac:dyDescent="0.25">
      <c r="A9" s="1" t="s">
        <v>32</v>
      </c>
      <c r="B9" s="1">
        <v>27</v>
      </c>
      <c r="C9" s="1">
        <v>43</v>
      </c>
      <c r="D9" s="1" t="s">
        <v>39</v>
      </c>
      <c r="E9" s="1">
        <v>12.64</v>
      </c>
      <c r="F9" s="1">
        <v>2</v>
      </c>
      <c r="G9" s="1">
        <v>14</v>
      </c>
      <c r="H9" s="1">
        <v>12.43</v>
      </c>
      <c r="I9" s="1">
        <v>13.03</v>
      </c>
      <c r="J9" s="1">
        <v>6.4859999999999998</v>
      </c>
      <c r="K9" s="1">
        <v>46.326999999999998</v>
      </c>
      <c r="L9" s="1">
        <v>0.91220000000000001</v>
      </c>
      <c r="M9" s="1" t="s">
        <v>18</v>
      </c>
      <c r="N9" s="1">
        <v>12.43</v>
      </c>
      <c r="O9" s="1">
        <v>13.02</v>
      </c>
      <c r="P9" s="1">
        <v>6.9580000000000002</v>
      </c>
      <c r="Q9" s="1">
        <v>49.697000000000003</v>
      </c>
      <c r="R9" s="1">
        <v>0.8881</v>
      </c>
      <c r="S9" s="1" t="s">
        <v>18</v>
      </c>
      <c r="T9" s="1">
        <v>12.43</v>
      </c>
      <c r="U9" s="1">
        <v>13.03</v>
      </c>
      <c r="V9" s="1">
        <v>7.2389999999999999</v>
      </c>
      <c r="W9" s="1">
        <v>51.709000000000003</v>
      </c>
      <c r="X9" s="1">
        <v>0.89429999999999998</v>
      </c>
      <c r="Y9" s="1" t="s">
        <v>18</v>
      </c>
      <c r="Z9" s="1">
        <v>12.43</v>
      </c>
      <c r="AA9" s="1">
        <v>13.03</v>
      </c>
      <c r="AB9" s="1">
        <v>7.5410000000000004</v>
      </c>
      <c r="AC9" s="1">
        <v>53.865000000000002</v>
      </c>
      <c r="AD9" s="1">
        <v>0.90359999999999996</v>
      </c>
      <c r="AE9" s="1" t="s">
        <v>18</v>
      </c>
      <c r="AF9" s="1">
        <v>12.43</v>
      </c>
      <c r="AG9" s="1">
        <v>13.03</v>
      </c>
      <c r="AH9" s="1">
        <v>7.6550000000000002</v>
      </c>
      <c r="AI9" s="1">
        <v>54.677999999999997</v>
      </c>
      <c r="AJ9" s="1">
        <v>0.89180000000000004</v>
      </c>
      <c r="AK9" s="1" t="s">
        <v>18</v>
      </c>
      <c r="AL9" s="1"/>
      <c r="AM9" s="1"/>
      <c r="AN9" s="1"/>
      <c r="AO9" s="1"/>
      <c r="AP9" s="1"/>
      <c r="AQ9" s="1"/>
      <c r="AR9" s="1">
        <v>12.43</v>
      </c>
      <c r="AS9" s="1">
        <v>13.03</v>
      </c>
      <c r="AT9" s="1">
        <v>8.7159999999999993</v>
      </c>
      <c r="AU9" s="1">
        <v>62.256</v>
      </c>
      <c r="AV9" s="1">
        <v>0.90900000000000003</v>
      </c>
      <c r="AW9" s="1" t="s">
        <v>18</v>
      </c>
      <c r="AX9" s="1">
        <v>12.43</v>
      </c>
      <c r="AY9" s="1">
        <v>13.02</v>
      </c>
      <c r="AZ9" s="1">
        <v>8.7379999999999995</v>
      </c>
      <c r="BA9" s="1">
        <v>62.414999999999999</v>
      </c>
      <c r="BB9" s="1">
        <v>0.90300000000000002</v>
      </c>
      <c r="BC9" s="1" t="s">
        <v>18</v>
      </c>
      <c r="BD9" s="1">
        <v>12.43</v>
      </c>
      <c r="BE9" s="1">
        <v>13.02</v>
      </c>
      <c r="BF9" s="1">
        <v>8.7010000000000005</v>
      </c>
      <c r="BG9" s="1">
        <v>62.152999999999999</v>
      </c>
      <c r="BH9" s="1">
        <v>0.91369999999999996</v>
      </c>
      <c r="BI9" s="1" t="s">
        <v>18</v>
      </c>
      <c r="BJ9" s="1">
        <v>12.43</v>
      </c>
      <c r="BK9" s="1">
        <v>13.02</v>
      </c>
      <c r="BL9" s="1">
        <v>8.5589999999999993</v>
      </c>
      <c r="BM9" s="1">
        <v>61.139000000000003</v>
      </c>
      <c r="BN9" s="1">
        <v>0.90900000000000003</v>
      </c>
      <c r="BO9" s="1" t="s">
        <v>18</v>
      </c>
      <c r="BP9" s="1">
        <v>12.43</v>
      </c>
      <c r="BQ9" s="1">
        <v>13.03</v>
      </c>
      <c r="BR9" s="1">
        <v>8.4879999999999995</v>
      </c>
      <c r="BS9" s="1">
        <v>60.628999999999998</v>
      </c>
      <c r="BT9" s="1">
        <v>0.88560000000000005</v>
      </c>
      <c r="BU9" s="1" t="s">
        <v>18</v>
      </c>
      <c r="BV9" s="1">
        <v>12.43</v>
      </c>
      <c r="BW9" s="1">
        <v>13.02</v>
      </c>
      <c r="BX9" s="1">
        <v>8.6539999999999999</v>
      </c>
      <c r="BY9" s="1">
        <v>61.816000000000003</v>
      </c>
      <c r="BZ9" s="1">
        <v>0.9163</v>
      </c>
      <c r="CA9" s="1" t="s">
        <v>18</v>
      </c>
      <c r="CB9" s="1">
        <v>12.43</v>
      </c>
      <c r="CC9" s="1">
        <v>13.03</v>
      </c>
      <c r="CD9" s="1">
        <v>8.7650000000000006</v>
      </c>
      <c r="CE9" s="1">
        <v>62.606000000000002</v>
      </c>
      <c r="CF9" s="1">
        <v>0.92010000000000003</v>
      </c>
      <c r="CG9" s="1" t="s">
        <v>19</v>
      </c>
      <c r="CH9" s="1">
        <v>12.43</v>
      </c>
      <c r="CI9" s="1">
        <v>13.03</v>
      </c>
      <c r="CJ9" s="1">
        <v>8.8209999999999997</v>
      </c>
      <c r="CK9" s="1">
        <v>63.006999999999998</v>
      </c>
      <c r="CL9" s="1">
        <v>0.92259999999999998</v>
      </c>
      <c r="CM9" s="1" t="s">
        <v>19</v>
      </c>
      <c r="CN9" s="1">
        <v>12.43</v>
      </c>
      <c r="CO9" s="1">
        <v>13.02</v>
      </c>
      <c r="CP9" s="1">
        <v>8.5649999999999995</v>
      </c>
      <c r="CQ9" s="1">
        <v>61.177</v>
      </c>
      <c r="CR9" s="1">
        <v>0.92210000000000003</v>
      </c>
      <c r="CS9" s="1" t="s">
        <v>18</v>
      </c>
    </row>
    <row r="10" spans="1:97" x14ac:dyDescent="0.25">
      <c r="A10" s="1" t="s">
        <v>32</v>
      </c>
      <c r="B10" s="1">
        <v>28</v>
      </c>
      <c r="C10" s="1">
        <v>43</v>
      </c>
      <c r="D10" s="1" t="s">
        <v>40</v>
      </c>
      <c r="E10" s="1">
        <v>12.58</v>
      </c>
      <c r="F10" s="1">
        <v>2</v>
      </c>
      <c r="G10" s="1">
        <v>13</v>
      </c>
      <c r="H10" s="1">
        <v>12.3</v>
      </c>
      <c r="I10" s="1">
        <v>13.03</v>
      </c>
      <c r="J10" s="1">
        <v>5.915</v>
      </c>
      <c r="K10" s="1">
        <v>45.497</v>
      </c>
      <c r="L10" s="1">
        <v>0.89749999999999996</v>
      </c>
      <c r="M10" s="1" t="s">
        <v>19</v>
      </c>
      <c r="N10" s="1">
        <v>12.29</v>
      </c>
      <c r="O10" s="1">
        <v>13.02</v>
      </c>
      <c r="P10" s="1">
        <v>6.2809999999999997</v>
      </c>
      <c r="Q10" s="1">
        <v>48.314999999999998</v>
      </c>
      <c r="R10" s="1">
        <v>0.89400000000000002</v>
      </c>
      <c r="S10" s="1" t="s">
        <v>18</v>
      </c>
      <c r="T10" s="1">
        <v>12.3</v>
      </c>
      <c r="U10" s="1">
        <v>13.03</v>
      </c>
      <c r="V10" s="1">
        <v>6.5220000000000002</v>
      </c>
      <c r="W10" s="1">
        <v>50.171999999999997</v>
      </c>
      <c r="X10" s="1">
        <v>0.89370000000000005</v>
      </c>
      <c r="Y10" s="1" t="s">
        <v>18</v>
      </c>
      <c r="Z10" s="1">
        <v>12.3</v>
      </c>
      <c r="AA10" s="1">
        <v>13.03</v>
      </c>
      <c r="AB10" s="1">
        <v>6.8159999999999998</v>
      </c>
      <c r="AC10" s="1">
        <v>52.43</v>
      </c>
      <c r="AD10" s="1">
        <v>0.90559999999999996</v>
      </c>
      <c r="AE10" s="1" t="s">
        <v>19</v>
      </c>
      <c r="AF10" s="1">
        <v>12.3</v>
      </c>
      <c r="AG10" s="1">
        <v>13.03</v>
      </c>
      <c r="AH10" s="1">
        <v>6.806</v>
      </c>
      <c r="AI10" s="1">
        <v>52.353000000000002</v>
      </c>
      <c r="AJ10" s="1">
        <v>0.88970000000000005</v>
      </c>
      <c r="AK10" s="1" t="s">
        <v>18</v>
      </c>
      <c r="AL10" s="1"/>
      <c r="AM10" s="1"/>
      <c r="AN10" s="1"/>
      <c r="AO10" s="1"/>
      <c r="AP10" s="1"/>
      <c r="AQ10" s="1"/>
      <c r="AR10" s="1">
        <v>12.3</v>
      </c>
      <c r="AS10" s="1">
        <v>13.03</v>
      </c>
      <c r="AT10" s="1">
        <v>7.8730000000000002</v>
      </c>
      <c r="AU10" s="1">
        <v>60.561</v>
      </c>
      <c r="AV10" s="1">
        <v>0.89459999999999995</v>
      </c>
      <c r="AW10" s="1" t="s">
        <v>18</v>
      </c>
      <c r="AX10" s="1">
        <v>12.29</v>
      </c>
      <c r="AY10" s="1">
        <v>13.02</v>
      </c>
      <c r="AZ10" s="1">
        <v>7.8920000000000003</v>
      </c>
      <c r="BA10" s="1">
        <v>60.707000000000001</v>
      </c>
      <c r="BB10" s="1">
        <v>0.9073</v>
      </c>
      <c r="BC10" s="1" t="s">
        <v>18</v>
      </c>
      <c r="BD10" s="1">
        <v>12.29</v>
      </c>
      <c r="BE10" s="1">
        <v>13.02</v>
      </c>
      <c r="BF10" s="1">
        <v>7.8159999999999998</v>
      </c>
      <c r="BG10" s="1">
        <v>60.122</v>
      </c>
      <c r="BH10" s="1">
        <v>0.91120000000000001</v>
      </c>
      <c r="BI10" s="1" t="s">
        <v>18</v>
      </c>
      <c r="BJ10" s="1">
        <v>12.29</v>
      </c>
      <c r="BK10" s="1">
        <v>13.02</v>
      </c>
      <c r="BL10" s="1">
        <v>7.7169999999999996</v>
      </c>
      <c r="BM10" s="1">
        <v>59.360999999999997</v>
      </c>
      <c r="BN10" s="1">
        <v>0.89859999999999995</v>
      </c>
      <c r="BO10" s="1" t="s">
        <v>18</v>
      </c>
      <c r="BP10" s="1">
        <v>12.3</v>
      </c>
      <c r="BQ10" s="1">
        <v>13.03</v>
      </c>
      <c r="BR10" s="1">
        <v>7.7089999999999996</v>
      </c>
      <c r="BS10" s="1">
        <v>59.298999999999999</v>
      </c>
      <c r="BT10" s="1">
        <v>0.90110000000000001</v>
      </c>
      <c r="BU10" s="1" t="s">
        <v>18</v>
      </c>
      <c r="BV10" s="1">
        <v>12.29</v>
      </c>
      <c r="BW10" s="1">
        <v>13.02</v>
      </c>
      <c r="BX10" s="1">
        <v>7.82</v>
      </c>
      <c r="BY10" s="1">
        <v>60.156999999999996</v>
      </c>
      <c r="BZ10" s="1">
        <v>0.90820000000000001</v>
      </c>
      <c r="CA10" s="1" t="s">
        <v>19</v>
      </c>
      <c r="CB10" s="1">
        <v>12.29</v>
      </c>
      <c r="CC10" s="1">
        <v>13.03</v>
      </c>
      <c r="CD10" s="1">
        <v>7.9029999999999996</v>
      </c>
      <c r="CE10" s="1">
        <v>60.789000000000001</v>
      </c>
      <c r="CF10" s="1">
        <v>0.90910000000000002</v>
      </c>
      <c r="CG10" s="1" t="s">
        <v>19</v>
      </c>
      <c r="CH10" s="1">
        <v>12.29</v>
      </c>
      <c r="CI10" s="1">
        <v>13.03</v>
      </c>
      <c r="CJ10" s="1">
        <v>7.9640000000000004</v>
      </c>
      <c r="CK10" s="1">
        <v>61.262</v>
      </c>
      <c r="CL10" s="1">
        <v>0.90700000000000003</v>
      </c>
      <c r="CM10" s="1" t="s">
        <v>19</v>
      </c>
      <c r="CN10" s="1">
        <v>12.29</v>
      </c>
      <c r="CO10" s="1">
        <v>13.02</v>
      </c>
      <c r="CP10" s="1">
        <v>7.7590000000000003</v>
      </c>
      <c r="CQ10" s="1">
        <v>59.680999999999997</v>
      </c>
      <c r="CR10" s="1">
        <v>0.90720000000000001</v>
      </c>
      <c r="CS10" s="1" t="s">
        <v>19</v>
      </c>
    </row>
    <row r="11" spans="1:97" x14ac:dyDescent="0.25">
      <c r="A11" s="1" t="s">
        <v>32</v>
      </c>
      <c r="B11" s="1">
        <v>28</v>
      </c>
      <c r="C11" s="1">
        <v>45</v>
      </c>
      <c r="D11" s="1" t="s">
        <v>41</v>
      </c>
      <c r="E11" s="1">
        <v>11.82</v>
      </c>
      <c r="F11" s="1">
        <v>2</v>
      </c>
      <c r="G11" s="1">
        <v>15</v>
      </c>
      <c r="H11" s="1">
        <v>11.78</v>
      </c>
      <c r="I11" s="1">
        <v>11.87</v>
      </c>
      <c r="J11" s="1">
        <v>7.226</v>
      </c>
      <c r="K11" s="1">
        <v>48.176000000000002</v>
      </c>
      <c r="L11" s="1">
        <v>0.91210000000000002</v>
      </c>
      <c r="M11" s="1" t="s">
        <v>19</v>
      </c>
      <c r="N11" s="1">
        <v>11.77</v>
      </c>
      <c r="O11" s="1">
        <v>11.87</v>
      </c>
      <c r="P11" s="1">
        <v>7.609</v>
      </c>
      <c r="Q11" s="1">
        <v>50.725999999999999</v>
      </c>
      <c r="R11" s="1">
        <v>0.91769999999999996</v>
      </c>
      <c r="S11" s="1" t="s">
        <v>19</v>
      </c>
      <c r="T11" s="1">
        <v>11.77</v>
      </c>
      <c r="U11" s="1">
        <v>11.87</v>
      </c>
      <c r="V11" s="1">
        <v>7.8259999999999996</v>
      </c>
      <c r="W11" s="1">
        <v>52.171999999999997</v>
      </c>
      <c r="X11" s="1">
        <v>0.91090000000000004</v>
      </c>
      <c r="Y11" s="1" t="s">
        <v>19</v>
      </c>
      <c r="Z11" s="1">
        <v>11.77</v>
      </c>
      <c r="AA11" s="1">
        <v>11.87</v>
      </c>
      <c r="AB11" s="1">
        <v>8.0920000000000005</v>
      </c>
      <c r="AC11" s="1">
        <v>53.948999999999998</v>
      </c>
      <c r="AD11" s="1">
        <v>0.90210000000000001</v>
      </c>
      <c r="AE11" s="1" t="s">
        <v>19</v>
      </c>
      <c r="AF11" s="1">
        <v>11.78</v>
      </c>
      <c r="AG11" s="1">
        <v>11.87</v>
      </c>
      <c r="AH11" s="1">
        <v>8.3019999999999996</v>
      </c>
      <c r="AI11" s="1">
        <v>55.347999999999999</v>
      </c>
      <c r="AJ11" s="1">
        <v>0.92479999999999996</v>
      </c>
      <c r="AK11" s="1" t="s">
        <v>19</v>
      </c>
      <c r="AL11" s="1"/>
      <c r="AM11" s="1"/>
      <c r="AN11" s="1"/>
      <c r="AO11" s="1"/>
      <c r="AP11" s="1"/>
      <c r="AQ11" s="1"/>
      <c r="AR11" s="1">
        <v>11.78</v>
      </c>
      <c r="AS11" s="1">
        <v>11.87</v>
      </c>
      <c r="AT11" s="1">
        <v>9.1969999999999992</v>
      </c>
      <c r="AU11" s="1">
        <v>61.316000000000003</v>
      </c>
      <c r="AV11" s="1">
        <v>0.91759999999999997</v>
      </c>
      <c r="AW11" s="1" t="s">
        <v>19</v>
      </c>
      <c r="AX11" s="1">
        <v>11.77</v>
      </c>
      <c r="AY11" s="1">
        <v>11.87</v>
      </c>
      <c r="AZ11" s="1">
        <v>9.2370000000000001</v>
      </c>
      <c r="BA11" s="1">
        <v>61.58</v>
      </c>
      <c r="BB11" s="1">
        <v>0.9173</v>
      </c>
      <c r="BC11" s="1" t="s">
        <v>19</v>
      </c>
      <c r="BD11" s="1">
        <v>11.77</v>
      </c>
      <c r="BE11" s="1">
        <v>11.86</v>
      </c>
      <c r="BF11" s="1">
        <v>9.1739999999999995</v>
      </c>
      <c r="BG11" s="1">
        <v>61.158999999999999</v>
      </c>
      <c r="BH11" s="1">
        <v>0.90259999999999996</v>
      </c>
      <c r="BI11" s="1" t="s">
        <v>19</v>
      </c>
      <c r="BJ11" s="1">
        <v>11.77</v>
      </c>
      <c r="BK11" s="1">
        <v>11.87</v>
      </c>
      <c r="BL11" s="1">
        <v>9.0530000000000008</v>
      </c>
      <c r="BM11" s="1">
        <v>60.35</v>
      </c>
      <c r="BN11" s="1">
        <v>0.90949999999999998</v>
      </c>
      <c r="BO11" s="1" t="s">
        <v>19</v>
      </c>
      <c r="BP11" s="1">
        <v>11.78</v>
      </c>
      <c r="BQ11" s="1">
        <v>11.87</v>
      </c>
      <c r="BR11" s="1">
        <v>9.1240000000000006</v>
      </c>
      <c r="BS11" s="1">
        <v>60.823999999999998</v>
      </c>
      <c r="BT11" s="1">
        <v>0.91949999999999998</v>
      </c>
      <c r="BU11" s="1" t="s">
        <v>19</v>
      </c>
      <c r="BV11" s="1">
        <v>11.77</v>
      </c>
      <c r="BW11" s="1">
        <v>11.87</v>
      </c>
      <c r="BX11" s="1">
        <v>9.1370000000000005</v>
      </c>
      <c r="BY11" s="1">
        <v>60.914000000000001</v>
      </c>
      <c r="BZ11" s="1">
        <v>0.91300000000000003</v>
      </c>
      <c r="CA11" s="1" t="s">
        <v>19</v>
      </c>
      <c r="CB11" s="1">
        <v>11.77</v>
      </c>
      <c r="CC11" s="1">
        <v>11.86</v>
      </c>
      <c r="CD11" s="1">
        <v>9.2880000000000003</v>
      </c>
      <c r="CE11" s="1">
        <v>61.92</v>
      </c>
      <c r="CF11" s="1">
        <v>0.91259999999999997</v>
      </c>
      <c r="CG11" s="1" t="s">
        <v>19</v>
      </c>
      <c r="CH11" s="1">
        <v>11.77</v>
      </c>
      <c r="CI11" s="1">
        <v>11.87</v>
      </c>
      <c r="CJ11" s="1">
        <v>9.34</v>
      </c>
      <c r="CK11" s="1">
        <v>62.265999999999998</v>
      </c>
      <c r="CL11" s="1">
        <v>0.91180000000000005</v>
      </c>
      <c r="CM11" s="1" t="s">
        <v>19</v>
      </c>
      <c r="CN11" s="1">
        <v>11.77</v>
      </c>
      <c r="CO11" s="1">
        <v>11.86</v>
      </c>
      <c r="CP11" s="1">
        <v>9.0250000000000004</v>
      </c>
      <c r="CQ11" s="1">
        <v>60.167999999999999</v>
      </c>
      <c r="CR11" s="1">
        <v>0.89280000000000004</v>
      </c>
      <c r="CS11" s="1" t="s">
        <v>19</v>
      </c>
    </row>
    <row r="12" spans="1:97" x14ac:dyDescent="0.25">
      <c r="A12" s="1" t="s">
        <v>32</v>
      </c>
      <c r="B12" s="1">
        <v>29</v>
      </c>
      <c r="C12" s="1">
        <v>43</v>
      </c>
      <c r="D12" s="1" t="s">
        <v>42</v>
      </c>
      <c r="E12" s="1">
        <v>12.18</v>
      </c>
      <c r="F12" s="1">
        <v>2</v>
      </c>
      <c r="G12" s="1">
        <v>12</v>
      </c>
      <c r="H12" s="1">
        <v>11.94</v>
      </c>
      <c r="I12" s="1">
        <v>12.47</v>
      </c>
      <c r="J12" s="1">
        <v>5.0979999999999999</v>
      </c>
      <c r="K12" s="1">
        <v>42.484000000000002</v>
      </c>
      <c r="L12" s="1">
        <v>0.93440000000000001</v>
      </c>
      <c r="M12" s="1" t="s">
        <v>19</v>
      </c>
      <c r="N12" s="1">
        <v>11.94</v>
      </c>
      <c r="O12" s="1">
        <v>12.46</v>
      </c>
      <c r="P12" s="1">
        <v>5.4210000000000003</v>
      </c>
      <c r="Q12" s="1">
        <v>45.173999999999999</v>
      </c>
      <c r="R12" s="1">
        <v>0.92500000000000004</v>
      </c>
      <c r="S12" s="1" t="s">
        <v>19</v>
      </c>
      <c r="T12" s="1">
        <v>11.94</v>
      </c>
      <c r="U12" s="1">
        <v>12.46</v>
      </c>
      <c r="V12" s="1">
        <v>5.5739999999999998</v>
      </c>
      <c r="W12" s="1">
        <v>46.448999999999998</v>
      </c>
      <c r="X12" s="1">
        <v>0.93810000000000004</v>
      </c>
      <c r="Y12" s="1" t="s">
        <v>19</v>
      </c>
      <c r="Z12" s="1">
        <v>11.94</v>
      </c>
      <c r="AA12" s="1">
        <v>12.46</v>
      </c>
      <c r="AB12" s="1">
        <v>5.72</v>
      </c>
      <c r="AC12" s="1">
        <v>47.665999999999997</v>
      </c>
      <c r="AD12" s="1">
        <v>0.93610000000000004</v>
      </c>
      <c r="AE12" s="1" t="s">
        <v>19</v>
      </c>
      <c r="AF12" s="1">
        <v>11.94</v>
      </c>
      <c r="AG12" s="1">
        <v>12.46</v>
      </c>
      <c r="AH12" s="1">
        <v>5.8680000000000003</v>
      </c>
      <c r="AI12" s="1">
        <v>48.902000000000001</v>
      </c>
      <c r="AJ12" s="1">
        <v>0.93500000000000005</v>
      </c>
      <c r="AK12" s="1" t="s">
        <v>19</v>
      </c>
      <c r="AL12" s="1"/>
      <c r="AM12" s="1"/>
      <c r="AN12" s="1"/>
      <c r="AO12" s="1"/>
      <c r="AP12" s="1"/>
      <c r="AQ12" s="1"/>
      <c r="AR12" s="1">
        <v>11.95</v>
      </c>
      <c r="AS12" s="1">
        <v>12.47</v>
      </c>
      <c r="AT12" s="1">
        <v>6.6479999999999997</v>
      </c>
      <c r="AU12" s="1">
        <v>55.402999999999999</v>
      </c>
      <c r="AV12" s="1">
        <v>0.93840000000000001</v>
      </c>
      <c r="AW12" s="1" t="s">
        <v>19</v>
      </c>
      <c r="AX12" s="1">
        <v>11.94</v>
      </c>
      <c r="AY12" s="1">
        <v>12.46</v>
      </c>
      <c r="AZ12" s="1">
        <v>6.6390000000000002</v>
      </c>
      <c r="BA12" s="1">
        <v>55.325000000000003</v>
      </c>
      <c r="BB12" s="1">
        <v>0.93810000000000004</v>
      </c>
      <c r="BC12" s="1" t="s">
        <v>19</v>
      </c>
      <c r="BD12" s="1">
        <v>11.94</v>
      </c>
      <c r="BE12" s="1">
        <v>12.46</v>
      </c>
      <c r="BF12" s="1">
        <v>6.6269999999999998</v>
      </c>
      <c r="BG12" s="1">
        <v>55.222000000000001</v>
      </c>
      <c r="BH12" s="1">
        <v>0.95350000000000001</v>
      </c>
      <c r="BI12" s="1" t="s">
        <v>19</v>
      </c>
      <c r="BJ12" s="1">
        <v>11.94</v>
      </c>
      <c r="BK12" s="1">
        <v>12.46</v>
      </c>
      <c r="BL12" s="1">
        <v>6.5060000000000002</v>
      </c>
      <c r="BM12" s="1">
        <v>54.216000000000001</v>
      </c>
      <c r="BN12" s="1">
        <v>0.92720000000000002</v>
      </c>
      <c r="BO12" s="1" t="s">
        <v>19</v>
      </c>
      <c r="BP12" s="1">
        <v>11.94</v>
      </c>
      <c r="BQ12" s="1">
        <v>12.46</v>
      </c>
      <c r="BR12" s="1">
        <v>6.5140000000000002</v>
      </c>
      <c r="BS12" s="1">
        <v>54.28</v>
      </c>
      <c r="BT12" s="1">
        <v>0.94530000000000003</v>
      </c>
      <c r="BU12" s="1" t="s">
        <v>19</v>
      </c>
      <c r="BV12" s="1">
        <v>11.94</v>
      </c>
      <c r="BW12" s="1">
        <v>12.46</v>
      </c>
      <c r="BX12" s="1">
        <v>6.6070000000000002</v>
      </c>
      <c r="BY12" s="1">
        <v>55.058</v>
      </c>
      <c r="BZ12" s="1">
        <v>0.93230000000000002</v>
      </c>
      <c r="CA12" s="1" t="s">
        <v>19</v>
      </c>
      <c r="CB12" s="1">
        <v>11.94</v>
      </c>
      <c r="CC12" s="1">
        <v>12.47</v>
      </c>
      <c r="CD12" s="1">
        <v>6.6909999999999998</v>
      </c>
      <c r="CE12" s="1">
        <v>55.756999999999998</v>
      </c>
      <c r="CF12" s="1">
        <v>0.94840000000000002</v>
      </c>
      <c r="CG12" s="1" t="s">
        <v>19</v>
      </c>
      <c r="CH12" s="1">
        <v>11.94</v>
      </c>
      <c r="CI12" s="1">
        <v>12.46</v>
      </c>
      <c r="CJ12" s="1">
        <v>6.7480000000000002</v>
      </c>
      <c r="CK12" s="1">
        <v>56.234999999999999</v>
      </c>
      <c r="CL12" s="1">
        <v>0.94630000000000003</v>
      </c>
      <c r="CM12" s="1" t="s">
        <v>19</v>
      </c>
      <c r="CN12" s="1">
        <v>11.94</v>
      </c>
      <c r="CO12" s="1">
        <v>12.46</v>
      </c>
      <c r="CP12" s="1">
        <v>6.5119999999999996</v>
      </c>
      <c r="CQ12" s="1">
        <v>54.262999999999998</v>
      </c>
      <c r="CR12" s="1">
        <v>0.94199999999999995</v>
      </c>
      <c r="CS12" s="1" t="s">
        <v>19</v>
      </c>
    </row>
    <row r="13" spans="1:97" x14ac:dyDescent="0.25">
      <c r="A13" s="1" t="s">
        <v>32</v>
      </c>
      <c r="B13" s="1">
        <v>29</v>
      </c>
      <c r="C13" s="1">
        <v>45</v>
      </c>
      <c r="D13" s="1" t="s">
        <v>43</v>
      </c>
      <c r="E13" s="1">
        <v>11.46</v>
      </c>
      <c r="F13" s="1">
        <v>2</v>
      </c>
      <c r="G13" s="1">
        <v>14</v>
      </c>
      <c r="H13" s="1">
        <v>11.34</v>
      </c>
      <c r="I13" s="1">
        <v>11.82</v>
      </c>
      <c r="J13" s="1">
        <v>6.3979999999999997</v>
      </c>
      <c r="K13" s="1">
        <v>45.698</v>
      </c>
      <c r="L13" s="1">
        <v>0.91500000000000004</v>
      </c>
      <c r="M13" s="1" t="s">
        <v>19</v>
      </c>
      <c r="N13" s="1">
        <v>11.34</v>
      </c>
      <c r="O13" s="1">
        <v>11.81</v>
      </c>
      <c r="P13" s="1">
        <v>6.7510000000000003</v>
      </c>
      <c r="Q13" s="1">
        <v>48.222000000000001</v>
      </c>
      <c r="R13" s="1">
        <v>0.91390000000000005</v>
      </c>
      <c r="S13" s="1" t="s">
        <v>18</v>
      </c>
      <c r="T13" s="1">
        <v>11.34</v>
      </c>
      <c r="U13" s="1">
        <v>11.82</v>
      </c>
      <c r="V13" s="1">
        <v>6.9269999999999996</v>
      </c>
      <c r="W13" s="1">
        <v>49.48</v>
      </c>
      <c r="X13" s="1">
        <v>0.9284</v>
      </c>
      <c r="Y13" s="1" t="s">
        <v>19</v>
      </c>
      <c r="Z13" s="1">
        <v>11.34</v>
      </c>
      <c r="AA13" s="1">
        <v>11.82</v>
      </c>
      <c r="AB13" s="1">
        <v>7.0430000000000001</v>
      </c>
      <c r="AC13" s="1">
        <v>50.304000000000002</v>
      </c>
      <c r="AD13" s="1">
        <v>0.93059999999999998</v>
      </c>
      <c r="AE13" s="1" t="s">
        <v>19</v>
      </c>
      <c r="AF13" s="1">
        <v>11.34</v>
      </c>
      <c r="AG13" s="1">
        <v>11.82</v>
      </c>
      <c r="AH13" s="1">
        <v>7.2709999999999999</v>
      </c>
      <c r="AI13" s="1">
        <v>51.933</v>
      </c>
      <c r="AJ13" s="1">
        <v>0.91390000000000005</v>
      </c>
      <c r="AK13" s="1" t="s">
        <v>18</v>
      </c>
      <c r="AL13" s="1"/>
      <c r="AM13" s="1"/>
      <c r="AN13" s="1"/>
      <c r="AO13" s="1"/>
      <c r="AP13" s="1"/>
      <c r="AQ13" s="1"/>
      <c r="AR13" s="1">
        <v>11.34</v>
      </c>
      <c r="AS13" s="1">
        <v>11.82</v>
      </c>
      <c r="AT13" s="1">
        <v>8.0820000000000007</v>
      </c>
      <c r="AU13" s="1">
        <v>57.731000000000002</v>
      </c>
      <c r="AV13" s="1">
        <v>0.92849999999999999</v>
      </c>
      <c r="AW13" s="1" t="s">
        <v>18</v>
      </c>
      <c r="AX13" s="1">
        <v>11.34</v>
      </c>
      <c r="AY13" s="1">
        <v>11.82</v>
      </c>
      <c r="AZ13" s="1">
        <v>8.0790000000000006</v>
      </c>
      <c r="BA13" s="1">
        <v>57.707000000000001</v>
      </c>
      <c r="BB13" s="1">
        <v>0.92749999999999999</v>
      </c>
      <c r="BC13" s="1" t="s">
        <v>18</v>
      </c>
      <c r="BD13" s="1">
        <v>11.34</v>
      </c>
      <c r="BE13" s="1">
        <v>11.81</v>
      </c>
      <c r="BF13" s="1">
        <v>8.0500000000000007</v>
      </c>
      <c r="BG13" s="1">
        <v>57.497999999999998</v>
      </c>
      <c r="BH13" s="1">
        <v>0.90769999999999995</v>
      </c>
      <c r="BI13" s="1" t="s">
        <v>18</v>
      </c>
      <c r="BJ13" s="1">
        <v>11.34</v>
      </c>
      <c r="BK13" s="1">
        <v>11.82</v>
      </c>
      <c r="BL13" s="1">
        <v>7.9459999999999997</v>
      </c>
      <c r="BM13" s="1">
        <v>56.758000000000003</v>
      </c>
      <c r="BN13" s="1">
        <v>0.93269999999999997</v>
      </c>
      <c r="BO13" s="1" t="s">
        <v>19</v>
      </c>
      <c r="BP13" s="1">
        <v>11.34</v>
      </c>
      <c r="BQ13" s="1">
        <v>11.82</v>
      </c>
      <c r="BR13" s="1">
        <v>7.96</v>
      </c>
      <c r="BS13" s="1">
        <v>56.857999999999997</v>
      </c>
      <c r="BT13" s="1">
        <v>0.91</v>
      </c>
      <c r="BU13" s="1" t="s">
        <v>18</v>
      </c>
      <c r="BV13" s="1">
        <v>11.34</v>
      </c>
      <c r="BW13" s="1">
        <v>11.82</v>
      </c>
      <c r="BX13" s="1">
        <v>7.992</v>
      </c>
      <c r="BY13" s="1">
        <v>57.088999999999999</v>
      </c>
      <c r="BZ13" s="1">
        <v>0.92830000000000001</v>
      </c>
      <c r="CA13" s="1" t="s">
        <v>18</v>
      </c>
      <c r="CB13" s="1">
        <v>11.34</v>
      </c>
      <c r="CC13" s="1">
        <v>11.81</v>
      </c>
      <c r="CD13" s="1">
        <v>8.1270000000000007</v>
      </c>
      <c r="CE13" s="1">
        <v>58.052999999999997</v>
      </c>
      <c r="CF13" s="1">
        <v>0.92310000000000003</v>
      </c>
      <c r="CG13" s="1" t="s">
        <v>18</v>
      </c>
      <c r="CH13" s="1">
        <v>11.34</v>
      </c>
      <c r="CI13" s="1">
        <v>11.82</v>
      </c>
      <c r="CJ13" s="1">
        <v>8.2279999999999998</v>
      </c>
      <c r="CK13" s="1">
        <v>58.768999999999998</v>
      </c>
      <c r="CL13" s="1">
        <v>0.91830000000000001</v>
      </c>
      <c r="CM13" s="1" t="s">
        <v>19</v>
      </c>
      <c r="CN13" s="1">
        <v>11.33</v>
      </c>
      <c r="CO13" s="1">
        <v>11.81</v>
      </c>
      <c r="CP13" s="1">
        <v>7.8979999999999997</v>
      </c>
      <c r="CQ13" s="1">
        <v>56.415999999999997</v>
      </c>
      <c r="CR13" s="1">
        <v>0.91910000000000003</v>
      </c>
      <c r="CS13" s="1" t="s">
        <v>18</v>
      </c>
    </row>
    <row r="14" spans="1:97" x14ac:dyDescent="0.25">
      <c r="A14" s="1" t="s">
        <v>32</v>
      </c>
      <c r="B14" s="1">
        <v>30</v>
      </c>
      <c r="C14" s="1">
        <v>43</v>
      </c>
      <c r="D14" s="1" t="s">
        <v>44</v>
      </c>
      <c r="E14" s="1">
        <v>11.86</v>
      </c>
      <c r="F14" s="1">
        <v>2</v>
      </c>
      <c r="G14" s="1">
        <v>11</v>
      </c>
      <c r="H14" s="1">
        <v>11.65</v>
      </c>
      <c r="I14" s="1">
        <v>12.36</v>
      </c>
      <c r="J14" s="1">
        <v>4.5010000000000003</v>
      </c>
      <c r="K14" s="1">
        <v>40.915999999999997</v>
      </c>
      <c r="L14" s="1">
        <v>0.88560000000000005</v>
      </c>
      <c r="M14" s="1" t="s">
        <v>19</v>
      </c>
      <c r="N14" s="1">
        <v>11.65</v>
      </c>
      <c r="O14" s="1">
        <v>12.36</v>
      </c>
      <c r="P14" s="1">
        <v>4.7779999999999996</v>
      </c>
      <c r="Q14" s="1">
        <v>43.432000000000002</v>
      </c>
      <c r="R14" s="1">
        <v>0.87839999999999996</v>
      </c>
      <c r="S14" s="1" t="s">
        <v>19</v>
      </c>
      <c r="T14" s="1">
        <v>11.65</v>
      </c>
      <c r="U14" s="1">
        <v>12.36</v>
      </c>
      <c r="V14" s="1">
        <v>4.923</v>
      </c>
      <c r="W14" s="1">
        <v>44.756999999999998</v>
      </c>
      <c r="X14" s="1">
        <v>0.89090000000000003</v>
      </c>
      <c r="Y14" s="1" t="s">
        <v>19</v>
      </c>
      <c r="Z14" s="1">
        <v>11.65</v>
      </c>
      <c r="AA14" s="1">
        <v>12.36</v>
      </c>
      <c r="AB14" s="1">
        <v>5.0419999999999998</v>
      </c>
      <c r="AC14" s="1">
        <v>45.84</v>
      </c>
      <c r="AD14" s="1">
        <v>0.8871</v>
      </c>
      <c r="AE14" s="1" t="s">
        <v>19</v>
      </c>
      <c r="AF14" s="1">
        <v>11.65</v>
      </c>
      <c r="AG14" s="1">
        <v>12.36</v>
      </c>
      <c r="AH14" s="1">
        <v>5.2110000000000003</v>
      </c>
      <c r="AI14" s="1">
        <v>47.377000000000002</v>
      </c>
      <c r="AJ14" s="1">
        <v>0.87439999999999996</v>
      </c>
      <c r="AK14" s="1" t="s">
        <v>19</v>
      </c>
      <c r="AL14" s="1"/>
      <c r="AM14" s="1"/>
      <c r="AN14" s="1"/>
      <c r="AO14" s="1"/>
      <c r="AP14" s="1"/>
      <c r="AQ14" s="1"/>
      <c r="AR14" s="1">
        <v>11.65</v>
      </c>
      <c r="AS14" s="1">
        <v>12.37</v>
      </c>
      <c r="AT14" s="1">
        <v>5.9560000000000004</v>
      </c>
      <c r="AU14" s="1">
        <v>54.146000000000001</v>
      </c>
      <c r="AV14" s="1">
        <v>0.88600000000000001</v>
      </c>
      <c r="AW14" s="1" t="s">
        <v>19</v>
      </c>
      <c r="AX14" s="1">
        <v>11.65</v>
      </c>
      <c r="AY14" s="1">
        <v>12.36</v>
      </c>
      <c r="AZ14" s="1">
        <v>5.97</v>
      </c>
      <c r="BA14" s="1">
        <v>54.27</v>
      </c>
      <c r="BB14" s="1">
        <v>0.86360000000000003</v>
      </c>
      <c r="BC14" s="1" t="s">
        <v>19</v>
      </c>
      <c r="BD14" s="1">
        <v>11.64</v>
      </c>
      <c r="BE14" s="1">
        <v>12.36</v>
      </c>
      <c r="BF14" s="1">
        <v>5.8840000000000003</v>
      </c>
      <c r="BG14" s="1">
        <v>53.491999999999997</v>
      </c>
      <c r="BH14" s="1">
        <v>0.8911</v>
      </c>
      <c r="BI14" s="1" t="s">
        <v>19</v>
      </c>
      <c r="BJ14" s="1">
        <v>11.65</v>
      </c>
      <c r="BK14" s="1">
        <v>12.36</v>
      </c>
      <c r="BL14" s="1">
        <v>5.8250000000000002</v>
      </c>
      <c r="BM14" s="1">
        <v>52.953000000000003</v>
      </c>
      <c r="BN14" s="1">
        <v>0.89029999999999998</v>
      </c>
      <c r="BO14" s="1" t="s">
        <v>19</v>
      </c>
      <c r="BP14" s="1">
        <v>11.65</v>
      </c>
      <c r="BQ14" s="1">
        <v>12.36</v>
      </c>
      <c r="BR14" s="1">
        <v>5.8419999999999996</v>
      </c>
      <c r="BS14" s="1">
        <v>53.106000000000002</v>
      </c>
      <c r="BT14" s="1">
        <v>0.88519999999999999</v>
      </c>
      <c r="BU14" s="1" t="s">
        <v>19</v>
      </c>
      <c r="BV14" s="1">
        <v>11.65</v>
      </c>
      <c r="BW14" s="1">
        <v>12.36</v>
      </c>
      <c r="BX14" s="1">
        <v>5.8940000000000001</v>
      </c>
      <c r="BY14" s="1">
        <v>53.581000000000003</v>
      </c>
      <c r="BZ14" s="1">
        <v>0.88829999999999998</v>
      </c>
      <c r="CA14" s="1" t="s">
        <v>19</v>
      </c>
      <c r="CB14" s="1">
        <v>11.65</v>
      </c>
      <c r="CC14" s="1">
        <v>12.36</v>
      </c>
      <c r="CD14" s="1">
        <v>6.0129999999999999</v>
      </c>
      <c r="CE14" s="1">
        <v>54.66</v>
      </c>
      <c r="CF14" s="1">
        <v>0.88929999999999998</v>
      </c>
      <c r="CG14" s="1" t="s">
        <v>19</v>
      </c>
      <c r="CH14" s="1">
        <v>11.65</v>
      </c>
      <c r="CI14" s="1">
        <v>12.36</v>
      </c>
      <c r="CJ14" s="1">
        <v>6.0720000000000001</v>
      </c>
      <c r="CK14" s="1">
        <v>55.198999999999998</v>
      </c>
      <c r="CL14" s="1">
        <v>0.88629999999999998</v>
      </c>
      <c r="CM14" s="1" t="s">
        <v>19</v>
      </c>
      <c r="CN14" s="1">
        <v>11.65</v>
      </c>
      <c r="CO14" s="1">
        <v>12.36</v>
      </c>
      <c r="CP14" s="1">
        <v>5.827</v>
      </c>
      <c r="CQ14" s="1">
        <v>52.972000000000001</v>
      </c>
      <c r="CR14" s="1">
        <v>0.87329999999999997</v>
      </c>
      <c r="CS14" s="1" t="s">
        <v>19</v>
      </c>
    </row>
    <row r="15" spans="1:97" x14ac:dyDescent="0.25">
      <c r="A15" s="1" t="s">
        <v>32</v>
      </c>
      <c r="B15" s="1">
        <v>30</v>
      </c>
      <c r="C15" s="1">
        <v>44</v>
      </c>
      <c r="D15" s="1" t="s">
        <v>45</v>
      </c>
      <c r="E15" s="1">
        <v>11.36</v>
      </c>
      <c r="F15" s="1">
        <v>2</v>
      </c>
      <c r="G15" s="1">
        <v>12</v>
      </c>
      <c r="H15" s="1">
        <v>11.24</v>
      </c>
      <c r="I15" s="1">
        <v>11.86</v>
      </c>
      <c r="J15" s="1">
        <v>5.3310000000000004</v>
      </c>
      <c r="K15" s="1">
        <v>44.421999999999997</v>
      </c>
      <c r="L15" s="1">
        <v>0.90880000000000005</v>
      </c>
      <c r="M15" s="1" t="s">
        <v>18</v>
      </c>
      <c r="N15" s="1">
        <v>11.24</v>
      </c>
      <c r="O15" s="1">
        <v>11.86</v>
      </c>
      <c r="P15" s="1">
        <v>5.6390000000000002</v>
      </c>
      <c r="Q15" s="1">
        <v>46.988</v>
      </c>
      <c r="R15" s="1">
        <v>0.89980000000000004</v>
      </c>
      <c r="S15" s="1" t="s">
        <v>18</v>
      </c>
      <c r="T15" s="1">
        <v>11.24</v>
      </c>
      <c r="U15" s="1">
        <v>11.86</v>
      </c>
      <c r="V15" s="1">
        <v>5.758</v>
      </c>
      <c r="W15" s="1">
        <v>47.985999999999997</v>
      </c>
      <c r="X15" s="1">
        <v>0.92820000000000003</v>
      </c>
      <c r="Y15" s="1" t="s">
        <v>18</v>
      </c>
      <c r="Z15" s="1">
        <v>11.24</v>
      </c>
      <c r="AA15" s="1">
        <v>11.86</v>
      </c>
      <c r="AB15" s="1">
        <v>5.8890000000000002</v>
      </c>
      <c r="AC15" s="1">
        <v>49.072000000000003</v>
      </c>
      <c r="AD15" s="1">
        <v>0.91839999999999999</v>
      </c>
      <c r="AE15" s="1" t="s">
        <v>18</v>
      </c>
      <c r="AF15" s="1">
        <v>11.24</v>
      </c>
      <c r="AG15" s="1">
        <v>11.86</v>
      </c>
      <c r="AH15" s="1">
        <v>6.0679999999999996</v>
      </c>
      <c r="AI15" s="1">
        <v>50.564999999999998</v>
      </c>
      <c r="AJ15" s="1">
        <v>0.91510000000000002</v>
      </c>
      <c r="AK15" s="1" t="s">
        <v>18</v>
      </c>
      <c r="AL15" s="1"/>
      <c r="AM15" s="1"/>
      <c r="AN15" s="1"/>
      <c r="AO15" s="1"/>
      <c r="AP15" s="1"/>
      <c r="AQ15" s="1"/>
      <c r="AR15" s="1">
        <v>11.24</v>
      </c>
      <c r="AS15" s="1">
        <v>11.86</v>
      </c>
      <c r="AT15" s="1">
        <v>6.8659999999999997</v>
      </c>
      <c r="AU15" s="1">
        <v>57.219000000000001</v>
      </c>
      <c r="AV15" s="1">
        <v>0.92120000000000002</v>
      </c>
      <c r="AW15" s="1" t="s">
        <v>18</v>
      </c>
      <c r="AX15" s="1">
        <v>11.24</v>
      </c>
      <c r="AY15" s="1">
        <v>11.86</v>
      </c>
      <c r="AZ15" s="1">
        <v>6.8920000000000003</v>
      </c>
      <c r="BA15" s="1">
        <v>57.436999999999998</v>
      </c>
      <c r="BB15" s="1">
        <v>0.92120000000000002</v>
      </c>
      <c r="BC15" s="1" t="s">
        <v>18</v>
      </c>
      <c r="BD15" s="1">
        <v>11.24</v>
      </c>
      <c r="BE15" s="1">
        <v>11.85</v>
      </c>
      <c r="BF15" s="1">
        <v>6.8410000000000002</v>
      </c>
      <c r="BG15" s="1">
        <v>57.008000000000003</v>
      </c>
      <c r="BH15" s="1">
        <v>0.90620000000000001</v>
      </c>
      <c r="BI15" s="1" t="s">
        <v>18</v>
      </c>
      <c r="BJ15" s="1">
        <v>11.24</v>
      </c>
      <c r="BK15" s="1">
        <v>11.86</v>
      </c>
      <c r="BL15" s="1">
        <v>6.7759999999999998</v>
      </c>
      <c r="BM15" s="1">
        <v>56.466999999999999</v>
      </c>
      <c r="BN15" s="1">
        <v>0.92020000000000002</v>
      </c>
      <c r="BO15" s="1" t="s">
        <v>18</v>
      </c>
      <c r="BP15" s="1">
        <v>11.24</v>
      </c>
      <c r="BQ15" s="1">
        <v>11.86</v>
      </c>
      <c r="BR15" s="1">
        <v>6.7629999999999999</v>
      </c>
      <c r="BS15" s="1">
        <v>56.354999999999997</v>
      </c>
      <c r="BT15" s="1">
        <v>0.90559999999999996</v>
      </c>
      <c r="BU15" s="1" t="s">
        <v>18</v>
      </c>
      <c r="BV15" s="1">
        <v>11.24</v>
      </c>
      <c r="BW15" s="1">
        <v>11.86</v>
      </c>
      <c r="BX15" s="1">
        <v>6.8339999999999996</v>
      </c>
      <c r="BY15" s="1">
        <v>56.95</v>
      </c>
      <c r="BZ15" s="1">
        <v>0.93669999999999998</v>
      </c>
      <c r="CA15" s="1" t="s">
        <v>18</v>
      </c>
      <c r="CB15" s="1">
        <v>11.23</v>
      </c>
      <c r="CC15" s="1">
        <v>11.86</v>
      </c>
      <c r="CD15" s="1">
        <v>6.923</v>
      </c>
      <c r="CE15" s="1">
        <v>57.691000000000003</v>
      </c>
      <c r="CF15" s="1">
        <v>0.9123</v>
      </c>
      <c r="CG15" s="1" t="s">
        <v>18</v>
      </c>
      <c r="CH15" s="1">
        <v>11.24</v>
      </c>
      <c r="CI15" s="1">
        <v>11.86</v>
      </c>
      <c r="CJ15" s="1">
        <v>7.0140000000000002</v>
      </c>
      <c r="CK15" s="1">
        <v>58.448</v>
      </c>
      <c r="CL15" s="1">
        <v>0.92369999999999997</v>
      </c>
      <c r="CM15" s="1" t="s">
        <v>18</v>
      </c>
      <c r="CN15" s="1">
        <v>11.23</v>
      </c>
      <c r="CO15" s="1">
        <v>11.86</v>
      </c>
      <c r="CP15" s="1">
        <v>6.7229999999999999</v>
      </c>
      <c r="CQ15" s="1">
        <v>56.024000000000001</v>
      </c>
      <c r="CR15" s="1">
        <v>0.90200000000000002</v>
      </c>
      <c r="CS15" s="1" t="s">
        <v>18</v>
      </c>
    </row>
    <row r="16" spans="1:97" x14ac:dyDescent="0.25">
      <c r="A16" s="1" t="s">
        <v>32</v>
      </c>
      <c r="B16" s="1">
        <v>30</v>
      </c>
      <c r="C16" s="1">
        <v>45</v>
      </c>
      <c r="D16" s="1" t="s">
        <v>46</v>
      </c>
      <c r="E16" s="1">
        <v>11.25</v>
      </c>
      <c r="F16" s="1">
        <v>2</v>
      </c>
      <c r="G16" s="1">
        <v>13</v>
      </c>
      <c r="H16" s="1">
        <v>11.05</v>
      </c>
      <c r="I16" s="1">
        <v>11.75</v>
      </c>
      <c r="J16" s="1">
        <v>5.7480000000000002</v>
      </c>
      <c r="K16" s="1">
        <v>44.212000000000003</v>
      </c>
      <c r="L16" s="1">
        <v>0.93630000000000002</v>
      </c>
      <c r="M16" s="1" t="s">
        <v>19</v>
      </c>
      <c r="N16" s="1">
        <v>11.04</v>
      </c>
      <c r="O16" s="1">
        <v>11.75</v>
      </c>
      <c r="P16" s="1">
        <v>6.0730000000000004</v>
      </c>
      <c r="Q16" s="1">
        <v>46.713000000000001</v>
      </c>
      <c r="R16" s="1">
        <v>0.93640000000000001</v>
      </c>
      <c r="S16" s="1" t="s">
        <v>19</v>
      </c>
      <c r="T16" s="1">
        <v>11.04</v>
      </c>
      <c r="U16" s="1">
        <v>11.75</v>
      </c>
      <c r="V16" s="1">
        <v>6.2560000000000002</v>
      </c>
      <c r="W16" s="1">
        <v>48.125999999999998</v>
      </c>
      <c r="X16" s="1">
        <v>0.93889999999999996</v>
      </c>
      <c r="Y16" s="1" t="s">
        <v>19</v>
      </c>
      <c r="Z16" s="1">
        <v>11.04</v>
      </c>
      <c r="AA16" s="1">
        <v>11.75</v>
      </c>
      <c r="AB16" s="1">
        <v>6.3289999999999997</v>
      </c>
      <c r="AC16" s="1">
        <v>48.686</v>
      </c>
      <c r="AD16" s="1">
        <v>0.93420000000000003</v>
      </c>
      <c r="AE16" s="1" t="s">
        <v>19</v>
      </c>
      <c r="AF16" s="1">
        <v>11.05</v>
      </c>
      <c r="AG16" s="1">
        <v>11.75</v>
      </c>
      <c r="AH16" s="1">
        <v>6.5609999999999999</v>
      </c>
      <c r="AI16" s="1">
        <v>50.47</v>
      </c>
      <c r="AJ16" s="1">
        <v>0.93720000000000003</v>
      </c>
      <c r="AK16" s="1" t="s">
        <v>19</v>
      </c>
      <c r="AL16" s="1"/>
      <c r="AM16" s="1"/>
      <c r="AN16" s="1"/>
      <c r="AO16" s="1"/>
      <c r="AP16" s="1"/>
      <c r="AQ16" s="1"/>
      <c r="AR16" s="1">
        <v>11.05</v>
      </c>
      <c r="AS16" s="1">
        <v>11.75</v>
      </c>
      <c r="AT16" s="1">
        <v>7.3479999999999999</v>
      </c>
      <c r="AU16" s="1">
        <v>56.523000000000003</v>
      </c>
      <c r="AV16" s="1">
        <v>0.94440000000000002</v>
      </c>
      <c r="AW16" s="1" t="s">
        <v>19</v>
      </c>
      <c r="AX16" s="1">
        <v>11.04</v>
      </c>
      <c r="AY16" s="1">
        <v>11.75</v>
      </c>
      <c r="AZ16" s="1">
        <v>7.3410000000000002</v>
      </c>
      <c r="BA16" s="1">
        <v>56.469000000000001</v>
      </c>
      <c r="BB16" s="1">
        <v>0.92900000000000005</v>
      </c>
      <c r="BC16" s="1" t="s">
        <v>19</v>
      </c>
      <c r="BD16" s="1">
        <v>11.04</v>
      </c>
      <c r="BE16" s="1">
        <v>11.75</v>
      </c>
      <c r="BF16" s="1">
        <v>7.3010000000000002</v>
      </c>
      <c r="BG16" s="1">
        <v>56.161000000000001</v>
      </c>
      <c r="BH16" s="1">
        <v>0.95540000000000003</v>
      </c>
      <c r="BI16" s="1" t="s">
        <v>19</v>
      </c>
      <c r="BJ16" s="1">
        <v>11.04</v>
      </c>
      <c r="BK16" s="1">
        <v>11.75</v>
      </c>
      <c r="BL16" s="1">
        <v>7.2439999999999998</v>
      </c>
      <c r="BM16" s="1">
        <v>55.72</v>
      </c>
      <c r="BN16" s="1">
        <v>0.94540000000000002</v>
      </c>
      <c r="BO16" s="1" t="s">
        <v>19</v>
      </c>
      <c r="BP16" s="1">
        <v>11.04</v>
      </c>
      <c r="BQ16" s="1">
        <v>11.75</v>
      </c>
      <c r="BR16" s="1">
        <v>7.2380000000000004</v>
      </c>
      <c r="BS16" s="1">
        <v>55.677999999999997</v>
      </c>
      <c r="BT16" s="1">
        <v>0.94520000000000004</v>
      </c>
      <c r="BU16" s="1" t="s">
        <v>19</v>
      </c>
      <c r="BV16" s="1">
        <v>11.04</v>
      </c>
      <c r="BW16" s="1">
        <v>11.75</v>
      </c>
      <c r="BX16" s="1">
        <v>7.2949999999999999</v>
      </c>
      <c r="BY16" s="1">
        <v>56.115000000000002</v>
      </c>
      <c r="BZ16" s="1">
        <v>0.94830000000000003</v>
      </c>
      <c r="CA16" s="1" t="s">
        <v>19</v>
      </c>
      <c r="CB16" s="1">
        <v>11.04</v>
      </c>
      <c r="CC16" s="1">
        <v>11.75</v>
      </c>
      <c r="CD16" s="1">
        <v>7.399</v>
      </c>
      <c r="CE16" s="1">
        <v>56.915999999999997</v>
      </c>
      <c r="CF16" s="1">
        <v>0.94769999999999999</v>
      </c>
      <c r="CG16" s="1" t="s">
        <v>19</v>
      </c>
      <c r="CH16" s="1">
        <v>11.04</v>
      </c>
      <c r="CI16" s="1">
        <v>11.75</v>
      </c>
      <c r="CJ16" s="1">
        <v>7.492</v>
      </c>
      <c r="CK16" s="1">
        <v>57.634</v>
      </c>
      <c r="CL16" s="1">
        <v>0.94810000000000005</v>
      </c>
      <c r="CM16" s="1" t="s">
        <v>19</v>
      </c>
      <c r="CN16" s="1">
        <v>11.04</v>
      </c>
      <c r="CO16" s="1">
        <v>11.75</v>
      </c>
      <c r="CP16" s="1">
        <v>7.1790000000000003</v>
      </c>
      <c r="CQ16" s="1">
        <v>55.226999999999997</v>
      </c>
      <c r="CR16" s="1">
        <v>0.95150000000000001</v>
      </c>
      <c r="CS16" s="1" t="s">
        <v>19</v>
      </c>
    </row>
    <row r="17" spans="1:97" x14ac:dyDescent="0.25">
      <c r="A17" s="1" t="s">
        <v>32</v>
      </c>
      <c r="B17" s="1">
        <v>44</v>
      </c>
      <c r="C17" s="1">
        <v>56</v>
      </c>
      <c r="D17" s="1" t="s">
        <v>47</v>
      </c>
      <c r="E17" s="1">
        <v>9.99</v>
      </c>
      <c r="F17" s="1">
        <v>2</v>
      </c>
      <c r="G17" s="1">
        <v>9</v>
      </c>
      <c r="H17" s="1">
        <v>9.8699999999999992</v>
      </c>
      <c r="I17" s="1">
        <v>10.1</v>
      </c>
      <c r="J17" s="1">
        <v>5.3239999999999998</v>
      </c>
      <c r="K17" s="1">
        <v>59.155000000000001</v>
      </c>
      <c r="L17" s="1">
        <v>0.91520000000000001</v>
      </c>
      <c r="M17" s="1" t="s">
        <v>18</v>
      </c>
      <c r="N17" s="1">
        <v>9.8699999999999992</v>
      </c>
      <c r="O17" s="1">
        <v>10.09</v>
      </c>
      <c r="P17" s="1">
        <v>5.516</v>
      </c>
      <c r="Q17" s="1">
        <v>61.283999999999999</v>
      </c>
      <c r="R17" s="1">
        <v>0.92179999999999995</v>
      </c>
      <c r="S17" s="1" t="s">
        <v>18</v>
      </c>
      <c r="T17" s="1">
        <v>9.8699999999999992</v>
      </c>
      <c r="U17" s="1">
        <v>10.1</v>
      </c>
      <c r="V17" s="1">
        <v>5.7080000000000002</v>
      </c>
      <c r="W17" s="1">
        <v>63.427</v>
      </c>
      <c r="X17" s="1">
        <v>0.92820000000000003</v>
      </c>
      <c r="Y17" s="1" t="s">
        <v>18</v>
      </c>
      <c r="Z17" s="1">
        <v>9.8699999999999992</v>
      </c>
      <c r="AA17" s="1">
        <v>10.1</v>
      </c>
      <c r="AB17" s="1">
        <v>5.7389999999999999</v>
      </c>
      <c r="AC17" s="1">
        <v>63.771000000000001</v>
      </c>
      <c r="AD17" s="1">
        <v>0.92079999999999995</v>
      </c>
      <c r="AE17" s="1" t="s">
        <v>18</v>
      </c>
      <c r="AF17" s="1">
        <v>9.8699999999999992</v>
      </c>
      <c r="AG17" s="1">
        <v>10.1</v>
      </c>
      <c r="AH17" s="1">
        <v>6.0140000000000002</v>
      </c>
      <c r="AI17" s="1">
        <v>66.823999999999998</v>
      </c>
      <c r="AJ17" s="1">
        <v>0.9214</v>
      </c>
      <c r="AK17" s="1" t="s">
        <v>18</v>
      </c>
      <c r="AL17" s="1"/>
      <c r="AM17" s="1"/>
      <c r="AN17" s="1"/>
      <c r="AO17" s="1"/>
      <c r="AP17" s="1"/>
      <c r="AQ17" s="1"/>
      <c r="AR17" s="1">
        <v>9.8699999999999992</v>
      </c>
      <c r="AS17" s="1">
        <v>10.1</v>
      </c>
      <c r="AT17" s="1">
        <v>6.734</v>
      </c>
      <c r="AU17" s="1">
        <v>74.826999999999998</v>
      </c>
      <c r="AV17" s="1">
        <v>0.92349999999999999</v>
      </c>
      <c r="AW17" s="1" t="s">
        <v>18</v>
      </c>
      <c r="AX17" s="1">
        <v>9.8699999999999992</v>
      </c>
      <c r="AY17" s="1">
        <v>10.1</v>
      </c>
      <c r="AZ17" s="1">
        <v>6.7750000000000004</v>
      </c>
      <c r="BA17" s="1">
        <v>75.281000000000006</v>
      </c>
      <c r="BB17" s="1">
        <v>0.92490000000000006</v>
      </c>
      <c r="BC17" s="1" t="s">
        <v>18</v>
      </c>
      <c r="BD17" s="1">
        <v>9.8699999999999992</v>
      </c>
      <c r="BE17" s="1">
        <v>10.1</v>
      </c>
      <c r="BF17" s="1">
        <v>6.6929999999999996</v>
      </c>
      <c r="BG17" s="1">
        <v>74.370999999999995</v>
      </c>
      <c r="BH17" s="1">
        <v>0.91569999999999996</v>
      </c>
      <c r="BI17" s="1" t="s">
        <v>18</v>
      </c>
      <c r="BJ17" s="1">
        <v>9.8699999999999992</v>
      </c>
      <c r="BK17" s="1">
        <v>10.09</v>
      </c>
      <c r="BL17" s="1">
        <v>6.7389999999999999</v>
      </c>
      <c r="BM17" s="1">
        <v>74.875</v>
      </c>
      <c r="BN17" s="1">
        <v>0.91559999999999997</v>
      </c>
      <c r="BO17" s="1" t="s">
        <v>18</v>
      </c>
      <c r="BP17" s="1">
        <v>9.8699999999999992</v>
      </c>
      <c r="BQ17" s="1">
        <v>10.1</v>
      </c>
      <c r="BR17" s="1">
        <v>6.7149999999999999</v>
      </c>
      <c r="BS17" s="1">
        <v>74.605999999999995</v>
      </c>
      <c r="BT17" s="1">
        <v>0.91310000000000002</v>
      </c>
      <c r="BU17" s="1" t="s">
        <v>18</v>
      </c>
      <c r="BV17" s="1">
        <v>9.8699999999999992</v>
      </c>
      <c r="BW17" s="1">
        <v>10.09</v>
      </c>
      <c r="BX17" s="1">
        <v>6.7240000000000002</v>
      </c>
      <c r="BY17" s="1">
        <v>74.706000000000003</v>
      </c>
      <c r="BZ17" s="1">
        <v>0.92410000000000003</v>
      </c>
      <c r="CA17" s="1" t="s">
        <v>18</v>
      </c>
      <c r="CB17" s="1">
        <v>9.8699999999999992</v>
      </c>
      <c r="CC17" s="1">
        <v>10.1</v>
      </c>
      <c r="CD17" s="1">
        <v>6.8659999999999997</v>
      </c>
      <c r="CE17" s="1">
        <v>76.286000000000001</v>
      </c>
      <c r="CF17" s="1">
        <v>0.92969999999999997</v>
      </c>
      <c r="CG17" s="1" t="s">
        <v>18</v>
      </c>
      <c r="CH17" s="1">
        <v>9.8699999999999992</v>
      </c>
      <c r="CI17" s="1">
        <v>10.1</v>
      </c>
      <c r="CJ17" s="1">
        <v>6.9020000000000001</v>
      </c>
      <c r="CK17" s="1">
        <v>76.688000000000002</v>
      </c>
      <c r="CL17" s="1">
        <v>0.93400000000000005</v>
      </c>
      <c r="CM17" s="1" t="s">
        <v>18</v>
      </c>
      <c r="CN17" s="1">
        <v>9.8699999999999992</v>
      </c>
      <c r="CO17" s="1">
        <v>10.09</v>
      </c>
      <c r="CP17" s="1">
        <v>6.5640000000000001</v>
      </c>
      <c r="CQ17" s="1">
        <v>72.930999999999997</v>
      </c>
      <c r="CR17" s="1">
        <v>0.90300000000000002</v>
      </c>
      <c r="CS17" s="1" t="s">
        <v>18</v>
      </c>
    </row>
    <row r="18" spans="1:97" x14ac:dyDescent="0.25">
      <c r="A18" s="1" t="s">
        <v>32</v>
      </c>
      <c r="B18" s="1">
        <v>44</v>
      </c>
      <c r="C18" s="1">
        <v>57</v>
      </c>
      <c r="D18" s="1" t="s">
        <v>48</v>
      </c>
      <c r="E18" s="1">
        <v>11.81</v>
      </c>
      <c r="F18" s="1">
        <v>2</v>
      </c>
      <c r="G18" s="1">
        <v>10</v>
      </c>
      <c r="H18" s="1">
        <v>11.7</v>
      </c>
      <c r="I18" s="1">
        <v>12.31</v>
      </c>
      <c r="J18" s="1">
        <v>6.2450000000000001</v>
      </c>
      <c r="K18" s="1">
        <v>62.453000000000003</v>
      </c>
      <c r="L18" s="1">
        <v>0.84989999999999999</v>
      </c>
      <c r="M18" s="1" t="s">
        <v>18</v>
      </c>
      <c r="N18" s="1">
        <v>11.7</v>
      </c>
      <c r="O18" s="1">
        <v>12.3</v>
      </c>
      <c r="P18" s="1">
        <v>6.7759999999999998</v>
      </c>
      <c r="Q18" s="1">
        <v>67.763999999999996</v>
      </c>
      <c r="R18" s="1">
        <v>0.85929999999999995</v>
      </c>
      <c r="S18" s="1" t="s">
        <v>19</v>
      </c>
      <c r="T18" s="1">
        <v>11.7</v>
      </c>
      <c r="U18" s="1">
        <v>12.3</v>
      </c>
      <c r="V18" s="1">
        <v>7.0090000000000003</v>
      </c>
      <c r="W18" s="1">
        <v>70.087000000000003</v>
      </c>
      <c r="X18" s="1">
        <v>0.88180000000000003</v>
      </c>
      <c r="Y18" s="1" t="s">
        <v>19</v>
      </c>
      <c r="Z18" s="1">
        <v>11.7</v>
      </c>
      <c r="AA18" s="1">
        <v>12.3</v>
      </c>
      <c r="AB18" s="1">
        <v>7.0640000000000001</v>
      </c>
      <c r="AC18" s="1">
        <v>70.635999999999996</v>
      </c>
      <c r="AD18" s="1">
        <v>0.87350000000000005</v>
      </c>
      <c r="AE18" s="1" t="s">
        <v>19</v>
      </c>
      <c r="AF18" s="1">
        <v>11.7</v>
      </c>
      <c r="AG18" s="1">
        <v>12.31</v>
      </c>
      <c r="AH18" s="1">
        <v>7.1829999999999998</v>
      </c>
      <c r="AI18" s="1">
        <v>71.828999999999994</v>
      </c>
      <c r="AJ18" s="1">
        <v>0.87050000000000005</v>
      </c>
      <c r="AK18" s="1" t="s">
        <v>19</v>
      </c>
      <c r="AL18" s="1"/>
      <c r="AM18" s="1"/>
      <c r="AN18" s="1"/>
      <c r="AO18" s="1"/>
      <c r="AP18" s="1"/>
      <c r="AQ18" s="1"/>
      <c r="AR18" s="1">
        <v>11.7</v>
      </c>
      <c r="AS18" s="1">
        <v>12.31</v>
      </c>
      <c r="AT18" s="1">
        <v>7.4889999999999999</v>
      </c>
      <c r="AU18" s="1">
        <v>74.885999999999996</v>
      </c>
      <c r="AV18" s="1">
        <v>0.89259999999999995</v>
      </c>
      <c r="AW18" s="1" t="s">
        <v>19</v>
      </c>
      <c r="AX18" s="1">
        <v>11.7</v>
      </c>
      <c r="AY18" s="1">
        <v>12.3</v>
      </c>
      <c r="AZ18" s="1">
        <v>7.4829999999999997</v>
      </c>
      <c r="BA18" s="1">
        <v>74.832999999999998</v>
      </c>
      <c r="BB18" s="1">
        <v>0.89590000000000003</v>
      </c>
      <c r="BC18" s="1" t="s">
        <v>19</v>
      </c>
      <c r="BD18" s="1">
        <v>11.69</v>
      </c>
      <c r="BE18" s="1">
        <v>12.3</v>
      </c>
      <c r="BF18" s="1">
        <v>7.4409999999999998</v>
      </c>
      <c r="BG18" s="1">
        <v>74.409000000000006</v>
      </c>
      <c r="BH18" s="1">
        <v>0.90149999999999997</v>
      </c>
      <c r="BI18" s="1" t="s">
        <v>19</v>
      </c>
      <c r="BJ18" s="1">
        <v>11.7</v>
      </c>
      <c r="BK18" s="1">
        <v>12.3</v>
      </c>
      <c r="BL18" s="1">
        <v>7.42</v>
      </c>
      <c r="BM18" s="1">
        <v>74.195999999999998</v>
      </c>
      <c r="BN18" s="1">
        <v>0.88660000000000005</v>
      </c>
      <c r="BO18" s="1" t="s">
        <v>19</v>
      </c>
      <c r="BP18" s="1">
        <v>11.7</v>
      </c>
      <c r="BQ18" s="1">
        <v>12.3</v>
      </c>
      <c r="BR18" s="1">
        <v>7.4</v>
      </c>
      <c r="BS18" s="1">
        <v>74.001999999999995</v>
      </c>
      <c r="BT18" s="1">
        <v>0.88</v>
      </c>
      <c r="BU18" s="1" t="s">
        <v>19</v>
      </c>
      <c r="BV18" s="1">
        <v>11.7</v>
      </c>
      <c r="BW18" s="1">
        <v>12.3</v>
      </c>
      <c r="BX18" s="1">
        <v>7.51</v>
      </c>
      <c r="BY18" s="1">
        <v>75.096999999999994</v>
      </c>
      <c r="BZ18" s="1">
        <v>0.86780000000000002</v>
      </c>
      <c r="CA18" s="1" t="s">
        <v>19</v>
      </c>
      <c r="CB18" s="1">
        <v>11.7</v>
      </c>
      <c r="CC18" s="1">
        <v>12.3</v>
      </c>
      <c r="CD18" s="1">
        <v>7.5309999999999997</v>
      </c>
      <c r="CE18" s="1">
        <v>75.308999999999997</v>
      </c>
      <c r="CF18" s="1">
        <v>0.89429999999999998</v>
      </c>
      <c r="CG18" s="1" t="s">
        <v>19</v>
      </c>
      <c r="CH18" s="1">
        <v>11.7</v>
      </c>
      <c r="CI18" s="1">
        <v>12.3</v>
      </c>
      <c r="CJ18" s="1">
        <v>7.5880000000000001</v>
      </c>
      <c r="CK18" s="1">
        <v>75.882000000000005</v>
      </c>
      <c r="CL18" s="1">
        <v>0.89680000000000004</v>
      </c>
      <c r="CM18" s="1" t="s">
        <v>19</v>
      </c>
      <c r="CN18" s="1">
        <v>11.7</v>
      </c>
      <c r="CO18" s="1">
        <v>12.3</v>
      </c>
      <c r="CP18" s="1">
        <v>7.3120000000000003</v>
      </c>
      <c r="CQ18" s="1">
        <v>73.119</v>
      </c>
      <c r="CR18" s="1">
        <v>0.8911</v>
      </c>
      <c r="CS18" s="1" t="s">
        <v>19</v>
      </c>
    </row>
    <row r="19" spans="1:97" x14ac:dyDescent="0.25">
      <c r="A19" s="1" t="s">
        <v>32</v>
      </c>
      <c r="B19" s="1">
        <v>44</v>
      </c>
      <c r="C19" s="1">
        <v>65</v>
      </c>
      <c r="D19" s="1" t="s">
        <v>49</v>
      </c>
      <c r="E19" s="1">
        <v>9.5299999999999994</v>
      </c>
      <c r="F19" s="1">
        <v>4</v>
      </c>
      <c r="G19" s="1">
        <v>18</v>
      </c>
      <c r="H19" s="1">
        <v>9.31</v>
      </c>
      <c r="I19" s="1">
        <v>10.029999999999999</v>
      </c>
      <c r="J19" s="1">
        <v>8.8510000000000009</v>
      </c>
      <c r="K19" s="1">
        <v>49.173999999999999</v>
      </c>
      <c r="L19" s="1">
        <v>0.93659999999999999</v>
      </c>
      <c r="M19" s="1" t="s">
        <v>19</v>
      </c>
      <c r="N19" s="1">
        <v>9.31</v>
      </c>
      <c r="O19" s="1">
        <v>10.029999999999999</v>
      </c>
      <c r="P19" s="1">
        <v>9.5719999999999992</v>
      </c>
      <c r="Q19" s="1">
        <v>53.176000000000002</v>
      </c>
      <c r="R19" s="1">
        <v>0.9254</v>
      </c>
      <c r="S19" s="1" t="s">
        <v>19</v>
      </c>
      <c r="T19" s="1">
        <v>9.31</v>
      </c>
      <c r="U19" s="1">
        <v>10.029999999999999</v>
      </c>
      <c r="V19" s="1">
        <v>9.577</v>
      </c>
      <c r="W19" s="1">
        <v>53.207999999999998</v>
      </c>
      <c r="X19" s="1">
        <v>0.93220000000000003</v>
      </c>
      <c r="Y19" s="1" t="s">
        <v>19</v>
      </c>
      <c r="Z19" s="1">
        <v>9.31</v>
      </c>
      <c r="AA19" s="1">
        <v>10.029999999999999</v>
      </c>
      <c r="AB19" s="1">
        <v>9.3650000000000002</v>
      </c>
      <c r="AC19" s="1">
        <v>52.03</v>
      </c>
      <c r="AD19" s="1">
        <v>0.93840000000000001</v>
      </c>
      <c r="AE19" s="1" t="s">
        <v>19</v>
      </c>
      <c r="AF19" s="1">
        <v>9.31</v>
      </c>
      <c r="AG19" s="1">
        <v>10.029999999999999</v>
      </c>
      <c r="AH19" s="1">
        <v>9.8309999999999995</v>
      </c>
      <c r="AI19" s="1">
        <v>54.613999999999997</v>
      </c>
      <c r="AJ19" s="1">
        <v>0.92290000000000005</v>
      </c>
      <c r="AK19" s="1" t="s">
        <v>19</v>
      </c>
      <c r="AL19" s="1"/>
      <c r="AM19" s="1"/>
      <c r="AN19" s="1"/>
      <c r="AO19" s="1"/>
      <c r="AP19" s="1"/>
      <c r="AQ19" s="1"/>
      <c r="AR19" s="1">
        <v>9.31</v>
      </c>
      <c r="AS19" s="1">
        <v>10.029999999999999</v>
      </c>
      <c r="AT19" s="1">
        <v>9.9990000000000006</v>
      </c>
      <c r="AU19" s="1">
        <v>55.548000000000002</v>
      </c>
      <c r="AV19" s="1">
        <v>0.94210000000000005</v>
      </c>
      <c r="AW19" s="1" t="s">
        <v>19</v>
      </c>
      <c r="AX19" s="1">
        <v>9.31</v>
      </c>
      <c r="AY19" s="1">
        <v>10.029999999999999</v>
      </c>
      <c r="AZ19" s="1">
        <v>10.044</v>
      </c>
      <c r="BA19" s="1">
        <v>55.8</v>
      </c>
      <c r="BB19" s="1">
        <v>0.93340000000000001</v>
      </c>
      <c r="BC19" s="1" t="s">
        <v>19</v>
      </c>
      <c r="BD19" s="1">
        <v>9.31</v>
      </c>
      <c r="BE19" s="1">
        <v>10.029999999999999</v>
      </c>
      <c r="BF19" s="1">
        <v>10.106</v>
      </c>
      <c r="BG19" s="1">
        <v>56.143999999999998</v>
      </c>
      <c r="BH19" s="1">
        <v>0.93789999999999996</v>
      </c>
      <c r="BI19" s="1" t="s">
        <v>19</v>
      </c>
      <c r="BJ19" s="1">
        <v>9.31</v>
      </c>
      <c r="BK19" s="1">
        <v>10.029999999999999</v>
      </c>
      <c r="BL19" s="1">
        <v>9.9090000000000007</v>
      </c>
      <c r="BM19" s="1">
        <v>55.048000000000002</v>
      </c>
      <c r="BN19" s="1">
        <v>0.93310000000000004</v>
      </c>
      <c r="BO19" s="1" t="s">
        <v>19</v>
      </c>
      <c r="BP19" s="1">
        <v>9.31</v>
      </c>
      <c r="BQ19" s="1">
        <v>10.029999999999999</v>
      </c>
      <c r="BR19" s="1">
        <v>9.9830000000000005</v>
      </c>
      <c r="BS19" s="1">
        <v>55.46</v>
      </c>
      <c r="BT19" s="1">
        <v>0.94069999999999998</v>
      </c>
      <c r="BU19" s="1" t="s">
        <v>19</v>
      </c>
      <c r="BV19" s="1">
        <v>9.31</v>
      </c>
      <c r="BW19" s="1">
        <v>10.029999999999999</v>
      </c>
      <c r="BX19" s="1">
        <v>9.875</v>
      </c>
      <c r="BY19" s="1">
        <v>54.862000000000002</v>
      </c>
      <c r="BZ19" s="1">
        <v>0.93869999999999998</v>
      </c>
      <c r="CA19" s="1" t="s">
        <v>19</v>
      </c>
      <c r="CB19" s="1">
        <v>9.31</v>
      </c>
      <c r="CC19" s="1">
        <v>10.029999999999999</v>
      </c>
      <c r="CD19" s="1">
        <v>10.144</v>
      </c>
      <c r="CE19" s="1">
        <v>56.354999999999997</v>
      </c>
      <c r="CF19" s="1">
        <v>0.94710000000000005</v>
      </c>
      <c r="CG19" s="1" t="s">
        <v>19</v>
      </c>
      <c r="CH19" s="1">
        <v>9.31</v>
      </c>
      <c r="CI19" s="1">
        <v>10.029999999999999</v>
      </c>
      <c r="CJ19" s="1">
        <v>10.196999999999999</v>
      </c>
      <c r="CK19" s="1">
        <v>56.65</v>
      </c>
      <c r="CL19" s="1">
        <v>0.92530000000000001</v>
      </c>
      <c r="CM19" s="1" t="s">
        <v>19</v>
      </c>
      <c r="CN19" s="1">
        <v>9.3000000000000007</v>
      </c>
      <c r="CO19" s="1">
        <v>10.029999999999999</v>
      </c>
      <c r="CP19" s="1">
        <v>9.83</v>
      </c>
      <c r="CQ19" s="1">
        <v>54.609000000000002</v>
      </c>
      <c r="CR19" s="1">
        <v>0.94179999999999997</v>
      </c>
      <c r="CS19" s="1" t="s">
        <v>19</v>
      </c>
    </row>
    <row r="20" spans="1:97" x14ac:dyDescent="0.25">
      <c r="A20" s="1" t="s">
        <v>32</v>
      </c>
      <c r="B20" s="1">
        <v>46</v>
      </c>
      <c r="C20" s="1">
        <v>57</v>
      </c>
      <c r="D20" s="1" t="s">
        <v>50</v>
      </c>
      <c r="E20" s="1">
        <v>11.76</v>
      </c>
      <c r="F20" s="1">
        <v>2</v>
      </c>
      <c r="G20" s="1">
        <v>8</v>
      </c>
      <c r="H20" s="1">
        <v>11.64</v>
      </c>
      <c r="I20" s="1">
        <v>12.2</v>
      </c>
      <c r="J20" s="1">
        <v>5.8540000000000001</v>
      </c>
      <c r="K20" s="1">
        <v>73.174999999999997</v>
      </c>
      <c r="L20" s="1">
        <v>0.91369999999999996</v>
      </c>
      <c r="M20" s="1" t="s">
        <v>19</v>
      </c>
      <c r="N20" s="1">
        <v>11.64</v>
      </c>
      <c r="O20" s="1">
        <v>12.19</v>
      </c>
      <c r="P20" s="1">
        <v>6.1589999999999998</v>
      </c>
      <c r="Q20" s="1">
        <v>76.986999999999995</v>
      </c>
      <c r="R20" s="1">
        <v>0.92649999999999999</v>
      </c>
      <c r="S20" s="1" t="s">
        <v>19</v>
      </c>
      <c r="T20" s="1">
        <v>11.64</v>
      </c>
      <c r="U20" s="1">
        <v>12.19</v>
      </c>
      <c r="V20" s="1">
        <v>6.2240000000000002</v>
      </c>
      <c r="W20" s="1">
        <v>77.801000000000002</v>
      </c>
      <c r="X20" s="1">
        <v>0.94089999999999996</v>
      </c>
      <c r="Y20" s="1" t="s">
        <v>19</v>
      </c>
      <c r="Z20" s="1">
        <v>11.64</v>
      </c>
      <c r="AA20" s="1">
        <v>12.19</v>
      </c>
      <c r="AB20" s="1">
        <v>6.1680000000000001</v>
      </c>
      <c r="AC20" s="1">
        <v>77.094999999999999</v>
      </c>
      <c r="AD20" s="1">
        <v>0.94679999999999997</v>
      </c>
      <c r="AE20" s="1" t="s">
        <v>19</v>
      </c>
      <c r="AF20" s="1">
        <v>11.64</v>
      </c>
      <c r="AG20" s="1">
        <v>12.2</v>
      </c>
      <c r="AH20" s="1">
        <v>6.3630000000000004</v>
      </c>
      <c r="AI20" s="1">
        <v>79.537999999999997</v>
      </c>
      <c r="AJ20" s="1">
        <v>0.91210000000000002</v>
      </c>
      <c r="AK20" s="1" t="s">
        <v>19</v>
      </c>
      <c r="AL20" s="1"/>
      <c r="AM20" s="1"/>
      <c r="AN20" s="1"/>
      <c r="AO20" s="1"/>
      <c r="AP20" s="1"/>
      <c r="AQ20" s="1"/>
      <c r="AR20" s="1">
        <v>11.64</v>
      </c>
      <c r="AS20" s="1">
        <v>12.2</v>
      </c>
      <c r="AT20" s="1">
        <v>6.5720000000000001</v>
      </c>
      <c r="AU20" s="1">
        <v>82.153999999999996</v>
      </c>
      <c r="AV20" s="1">
        <v>0.94350000000000001</v>
      </c>
      <c r="AW20" s="1" t="s">
        <v>19</v>
      </c>
      <c r="AX20" s="1">
        <v>11.64</v>
      </c>
      <c r="AY20" s="1">
        <v>12.19</v>
      </c>
      <c r="AZ20" s="1">
        <v>6.5780000000000003</v>
      </c>
      <c r="BA20" s="1">
        <v>82.221999999999994</v>
      </c>
      <c r="BB20" s="1">
        <v>0.93369999999999997</v>
      </c>
      <c r="BC20" s="1" t="s">
        <v>19</v>
      </c>
      <c r="BD20" s="1">
        <v>11.64</v>
      </c>
      <c r="BE20" s="1">
        <v>12.19</v>
      </c>
      <c r="BF20" s="1">
        <v>6.476</v>
      </c>
      <c r="BG20" s="1">
        <v>80.945999999999998</v>
      </c>
      <c r="BH20" s="1">
        <v>0.9425</v>
      </c>
      <c r="BI20" s="1" t="s">
        <v>19</v>
      </c>
      <c r="BJ20" s="1">
        <v>11.64</v>
      </c>
      <c r="BK20" s="1">
        <v>12.19</v>
      </c>
      <c r="BL20" s="1">
        <v>6.5039999999999996</v>
      </c>
      <c r="BM20" s="1">
        <v>81.302999999999997</v>
      </c>
      <c r="BN20" s="1">
        <v>0.94220000000000004</v>
      </c>
      <c r="BO20" s="1" t="s">
        <v>19</v>
      </c>
      <c r="BP20" s="1">
        <v>11.64</v>
      </c>
      <c r="BQ20" s="1">
        <v>12.2</v>
      </c>
      <c r="BR20" s="1">
        <v>6.4610000000000003</v>
      </c>
      <c r="BS20" s="1">
        <v>80.768000000000001</v>
      </c>
      <c r="BT20" s="1">
        <v>0.9476</v>
      </c>
      <c r="BU20" s="1" t="s">
        <v>19</v>
      </c>
      <c r="BV20" s="1">
        <v>11.64</v>
      </c>
      <c r="BW20" s="1">
        <v>12.19</v>
      </c>
      <c r="BX20" s="1">
        <v>6.5170000000000003</v>
      </c>
      <c r="BY20" s="1">
        <v>81.465999999999994</v>
      </c>
      <c r="BZ20" s="1">
        <v>0.93969999999999998</v>
      </c>
      <c r="CA20" s="1" t="s">
        <v>19</v>
      </c>
      <c r="CB20" s="1">
        <v>11.64</v>
      </c>
      <c r="CC20" s="1">
        <v>12.19</v>
      </c>
      <c r="CD20" s="1">
        <v>6.5940000000000003</v>
      </c>
      <c r="CE20" s="1">
        <v>82.430999999999997</v>
      </c>
      <c r="CF20" s="1">
        <v>0.95079999999999998</v>
      </c>
      <c r="CG20" s="1" t="s">
        <v>19</v>
      </c>
      <c r="CH20" s="1">
        <v>11.64</v>
      </c>
      <c r="CI20" s="1">
        <v>12.19</v>
      </c>
      <c r="CJ20" s="1">
        <v>6.657</v>
      </c>
      <c r="CK20" s="1">
        <v>83.209000000000003</v>
      </c>
      <c r="CL20" s="1">
        <v>0.94710000000000005</v>
      </c>
      <c r="CM20" s="1" t="s">
        <v>19</v>
      </c>
      <c r="CN20" s="1">
        <v>11.64</v>
      </c>
      <c r="CO20" s="1">
        <v>12.19</v>
      </c>
      <c r="CP20" s="1">
        <v>6.4290000000000003</v>
      </c>
      <c r="CQ20" s="1">
        <v>80.367000000000004</v>
      </c>
      <c r="CR20" s="1">
        <v>0.94569999999999999</v>
      </c>
      <c r="CS20" s="1" t="s">
        <v>19</v>
      </c>
    </row>
    <row r="21" spans="1:97" ht="15.75" customHeight="1" x14ac:dyDescent="0.25">
      <c r="A21" s="1" t="s">
        <v>32</v>
      </c>
      <c r="B21" s="1">
        <v>58</v>
      </c>
      <c r="C21" s="1">
        <v>65</v>
      </c>
      <c r="D21" s="1" t="s">
        <v>51</v>
      </c>
      <c r="E21" s="1">
        <v>3.5</v>
      </c>
      <c r="F21" s="1">
        <v>2</v>
      </c>
      <c r="G21" s="1">
        <v>6</v>
      </c>
      <c r="H21" s="1">
        <v>3.39</v>
      </c>
      <c r="I21" s="1">
        <v>3.88</v>
      </c>
      <c r="J21" s="1">
        <v>2.7469999999999999</v>
      </c>
      <c r="K21" s="1">
        <v>45.774999999999999</v>
      </c>
      <c r="L21" s="1">
        <v>0.96509999999999996</v>
      </c>
      <c r="M21" s="1" t="s">
        <v>19</v>
      </c>
      <c r="N21" s="1">
        <v>3.39</v>
      </c>
      <c r="O21" s="1">
        <v>3.88</v>
      </c>
      <c r="P21" s="1">
        <v>2.8919999999999999</v>
      </c>
      <c r="Q21" s="1">
        <v>48.206000000000003</v>
      </c>
      <c r="R21" s="1">
        <v>0.95850000000000002</v>
      </c>
      <c r="S21" s="1" t="s">
        <v>19</v>
      </c>
      <c r="T21" s="1">
        <v>3.39</v>
      </c>
      <c r="U21" s="1">
        <v>3.88</v>
      </c>
      <c r="V21" s="1">
        <v>2.8849999999999998</v>
      </c>
      <c r="W21" s="1">
        <v>48.085999999999999</v>
      </c>
      <c r="X21" s="1">
        <v>0.96220000000000006</v>
      </c>
      <c r="Y21" s="1" t="s">
        <v>19</v>
      </c>
      <c r="Z21" s="1">
        <v>3.39</v>
      </c>
      <c r="AA21" s="1">
        <v>3.88</v>
      </c>
      <c r="AB21" s="1">
        <v>2.907</v>
      </c>
      <c r="AC21" s="1">
        <v>48.445999999999998</v>
      </c>
      <c r="AD21" s="1">
        <v>0.96699999999999997</v>
      </c>
      <c r="AE21" s="1" t="s">
        <v>19</v>
      </c>
      <c r="AF21" s="1">
        <v>3.39</v>
      </c>
      <c r="AG21" s="1">
        <v>3.88</v>
      </c>
      <c r="AH21" s="1">
        <v>2.9620000000000002</v>
      </c>
      <c r="AI21" s="1">
        <v>49.363999999999997</v>
      </c>
      <c r="AJ21" s="1">
        <v>0.96909999999999996</v>
      </c>
      <c r="AK21" s="1" t="s">
        <v>19</v>
      </c>
      <c r="AL21" s="1"/>
      <c r="AM21" s="1"/>
      <c r="AN21" s="1"/>
      <c r="AO21" s="1"/>
      <c r="AP21" s="1"/>
      <c r="AQ21" s="1"/>
      <c r="AR21" s="1">
        <v>3.39</v>
      </c>
      <c r="AS21" s="1">
        <v>3.88</v>
      </c>
      <c r="AT21" s="1">
        <v>2.9809999999999999</v>
      </c>
      <c r="AU21" s="1">
        <v>49.680999999999997</v>
      </c>
      <c r="AV21" s="1">
        <v>0.9657</v>
      </c>
      <c r="AW21" s="1" t="s">
        <v>19</v>
      </c>
      <c r="AX21" s="1">
        <v>3.39</v>
      </c>
      <c r="AY21" s="1">
        <v>3.88</v>
      </c>
      <c r="AZ21" s="1">
        <v>2.9649999999999999</v>
      </c>
      <c r="BA21" s="1">
        <v>49.423000000000002</v>
      </c>
      <c r="BB21" s="1">
        <v>0.96630000000000005</v>
      </c>
      <c r="BC21" s="1" t="s">
        <v>19</v>
      </c>
      <c r="BD21" s="1">
        <v>3.39</v>
      </c>
      <c r="BE21" s="1">
        <v>3.88</v>
      </c>
      <c r="BF21" s="1">
        <v>3.0209999999999999</v>
      </c>
      <c r="BG21" s="1">
        <v>50.347999999999999</v>
      </c>
      <c r="BH21" s="1">
        <v>0.95940000000000003</v>
      </c>
      <c r="BI21" s="1" t="s">
        <v>19</v>
      </c>
      <c r="BJ21" s="1">
        <v>3.39</v>
      </c>
      <c r="BK21" s="1">
        <v>3.88</v>
      </c>
      <c r="BL21" s="1">
        <v>2.9129999999999998</v>
      </c>
      <c r="BM21" s="1">
        <v>48.542999999999999</v>
      </c>
      <c r="BN21" s="1">
        <v>0.96250000000000002</v>
      </c>
      <c r="BO21" s="1" t="s">
        <v>19</v>
      </c>
      <c r="BP21" s="1">
        <v>3.39</v>
      </c>
      <c r="BQ21" s="1">
        <v>3.88</v>
      </c>
      <c r="BR21" s="1">
        <v>2.9649999999999999</v>
      </c>
      <c r="BS21" s="1">
        <v>49.417000000000002</v>
      </c>
      <c r="BT21" s="1">
        <v>0.9667</v>
      </c>
      <c r="BU21" s="1" t="s">
        <v>19</v>
      </c>
      <c r="BV21" s="1">
        <v>3.39</v>
      </c>
      <c r="BW21" s="1">
        <v>3.88</v>
      </c>
      <c r="BX21" s="1">
        <v>3.0339999999999998</v>
      </c>
      <c r="BY21" s="1">
        <v>50.567999999999998</v>
      </c>
      <c r="BZ21" s="1">
        <v>0.96089999999999998</v>
      </c>
      <c r="CA21" s="1" t="s">
        <v>19</v>
      </c>
      <c r="CB21" s="1">
        <v>3.39</v>
      </c>
      <c r="CC21" s="1">
        <v>3.88</v>
      </c>
      <c r="CD21" s="1">
        <v>3.085</v>
      </c>
      <c r="CE21" s="1">
        <v>51.41</v>
      </c>
      <c r="CF21" s="1">
        <v>0.93</v>
      </c>
      <c r="CG21" s="1" t="s">
        <v>19</v>
      </c>
      <c r="CH21" s="1">
        <v>3.39</v>
      </c>
      <c r="CI21" s="1">
        <v>3.88</v>
      </c>
      <c r="CJ21" s="1">
        <v>3.1030000000000002</v>
      </c>
      <c r="CK21" s="1">
        <v>51.718000000000004</v>
      </c>
      <c r="CL21" s="1">
        <v>0.96240000000000003</v>
      </c>
      <c r="CM21" s="1" t="s">
        <v>19</v>
      </c>
      <c r="CN21" s="1">
        <v>3.39</v>
      </c>
      <c r="CO21" s="1">
        <v>3.88</v>
      </c>
      <c r="CP21" s="1">
        <v>2.9159999999999999</v>
      </c>
      <c r="CQ21" s="1">
        <v>48.603000000000002</v>
      </c>
      <c r="CR21" s="1">
        <v>0.96619999999999995</v>
      </c>
      <c r="CS21" s="1" t="s">
        <v>19</v>
      </c>
    </row>
    <row r="22" spans="1:97" ht="15.75" customHeight="1" x14ac:dyDescent="0.25">
      <c r="A22" s="1" t="s">
        <v>32</v>
      </c>
      <c r="B22" s="1">
        <v>58</v>
      </c>
      <c r="C22" s="1">
        <v>76</v>
      </c>
      <c r="D22" s="1" t="s">
        <v>52</v>
      </c>
      <c r="E22" s="1">
        <v>5.25</v>
      </c>
      <c r="F22" s="1">
        <v>3</v>
      </c>
      <c r="G22" s="1">
        <v>17</v>
      </c>
      <c r="H22" s="1">
        <v>5.15</v>
      </c>
      <c r="I22" s="1">
        <v>5.69</v>
      </c>
      <c r="J22" s="1">
        <v>8.4369999999999994</v>
      </c>
      <c r="K22" s="1">
        <v>49.627000000000002</v>
      </c>
      <c r="L22" s="1">
        <v>0.86980000000000002</v>
      </c>
      <c r="M22" s="1" t="s">
        <v>18</v>
      </c>
      <c r="N22" s="1">
        <v>5.15</v>
      </c>
      <c r="O22" s="1">
        <v>5.69</v>
      </c>
      <c r="P22" s="1">
        <v>8.9169999999999998</v>
      </c>
      <c r="Q22" s="1">
        <v>52.451999999999998</v>
      </c>
      <c r="R22" s="1">
        <v>0.84840000000000004</v>
      </c>
      <c r="S22" s="1" t="s">
        <v>18</v>
      </c>
      <c r="T22" s="1">
        <v>5.15</v>
      </c>
      <c r="U22" s="1">
        <v>5.69</v>
      </c>
      <c r="V22" s="1">
        <v>8.8049999999999997</v>
      </c>
      <c r="W22" s="1">
        <v>51.795000000000002</v>
      </c>
      <c r="X22" s="1">
        <v>0.88580000000000003</v>
      </c>
      <c r="Y22" s="1" t="s">
        <v>18</v>
      </c>
      <c r="Z22" s="1">
        <v>5.15</v>
      </c>
      <c r="AA22" s="1">
        <v>5.69</v>
      </c>
      <c r="AB22" s="1">
        <v>8.77</v>
      </c>
      <c r="AC22" s="1">
        <v>51.588999999999999</v>
      </c>
      <c r="AD22" s="1">
        <v>0.88139999999999996</v>
      </c>
      <c r="AE22" s="1" t="s">
        <v>18</v>
      </c>
      <c r="AF22" s="1">
        <v>5.15</v>
      </c>
      <c r="AG22" s="1">
        <v>5.69</v>
      </c>
      <c r="AH22" s="1">
        <v>9.0030000000000001</v>
      </c>
      <c r="AI22" s="1">
        <v>52.959000000000003</v>
      </c>
      <c r="AJ22" s="1">
        <v>0.87219999999999998</v>
      </c>
      <c r="AK22" s="1" t="s">
        <v>18</v>
      </c>
      <c r="AL22" s="1"/>
      <c r="AM22" s="1"/>
      <c r="AN22" s="1"/>
      <c r="AO22" s="1"/>
      <c r="AP22" s="1"/>
      <c r="AQ22" s="1"/>
      <c r="AR22" s="1">
        <v>5.15</v>
      </c>
      <c r="AS22" s="1">
        <v>5.69</v>
      </c>
      <c r="AT22" s="1">
        <v>9.1479999999999997</v>
      </c>
      <c r="AU22" s="1">
        <v>53.811999999999998</v>
      </c>
      <c r="AV22" s="1">
        <v>0.85740000000000005</v>
      </c>
      <c r="AW22" s="1" t="s">
        <v>18</v>
      </c>
      <c r="AX22" s="1">
        <v>5.15</v>
      </c>
      <c r="AY22" s="1">
        <v>5.69</v>
      </c>
      <c r="AZ22" s="1">
        <v>9.2929999999999993</v>
      </c>
      <c r="BA22" s="1">
        <v>54.662999999999997</v>
      </c>
      <c r="BB22" s="1">
        <v>0.84909999999999997</v>
      </c>
      <c r="BC22" s="1" t="s">
        <v>18</v>
      </c>
      <c r="BD22" s="1">
        <v>5.15</v>
      </c>
      <c r="BE22" s="1">
        <v>5.69</v>
      </c>
      <c r="BF22" s="1">
        <v>8.8239999999999998</v>
      </c>
      <c r="BG22" s="1">
        <v>51.905000000000001</v>
      </c>
      <c r="BH22" s="1">
        <v>0.84130000000000005</v>
      </c>
      <c r="BI22" s="1" t="s">
        <v>18</v>
      </c>
      <c r="BJ22" s="1">
        <v>5.15</v>
      </c>
      <c r="BK22" s="1">
        <v>5.69</v>
      </c>
      <c r="BL22" s="1">
        <v>9.1129999999999995</v>
      </c>
      <c r="BM22" s="1">
        <v>53.606000000000002</v>
      </c>
      <c r="BN22" s="1">
        <v>0.86019999999999996</v>
      </c>
      <c r="BO22" s="1" t="s">
        <v>18</v>
      </c>
      <c r="BP22" s="1">
        <v>5.15</v>
      </c>
      <c r="BQ22" s="1">
        <v>5.69</v>
      </c>
      <c r="BR22" s="1">
        <v>9.0139999999999993</v>
      </c>
      <c r="BS22" s="1">
        <v>53.024999999999999</v>
      </c>
      <c r="BT22" s="1">
        <v>0.85019999999999996</v>
      </c>
      <c r="BU22" s="1" t="s">
        <v>18</v>
      </c>
      <c r="BV22" s="1">
        <v>5.15</v>
      </c>
      <c r="BW22" s="1">
        <v>5.69</v>
      </c>
      <c r="BX22" s="1">
        <v>9.0310000000000006</v>
      </c>
      <c r="BY22" s="1">
        <v>53.122999999999998</v>
      </c>
      <c r="BZ22" s="1">
        <v>0.8579</v>
      </c>
      <c r="CA22" s="1" t="s">
        <v>18</v>
      </c>
      <c r="CB22" s="1">
        <v>5.15</v>
      </c>
      <c r="CC22" s="1">
        <v>5.69</v>
      </c>
      <c r="CD22" s="1">
        <v>9.1059999999999999</v>
      </c>
      <c r="CE22" s="1">
        <v>53.564</v>
      </c>
      <c r="CF22" s="1">
        <v>0.85209999999999997</v>
      </c>
      <c r="CG22" s="1" t="s">
        <v>18</v>
      </c>
      <c r="CH22" s="1">
        <v>5.15</v>
      </c>
      <c r="CI22" s="1">
        <v>5.69</v>
      </c>
      <c r="CJ22" s="1">
        <v>9.3819999999999997</v>
      </c>
      <c r="CK22" s="1">
        <v>55.186999999999998</v>
      </c>
      <c r="CL22" s="1">
        <v>0.85399999999999998</v>
      </c>
      <c r="CM22" s="1" t="s">
        <v>18</v>
      </c>
      <c r="CN22" s="1">
        <v>5.15</v>
      </c>
      <c r="CO22" s="1">
        <v>5.69</v>
      </c>
      <c r="CP22" s="1">
        <v>8.8569999999999993</v>
      </c>
      <c r="CQ22" s="1">
        <v>52.100999999999999</v>
      </c>
      <c r="CR22" s="1">
        <v>0.85950000000000004</v>
      </c>
      <c r="CS22" s="1" t="s">
        <v>18</v>
      </c>
    </row>
    <row r="23" spans="1:97" ht="15.75" customHeight="1" x14ac:dyDescent="0.25">
      <c r="A23" s="1" t="s">
        <v>32</v>
      </c>
      <c r="B23" s="1">
        <v>58</v>
      </c>
      <c r="C23" s="1">
        <v>77</v>
      </c>
      <c r="D23" s="1" t="s">
        <v>53</v>
      </c>
      <c r="E23" s="1">
        <v>5.35</v>
      </c>
      <c r="F23" s="1">
        <v>3</v>
      </c>
      <c r="G23" s="1">
        <v>18</v>
      </c>
      <c r="H23" s="1">
        <v>5.26</v>
      </c>
      <c r="I23" s="1">
        <v>5.85</v>
      </c>
      <c r="J23" s="1">
        <v>8.6159999999999997</v>
      </c>
      <c r="K23" s="1">
        <v>47.865000000000002</v>
      </c>
      <c r="L23" s="1">
        <v>0.9244</v>
      </c>
      <c r="M23" s="1" t="s">
        <v>19</v>
      </c>
      <c r="N23" s="1">
        <v>5.26</v>
      </c>
      <c r="O23" s="1">
        <v>5.85</v>
      </c>
      <c r="P23" s="1">
        <v>9.1690000000000005</v>
      </c>
      <c r="Q23" s="1">
        <v>50.936</v>
      </c>
      <c r="R23" s="1">
        <v>0.9304</v>
      </c>
      <c r="S23" s="1" t="s">
        <v>19</v>
      </c>
      <c r="T23" s="1">
        <v>5.26</v>
      </c>
      <c r="U23" s="1">
        <v>5.85</v>
      </c>
      <c r="V23" s="1">
        <v>8.9589999999999996</v>
      </c>
      <c r="W23" s="1">
        <v>49.771000000000001</v>
      </c>
      <c r="X23" s="1">
        <v>0.94620000000000004</v>
      </c>
      <c r="Y23" s="1" t="s">
        <v>19</v>
      </c>
      <c r="Z23" s="1">
        <v>5.26</v>
      </c>
      <c r="AA23" s="1">
        <v>5.85</v>
      </c>
      <c r="AB23" s="1">
        <v>8.9649999999999999</v>
      </c>
      <c r="AC23" s="1">
        <v>49.805999999999997</v>
      </c>
      <c r="AD23" s="1">
        <v>0.94450000000000001</v>
      </c>
      <c r="AE23" s="1" t="s">
        <v>19</v>
      </c>
      <c r="AF23" s="1">
        <v>5.26</v>
      </c>
      <c r="AG23" s="1">
        <v>5.85</v>
      </c>
      <c r="AH23" s="1">
        <v>9.1620000000000008</v>
      </c>
      <c r="AI23" s="1">
        <v>50.902000000000001</v>
      </c>
      <c r="AJ23" s="1">
        <v>0.94420000000000004</v>
      </c>
      <c r="AK23" s="1" t="s">
        <v>19</v>
      </c>
      <c r="AL23" s="1"/>
      <c r="AM23" s="1"/>
      <c r="AN23" s="1"/>
      <c r="AO23" s="1"/>
      <c r="AP23" s="1"/>
      <c r="AQ23" s="1"/>
      <c r="AR23" s="1">
        <v>5.26</v>
      </c>
      <c r="AS23" s="1">
        <v>5.85</v>
      </c>
      <c r="AT23" s="1">
        <v>9.375</v>
      </c>
      <c r="AU23" s="1">
        <v>52.082000000000001</v>
      </c>
      <c r="AV23" s="1">
        <v>0.92979999999999996</v>
      </c>
      <c r="AW23" s="1" t="s">
        <v>19</v>
      </c>
      <c r="AX23" s="1">
        <v>5.26</v>
      </c>
      <c r="AY23" s="1">
        <v>5.85</v>
      </c>
      <c r="AZ23" s="1">
        <v>9.5429999999999993</v>
      </c>
      <c r="BA23" s="1">
        <v>53.018000000000001</v>
      </c>
      <c r="BB23" s="1">
        <v>0.93769999999999998</v>
      </c>
      <c r="BC23" s="1" t="s">
        <v>19</v>
      </c>
      <c r="BD23" s="1">
        <v>5.26</v>
      </c>
      <c r="BE23" s="1">
        <v>5.85</v>
      </c>
      <c r="BF23" s="1">
        <v>9.0939999999999994</v>
      </c>
      <c r="BG23" s="1">
        <v>50.521999999999998</v>
      </c>
      <c r="BH23" s="1">
        <v>0.9365</v>
      </c>
      <c r="BI23" s="1" t="s">
        <v>19</v>
      </c>
      <c r="BJ23" s="1">
        <v>5.26</v>
      </c>
      <c r="BK23" s="1">
        <v>5.85</v>
      </c>
      <c r="BL23" s="1">
        <v>9.3870000000000005</v>
      </c>
      <c r="BM23" s="1">
        <v>52.152000000000001</v>
      </c>
      <c r="BN23" s="1">
        <v>0.93959999999999999</v>
      </c>
      <c r="BO23" s="1" t="s">
        <v>19</v>
      </c>
      <c r="BP23" s="1">
        <v>5.26</v>
      </c>
      <c r="BQ23" s="1">
        <v>5.85</v>
      </c>
      <c r="BR23" s="1">
        <v>9.1920000000000002</v>
      </c>
      <c r="BS23" s="1">
        <v>51.067</v>
      </c>
      <c r="BT23" s="1">
        <v>0.92469999999999997</v>
      </c>
      <c r="BU23" s="1" t="s">
        <v>19</v>
      </c>
      <c r="BV23" s="1">
        <v>5.26</v>
      </c>
      <c r="BW23" s="1">
        <v>5.85</v>
      </c>
      <c r="BX23" s="1">
        <v>9.2959999999999994</v>
      </c>
      <c r="BY23" s="1">
        <v>51.642000000000003</v>
      </c>
      <c r="BZ23" s="1">
        <v>0.94069999999999998</v>
      </c>
      <c r="CA23" s="1" t="s">
        <v>19</v>
      </c>
      <c r="CB23" s="1">
        <v>5.26</v>
      </c>
      <c r="CC23" s="1">
        <v>5.85</v>
      </c>
      <c r="CD23" s="1">
        <v>9.3010000000000002</v>
      </c>
      <c r="CE23" s="1">
        <v>51.673000000000002</v>
      </c>
      <c r="CF23" s="1">
        <v>0.9284</v>
      </c>
      <c r="CG23" s="1" t="s">
        <v>19</v>
      </c>
      <c r="CH23" s="1">
        <v>5.26</v>
      </c>
      <c r="CI23" s="1">
        <v>5.85</v>
      </c>
      <c r="CJ23" s="1">
        <v>9.6219999999999999</v>
      </c>
      <c r="CK23" s="1">
        <v>53.457000000000001</v>
      </c>
      <c r="CL23" s="1">
        <v>0.93769999999999998</v>
      </c>
      <c r="CM23" s="1" t="s">
        <v>19</v>
      </c>
      <c r="CN23" s="1">
        <v>5.26</v>
      </c>
      <c r="CO23" s="1">
        <v>5.85</v>
      </c>
      <c r="CP23" s="1">
        <v>9.1690000000000005</v>
      </c>
      <c r="CQ23" s="1">
        <v>50.94</v>
      </c>
      <c r="CR23" s="1">
        <v>0.92269999999999996</v>
      </c>
      <c r="CS23" s="1" t="s">
        <v>19</v>
      </c>
    </row>
    <row r="24" spans="1:97" ht="15.75" customHeight="1" x14ac:dyDescent="0.25">
      <c r="A24" s="1" t="s">
        <v>32</v>
      </c>
      <c r="B24" s="1">
        <v>58</v>
      </c>
      <c r="C24" s="1">
        <v>80</v>
      </c>
      <c r="D24" s="1" t="s">
        <v>54</v>
      </c>
      <c r="E24" s="1">
        <v>6.53</v>
      </c>
      <c r="F24" s="1">
        <v>4</v>
      </c>
      <c r="G24" s="1">
        <v>21</v>
      </c>
      <c r="H24" s="1">
        <v>6.49</v>
      </c>
      <c r="I24" s="1">
        <v>6.68</v>
      </c>
      <c r="J24" s="1">
        <v>9.4420000000000002</v>
      </c>
      <c r="K24" s="1">
        <v>44.963999999999999</v>
      </c>
      <c r="L24" s="1">
        <v>0.8034</v>
      </c>
      <c r="M24" s="1" t="s">
        <v>18</v>
      </c>
      <c r="N24" s="1">
        <v>6.48</v>
      </c>
      <c r="O24" s="1">
        <v>6.68</v>
      </c>
      <c r="P24" s="1">
        <v>10.227</v>
      </c>
      <c r="Q24" s="1">
        <v>48.701999999999998</v>
      </c>
      <c r="R24" s="1">
        <v>0.84289999999999998</v>
      </c>
      <c r="S24" s="1" t="s">
        <v>18</v>
      </c>
      <c r="T24" s="1">
        <v>6.49</v>
      </c>
      <c r="U24" s="1">
        <v>6.68</v>
      </c>
      <c r="V24" s="1">
        <v>10.058</v>
      </c>
      <c r="W24" s="1">
        <v>47.893999999999998</v>
      </c>
      <c r="X24" s="1">
        <v>0.85770000000000002</v>
      </c>
      <c r="Y24" s="1" t="s">
        <v>18</v>
      </c>
      <c r="Z24" s="1">
        <v>6.49</v>
      </c>
      <c r="AA24" s="1">
        <v>6.68</v>
      </c>
      <c r="AB24" s="1">
        <v>10.186999999999999</v>
      </c>
      <c r="AC24" s="1">
        <v>48.51</v>
      </c>
      <c r="AD24" s="1">
        <v>0.84919999999999995</v>
      </c>
      <c r="AE24" s="1" t="s">
        <v>18</v>
      </c>
      <c r="AF24" s="1">
        <v>6.49</v>
      </c>
      <c r="AG24" s="1">
        <v>6.68</v>
      </c>
      <c r="AH24" s="1">
        <v>10.217000000000001</v>
      </c>
      <c r="AI24" s="1">
        <v>48.654000000000003</v>
      </c>
      <c r="AJ24" s="1">
        <v>0.87909999999999999</v>
      </c>
      <c r="AK24" s="1" t="s">
        <v>18</v>
      </c>
      <c r="AL24" s="1"/>
      <c r="AM24" s="1"/>
      <c r="AN24" s="1"/>
      <c r="AO24" s="1"/>
      <c r="AP24" s="1"/>
      <c r="AQ24" s="1"/>
      <c r="AR24" s="1">
        <v>6.49</v>
      </c>
      <c r="AS24" s="1">
        <v>6.68</v>
      </c>
      <c r="AT24" s="1">
        <v>10.686999999999999</v>
      </c>
      <c r="AU24" s="1">
        <v>50.889000000000003</v>
      </c>
      <c r="AV24" s="1">
        <v>0.85699999999999998</v>
      </c>
      <c r="AW24" s="1" t="s">
        <v>18</v>
      </c>
      <c r="AX24" s="1">
        <v>6.49</v>
      </c>
      <c r="AY24" s="1">
        <v>6.68</v>
      </c>
      <c r="AZ24" s="1">
        <v>10.803000000000001</v>
      </c>
      <c r="BA24" s="1">
        <v>51.441000000000003</v>
      </c>
      <c r="BB24" s="1">
        <v>0.85099999999999998</v>
      </c>
      <c r="BC24" s="1" t="s">
        <v>18</v>
      </c>
      <c r="BD24" s="1">
        <v>6.49</v>
      </c>
      <c r="BE24" s="1">
        <v>6.68</v>
      </c>
      <c r="BF24" s="1">
        <v>10.217000000000001</v>
      </c>
      <c r="BG24" s="1">
        <v>48.654000000000003</v>
      </c>
      <c r="BH24" s="1">
        <v>0.82230000000000003</v>
      </c>
      <c r="BI24" s="1" t="s">
        <v>18</v>
      </c>
      <c r="BJ24" s="1">
        <v>6.48</v>
      </c>
      <c r="BK24" s="1">
        <v>6.68</v>
      </c>
      <c r="BL24" s="1">
        <v>10.541</v>
      </c>
      <c r="BM24" s="1">
        <v>50.197000000000003</v>
      </c>
      <c r="BN24" s="1">
        <v>0.83160000000000001</v>
      </c>
      <c r="BO24" s="1" t="s">
        <v>18</v>
      </c>
      <c r="BP24" s="1">
        <v>6.49</v>
      </c>
      <c r="BQ24" s="1">
        <v>6.68</v>
      </c>
      <c r="BR24" s="1">
        <v>10.414999999999999</v>
      </c>
      <c r="BS24" s="1">
        <v>49.597000000000001</v>
      </c>
      <c r="BT24" s="1">
        <v>0.87680000000000002</v>
      </c>
      <c r="BU24" s="1" t="s">
        <v>18</v>
      </c>
      <c r="BV24" s="1">
        <v>6.48</v>
      </c>
      <c r="BW24" s="1">
        <v>6.68</v>
      </c>
      <c r="BX24" s="1">
        <v>10.396000000000001</v>
      </c>
      <c r="BY24" s="1">
        <v>49.503999999999998</v>
      </c>
      <c r="BZ24" s="1">
        <v>0.85340000000000005</v>
      </c>
      <c r="CA24" s="1" t="s">
        <v>18</v>
      </c>
      <c r="CB24" s="1">
        <v>6.48</v>
      </c>
      <c r="CC24" s="1">
        <v>6.68</v>
      </c>
      <c r="CD24" s="1">
        <v>10.471</v>
      </c>
      <c r="CE24" s="1">
        <v>49.863999999999997</v>
      </c>
      <c r="CF24" s="1">
        <v>0.87409999999999999</v>
      </c>
      <c r="CG24" s="1" t="s">
        <v>18</v>
      </c>
      <c r="CH24" s="1">
        <v>6.48</v>
      </c>
      <c r="CI24" s="1">
        <v>6.68</v>
      </c>
      <c r="CJ24" s="1">
        <v>10.721</v>
      </c>
      <c r="CK24" s="1">
        <v>51.052</v>
      </c>
      <c r="CL24" s="1">
        <v>0.85189999999999999</v>
      </c>
      <c r="CM24" s="1" t="s">
        <v>18</v>
      </c>
      <c r="CN24" s="1">
        <v>6.48</v>
      </c>
      <c r="CO24" s="1">
        <v>6.68</v>
      </c>
      <c r="CP24" s="1">
        <v>10.257</v>
      </c>
      <c r="CQ24" s="1">
        <v>48.844000000000001</v>
      </c>
      <c r="CR24" s="1">
        <v>0.74439999999999995</v>
      </c>
      <c r="CS24" s="1" t="s">
        <v>18</v>
      </c>
    </row>
    <row r="25" spans="1:97" ht="15.75" customHeight="1" x14ac:dyDescent="0.25">
      <c r="A25" s="1" t="s">
        <v>32</v>
      </c>
      <c r="B25" s="1">
        <v>66</v>
      </c>
      <c r="C25" s="1">
        <v>77</v>
      </c>
      <c r="D25" s="1" t="s">
        <v>55</v>
      </c>
      <c r="E25" s="1">
        <v>5.65</v>
      </c>
      <c r="F25" s="1">
        <v>2</v>
      </c>
      <c r="G25" s="1">
        <v>10</v>
      </c>
      <c r="H25" s="1">
        <v>5.63</v>
      </c>
      <c r="I25" s="1">
        <v>5.81</v>
      </c>
      <c r="J25" s="1">
        <v>4.1849999999999996</v>
      </c>
      <c r="K25" s="1">
        <v>41.847999999999999</v>
      </c>
      <c r="L25" s="1">
        <v>0.94899999999999995</v>
      </c>
      <c r="M25" s="1" t="s">
        <v>19</v>
      </c>
      <c r="N25" s="1">
        <v>5.63</v>
      </c>
      <c r="O25" s="1">
        <v>5.81</v>
      </c>
      <c r="P25" s="1">
        <v>5.0979999999999999</v>
      </c>
      <c r="Q25" s="1">
        <v>50.976999999999997</v>
      </c>
      <c r="R25" s="1">
        <v>0.94189999999999996</v>
      </c>
      <c r="S25" s="1" t="s">
        <v>19</v>
      </c>
      <c r="T25" s="1">
        <v>5.63</v>
      </c>
      <c r="U25" s="1">
        <v>5.81</v>
      </c>
      <c r="V25" s="1">
        <v>5.1379999999999999</v>
      </c>
      <c r="W25" s="1">
        <v>51.378</v>
      </c>
      <c r="X25" s="1">
        <v>0.95389999999999997</v>
      </c>
      <c r="Y25" s="1" t="s">
        <v>19</v>
      </c>
      <c r="Z25" s="1">
        <v>5.63</v>
      </c>
      <c r="AA25" s="1">
        <v>5.8</v>
      </c>
      <c r="AB25" s="1">
        <v>5.1230000000000002</v>
      </c>
      <c r="AC25" s="1">
        <v>51.232999999999997</v>
      </c>
      <c r="AD25" s="1">
        <v>0.94920000000000004</v>
      </c>
      <c r="AE25" s="1" t="s">
        <v>19</v>
      </c>
      <c r="AF25" s="1">
        <v>5.63</v>
      </c>
      <c r="AG25" s="1">
        <v>5.81</v>
      </c>
      <c r="AH25" s="1">
        <v>4.9470000000000001</v>
      </c>
      <c r="AI25" s="1">
        <v>49.465000000000003</v>
      </c>
      <c r="AJ25" s="1">
        <v>0.9536</v>
      </c>
      <c r="AK25" s="1" t="s">
        <v>19</v>
      </c>
      <c r="AL25" s="1"/>
      <c r="AM25" s="1"/>
      <c r="AN25" s="1"/>
      <c r="AO25" s="1"/>
      <c r="AP25" s="1"/>
      <c r="AQ25" s="1"/>
      <c r="AR25" s="1">
        <v>5.63</v>
      </c>
      <c r="AS25" s="1">
        <v>5.81</v>
      </c>
      <c r="AT25" s="1">
        <v>5.1100000000000003</v>
      </c>
      <c r="AU25" s="1">
        <v>51.103999999999999</v>
      </c>
      <c r="AV25" s="1">
        <v>0.93620000000000003</v>
      </c>
      <c r="AW25" s="1" t="s">
        <v>19</v>
      </c>
      <c r="AX25" s="1">
        <v>5.63</v>
      </c>
      <c r="AY25" s="1">
        <v>5.81</v>
      </c>
      <c r="AZ25" s="1">
        <v>5.3860000000000001</v>
      </c>
      <c r="BA25" s="1">
        <v>53.865000000000002</v>
      </c>
      <c r="BB25" s="1">
        <v>0.93689999999999996</v>
      </c>
      <c r="BC25" s="1" t="s">
        <v>19</v>
      </c>
      <c r="BD25" s="1">
        <v>5.63</v>
      </c>
      <c r="BE25" s="1">
        <v>5.81</v>
      </c>
      <c r="BF25" s="1">
        <v>5.1379999999999999</v>
      </c>
      <c r="BG25" s="1">
        <v>51.381999999999998</v>
      </c>
      <c r="BH25" s="1">
        <v>0.92320000000000002</v>
      </c>
      <c r="BI25" s="1" t="s">
        <v>18</v>
      </c>
      <c r="BJ25" s="1">
        <v>5.63</v>
      </c>
      <c r="BK25" s="1">
        <v>5.8</v>
      </c>
      <c r="BL25" s="1">
        <v>5.3330000000000002</v>
      </c>
      <c r="BM25" s="1">
        <v>53.331000000000003</v>
      </c>
      <c r="BN25" s="1">
        <v>0.94269999999999998</v>
      </c>
      <c r="BO25" s="1" t="s">
        <v>19</v>
      </c>
      <c r="BP25" s="1">
        <v>5.63</v>
      </c>
      <c r="BQ25" s="1">
        <v>5.81</v>
      </c>
      <c r="BR25" s="1">
        <v>5.1440000000000001</v>
      </c>
      <c r="BS25" s="1">
        <v>51.439</v>
      </c>
      <c r="BT25" s="1">
        <v>0.94320000000000004</v>
      </c>
      <c r="BU25" s="1" t="s">
        <v>19</v>
      </c>
      <c r="BV25" s="1">
        <v>5.63</v>
      </c>
      <c r="BW25" s="1">
        <v>5.8</v>
      </c>
      <c r="BX25" s="1">
        <v>5.2460000000000004</v>
      </c>
      <c r="BY25" s="1">
        <v>52.457999999999998</v>
      </c>
      <c r="BZ25" s="1">
        <v>0.94850000000000001</v>
      </c>
      <c r="CA25" s="1" t="s">
        <v>19</v>
      </c>
      <c r="CB25" s="1">
        <v>5.63</v>
      </c>
      <c r="CC25" s="1">
        <v>5.8</v>
      </c>
      <c r="CD25" s="1">
        <v>5.3760000000000003</v>
      </c>
      <c r="CE25" s="1">
        <v>53.762999999999998</v>
      </c>
      <c r="CF25" s="1">
        <v>0.94299999999999995</v>
      </c>
      <c r="CG25" s="1" t="s">
        <v>19</v>
      </c>
      <c r="CH25" s="1">
        <v>5.63</v>
      </c>
      <c r="CI25" s="1">
        <v>5.8</v>
      </c>
      <c r="CJ25" s="1">
        <v>5.282</v>
      </c>
      <c r="CK25" s="1">
        <v>52.814999999999998</v>
      </c>
      <c r="CL25" s="1">
        <v>0.94099999999999995</v>
      </c>
      <c r="CM25" s="1" t="s">
        <v>19</v>
      </c>
      <c r="CN25" s="1">
        <v>5.63</v>
      </c>
      <c r="CO25" s="1">
        <v>5.8</v>
      </c>
      <c r="CP25" s="1">
        <v>5.093</v>
      </c>
      <c r="CQ25" s="1">
        <v>50.932000000000002</v>
      </c>
      <c r="CR25" s="1">
        <v>0.91700000000000004</v>
      </c>
      <c r="CS25" s="1" t="s">
        <v>18</v>
      </c>
    </row>
    <row r="26" spans="1:97" ht="15.75" customHeight="1" x14ac:dyDescent="0.25">
      <c r="A26" s="1" t="s">
        <v>32</v>
      </c>
      <c r="B26" s="1">
        <v>66</v>
      </c>
      <c r="C26" s="1">
        <v>80</v>
      </c>
      <c r="D26" s="1" t="s">
        <v>56</v>
      </c>
      <c r="E26" s="1">
        <v>7.79</v>
      </c>
      <c r="F26" s="1">
        <v>2</v>
      </c>
      <c r="G26" s="1">
        <v>13</v>
      </c>
      <c r="H26" s="1">
        <v>7.82</v>
      </c>
      <c r="I26" s="1">
        <v>7.88</v>
      </c>
      <c r="J26" s="1">
        <v>5.7830000000000004</v>
      </c>
      <c r="K26" s="1">
        <v>44.481999999999999</v>
      </c>
      <c r="L26" s="1">
        <v>0.79220000000000002</v>
      </c>
      <c r="M26" s="1" t="s">
        <v>18</v>
      </c>
      <c r="N26" s="1">
        <v>7.82</v>
      </c>
      <c r="O26" s="1">
        <v>7.88</v>
      </c>
      <c r="P26" s="1">
        <v>6.2859999999999996</v>
      </c>
      <c r="Q26" s="1">
        <v>48.353999999999999</v>
      </c>
      <c r="R26" s="1">
        <v>0.77629999999999999</v>
      </c>
      <c r="S26" s="1" t="s">
        <v>18</v>
      </c>
      <c r="T26" s="1">
        <v>7.82</v>
      </c>
      <c r="U26" s="1">
        <v>7.88</v>
      </c>
      <c r="V26" s="1">
        <v>6.6669999999999998</v>
      </c>
      <c r="W26" s="1">
        <v>51.281999999999996</v>
      </c>
      <c r="X26" s="1">
        <v>0.81299999999999994</v>
      </c>
      <c r="Y26" s="1" t="s">
        <v>18</v>
      </c>
      <c r="Z26" s="1">
        <v>7.82</v>
      </c>
      <c r="AA26" s="1">
        <v>7.88</v>
      </c>
      <c r="AB26" s="1">
        <v>6.1959999999999997</v>
      </c>
      <c r="AC26" s="1">
        <v>47.664999999999999</v>
      </c>
      <c r="AD26" s="1">
        <v>0.80559999999999998</v>
      </c>
      <c r="AE26" s="1" t="s">
        <v>18</v>
      </c>
      <c r="AF26" s="1">
        <v>7.68</v>
      </c>
      <c r="AG26" s="1">
        <v>8.0500000000000007</v>
      </c>
      <c r="AH26" s="1">
        <v>6.048</v>
      </c>
      <c r="AI26" s="1">
        <v>46.524000000000001</v>
      </c>
      <c r="AJ26" s="1">
        <v>0.74880000000000002</v>
      </c>
      <c r="AK26" s="1" t="s">
        <v>18</v>
      </c>
      <c r="AL26" s="1"/>
      <c r="AM26" s="1"/>
      <c r="AN26" s="1"/>
      <c r="AO26" s="1"/>
      <c r="AP26" s="1"/>
      <c r="AQ26" s="1"/>
      <c r="AR26" s="1">
        <v>7.82</v>
      </c>
      <c r="AS26" s="1">
        <v>7.88</v>
      </c>
      <c r="AT26" s="1">
        <v>6.8570000000000002</v>
      </c>
      <c r="AU26" s="1">
        <v>52.747</v>
      </c>
      <c r="AV26" s="1">
        <v>0.79059999999999997</v>
      </c>
      <c r="AW26" s="1" t="s">
        <v>18</v>
      </c>
      <c r="AX26" s="1">
        <v>7.82</v>
      </c>
      <c r="AY26" s="1">
        <v>7.88</v>
      </c>
      <c r="AZ26" s="1">
        <v>6.9450000000000003</v>
      </c>
      <c r="BA26" s="1">
        <v>53.420999999999999</v>
      </c>
      <c r="BB26" s="1">
        <v>0.80530000000000002</v>
      </c>
      <c r="BC26" s="1" t="s">
        <v>18</v>
      </c>
      <c r="BD26" s="1">
        <v>7.82</v>
      </c>
      <c r="BE26" s="1">
        <v>7.88</v>
      </c>
      <c r="BF26" s="1">
        <v>6.8470000000000004</v>
      </c>
      <c r="BG26" s="1">
        <v>52.667000000000002</v>
      </c>
      <c r="BH26" s="1">
        <v>0.74029999999999996</v>
      </c>
      <c r="BI26" s="1" t="s">
        <v>18</v>
      </c>
      <c r="BJ26" s="1">
        <v>7.82</v>
      </c>
      <c r="BK26" s="1">
        <v>7.88</v>
      </c>
      <c r="BL26" s="1">
        <v>6.9279999999999999</v>
      </c>
      <c r="BM26" s="1">
        <v>53.289000000000001</v>
      </c>
      <c r="BN26" s="1">
        <v>0.77710000000000001</v>
      </c>
      <c r="BO26" s="1" t="s">
        <v>18</v>
      </c>
      <c r="BP26" s="1">
        <v>7.82</v>
      </c>
      <c r="BQ26" s="1">
        <v>7.88</v>
      </c>
      <c r="BR26" s="1">
        <v>6.9290000000000003</v>
      </c>
      <c r="BS26" s="1">
        <v>53.298999999999999</v>
      </c>
      <c r="BT26" s="1">
        <v>0.80110000000000003</v>
      </c>
      <c r="BU26" s="1" t="s">
        <v>18</v>
      </c>
      <c r="BV26" s="1">
        <v>7.82</v>
      </c>
      <c r="BW26" s="1">
        <v>7.88</v>
      </c>
      <c r="BX26" s="1">
        <v>6.8289999999999997</v>
      </c>
      <c r="BY26" s="1">
        <v>52.534999999999997</v>
      </c>
      <c r="BZ26" s="1">
        <v>0.76029999999999998</v>
      </c>
      <c r="CA26" s="1" t="s">
        <v>18</v>
      </c>
      <c r="CB26" s="1">
        <v>7.82</v>
      </c>
      <c r="CC26" s="1">
        <v>7.87</v>
      </c>
      <c r="CD26" s="1">
        <v>6.7880000000000003</v>
      </c>
      <c r="CE26" s="1">
        <v>52.216999999999999</v>
      </c>
      <c r="CF26" s="1">
        <v>0.7954</v>
      </c>
      <c r="CG26" s="1" t="s">
        <v>18</v>
      </c>
      <c r="CH26" s="1">
        <v>7.82</v>
      </c>
      <c r="CI26" s="1">
        <v>7.88</v>
      </c>
      <c r="CJ26" s="1">
        <v>6.7560000000000002</v>
      </c>
      <c r="CK26" s="1">
        <v>51.972000000000001</v>
      </c>
      <c r="CL26" s="1">
        <v>0.77010000000000001</v>
      </c>
      <c r="CM26" s="1" t="s">
        <v>18</v>
      </c>
      <c r="CN26" s="1">
        <v>7.82</v>
      </c>
      <c r="CO26" s="1">
        <v>7.88</v>
      </c>
      <c r="CP26" s="1">
        <v>5.8490000000000002</v>
      </c>
      <c r="CQ26" s="1">
        <v>44.988999999999997</v>
      </c>
      <c r="CR26" s="1">
        <v>0.71179999999999999</v>
      </c>
      <c r="CS26" s="1" t="s">
        <v>18</v>
      </c>
    </row>
    <row r="27" spans="1:97" ht="15.75" customHeight="1" x14ac:dyDescent="0.25">
      <c r="A27" s="1" t="s">
        <v>32</v>
      </c>
      <c r="B27" s="1">
        <v>66</v>
      </c>
      <c r="C27" s="1">
        <v>95</v>
      </c>
      <c r="D27" s="1" t="s">
        <v>57</v>
      </c>
      <c r="E27" s="1">
        <v>6.43</v>
      </c>
      <c r="F27" s="1">
        <v>5</v>
      </c>
      <c r="G27" s="1">
        <v>27</v>
      </c>
      <c r="H27" s="1">
        <v>6.28</v>
      </c>
      <c r="I27" s="1">
        <v>6.71</v>
      </c>
      <c r="J27" s="1">
        <v>13.874000000000001</v>
      </c>
      <c r="K27" s="1">
        <v>51.387</v>
      </c>
      <c r="L27" s="1">
        <v>0.80600000000000005</v>
      </c>
      <c r="M27" s="1" t="s">
        <v>18</v>
      </c>
      <c r="N27" s="1">
        <v>6.28</v>
      </c>
      <c r="O27" s="1">
        <v>6.71</v>
      </c>
      <c r="P27" s="1">
        <v>14.507999999999999</v>
      </c>
      <c r="Q27" s="1">
        <v>53.734999999999999</v>
      </c>
      <c r="R27" s="1">
        <v>0.82069999999999999</v>
      </c>
      <c r="S27" s="1" t="s">
        <v>18</v>
      </c>
      <c r="T27" s="1">
        <v>6.29</v>
      </c>
      <c r="U27" s="1">
        <v>6.71</v>
      </c>
      <c r="V27" s="1">
        <v>14.435</v>
      </c>
      <c r="W27" s="1">
        <v>53.463000000000001</v>
      </c>
      <c r="X27" s="1">
        <v>0.83789999999999998</v>
      </c>
      <c r="Y27" s="1" t="s">
        <v>18</v>
      </c>
      <c r="Z27" s="1">
        <v>6.28</v>
      </c>
      <c r="AA27" s="1">
        <v>6.71</v>
      </c>
      <c r="AB27" s="1">
        <v>14.316000000000001</v>
      </c>
      <c r="AC27" s="1">
        <v>53.021999999999998</v>
      </c>
      <c r="AD27" s="1">
        <v>0.82909999999999995</v>
      </c>
      <c r="AE27" s="1" t="s">
        <v>18</v>
      </c>
      <c r="AF27" s="1">
        <v>6.29</v>
      </c>
      <c r="AG27" s="1">
        <v>6.71</v>
      </c>
      <c r="AH27" s="1">
        <v>14.906000000000001</v>
      </c>
      <c r="AI27" s="1">
        <v>55.209000000000003</v>
      </c>
      <c r="AJ27" s="1">
        <v>0.82140000000000002</v>
      </c>
      <c r="AK27" s="1" t="s">
        <v>18</v>
      </c>
      <c r="AL27" s="1"/>
      <c r="AM27" s="1"/>
      <c r="AN27" s="1"/>
      <c r="AO27" s="1"/>
      <c r="AP27" s="1"/>
      <c r="AQ27" s="1"/>
      <c r="AR27" s="1">
        <v>6.29</v>
      </c>
      <c r="AS27" s="1">
        <v>6.71</v>
      </c>
      <c r="AT27" s="1">
        <v>15.843999999999999</v>
      </c>
      <c r="AU27" s="1">
        <v>58.68</v>
      </c>
      <c r="AV27" s="1">
        <v>0.82620000000000005</v>
      </c>
      <c r="AW27" s="1" t="s">
        <v>18</v>
      </c>
      <c r="AX27" s="1">
        <v>6.28</v>
      </c>
      <c r="AY27" s="1">
        <v>6.71</v>
      </c>
      <c r="AZ27" s="1">
        <v>15.865</v>
      </c>
      <c r="BA27" s="1">
        <v>58.76</v>
      </c>
      <c r="BB27" s="1">
        <v>0.83699999999999997</v>
      </c>
      <c r="BC27" s="1" t="s">
        <v>18</v>
      </c>
      <c r="BD27" s="1">
        <v>6.29</v>
      </c>
      <c r="BE27" s="1">
        <v>6.71</v>
      </c>
      <c r="BF27" s="1">
        <v>15.103</v>
      </c>
      <c r="BG27" s="1">
        <v>55.936999999999998</v>
      </c>
      <c r="BH27" s="1">
        <v>0.81969999999999998</v>
      </c>
      <c r="BI27" s="1" t="s">
        <v>18</v>
      </c>
      <c r="BJ27" s="1">
        <v>6.28</v>
      </c>
      <c r="BK27" s="1">
        <v>6.71</v>
      </c>
      <c r="BL27" s="1">
        <v>15.494</v>
      </c>
      <c r="BM27" s="1">
        <v>57.387</v>
      </c>
      <c r="BN27" s="1">
        <v>0.82650000000000001</v>
      </c>
      <c r="BO27" s="1" t="s">
        <v>18</v>
      </c>
      <c r="BP27" s="1">
        <v>6.28</v>
      </c>
      <c r="BQ27" s="1">
        <v>6.71</v>
      </c>
      <c r="BR27" s="1">
        <v>15.361000000000001</v>
      </c>
      <c r="BS27" s="1">
        <v>56.893000000000001</v>
      </c>
      <c r="BT27" s="1">
        <v>0.80669999999999997</v>
      </c>
      <c r="BU27" s="1" t="s">
        <v>18</v>
      </c>
      <c r="BV27" s="1">
        <v>6.28</v>
      </c>
      <c r="BW27" s="1">
        <v>6.71</v>
      </c>
      <c r="BX27" s="1">
        <v>15.2</v>
      </c>
      <c r="BY27" s="1">
        <v>56.296999999999997</v>
      </c>
      <c r="BZ27" s="1">
        <v>0.82830000000000004</v>
      </c>
      <c r="CA27" s="1" t="s">
        <v>18</v>
      </c>
      <c r="CB27" s="1">
        <v>6.28</v>
      </c>
      <c r="CC27" s="1">
        <v>6.71</v>
      </c>
      <c r="CD27" s="1">
        <v>15.374000000000001</v>
      </c>
      <c r="CE27" s="1">
        <v>56.941000000000003</v>
      </c>
      <c r="CF27" s="1">
        <v>0.79959999999999998</v>
      </c>
      <c r="CG27" s="1" t="s">
        <v>18</v>
      </c>
      <c r="CH27" s="1">
        <v>6.28</v>
      </c>
      <c r="CI27" s="1">
        <v>6.71</v>
      </c>
      <c r="CJ27" s="1">
        <v>15.781000000000001</v>
      </c>
      <c r="CK27" s="1">
        <v>58.448999999999998</v>
      </c>
      <c r="CL27" s="1">
        <v>0.82769999999999999</v>
      </c>
      <c r="CM27" s="1" t="s">
        <v>18</v>
      </c>
      <c r="CN27" s="1">
        <v>6.28</v>
      </c>
      <c r="CO27" s="1">
        <v>6.71</v>
      </c>
      <c r="CP27" s="1">
        <v>15.179</v>
      </c>
      <c r="CQ27" s="1">
        <v>56.218000000000004</v>
      </c>
      <c r="CR27" s="1">
        <v>0.79649999999999999</v>
      </c>
      <c r="CS27" s="1" t="s">
        <v>18</v>
      </c>
    </row>
    <row r="28" spans="1:97" ht="15.75" customHeight="1" x14ac:dyDescent="0.25">
      <c r="A28" s="1" t="s">
        <v>32</v>
      </c>
      <c r="B28" s="1">
        <v>66</v>
      </c>
      <c r="C28" s="1">
        <v>97</v>
      </c>
      <c r="D28" s="1" t="s">
        <v>58</v>
      </c>
      <c r="E28" s="1">
        <v>6.47</v>
      </c>
      <c r="F28" s="1">
        <v>5</v>
      </c>
      <c r="G28" s="1">
        <v>29</v>
      </c>
      <c r="H28" s="1">
        <v>6.33</v>
      </c>
      <c r="I28" s="1">
        <v>6.91</v>
      </c>
      <c r="J28" s="1">
        <v>15.272</v>
      </c>
      <c r="K28" s="1">
        <v>52.661999999999999</v>
      </c>
      <c r="L28" s="1">
        <v>0.86499999999999999</v>
      </c>
      <c r="M28" s="1" t="s">
        <v>18</v>
      </c>
      <c r="N28" s="1">
        <v>6.33</v>
      </c>
      <c r="O28" s="1">
        <v>6.9</v>
      </c>
      <c r="P28" s="1">
        <v>15.996</v>
      </c>
      <c r="Q28" s="1">
        <v>55.156999999999996</v>
      </c>
      <c r="R28" s="1">
        <v>0.90039999999999998</v>
      </c>
      <c r="S28" s="1" t="s">
        <v>18</v>
      </c>
      <c r="T28" s="1">
        <v>6.33</v>
      </c>
      <c r="U28" s="1">
        <v>6.91</v>
      </c>
      <c r="V28" s="1">
        <v>15.922000000000001</v>
      </c>
      <c r="W28" s="1">
        <v>54.902000000000001</v>
      </c>
      <c r="X28" s="1">
        <v>0.89659999999999995</v>
      </c>
      <c r="Y28" s="1" t="s">
        <v>19</v>
      </c>
      <c r="Z28" s="1">
        <v>6.33</v>
      </c>
      <c r="AA28" s="1">
        <v>6.91</v>
      </c>
      <c r="AB28" s="1">
        <v>15.744</v>
      </c>
      <c r="AC28" s="1">
        <v>54.29</v>
      </c>
      <c r="AD28" s="1">
        <v>0.91520000000000001</v>
      </c>
      <c r="AE28" s="1" t="s">
        <v>18</v>
      </c>
      <c r="AF28" s="1">
        <v>6.33</v>
      </c>
      <c r="AG28" s="1">
        <v>6.91</v>
      </c>
      <c r="AH28" s="1">
        <v>16.256</v>
      </c>
      <c r="AI28" s="1">
        <v>56.054000000000002</v>
      </c>
      <c r="AJ28" s="1">
        <v>0.90249999999999997</v>
      </c>
      <c r="AK28" s="1" t="s">
        <v>18</v>
      </c>
      <c r="AL28" s="1"/>
      <c r="AM28" s="1"/>
      <c r="AN28" s="1"/>
      <c r="AO28" s="1"/>
      <c r="AP28" s="1"/>
      <c r="AQ28" s="1"/>
      <c r="AR28" s="1">
        <v>6.33</v>
      </c>
      <c r="AS28" s="1">
        <v>6.91</v>
      </c>
      <c r="AT28" s="1">
        <v>17.033999999999999</v>
      </c>
      <c r="AU28" s="1">
        <v>58.737000000000002</v>
      </c>
      <c r="AV28" s="1">
        <v>0.92510000000000003</v>
      </c>
      <c r="AW28" s="1" t="s">
        <v>18</v>
      </c>
      <c r="AX28" s="1">
        <v>6.33</v>
      </c>
      <c r="AY28" s="1">
        <v>6.91</v>
      </c>
      <c r="AZ28" s="1">
        <v>17.103999999999999</v>
      </c>
      <c r="BA28" s="1">
        <v>58.98</v>
      </c>
      <c r="BB28" s="1">
        <v>0.92579999999999996</v>
      </c>
      <c r="BC28" s="1" t="s">
        <v>18</v>
      </c>
      <c r="BD28" s="1">
        <v>6.33</v>
      </c>
      <c r="BE28" s="1">
        <v>6.91</v>
      </c>
      <c r="BF28" s="1">
        <v>16.405000000000001</v>
      </c>
      <c r="BG28" s="1">
        <v>56.569000000000003</v>
      </c>
      <c r="BH28" s="1">
        <v>0.90720000000000001</v>
      </c>
      <c r="BI28" s="1" t="s">
        <v>18</v>
      </c>
      <c r="BJ28" s="1">
        <v>6.33</v>
      </c>
      <c r="BK28" s="1">
        <v>6.9</v>
      </c>
      <c r="BL28" s="1">
        <v>16.829999999999998</v>
      </c>
      <c r="BM28" s="1">
        <v>58.034999999999997</v>
      </c>
      <c r="BN28" s="1">
        <v>0.91800000000000004</v>
      </c>
      <c r="BO28" s="1" t="s">
        <v>18</v>
      </c>
      <c r="BP28" s="1">
        <v>6.33</v>
      </c>
      <c r="BQ28" s="1">
        <v>6.91</v>
      </c>
      <c r="BR28" s="1">
        <v>16.614999999999998</v>
      </c>
      <c r="BS28" s="1">
        <v>57.292000000000002</v>
      </c>
      <c r="BT28" s="1">
        <v>0.90400000000000003</v>
      </c>
      <c r="BU28" s="1" t="s">
        <v>18</v>
      </c>
      <c r="BV28" s="1">
        <v>6.33</v>
      </c>
      <c r="BW28" s="1">
        <v>6.9</v>
      </c>
      <c r="BX28" s="1">
        <v>16.495999999999999</v>
      </c>
      <c r="BY28" s="1">
        <v>56.881999999999998</v>
      </c>
      <c r="BZ28" s="1">
        <v>0.92969999999999997</v>
      </c>
      <c r="CA28" s="1" t="s">
        <v>18</v>
      </c>
      <c r="CB28" s="1">
        <v>6.32</v>
      </c>
      <c r="CC28" s="1">
        <v>6.9</v>
      </c>
      <c r="CD28" s="1">
        <v>16.702999999999999</v>
      </c>
      <c r="CE28" s="1">
        <v>57.597000000000001</v>
      </c>
      <c r="CF28" s="1">
        <v>0.92490000000000006</v>
      </c>
      <c r="CG28" s="1" t="s">
        <v>18</v>
      </c>
      <c r="CH28" s="1">
        <v>6.33</v>
      </c>
      <c r="CI28" s="1">
        <v>6.9</v>
      </c>
      <c r="CJ28" s="1">
        <v>17.032</v>
      </c>
      <c r="CK28" s="1">
        <v>58.731000000000002</v>
      </c>
      <c r="CL28" s="1">
        <v>0.92030000000000001</v>
      </c>
      <c r="CM28" s="1" t="s">
        <v>18</v>
      </c>
      <c r="CN28" s="1">
        <v>6.33</v>
      </c>
      <c r="CO28" s="1">
        <v>6.9</v>
      </c>
      <c r="CP28" s="1">
        <v>16.431999999999999</v>
      </c>
      <c r="CQ28" s="1">
        <v>56.661999999999999</v>
      </c>
      <c r="CR28" s="1">
        <v>0.92710000000000004</v>
      </c>
      <c r="CS28" s="1" t="s">
        <v>18</v>
      </c>
    </row>
    <row r="29" spans="1:97" ht="15.75" customHeight="1" x14ac:dyDescent="0.25">
      <c r="A29" s="1" t="s">
        <v>32</v>
      </c>
      <c r="B29" s="1">
        <v>66</v>
      </c>
      <c r="C29" s="1">
        <v>99</v>
      </c>
      <c r="D29" s="1" t="s">
        <v>59</v>
      </c>
      <c r="E29" s="1">
        <v>7.46</v>
      </c>
      <c r="F29" s="1">
        <v>5</v>
      </c>
      <c r="G29" s="1">
        <v>31</v>
      </c>
      <c r="H29" s="1">
        <v>7.22</v>
      </c>
      <c r="I29" s="1">
        <v>7.9</v>
      </c>
      <c r="J29" s="1">
        <v>15.83</v>
      </c>
      <c r="K29" s="1">
        <v>51.066000000000003</v>
      </c>
      <c r="L29" s="1">
        <v>0.92430000000000001</v>
      </c>
      <c r="M29" s="1" t="s">
        <v>19</v>
      </c>
      <c r="N29" s="1">
        <v>7.21</v>
      </c>
      <c r="O29" s="1">
        <v>7.89</v>
      </c>
      <c r="P29" s="1">
        <v>16.960999999999999</v>
      </c>
      <c r="Q29" s="1">
        <v>54.713999999999999</v>
      </c>
      <c r="R29" s="1">
        <v>0.91720000000000002</v>
      </c>
      <c r="S29" s="1" t="s">
        <v>19</v>
      </c>
      <c r="T29" s="1">
        <v>7.22</v>
      </c>
      <c r="U29" s="1">
        <v>7.9</v>
      </c>
      <c r="V29" s="1">
        <v>16.838000000000001</v>
      </c>
      <c r="W29" s="1">
        <v>54.314999999999998</v>
      </c>
      <c r="X29" s="1">
        <v>0.93889999999999996</v>
      </c>
      <c r="Y29" s="1" t="s">
        <v>19</v>
      </c>
      <c r="Z29" s="1">
        <v>7.22</v>
      </c>
      <c r="AA29" s="1">
        <v>7.9</v>
      </c>
      <c r="AB29" s="1">
        <v>16.318000000000001</v>
      </c>
      <c r="AC29" s="1">
        <v>52.64</v>
      </c>
      <c r="AD29" s="1">
        <v>0.93959999999999999</v>
      </c>
      <c r="AE29" s="1" t="s">
        <v>19</v>
      </c>
      <c r="AF29" s="1">
        <v>7.22</v>
      </c>
      <c r="AG29" s="1">
        <v>7.9</v>
      </c>
      <c r="AH29" s="1">
        <v>16.925999999999998</v>
      </c>
      <c r="AI29" s="1">
        <v>54.598999999999997</v>
      </c>
      <c r="AJ29" s="1">
        <v>0.93310000000000004</v>
      </c>
      <c r="AK29" s="1" t="s">
        <v>19</v>
      </c>
      <c r="AL29" s="1"/>
      <c r="AM29" s="1"/>
      <c r="AN29" s="1"/>
      <c r="AO29" s="1"/>
      <c r="AP29" s="1"/>
      <c r="AQ29" s="1"/>
      <c r="AR29" s="1">
        <v>7.22</v>
      </c>
      <c r="AS29" s="1">
        <v>7.9</v>
      </c>
      <c r="AT29" s="1">
        <v>17.843</v>
      </c>
      <c r="AU29" s="1">
        <v>57.558</v>
      </c>
      <c r="AV29" s="1">
        <v>0.92200000000000004</v>
      </c>
      <c r="AW29" s="1" t="s">
        <v>19</v>
      </c>
      <c r="AX29" s="1">
        <v>7.22</v>
      </c>
      <c r="AY29" s="1">
        <v>7.9</v>
      </c>
      <c r="AZ29" s="1">
        <v>17.911999999999999</v>
      </c>
      <c r="BA29" s="1">
        <v>57.780999999999999</v>
      </c>
      <c r="BB29" s="1">
        <v>0.93320000000000003</v>
      </c>
      <c r="BC29" s="1" t="s">
        <v>19</v>
      </c>
      <c r="BD29" s="1">
        <v>7.22</v>
      </c>
      <c r="BE29" s="1">
        <v>7.9</v>
      </c>
      <c r="BF29" s="1">
        <v>17.274999999999999</v>
      </c>
      <c r="BG29" s="1">
        <v>55.725999999999999</v>
      </c>
      <c r="BH29" s="1">
        <v>0.9375</v>
      </c>
      <c r="BI29" s="1" t="s">
        <v>19</v>
      </c>
      <c r="BJ29" s="1">
        <v>7.22</v>
      </c>
      <c r="BK29" s="1">
        <v>7.9</v>
      </c>
      <c r="BL29" s="1">
        <v>17.658000000000001</v>
      </c>
      <c r="BM29" s="1">
        <v>56.960999999999999</v>
      </c>
      <c r="BN29" s="1">
        <v>0.91649999999999998</v>
      </c>
      <c r="BO29" s="1" t="s">
        <v>19</v>
      </c>
      <c r="BP29" s="1">
        <v>7.22</v>
      </c>
      <c r="BQ29" s="1">
        <v>7.9</v>
      </c>
      <c r="BR29" s="1">
        <v>17.437999999999999</v>
      </c>
      <c r="BS29" s="1">
        <v>56.252000000000002</v>
      </c>
      <c r="BT29" s="1">
        <v>0.91990000000000005</v>
      </c>
      <c r="BU29" s="1" t="s">
        <v>19</v>
      </c>
      <c r="BV29" s="1">
        <v>7.22</v>
      </c>
      <c r="BW29" s="1">
        <v>7.9</v>
      </c>
      <c r="BX29" s="1">
        <v>17.186</v>
      </c>
      <c r="BY29" s="1">
        <v>55.436999999999998</v>
      </c>
      <c r="BZ29" s="1">
        <v>0.93789999999999996</v>
      </c>
      <c r="CA29" s="1" t="s">
        <v>19</v>
      </c>
      <c r="CB29" s="1">
        <v>7.21</v>
      </c>
      <c r="CC29" s="1">
        <v>7.89</v>
      </c>
      <c r="CD29" s="1">
        <v>17.559000000000001</v>
      </c>
      <c r="CE29" s="1">
        <v>56.642000000000003</v>
      </c>
      <c r="CF29" s="1">
        <v>0.91379999999999995</v>
      </c>
      <c r="CG29" s="1" t="s">
        <v>19</v>
      </c>
      <c r="CH29" s="1">
        <v>7.22</v>
      </c>
      <c r="CI29" s="1">
        <v>7.9</v>
      </c>
      <c r="CJ29" s="1">
        <v>17.82</v>
      </c>
      <c r="CK29" s="1">
        <v>57.484999999999999</v>
      </c>
      <c r="CL29" s="1">
        <v>0.93669999999999998</v>
      </c>
      <c r="CM29" s="1" t="s">
        <v>19</v>
      </c>
      <c r="CN29" s="1">
        <v>7.21</v>
      </c>
      <c r="CO29" s="1">
        <v>7.89</v>
      </c>
      <c r="CP29" s="1">
        <v>17.292999999999999</v>
      </c>
      <c r="CQ29" s="1">
        <v>55.783999999999999</v>
      </c>
      <c r="CR29" s="1">
        <v>0.93</v>
      </c>
      <c r="CS29" s="1" t="s">
        <v>19</v>
      </c>
    </row>
    <row r="30" spans="1:97" ht="15.75" customHeight="1" x14ac:dyDescent="0.25">
      <c r="A30" s="1" t="s">
        <v>32</v>
      </c>
      <c r="B30" s="1">
        <v>78</v>
      </c>
      <c r="C30" s="1">
        <v>95</v>
      </c>
      <c r="D30" s="1" t="s">
        <v>60</v>
      </c>
      <c r="E30" s="1">
        <v>4.79</v>
      </c>
      <c r="F30" s="1">
        <v>4</v>
      </c>
      <c r="G30" s="1">
        <v>15</v>
      </c>
      <c r="H30" s="1">
        <v>4.7300000000000004</v>
      </c>
      <c r="I30" s="1">
        <v>4.93</v>
      </c>
      <c r="J30" s="1">
        <v>7.7169999999999996</v>
      </c>
      <c r="K30" s="1">
        <v>51.448999999999998</v>
      </c>
      <c r="L30" s="1">
        <v>0.82820000000000005</v>
      </c>
      <c r="M30" s="1" t="s">
        <v>18</v>
      </c>
      <c r="N30" s="1">
        <v>4.7300000000000004</v>
      </c>
      <c r="O30" s="1">
        <v>4.93</v>
      </c>
      <c r="P30" s="1">
        <v>8.1679999999999993</v>
      </c>
      <c r="Q30" s="1">
        <v>54.453000000000003</v>
      </c>
      <c r="R30" s="1">
        <v>0.81589999999999996</v>
      </c>
      <c r="S30" s="1" t="s">
        <v>18</v>
      </c>
      <c r="T30" s="1">
        <v>4.7300000000000004</v>
      </c>
      <c r="U30" s="1">
        <v>4.93</v>
      </c>
      <c r="V30" s="1">
        <v>8.1720000000000006</v>
      </c>
      <c r="W30" s="1">
        <v>54.476999999999997</v>
      </c>
      <c r="X30" s="1">
        <v>0.86699999999999999</v>
      </c>
      <c r="Y30" s="1" t="s">
        <v>18</v>
      </c>
      <c r="Z30" s="1">
        <v>4.7300000000000004</v>
      </c>
      <c r="AA30" s="1">
        <v>4.93</v>
      </c>
      <c r="AB30" s="1">
        <v>8.23</v>
      </c>
      <c r="AC30" s="1">
        <v>54.866</v>
      </c>
      <c r="AD30" s="1">
        <v>0.85650000000000004</v>
      </c>
      <c r="AE30" s="1" t="s">
        <v>18</v>
      </c>
      <c r="AF30" s="1">
        <v>4.7300000000000004</v>
      </c>
      <c r="AG30" s="1">
        <v>4.93</v>
      </c>
      <c r="AH30" s="1">
        <v>8.5129999999999999</v>
      </c>
      <c r="AI30" s="1">
        <v>56.756</v>
      </c>
      <c r="AJ30" s="1">
        <v>0.85029999999999994</v>
      </c>
      <c r="AK30" s="1" t="s">
        <v>18</v>
      </c>
      <c r="AL30" s="1"/>
      <c r="AM30" s="1"/>
      <c r="AN30" s="1"/>
      <c r="AO30" s="1"/>
      <c r="AP30" s="1"/>
      <c r="AQ30" s="1"/>
      <c r="AR30" s="1">
        <v>4.7300000000000004</v>
      </c>
      <c r="AS30" s="1">
        <v>4.93</v>
      </c>
      <c r="AT30" s="1">
        <v>8.9109999999999996</v>
      </c>
      <c r="AU30" s="1">
        <v>59.405000000000001</v>
      </c>
      <c r="AV30" s="1">
        <v>0.8458</v>
      </c>
      <c r="AW30" s="1" t="s">
        <v>18</v>
      </c>
      <c r="AX30" s="1">
        <v>4.7300000000000004</v>
      </c>
      <c r="AY30" s="1">
        <v>4.93</v>
      </c>
      <c r="AZ30" s="1">
        <v>9.1370000000000005</v>
      </c>
      <c r="BA30" s="1">
        <v>60.911000000000001</v>
      </c>
      <c r="BB30" s="1">
        <v>0.82120000000000004</v>
      </c>
      <c r="BC30" s="1" t="s">
        <v>18</v>
      </c>
      <c r="BD30" s="1">
        <v>4.7300000000000004</v>
      </c>
      <c r="BE30" s="1">
        <v>4.93</v>
      </c>
      <c r="BF30" s="1">
        <v>8.6449999999999996</v>
      </c>
      <c r="BG30" s="1">
        <v>57.636000000000003</v>
      </c>
      <c r="BH30" s="1">
        <v>0.80230000000000001</v>
      </c>
      <c r="BI30" s="1" t="s">
        <v>18</v>
      </c>
      <c r="BJ30" s="1">
        <v>4.7300000000000004</v>
      </c>
      <c r="BK30" s="1">
        <v>4.93</v>
      </c>
      <c r="BL30" s="1">
        <v>8.8759999999999994</v>
      </c>
      <c r="BM30" s="1">
        <v>59.17</v>
      </c>
      <c r="BN30" s="1">
        <v>0.83819999999999995</v>
      </c>
      <c r="BO30" s="1" t="s">
        <v>18</v>
      </c>
      <c r="BP30" s="1">
        <v>4.7300000000000004</v>
      </c>
      <c r="BQ30" s="1">
        <v>4.93</v>
      </c>
      <c r="BR30" s="1">
        <v>8.6920000000000002</v>
      </c>
      <c r="BS30" s="1">
        <v>57.945999999999998</v>
      </c>
      <c r="BT30" s="1">
        <v>0.82540000000000002</v>
      </c>
      <c r="BU30" s="1" t="s">
        <v>18</v>
      </c>
      <c r="BV30" s="1">
        <v>4.7300000000000004</v>
      </c>
      <c r="BW30" s="1">
        <v>4.93</v>
      </c>
      <c r="BX30" s="1">
        <v>8.734</v>
      </c>
      <c r="BY30" s="1">
        <v>58.228000000000002</v>
      </c>
      <c r="BZ30" s="1">
        <v>0.8296</v>
      </c>
      <c r="CA30" s="1" t="s">
        <v>18</v>
      </c>
      <c r="CB30" s="1">
        <v>4.7300000000000004</v>
      </c>
      <c r="CC30" s="1">
        <v>4.93</v>
      </c>
      <c r="CD30" s="1">
        <v>8.7650000000000006</v>
      </c>
      <c r="CE30" s="1">
        <v>58.430999999999997</v>
      </c>
      <c r="CF30" s="1">
        <v>0.85260000000000002</v>
      </c>
      <c r="CG30" s="1" t="s">
        <v>18</v>
      </c>
      <c r="CH30" s="1">
        <v>4.7300000000000004</v>
      </c>
      <c r="CI30" s="1">
        <v>4.93</v>
      </c>
      <c r="CJ30" s="1">
        <v>9.0459999999999994</v>
      </c>
      <c r="CK30" s="1">
        <v>60.307000000000002</v>
      </c>
      <c r="CL30" s="1">
        <v>0.84319999999999995</v>
      </c>
      <c r="CM30" s="1" t="s">
        <v>18</v>
      </c>
      <c r="CN30" s="1">
        <v>4.7300000000000004</v>
      </c>
      <c r="CO30" s="1">
        <v>4.93</v>
      </c>
      <c r="CP30" s="1">
        <v>8.42</v>
      </c>
      <c r="CQ30" s="1">
        <v>56.13</v>
      </c>
      <c r="CR30" s="1">
        <v>0.81420000000000003</v>
      </c>
      <c r="CS30" s="1" t="s">
        <v>18</v>
      </c>
    </row>
    <row r="31" spans="1:97" ht="15.75" customHeight="1" x14ac:dyDescent="0.25">
      <c r="A31" s="1" t="s">
        <v>32</v>
      </c>
      <c r="B31" s="1">
        <v>78</v>
      </c>
      <c r="C31" s="1">
        <v>101</v>
      </c>
      <c r="D31" s="1" t="s">
        <v>61</v>
      </c>
      <c r="E31" s="1">
        <v>5.26</v>
      </c>
      <c r="F31" s="1">
        <v>4</v>
      </c>
      <c r="G31" s="1">
        <v>21</v>
      </c>
      <c r="H31" s="1">
        <v>5.27</v>
      </c>
      <c r="I31" s="1">
        <v>5.31</v>
      </c>
      <c r="J31" s="1">
        <v>10.364000000000001</v>
      </c>
      <c r="K31" s="1">
        <v>49.350999999999999</v>
      </c>
      <c r="L31" s="1">
        <v>0.64890000000000003</v>
      </c>
      <c r="M31" s="1" t="s">
        <v>18</v>
      </c>
      <c r="N31" s="1">
        <v>5.27</v>
      </c>
      <c r="O31" s="1">
        <v>5.31</v>
      </c>
      <c r="P31" s="1">
        <v>11.728</v>
      </c>
      <c r="Q31" s="1">
        <v>55.85</v>
      </c>
      <c r="R31" s="1">
        <v>0.68520000000000003</v>
      </c>
      <c r="S31" s="1" t="s">
        <v>18</v>
      </c>
      <c r="T31" s="1">
        <v>5.27</v>
      </c>
      <c r="U31" s="1">
        <v>5.31</v>
      </c>
      <c r="V31" s="1">
        <v>11.182</v>
      </c>
      <c r="W31" s="1">
        <v>53.247999999999998</v>
      </c>
      <c r="X31" s="1">
        <v>0.75860000000000005</v>
      </c>
      <c r="Y31" s="1" t="s">
        <v>18</v>
      </c>
      <c r="Z31" s="1">
        <v>5.27</v>
      </c>
      <c r="AA31" s="1">
        <v>5.31</v>
      </c>
      <c r="AB31" s="1">
        <v>11.042</v>
      </c>
      <c r="AC31" s="1">
        <v>52.579000000000001</v>
      </c>
      <c r="AD31" s="1">
        <v>0.72899999999999998</v>
      </c>
      <c r="AE31" s="1" t="s">
        <v>18</v>
      </c>
      <c r="AF31" s="1">
        <v>5.27</v>
      </c>
      <c r="AG31" s="1">
        <v>5.31</v>
      </c>
      <c r="AH31" s="1">
        <v>11.234999999999999</v>
      </c>
      <c r="AI31" s="1">
        <v>53.502000000000002</v>
      </c>
      <c r="AJ31" s="1">
        <v>0.72740000000000005</v>
      </c>
      <c r="AK31" s="1" t="s">
        <v>18</v>
      </c>
      <c r="AL31" s="1"/>
      <c r="AM31" s="1"/>
      <c r="AN31" s="1"/>
      <c r="AO31" s="1"/>
      <c r="AP31" s="1"/>
      <c r="AQ31" s="1"/>
      <c r="AR31" s="1">
        <v>5.27</v>
      </c>
      <c r="AS31" s="1">
        <v>5.31</v>
      </c>
      <c r="AT31" s="1">
        <v>11.788</v>
      </c>
      <c r="AU31" s="1">
        <v>56.134</v>
      </c>
      <c r="AV31" s="1">
        <v>0.71850000000000003</v>
      </c>
      <c r="AW31" s="1" t="s">
        <v>18</v>
      </c>
      <c r="AX31" s="1">
        <v>5.27</v>
      </c>
      <c r="AY31" s="1">
        <v>5.31</v>
      </c>
      <c r="AZ31" s="1">
        <v>11.465</v>
      </c>
      <c r="BA31" s="1">
        <v>54.595999999999997</v>
      </c>
      <c r="BB31" s="1">
        <v>0.65639999999999998</v>
      </c>
      <c r="BC31" s="1" t="s">
        <v>18</v>
      </c>
      <c r="BD31" s="1">
        <v>5.27</v>
      </c>
      <c r="BE31" s="1">
        <v>5.31</v>
      </c>
      <c r="BF31" s="1">
        <v>11.118</v>
      </c>
      <c r="BG31" s="1">
        <v>52.942</v>
      </c>
      <c r="BH31" s="1">
        <v>0.61599999999999999</v>
      </c>
      <c r="BI31" s="1" t="s">
        <v>18</v>
      </c>
      <c r="BJ31" s="1">
        <v>5.27</v>
      </c>
      <c r="BK31" s="1">
        <v>5.31</v>
      </c>
      <c r="BL31" s="1">
        <v>11.459</v>
      </c>
      <c r="BM31" s="1">
        <v>54.567</v>
      </c>
      <c r="BN31" s="1">
        <v>0.71879999999999999</v>
      </c>
      <c r="BO31" s="1" t="s">
        <v>18</v>
      </c>
      <c r="BP31" s="1">
        <v>5.27</v>
      </c>
      <c r="BQ31" s="1">
        <v>5.31</v>
      </c>
      <c r="BR31" s="1">
        <v>11.699</v>
      </c>
      <c r="BS31" s="1">
        <v>55.71</v>
      </c>
      <c r="BT31" s="1">
        <v>0.71440000000000003</v>
      </c>
      <c r="BU31" s="1" t="s">
        <v>18</v>
      </c>
      <c r="BV31" s="1">
        <v>5.27</v>
      </c>
      <c r="BW31" s="1">
        <v>5.31</v>
      </c>
      <c r="BX31" s="1">
        <v>11.683</v>
      </c>
      <c r="BY31" s="1">
        <v>55.634</v>
      </c>
      <c r="BZ31" s="1">
        <v>0.69140000000000001</v>
      </c>
      <c r="CA31" s="1" t="s">
        <v>18</v>
      </c>
      <c r="CB31" s="1">
        <v>5.27</v>
      </c>
      <c r="CC31" s="1">
        <v>5.31</v>
      </c>
      <c r="CD31" s="1">
        <v>11.561999999999999</v>
      </c>
      <c r="CE31" s="1">
        <v>55.057000000000002</v>
      </c>
      <c r="CF31" s="1">
        <v>0.67649999999999999</v>
      </c>
      <c r="CG31" s="1" t="s">
        <v>18</v>
      </c>
      <c r="CH31" s="1">
        <v>5.27</v>
      </c>
      <c r="CI31" s="1">
        <v>5.31</v>
      </c>
      <c r="CJ31" s="1">
        <v>11.925000000000001</v>
      </c>
      <c r="CK31" s="1">
        <v>56.786000000000001</v>
      </c>
      <c r="CL31" s="1">
        <v>0.68279999999999996</v>
      </c>
      <c r="CM31" s="1" t="s">
        <v>18</v>
      </c>
      <c r="CN31" s="1">
        <v>5.27</v>
      </c>
      <c r="CO31" s="1">
        <v>5.31</v>
      </c>
      <c r="CP31" s="1">
        <v>11.343999999999999</v>
      </c>
      <c r="CQ31" s="1">
        <v>54.018000000000001</v>
      </c>
      <c r="CR31" s="1">
        <v>0.61029999999999995</v>
      </c>
      <c r="CS31" s="1" t="s">
        <v>18</v>
      </c>
    </row>
    <row r="32" spans="1:97" ht="15.75" customHeight="1" x14ac:dyDescent="0.25">
      <c r="A32" s="1" t="s">
        <v>32</v>
      </c>
      <c r="B32" s="1">
        <v>100</v>
      </c>
      <c r="C32" s="1">
        <v>108</v>
      </c>
      <c r="D32" s="1" t="s">
        <v>62</v>
      </c>
      <c r="E32" s="1">
        <v>4.4000000000000004</v>
      </c>
      <c r="F32" s="1">
        <v>2</v>
      </c>
      <c r="G32" s="1">
        <v>7</v>
      </c>
      <c r="H32" s="1">
        <v>4.24</v>
      </c>
      <c r="I32" s="1">
        <v>4.5199999999999996</v>
      </c>
      <c r="J32" s="1">
        <v>3.7989999999999999</v>
      </c>
      <c r="K32" s="1">
        <v>54.276000000000003</v>
      </c>
      <c r="L32" s="1">
        <v>0.77939999999999998</v>
      </c>
      <c r="M32" s="1" t="s">
        <v>18</v>
      </c>
      <c r="N32" s="1">
        <v>4.24</v>
      </c>
      <c r="O32" s="1">
        <v>4.5199999999999996</v>
      </c>
      <c r="P32" s="1">
        <v>4.05</v>
      </c>
      <c r="Q32" s="1">
        <v>57.860999999999997</v>
      </c>
      <c r="R32" s="1">
        <v>0.65</v>
      </c>
      <c r="S32" s="1" t="s">
        <v>18</v>
      </c>
      <c r="T32" s="1">
        <v>4.24</v>
      </c>
      <c r="U32" s="1">
        <v>4.5199999999999996</v>
      </c>
      <c r="V32" s="1">
        <v>3.976</v>
      </c>
      <c r="W32" s="1">
        <v>56.802</v>
      </c>
      <c r="X32" s="1">
        <v>0.79420000000000002</v>
      </c>
      <c r="Y32" s="1" t="s">
        <v>18</v>
      </c>
      <c r="Z32" s="1">
        <v>4.24</v>
      </c>
      <c r="AA32" s="1">
        <v>4.5199999999999996</v>
      </c>
      <c r="AB32" s="1">
        <v>4.0439999999999996</v>
      </c>
      <c r="AC32" s="1">
        <v>57.768999999999998</v>
      </c>
      <c r="AD32" s="1">
        <v>0.80410000000000004</v>
      </c>
      <c r="AE32" s="1" t="s">
        <v>18</v>
      </c>
      <c r="AF32" s="1">
        <v>4.24</v>
      </c>
      <c r="AG32" s="1">
        <v>4.5199999999999996</v>
      </c>
      <c r="AH32" s="1">
        <v>3.9460000000000002</v>
      </c>
      <c r="AI32" s="1">
        <v>56.369</v>
      </c>
      <c r="AJ32" s="1">
        <v>0.73980000000000001</v>
      </c>
      <c r="AK32" s="1" t="s">
        <v>18</v>
      </c>
      <c r="AL32" s="1"/>
      <c r="AM32" s="1"/>
      <c r="AN32" s="1"/>
      <c r="AO32" s="1"/>
      <c r="AP32" s="1"/>
      <c r="AQ32" s="1"/>
      <c r="AR32" s="1">
        <v>4.24</v>
      </c>
      <c r="AS32" s="1">
        <v>4.5199999999999996</v>
      </c>
      <c r="AT32" s="1">
        <v>4.5890000000000004</v>
      </c>
      <c r="AU32" s="1">
        <v>65.552999999999997</v>
      </c>
      <c r="AV32" s="1">
        <v>0.75839999999999996</v>
      </c>
      <c r="AW32" s="1" t="s">
        <v>18</v>
      </c>
      <c r="AX32" s="1">
        <v>4.24</v>
      </c>
      <c r="AY32" s="1">
        <v>4.5199999999999996</v>
      </c>
      <c r="AZ32" s="1">
        <v>4.6849999999999996</v>
      </c>
      <c r="BA32" s="1">
        <v>66.924000000000007</v>
      </c>
      <c r="BB32" s="1">
        <v>0.74339999999999995</v>
      </c>
      <c r="BC32" s="1" t="s">
        <v>18</v>
      </c>
      <c r="BD32" s="1">
        <v>4.24</v>
      </c>
      <c r="BE32" s="1">
        <v>4.5199999999999996</v>
      </c>
      <c r="BF32" s="1">
        <v>4.585</v>
      </c>
      <c r="BG32" s="1">
        <v>65.504999999999995</v>
      </c>
      <c r="BH32" s="1">
        <v>0.66830000000000001</v>
      </c>
      <c r="BI32" s="1" t="s">
        <v>18</v>
      </c>
      <c r="BJ32" s="1">
        <v>4.24</v>
      </c>
      <c r="BK32" s="1">
        <v>4.5199999999999996</v>
      </c>
      <c r="BL32" s="1">
        <v>4.5640000000000001</v>
      </c>
      <c r="BM32" s="1">
        <v>65.201999999999998</v>
      </c>
      <c r="BN32" s="1">
        <v>0.74860000000000004</v>
      </c>
      <c r="BO32" s="1" t="s">
        <v>18</v>
      </c>
      <c r="BP32" s="1">
        <v>4.24</v>
      </c>
      <c r="BQ32" s="1">
        <v>4.5199999999999996</v>
      </c>
      <c r="BR32" s="1">
        <v>4.5330000000000004</v>
      </c>
      <c r="BS32" s="1">
        <v>64.762</v>
      </c>
      <c r="BT32" s="1">
        <v>0.75249999999999995</v>
      </c>
      <c r="BU32" s="1" t="s">
        <v>18</v>
      </c>
      <c r="BV32" s="1">
        <v>4.24</v>
      </c>
      <c r="BW32" s="1">
        <v>4.5199999999999996</v>
      </c>
      <c r="BX32" s="1">
        <v>4.6710000000000003</v>
      </c>
      <c r="BY32" s="1">
        <v>66.734999999999999</v>
      </c>
      <c r="BZ32" s="1">
        <v>0.73199999999999998</v>
      </c>
      <c r="CA32" s="1" t="s">
        <v>18</v>
      </c>
      <c r="CB32" s="1">
        <v>4.24</v>
      </c>
      <c r="CC32" s="1">
        <v>4.5199999999999996</v>
      </c>
      <c r="CD32" s="1">
        <v>4.6120000000000001</v>
      </c>
      <c r="CE32" s="1">
        <v>65.888999999999996</v>
      </c>
      <c r="CF32" s="1">
        <v>0.72399999999999998</v>
      </c>
      <c r="CG32" s="1" t="s">
        <v>18</v>
      </c>
      <c r="CH32" s="1">
        <v>4.24</v>
      </c>
      <c r="CI32" s="1">
        <v>4.5199999999999996</v>
      </c>
      <c r="CJ32" s="1">
        <v>4.8079999999999998</v>
      </c>
      <c r="CK32" s="1">
        <v>68.680000000000007</v>
      </c>
      <c r="CL32" s="1">
        <v>0.71279999999999999</v>
      </c>
      <c r="CM32" s="1" t="s">
        <v>18</v>
      </c>
      <c r="CN32" s="1">
        <v>4.24</v>
      </c>
      <c r="CO32" s="1">
        <v>4.5199999999999996</v>
      </c>
      <c r="CP32" s="1">
        <v>4.6319999999999997</v>
      </c>
      <c r="CQ32" s="1">
        <v>66.165999999999997</v>
      </c>
      <c r="CR32" s="1">
        <v>0.74550000000000005</v>
      </c>
      <c r="CS32" s="1" t="s">
        <v>18</v>
      </c>
    </row>
    <row r="33" spans="1:97" s="42" customFormat="1" ht="15.75" customHeight="1" x14ac:dyDescent="0.25">
      <c r="A33" s="48" t="s">
        <v>63</v>
      </c>
      <c r="B33" s="48">
        <v>22</v>
      </c>
      <c r="C33" s="48">
        <v>27</v>
      </c>
      <c r="D33" s="48" t="s">
        <v>33</v>
      </c>
      <c r="E33" s="48">
        <v>8.08</v>
      </c>
      <c r="F33" s="48">
        <v>1</v>
      </c>
      <c r="G33" s="48">
        <v>4</v>
      </c>
      <c r="H33" s="48">
        <v>8.11</v>
      </c>
      <c r="I33" s="48">
        <v>8.14</v>
      </c>
      <c r="J33" s="48">
        <v>0.50600000000000001</v>
      </c>
      <c r="K33" s="48">
        <v>12.647</v>
      </c>
      <c r="L33" s="48">
        <v>0.79449999999999998</v>
      </c>
      <c r="M33" s="48" t="s">
        <v>18</v>
      </c>
      <c r="N33" s="48">
        <v>8.11</v>
      </c>
      <c r="O33" s="48">
        <v>8.14</v>
      </c>
      <c r="P33" s="48">
        <v>0.39800000000000002</v>
      </c>
      <c r="Q33" s="48">
        <v>9.9499999999999993</v>
      </c>
      <c r="R33" s="48">
        <v>0.73650000000000004</v>
      </c>
      <c r="S33" s="48" t="s">
        <v>18</v>
      </c>
      <c r="T33" s="48">
        <v>8.11</v>
      </c>
      <c r="U33" s="48">
        <v>8.14</v>
      </c>
      <c r="V33" s="48">
        <v>0.39</v>
      </c>
      <c r="W33" s="48">
        <v>9.7590000000000003</v>
      </c>
      <c r="X33" s="48">
        <v>0.75209999999999999</v>
      </c>
      <c r="Y33" s="48" t="s">
        <v>18</v>
      </c>
      <c r="Z33" s="48">
        <v>8.11</v>
      </c>
      <c r="AA33" s="48">
        <v>8.14</v>
      </c>
      <c r="AB33" s="48">
        <v>0.56599999999999995</v>
      </c>
      <c r="AC33" s="48">
        <v>14.15</v>
      </c>
      <c r="AD33" s="48">
        <v>0.80220000000000002</v>
      </c>
      <c r="AE33" s="48" t="s">
        <v>18</v>
      </c>
      <c r="AF33" s="48">
        <v>8.11</v>
      </c>
      <c r="AG33" s="48">
        <v>8.14</v>
      </c>
      <c r="AH33" s="48">
        <v>0.46200000000000002</v>
      </c>
      <c r="AI33" s="48">
        <v>11.55</v>
      </c>
      <c r="AJ33" s="48">
        <v>0.80330000000000001</v>
      </c>
      <c r="AK33" s="48" t="s">
        <v>18</v>
      </c>
      <c r="AL33" s="48">
        <v>8.11</v>
      </c>
      <c r="AM33" s="48">
        <v>8.14</v>
      </c>
      <c r="AN33" s="48">
        <v>0.48899999999999999</v>
      </c>
      <c r="AO33" s="48">
        <v>12.236000000000001</v>
      </c>
      <c r="AP33" s="48">
        <v>0.7762</v>
      </c>
      <c r="AQ33" s="48" t="s">
        <v>18</v>
      </c>
      <c r="AR33" s="48">
        <v>8.11</v>
      </c>
      <c r="AS33" s="48">
        <v>8.14</v>
      </c>
      <c r="AT33" s="48">
        <v>0.93200000000000005</v>
      </c>
      <c r="AU33" s="48">
        <v>23.300999999999998</v>
      </c>
      <c r="AV33" s="48">
        <v>0.80320000000000003</v>
      </c>
      <c r="AW33" s="48" t="s">
        <v>18</v>
      </c>
      <c r="AX33" s="48">
        <v>8.11</v>
      </c>
      <c r="AY33" s="48">
        <v>8.14</v>
      </c>
      <c r="AZ33" s="48">
        <v>1.1020000000000001</v>
      </c>
      <c r="BA33" s="48">
        <v>27.55</v>
      </c>
      <c r="BB33" s="48">
        <v>0.80330000000000001</v>
      </c>
      <c r="BC33" s="48" t="s">
        <v>18</v>
      </c>
      <c r="BD33" s="48"/>
      <c r="BE33" s="48"/>
      <c r="BF33" s="48"/>
      <c r="BG33" s="48"/>
      <c r="BH33" s="48"/>
      <c r="BI33" s="48"/>
      <c r="BJ33" s="48">
        <v>8.11</v>
      </c>
      <c r="BK33" s="48">
        <v>8.14</v>
      </c>
      <c r="BL33" s="48">
        <v>1.994</v>
      </c>
      <c r="BM33" s="48">
        <v>49.844000000000001</v>
      </c>
      <c r="BN33" s="48">
        <v>0.78959999999999997</v>
      </c>
      <c r="BO33" s="48" t="s">
        <v>18</v>
      </c>
      <c r="BP33" s="48">
        <v>8.11</v>
      </c>
      <c r="BQ33" s="48">
        <v>8.14</v>
      </c>
      <c r="BR33" s="48">
        <v>1.9259999999999999</v>
      </c>
      <c r="BS33" s="48">
        <v>48.143999999999998</v>
      </c>
      <c r="BT33" s="48">
        <v>0.7762</v>
      </c>
      <c r="BU33" s="48" t="s">
        <v>18</v>
      </c>
      <c r="BV33" s="48">
        <v>8.1</v>
      </c>
      <c r="BW33" s="48">
        <v>8.14</v>
      </c>
      <c r="BX33" s="48">
        <v>2.09</v>
      </c>
      <c r="BY33" s="48">
        <v>52.255000000000003</v>
      </c>
      <c r="BZ33" s="48">
        <v>0.72470000000000001</v>
      </c>
      <c r="CA33" s="48" t="s">
        <v>18</v>
      </c>
      <c r="CB33" s="48">
        <v>8.11</v>
      </c>
      <c r="CC33" s="48">
        <v>8.14</v>
      </c>
      <c r="CD33" s="48">
        <v>2.57</v>
      </c>
      <c r="CE33" s="48">
        <v>64.239000000000004</v>
      </c>
      <c r="CF33" s="48">
        <v>0.76890000000000003</v>
      </c>
      <c r="CG33" s="48" t="s">
        <v>18</v>
      </c>
      <c r="CH33" s="48">
        <v>8.11</v>
      </c>
      <c r="CI33" s="48">
        <v>8.14</v>
      </c>
      <c r="CJ33" s="48">
        <v>2.5230000000000001</v>
      </c>
      <c r="CK33" s="48">
        <v>63.07</v>
      </c>
      <c r="CL33" s="48">
        <v>0.75980000000000003</v>
      </c>
      <c r="CM33" s="48" t="s">
        <v>18</v>
      </c>
      <c r="CN33" s="48">
        <v>8.11</v>
      </c>
      <c r="CO33" s="48">
        <v>8.14</v>
      </c>
      <c r="CP33" s="48">
        <v>2.4750000000000001</v>
      </c>
      <c r="CQ33" s="48">
        <v>61.874000000000002</v>
      </c>
      <c r="CR33" s="48">
        <v>0.48809999999999998</v>
      </c>
      <c r="CS33" s="48" t="s">
        <v>18</v>
      </c>
    </row>
    <row r="34" spans="1:97" ht="15.75" customHeight="1" x14ac:dyDescent="0.25">
      <c r="A34" s="1" t="s">
        <v>63</v>
      </c>
      <c r="B34" s="1">
        <v>23</v>
      </c>
      <c r="C34" s="1">
        <v>27</v>
      </c>
      <c r="D34" s="1" t="s">
        <v>34</v>
      </c>
      <c r="E34" s="1">
        <v>7.26</v>
      </c>
      <c r="F34" s="1">
        <v>1</v>
      </c>
      <c r="G34" s="1">
        <v>3</v>
      </c>
      <c r="H34" s="1">
        <v>7.3</v>
      </c>
      <c r="I34" s="1">
        <v>7.37</v>
      </c>
      <c r="J34" s="1">
        <v>6.0999999999999999E-2</v>
      </c>
      <c r="K34" s="1">
        <v>2.0310000000000001</v>
      </c>
      <c r="L34" s="1">
        <v>0.90990000000000004</v>
      </c>
      <c r="M34" s="1" t="s">
        <v>18</v>
      </c>
      <c r="N34" s="1">
        <v>7.3</v>
      </c>
      <c r="O34" s="1">
        <v>7.37</v>
      </c>
      <c r="P34" s="1">
        <v>9.7000000000000003E-2</v>
      </c>
      <c r="Q34" s="1">
        <v>3.2250000000000001</v>
      </c>
      <c r="R34" s="1">
        <v>0.89090000000000003</v>
      </c>
      <c r="S34" s="1" t="s">
        <v>18</v>
      </c>
      <c r="T34" s="1">
        <v>7.3</v>
      </c>
      <c r="U34" s="1">
        <v>7.37</v>
      </c>
      <c r="V34" s="1">
        <v>6.8000000000000005E-2</v>
      </c>
      <c r="W34" s="1">
        <v>2.2570000000000001</v>
      </c>
      <c r="X34" s="1">
        <v>0.91700000000000004</v>
      </c>
      <c r="Y34" s="1" t="s">
        <v>18</v>
      </c>
      <c r="Z34" s="1">
        <v>7.3</v>
      </c>
      <c r="AA34" s="1">
        <v>7.37</v>
      </c>
      <c r="AB34" s="1">
        <v>0.11899999999999999</v>
      </c>
      <c r="AC34" s="1">
        <v>3.9820000000000002</v>
      </c>
      <c r="AD34" s="1">
        <v>0.91559999999999997</v>
      </c>
      <c r="AE34" s="1" t="s">
        <v>18</v>
      </c>
      <c r="AF34" s="1">
        <v>7.3</v>
      </c>
      <c r="AG34" s="1">
        <v>7.37</v>
      </c>
      <c r="AH34" s="1">
        <v>9.7000000000000003E-2</v>
      </c>
      <c r="AI34" s="1">
        <v>3.2309999999999999</v>
      </c>
      <c r="AJ34" s="1">
        <v>0.91310000000000002</v>
      </c>
      <c r="AK34" s="1" t="s">
        <v>18</v>
      </c>
      <c r="AL34" s="1">
        <v>7.3</v>
      </c>
      <c r="AM34" s="1">
        <v>7.37</v>
      </c>
      <c r="AN34" s="1">
        <v>9.6000000000000002E-2</v>
      </c>
      <c r="AO34" s="1">
        <v>3.2109999999999999</v>
      </c>
      <c r="AP34" s="1">
        <v>0.93</v>
      </c>
      <c r="AQ34" s="1" t="s">
        <v>18</v>
      </c>
      <c r="AR34" s="1">
        <v>7.3</v>
      </c>
      <c r="AS34" s="1">
        <v>7.37</v>
      </c>
      <c r="AT34" s="1">
        <v>0.53800000000000003</v>
      </c>
      <c r="AU34" s="1">
        <v>17.934000000000001</v>
      </c>
      <c r="AV34" s="1">
        <v>0.91900000000000004</v>
      </c>
      <c r="AW34" s="1" t="s">
        <v>18</v>
      </c>
      <c r="AX34" s="1">
        <v>7.3</v>
      </c>
      <c r="AY34" s="1">
        <v>7.37</v>
      </c>
      <c r="AZ34" s="1">
        <v>0.52800000000000002</v>
      </c>
      <c r="BA34" s="1">
        <v>17.603999999999999</v>
      </c>
      <c r="BB34" s="1">
        <v>0.91969999999999996</v>
      </c>
      <c r="BC34" s="1" t="s">
        <v>18</v>
      </c>
      <c r="BD34" s="1"/>
      <c r="BE34" s="1"/>
      <c r="BF34" s="1"/>
      <c r="BG34" s="1"/>
      <c r="BH34" s="1"/>
      <c r="BI34" s="1"/>
      <c r="BJ34" s="1">
        <v>7.3</v>
      </c>
      <c r="BK34" s="1">
        <v>7.37</v>
      </c>
      <c r="BL34" s="1">
        <v>1.357</v>
      </c>
      <c r="BM34" s="1">
        <v>45.232999999999997</v>
      </c>
      <c r="BN34" s="1">
        <v>0.9133</v>
      </c>
      <c r="BO34" s="1" t="s">
        <v>18</v>
      </c>
      <c r="BP34" s="1">
        <v>7.3</v>
      </c>
      <c r="BQ34" s="1">
        <v>7.37</v>
      </c>
      <c r="BR34" s="1">
        <v>1.349</v>
      </c>
      <c r="BS34" s="1">
        <v>44.954999999999998</v>
      </c>
      <c r="BT34" s="1">
        <v>0.91849999999999998</v>
      </c>
      <c r="BU34" s="1" t="s">
        <v>18</v>
      </c>
      <c r="BV34" s="1">
        <v>7.3</v>
      </c>
      <c r="BW34" s="1">
        <v>7.37</v>
      </c>
      <c r="BX34" s="1">
        <v>1.3879999999999999</v>
      </c>
      <c r="BY34" s="1">
        <v>46.268999999999998</v>
      </c>
      <c r="BZ34" s="1">
        <v>0.92169999999999996</v>
      </c>
      <c r="CA34" s="1" t="s">
        <v>18</v>
      </c>
      <c r="CB34" s="1">
        <v>7.3</v>
      </c>
      <c r="CC34" s="1">
        <v>7.37</v>
      </c>
      <c r="CD34" s="1">
        <v>1.7430000000000001</v>
      </c>
      <c r="CE34" s="1">
        <v>58.103999999999999</v>
      </c>
      <c r="CF34" s="1">
        <v>0.88870000000000005</v>
      </c>
      <c r="CG34" s="1" t="s">
        <v>18</v>
      </c>
      <c r="CH34" s="1">
        <v>7.3</v>
      </c>
      <c r="CI34" s="1">
        <v>7.37</v>
      </c>
      <c r="CJ34" s="1">
        <v>1.708</v>
      </c>
      <c r="CK34" s="1">
        <v>56.936999999999998</v>
      </c>
      <c r="CL34" s="1">
        <v>0.91779999999999995</v>
      </c>
      <c r="CM34" s="1" t="s">
        <v>18</v>
      </c>
      <c r="CN34" s="1">
        <v>7.3</v>
      </c>
      <c r="CO34" s="1">
        <v>7.37</v>
      </c>
      <c r="CP34" s="1">
        <v>1.639</v>
      </c>
      <c r="CQ34" s="1">
        <v>54.622999999999998</v>
      </c>
      <c r="CR34" s="1">
        <v>0.90169999999999995</v>
      </c>
      <c r="CS34" s="1" t="s">
        <v>18</v>
      </c>
    </row>
    <row r="35" spans="1:97" ht="15.75" customHeight="1" x14ac:dyDescent="0.25">
      <c r="A35" s="1" t="s">
        <v>63</v>
      </c>
      <c r="B35" s="1">
        <v>24</v>
      </c>
      <c r="C35" s="1">
        <v>29</v>
      </c>
      <c r="D35" s="1" t="s">
        <v>35</v>
      </c>
      <c r="E35" s="1">
        <v>10.24</v>
      </c>
      <c r="F35" s="1">
        <v>1</v>
      </c>
      <c r="G35" s="1">
        <v>4</v>
      </c>
      <c r="H35" s="1">
        <v>10.130000000000001</v>
      </c>
      <c r="I35" s="1">
        <v>10.32</v>
      </c>
      <c r="J35" s="1">
        <v>8.3000000000000004E-2</v>
      </c>
      <c r="K35" s="1">
        <v>2.0640000000000001</v>
      </c>
      <c r="L35" s="1">
        <v>0.85199999999999998</v>
      </c>
      <c r="M35" s="1" t="s">
        <v>18</v>
      </c>
      <c r="N35" s="1">
        <v>10.130000000000001</v>
      </c>
      <c r="O35" s="1">
        <v>10.32</v>
      </c>
      <c r="P35" s="1">
        <v>9.6000000000000002E-2</v>
      </c>
      <c r="Q35" s="1">
        <v>2.3940000000000001</v>
      </c>
      <c r="R35" s="1">
        <v>0.8569</v>
      </c>
      <c r="S35" s="1" t="s">
        <v>18</v>
      </c>
      <c r="T35" s="1">
        <v>10.130000000000001</v>
      </c>
      <c r="U35" s="1">
        <v>10.32</v>
      </c>
      <c r="V35" s="1">
        <v>8.5000000000000006E-2</v>
      </c>
      <c r="W35" s="1">
        <v>2.121</v>
      </c>
      <c r="X35" s="1">
        <v>0.83099999999999996</v>
      </c>
      <c r="Y35" s="1" t="s">
        <v>18</v>
      </c>
      <c r="Z35" s="1">
        <v>10.130000000000001</v>
      </c>
      <c r="AA35" s="1">
        <v>10.32</v>
      </c>
      <c r="AB35" s="1">
        <v>0.17299999999999999</v>
      </c>
      <c r="AC35" s="1">
        <v>4.33</v>
      </c>
      <c r="AD35" s="1">
        <v>0.88539999999999996</v>
      </c>
      <c r="AE35" s="1" t="s">
        <v>18</v>
      </c>
      <c r="AF35" s="1">
        <v>10.130000000000001</v>
      </c>
      <c r="AG35" s="1">
        <v>10.32</v>
      </c>
      <c r="AH35" s="1">
        <v>0.154</v>
      </c>
      <c r="AI35" s="1">
        <v>3.8410000000000002</v>
      </c>
      <c r="AJ35" s="1">
        <v>0.87909999999999999</v>
      </c>
      <c r="AK35" s="1" t="s">
        <v>18</v>
      </c>
      <c r="AL35" s="1">
        <v>10.130000000000001</v>
      </c>
      <c r="AM35" s="1">
        <v>10.32</v>
      </c>
      <c r="AN35" s="1">
        <v>0.15</v>
      </c>
      <c r="AO35" s="1">
        <v>3.7440000000000002</v>
      </c>
      <c r="AP35" s="1">
        <v>0.82450000000000001</v>
      </c>
      <c r="AQ35" s="1" t="s">
        <v>18</v>
      </c>
      <c r="AR35" s="1">
        <v>10.130000000000001</v>
      </c>
      <c r="AS35" s="1">
        <v>10.32</v>
      </c>
      <c r="AT35" s="1">
        <v>0.93500000000000005</v>
      </c>
      <c r="AU35" s="1">
        <v>23.387</v>
      </c>
      <c r="AV35" s="1">
        <v>0.84789999999999999</v>
      </c>
      <c r="AW35" s="1" t="s">
        <v>18</v>
      </c>
      <c r="AX35" s="1">
        <v>10.130000000000001</v>
      </c>
      <c r="AY35" s="1">
        <v>10.32</v>
      </c>
      <c r="AZ35" s="1">
        <v>0.86699999999999999</v>
      </c>
      <c r="BA35" s="1">
        <v>21.672000000000001</v>
      </c>
      <c r="BB35" s="1">
        <v>0.81940000000000002</v>
      </c>
      <c r="BC35" s="1" t="s">
        <v>18</v>
      </c>
      <c r="BD35" s="1"/>
      <c r="BE35" s="1"/>
      <c r="BF35" s="1"/>
      <c r="BG35" s="1"/>
      <c r="BH35" s="1"/>
      <c r="BI35" s="1"/>
      <c r="BJ35" s="1">
        <v>10.130000000000001</v>
      </c>
      <c r="BK35" s="1">
        <v>10.32</v>
      </c>
      <c r="BL35" s="1">
        <v>2.327</v>
      </c>
      <c r="BM35" s="1">
        <v>58.162999999999997</v>
      </c>
      <c r="BN35" s="1">
        <v>0.8286</v>
      </c>
      <c r="BO35" s="1" t="s">
        <v>18</v>
      </c>
      <c r="BP35" s="1">
        <v>10.130000000000001</v>
      </c>
      <c r="BQ35" s="1">
        <v>10.32</v>
      </c>
      <c r="BR35" s="1">
        <v>2.3330000000000002</v>
      </c>
      <c r="BS35" s="1">
        <v>58.329000000000001</v>
      </c>
      <c r="BT35" s="1">
        <v>0.81669999999999998</v>
      </c>
      <c r="BU35" s="1" t="s">
        <v>18</v>
      </c>
      <c r="BV35" s="1">
        <v>10.130000000000001</v>
      </c>
      <c r="BW35" s="1">
        <v>10.32</v>
      </c>
      <c r="BX35" s="1">
        <v>2.2770000000000001</v>
      </c>
      <c r="BY35" s="1">
        <v>56.917000000000002</v>
      </c>
      <c r="BZ35" s="1">
        <v>0.76200000000000001</v>
      </c>
      <c r="CA35" s="1" t="s">
        <v>18</v>
      </c>
      <c r="CB35" s="1">
        <v>10.130000000000001</v>
      </c>
      <c r="CC35" s="1">
        <v>10.32</v>
      </c>
      <c r="CD35" s="1">
        <v>2.8340000000000001</v>
      </c>
      <c r="CE35" s="1">
        <v>70.840999999999994</v>
      </c>
      <c r="CF35" s="1">
        <v>0.81540000000000001</v>
      </c>
      <c r="CG35" s="1" t="s">
        <v>18</v>
      </c>
      <c r="CH35" s="1">
        <v>10.130000000000001</v>
      </c>
      <c r="CI35" s="1">
        <v>10.32</v>
      </c>
      <c r="CJ35" s="1">
        <v>2.855</v>
      </c>
      <c r="CK35" s="1">
        <v>71.38</v>
      </c>
      <c r="CL35" s="1">
        <v>0.79879999999999995</v>
      </c>
      <c r="CM35" s="1" t="s">
        <v>18</v>
      </c>
      <c r="CN35" s="1">
        <v>10.050000000000001</v>
      </c>
      <c r="CO35" s="1">
        <v>10.15</v>
      </c>
      <c r="CP35" s="1">
        <v>2.88</v>
      </c>
      <c r="CQ35" s="1">
        <v>71.995999999999995</v>
      </c>
      <c r="CR35" s="1">
        <v>0.81010000000000004</v>
      </c>
      <c r="CS35" s="1" t="s">
        <v>18</v>
      </c>
    </row>
    <row r="36" spans="1:97" ht="15.75" customHeight="1" x14ac:dyDescent="0.25">
      <c r="A36" s="1" t="s">
        <v>63</v>
      </c>
      <c r="B36" s="1">
        <v>26</v>
      </c>
      <c r="C36" s="1">
        <v>43</v>
      </c>
      <c r="D36" s="1" t="s">
        <v>36</v>
      </c>
      <c r="E36" s="1">
        <v>12.58</v>
      </c>
      <c r="F36" s="1">
        <v>2</v>
      </c>
      <c r="G36" s="1">
        <v>15</v>
      </c>
      <c r="H36" s="1">
        <v>12.46</v>
      </c>
      <c r="I36" s="1">
        <v>13.08</v>
      </c>
      <c r="J36" s="1">
        <v>0.39</v>
      </c>
      <c r="K36" s="1">
        <v>2.597</v>
      </c>
      <c r="L36" s="1">
        <v>0.89419999999999999</v>
      </c>
      <c r="M36" s="1" t="s">
        <v>19</v>
      </c>
      <c r="N36" s="1">
        <v>12.46</v>
      </c>
      <c r="O36" s="1">
        <v>13.09</v>
      </c>
      <c r="P36" s="1">
        <v>0.41499999999999998</v>
      </c>
      <c r="Q36" s="1">
        <v>2.7650000000000001</v>
      </c>
      <c r="R36" s="1">
        <v>0.90810000000000002</v>
      </c>
      <c r="S36" s="1" t="s">
        <v>19</v>
      </c>
      <c r="T36" s="1">
        <v>12.46</v>
      </c>
      <c r="U36" s="1">
        <v>13.08</v>
      </c>
      <c r="V36" s="1">
        <v>0.42099999999999999</v>
      </c>
      <c r="W36" s="1">
        <v>2.8069999999999999</v>
      </c>
      <c r="X36" s="1">
        <v>0.89839999999999998</v>
      </c>
      <c r="Y36" s="1" t="s">
        <v>19</v>
      </c>
      <c r="Z36" s="1">
        <v>12.46</v>
      </c>
      <c r="AA36" s="1">
        <v>13.08</v>
      </c>
      <c r="AB36" s="1">
        <v>0.70299999999999996</v>
      </c>
      <c r="AC36" s="1">
        <v>4.6859999999999999</v>
      </c>
      <c r="AD36" s="1">
        <v>0.88980000000000004</v>
      </c>
      <c r="AE36" s="1" t="s">
        <v>19</v>
      </c>
      <c r="AF36" s="1">
        <v>12.47</v>
      </c>
      <c r="AG36" s="1">
        <v>13.09</v>
      </c>
      <c r="AH36" s="1">
        <v>0.59799999999999998</v>
      </c>
      <c r="AI36" s="1">
        <v>3.988</v>
      </c>
      <c r="AJ36" s="1">
        <v>0.88949999999999996</v>
      </c>
      <c r="AK36" s="1" t="s">
        <v>19</v>
      </c>
      <c r="AL36" s="1">
        <v>12.46</v>
      </c>
      <c r="AM36" s="1">
        <v>13.08</v>
      </c>
      <c r="AN36" s="1">
        <v>0.47</v>
      </c>
      <c r="AO36" s="1">
        <v>3.1309999999999998</v>
      </c>
      <c r="AP36" s="1">
        <v>0.87150000000000005</v>
      </c>
      <c r="AQ36" s="1" t="s">
        <v>19</v>
      </c>
      <c r="AR36" s="1">
        <v>12.46</v>
      </c>
      <c r="AS36" s="1">
        <v>13.09</v>
      </c>
      <c r="AT36" s="1">
        <v>2.8159999999999998</v>
      </c>
      <c r="AU36" s="1">
        <v>18.771000000000001</v>
      </c>
      <c r="AV36" s="1">
        <v>0.87119999999999997</v>
      </c>
      <c r="AW36" s="1" t="s">
        <v>19</v>
      </c>
      <c r="AX36" s="1">
        <v>12.46</v>
      </c>
      <c r="AY36" s="1">
        <v>13.09</v>
      </c>
      <c r="AZ36" s="1">
        <v>2.8279999999999998</v>
      </c>
      <c r="BA36" s="1">
        <v>18.855</v>
      </c>
      <c r="BB36" s="1">
        <v>0.87939999999999996</v>
      </c>
      <c r="BC36" s="1" t="s">
        <v>19</v>
      </c>
      <c r="BD36" s="1"/>
      <c r="BE36" s="1"/>
      <c r="BF36" s="1"/>
      <c r="BG36" s="1"/>
      <c r="BH36" s="1"/>
      <c r="BI36" s="1"/>
      <c r="BJ36" s="1">
        <v>12.46</v>
      </c>
      <c r="BK36" s="1">
        <v>13.09</v>
      </c>
      <c r="BL36" s="1">
        <v>6.7729999999999997</v>
      </c>
      <c r="BM36" s="1">
        <v>45.155000000000001</v>
      </c>
      <c r="BN36" s="1">
        <v>0.92810000000000004</v>
      </c>
      <c r="BO36" s="1" t="s">
        <v>19</v>
      </c>
      <c r="BP36" s="1">
        <v>12.46</v>
      </c>
      <c r="BQ36" s="1">
        <v>13.08</v>
      </c>
      <c r="BR36" s="1">
        <v>7.0179999999999998</v>
      </c>
      <c r="BS36" s="1">
        <v>46.783999999999999</v>
      </c>
      <c r="BT36" s="1">
        <v>0.82750000000000001</v>
      </c>
      <c r="BU36" s="1" t="s">
        <v>18</v>
      </c>
      <c r="BV36" s="1">
        <v>12.46</v>
      </c>
      <c r="BW36" s="1">
        <v>13.08</v>
      </c>
      <c r="BX36" s="1">
        <v>7.2649999999999997</v>
      </c>
      <c r="BY36" s="1">
        <v>48.430999999999997</v>
      </c>
      <c r="BZ36" s="1">
        <v>0.82899999999999996</v>
      </c>
      <c r="CA36" s="1" t="s">
        <v>18</v>
      </c>
      <c r="CB36" s="1">
        <v>12.46</v>
      </c>
      <c r="CC36" s="1">
        <v>13.08</v>
      </c>
      <c r="CD36" s="1">
        <v>9.9030000000000005</v>
      </c>
      <c r="CE36" s="1">
        <v>66.019000000000005</v>
      </c>
      <c r="CF36" s="1">
        <v>0.91510000000000002</v>
      </c>
      <c r="CG36" s="1" t="s">
        <v>19</v>
      </c>
      <c r="CH36" s="1">
        <v>12.46</v>
      </c>
      <c r="CI36" s="1">
        <v>13.08</v>
      </c>
      <c r="CJ36" s="1">
        <v>9.8190000000000008</v>
      </c>
      <c r="CK36" s="1">
        <v>65.456999999999994</v>
      </c>
      <c r="CL36" s="1">
        <v>0.91769999999999996</v>
      </c>
      <c r="CM36" s="1" t="s">
        <v>19</v>
      </c>
      <c r="CN36" s="1">
        <v>12.46</v>
      </c>
      <c r="CO36" s="1">
        <v>13.08</v>
      </c>
      <c r="CP36" s="1">
        <v>9.6479999999999997</v>
      </c>
      <c r="CQ36" s="1">
        <v>64.320999999999998</v>
      </c>
      <c r="CR36" s="1">
        <v>0.91610000000000003</v>
      </c>
      <c r="CS36" s="1" t="s">
        <v>19</v>
      </c>
    </row>
    <row r="37" spans="1:97" ht="15.75" customHeight="1" x14ac:dyDescent="0.25">
      <c r="A37" s="1" t="s">
        <v>63</v>
      </c>
      <c r="B37" s="1">
        <v>26</v>
      </c>
      <c r="C37" s="1">
        <v>45</v>
      </c>
      <c r="D37" s="1" t="s">
        <v>37</v>
      </c>
      <c r="E37" s="1">
        <v>11.98</v>
      </c>
      <c r="F37" s="1">
        <v>2</v>
      </c>
      <c r="G37" s="1">
        <v>17</v>
      </c>
      <c r="H37" s="1">
        <v>11.83</v>
      </c>
      <c r="I37" s="1">
        <v>12.33</v>
      </c>
      <c r="J37" s="1">
        <v>0.58399999999999996</v>
      </c>
      <c r="K37" s="1">
        <v>3.4380000000000002</v>
      </c>
      <c r="L37" s="1">
        <v>0.95479999999999998</v>
      </c>
      <c r="M37" s="1" t="s">
        <v>19</v>
      </c>
      <c r="N37" s="1">
        <v>11.84</v>
      </c>
      <c r="O37" s="1">
        <v>12.33</v>
      </c>
      <c r="P37" s="1">
        <v>0.61</v>
      </c>
      <c r="Q37" s="1">
        <v>3.585</v>
      </c>
      <c r="R37" s="1">
        <v>0.95250000000000001</v>
      </c>
      <c r="S37" s="1" t="s">
        <v>19</v>
      </c>
      <c r="T37" s="1">
        <v>11.83</v>
      </c>
      <c r="U37" s="1">
        <v>12.33</v>
      </c>
      <c r="V37" s="1">
        <v>0.64500000000000002</v>
      </c>
      <c r="W37" s="1">
        <v>3.7919999999999998</v>
      </c>
      <c r="X37" s="1">
        <v>0.94469999999999998</v>
      </c>
      <c r="Y37" s="1" t="s">
        <v>19</v>
      </c>
      <c r="Z37" s="1">
        <v>11.84</v>
      </c>
      <c r="AA37" s="1">
        <v>12.33</v>
      </c>
      <c r="AB37" s="1">
        <v>0.94899999999999995</v>
      </c>
      <c r="AC37" s="1">
        <v>5.5830000000000002</v>
      </c>
      <c r="AD37" s="1">
        <v>0.94079999999999997</v>
      </c>
      <c r="AE37" s="1" t="s">
        <v>19</v>
      </c>
      <c r="AF37" s="1">
        <v>11.84</v>
      </c>
      <c r="AG37" s="1">
        <v>12.33</v>
      </c>
      <c r="AH37" s="1">
        <v>0.83599999999999997</v>
      </c>
      <c r="AI37" s="1">
        <v>4.92</v>
      </c>
      <c r="AJ37" s="1">
        <v>0.94599999999999995</v>
      </c>
      <c r="AK37" s="1" t="s">
        <v>19</v>
      </c>
      <c r="AL37" s="1">
        <v>11.83</v>
      </c>
      <c r="AM37" s="1">
        <v>12.33</v>
      </c>
      <c r="AN37" s="1">
        <v>0.89700000000000002</v>
      </c>
      <c r="AO37" s="1">
        <v>5.2789999999999999</v>
      </c>
      <c r="AP37" s="1">
        <v>0.93259999999999998</v>
      </c>
      <c r="AQ37" s="1" t="s">
        <v>19</v>
      </c>
      <c r="AR37" s="1">
        <v>11.83</v>
      </c>
      <c r="AS37" s="1">
        <v>12.33</v>
      </c>
      <c r="AT37" s="1">
        <v>3.3559999999999999</v>
      </c>
      <c r="AU37" s="1">
        <v>19.739999999999998</v>
      </c>
      <c r="AV37" s="1">
        <v>0.89529999999999998</v>
      </c>
      <c r="AW37" s="1" t="s">
        <v>19</v>
      </c>
      <c r="AX37" s="1">
        <v>11.84</v>
      </c>
      <c r="AY37" s="1">
        <v>12.33</v>
      </c>
      <c r="AZ37" s="1">
        <v>3.141</v>
      </c>
      <c r="BA37" s="1">
        <v>18.475000000000001</v>
      </c>
      <c r="BB37" s="1">
        <v>0.87660000000000005</v>
      </c>
      <c r="BC37" s="1" t="s">
        <v>18</v>
      </c>
      <c r="BD37" s="1"/>
      <c r="BE37" s="1"/>
      <c r="BF37" s="1"/>
      <c r="BG37" s="1"/>
      <c r="BH37" s="1"/>
      <c r="BI37" s="1"/>
      <c r="BJ37" s="1">
        <v>11.83</v>
      </c>
      <c r="BK37" s="1">
        <v>12.33</v>
      </c>
      <c r="BL37" s="1">
        <v>7.9470000000000001</v>
      </c>
      <c r="BM37" s="1">
        <v>46.746000000000002</v>
      </c>
      <c r="BN37" s="1">
        <v>0.90690000000000004</v>
      </c>
      <c r="BO37" s="1" t="s">
        <v>18</v>
      </c>
      <c r="BP37" s="1">
        <v>11.83</v>
      </c>
      <c r="BQ37" s="1">
        <v>12.33</v>
      </c>
      <c r="BR37" s="1">
        <v>7.8360000000000003</v>
      </c>
      <c r="BS37" s="1">
        <v>46.095999999999997</v>
      </c>
      <c r="BT37" s="1">
        <v>0.90090000000000003</v>
      </c>
      <c r="BU37" s="1" t="s">
        <v>18</v>
      </c>
      <c r="BV37" s="1">
        <v>11.83</v>
      </c>
      <c r="BW37" s="1">
        <v>12.33</v>
      </c>
      <c r="BX37" s="1">
        <v>8.1319999999999997</v>
      </c>
      <c r="BY37" s="1">
        <v>47.835000000000001</v>
      </c>
      <c r="BZ37" s="1">
        <v>0.87570000000000003</v>
      </c>
      <c r="CA37" s="1" t="s">
        <v>18</v>
      </c>
      <c r="CB37" s="1">
        <v>11.83</v>
      </c>
      <c r="CC37" s="1">
        <v>12.33</v>
      </c>
      <c r="CD37" s="1">
        <v>11.106999999999999</v>
      </c>
      <c r="CE37" s="1">
        <v>65.334000000000003</v>
      </c>
      <c r="CF37" s="1">
        <v>0.89780000000000004</v>
      </c>
      <c r="CG37" s="1" t="s">
        <v>19</v>
      </c>
      <c r="CH37" s="1">
        <v>11.83</v>
      </c>
      <c r="CI37" s="1">
        <v>12.33</v>
      </c>
      <c r="CJ37" s="1">
        <v>10.941000000000001</v>
      </c>
      <c r="CK37" s="1">
        <v>64.361000000000004</v>
      </c>
      <c r="CL37" s="1">
        <v>0.91239999999999999</v>
      </c>
      <c r="CM37" s="1" t="s">
        <v>18</v>
      </c>
      <c r="CN37" s="1">
        <v>11.83</v>
      </c>
      <c r="CO37" s="1">
        <v>12.33</v>
      </c>
      <c r="CP37" s="1">
        <v>10.499000000000001</v>
      </c>
      <c r="CQ37" s="1">
        <v>61.756999999999998</v>
      </c>
      <c r="CR37" s="1">
        <v>0.85860000000000003</v>
      </c>
      <c r="CS37" s="1" t="s">
        <v>18</v>
      </c>
    </row>
    <row r="38" spans="1:97" ht="15.75" customHeight="1" x14ac:dyDescent="0.25">
      <c r="A38" s="1" t="s">
        <v>63</v>
      </c>
      <c r="B38" s="1">
        <v>26</v>
      </c>
      <c r="C38" s="1">
        <v>57</v>
      </c>
      <c r="D38" s="1" t="s">
        <v>38</v>
      </c>
      <c r="E38" s="1">
        <v>13.32</v>
      </c>
      <c r="F38" s="1">
        <v>3</v>
      </c>
      <c r="G38" s="1">
        <v>27</v>
      </c>
      <c r="H38" s="1">
        <v>13.31</v>
      </c>
      <c r="I38" s="1">
        <v>13.41</v>
      </c>
      <c r="J38" s="1">
        <v>2.2000000000000002</v>
      </c>
      <c r="K38" s="1">
        <v>8.1479999999999997</v>
      </c>
      <c r="L38" s="1">
        <v>0.92649999999999999</v>
      </c>
      <c r="M38" s="1" t="s">
        <v>19</v>
      </c>
      <c r="N38" s="1">
        <v>13.31</v>
      </c>
      <c r="O38" s="1">
        <v>13.41</v>
      </c>
      <c r="P38" s="1">
        <v>2.6</v>
      </c>
      <c r="Q38" s="1">
        <v>9.6310000000000002</v>
      </c>
      <c r="R38" s="1">
        <v>0.88660000000000005</v>
      </c>
      <c r="S38" s="1" t="s">
        <v>19</v>
      </c>
      <c r="T38" s="1">
        <v>13.31</v>
      </c>
      <c r="U38" s="1">
        <v>13.41</v>
      </c>
      <c r="V38" s="1">
        <v>2.4500000000000002</v>
      </c>
      <c r="W38" s="1">
        <v>9.0749999999999993</v>
      </c>
      <c r="X38" s="1">
        <v>0.9214</v>
      </c>
      <c r="Y38" s="1" t="s">
        <v>19</v>
      </c>
      <c r="Z38" s="1">
        <v>13.31</v>
      </c>
      <c r="AA38" s="1">
        <v>13.41</v>
      </c>
      <c r="AB38" s="1">
        <v>4.1980000000000004</v>
      </c>
      <c r="AC38" s="1">
        <v>15.548</v>
      </c>
      <c r="AD38" s="1">
        <v>0.88500000000000001</v>
      </c>
      <c r="AE38" s="1" t="s">
        <v>18</v>
      </c>
      <c r="AF38" s="1">
        <v>13.31</v>
      </c>
      <c r="AG38" s="1">
        <v>13.41</v>
      </c>
      <c r="AH38" s="1">
        <v>3.847</v>
      </c>
      <c r="AI38" s="1">
        <v>14.247</v>
      </c>
      <c r="AJ38" s="1">
        <v>0.89539999999999997</v>
      </c>
      <c r="AK38" s="1" t="s">
        <v>19</v>
      </c>
      <c r="AL38" s="1">
        <v>13.31</v>
      </c>
      <c r="AM38" s="1">
        <v>13.41</v>
      </c>
      <c r="AN38" s="1">
        <v>3.9809999999999999</v>
      </c>
      <c r="AO38" s="1">
        <v>14.744</v>
      </c>
      <c r="AP38" s="1">
        <v>0.89349999999999996</v>
      </c>
      <c r="AQ38" s="1" t="s">
        <v>19</v>
      </c>
      <c r="AR38" s="1">
        <v>13.31</v>
      </c>
      <c r="AS38" s="1">
        <v>13.41</v>
      </c>
      <c r="AT38" s="1">
        <v>9.3859999999999992</v>
      </c>
      <c r="AU38" s="1">
        <v>34.764000000000003</v>
      </c>
      <c r="AV38" s="1">
        <v>0.76049999999999995</v>
      </c>
      <c r="AW38" s="1" t="s">
        <v>18</v>
      </c>
      <c r="AX38" s="1">
        <v>13.31</v>
      </c>
      <c r="AY38" s="1">
        <v>13.41</v>
      </c>
      <c r="AZ38" s="1">
        <v>9.4469999999999992</v>
      </c>
      <c r="BA38" s="1">
        <v>34.99</v>
      </c>
      <c r="BB38" s="1">
        <v>0.75309999999999999</v>
      </c>
      <c r="BC38" s="1" t="s">
        <v>18</v>
      </c>
      <c r="BD38" s="1"/>
      <c r="BE38" s="1"/>
      <c r="BF38" s="1"/>
      <c r="BG38" s="1"/>
      <c r="BH38" s="1"/>
      <c r="BI38" s="1"/>
      <c r="BJ38" s="1">
        <v>13.31</v>
      </c>
      <c r="BK38" s="1">
        <v>13.41</v>
      </c>
      <c r="BL38" s="1">
        <v>15.49</v>
      </c>
      <c r="BM38" s="1">
        <v>57.371000000000002</v>
      </c>
      <c r="BN38" s="1">
        <v>0.69179999999999997</v>
      </c>
      <c r="BO38" s="1" t="s">
        <v>18</v>
      </c>
      <c r="BP38" s="1">
        <v>13.31</v>
      </c>
      <c r="BQ38" s="1">
        <v>13.41</v>
      </c>
      <c r="BR38" s="1">
        <v>15.666</v>
      </c>
      <c r="BS38" s="1">
        <v>58.023000000000003</v>
      </c>
      <c r="BT38" s="1">
        <v>0.70620000000000005</v>
      </c>
      <c r="BU38" s="1" t="s">
        <v>18</v>
      </c>
      <c r="BV38" s="1">
        <v>13.31</v>
      </c>
      <c r="BW38" s="1">
        <v>13.41</v>
      </c>
      <c r="BX38" s="1">
        <v>16.027999999999999</v>
      </c>
      <c r="BY38" s="1">
        <v>59.363</v>
      </c>
      <c r="BZ38" s="1">
        <v>0.66300000000000003</v>
      </c>
      <c r="CA38" s="1" t="s">
        <v>18</v>
      </c>
      <c r="CB38" s="1">
        <v>13.31</v>
      </c>
      <c r="CC38" s="1">
        <v>13.41</v>
      </c>
      <c r="CD38" s="1">
        <v>18.693999999999999</v>
      </c>
      <c r="CE38" s="1">
        <v>69.236999999999995</v>
      </c>
      <c r="CF38" s="1">
        <v>0.76149999999999995</v>
      </c>
      <c r="CG38" s="1" t="s">
        <v>18</v>
      </c>
      <c r="CH38" s="1">
        <v>13.31</v>
      </c>
      <c r="CI38" s="1">
        <v>13.41</v>
      </c>
      <c r="CJ38" s="1">
        <v>18.510999999999999</v>
      </c>
      <c r="CK38" s="1">
        <v>68.558000000000007</v>
      </c>
      <c r="CL38" s="1">
        <v>0.77</v>
      </c>
      <c r="CM38" s="1" t="s">
        <v>18</v>
      </c>
      <c r="CN38" s="1">
        <v>13.31</v>
      </c>
      <c r="CO38" s="1">
        <v>13.41</v>
      </c>
      <c r="CP38" s="1">
        <v>17.963999999999999</v>
      </c>
      <c r="CQ38" s="1">
        <v>66.531999999999996</v>
      </c>
      <c r="CR38" s="1">
        <v>0.61470000000000002</v>
      </c>
      <c r="CS38" s="1" t="s">
        <v>18</v>
      </c>
    </row>
    <row r="39" spans="1:97" ht="15.75" customHeight="1" x14ac:dyDescent="0.25">
      <c r="A39" s="1" t="s">
        <v>63</v>
      </c>
      <c r="B39" s="1">
        <v>27</v>
      </c>
      <c r="C39" s="1">
        <v>43</v>
      </c>
      <c r="D39" s="1" t="s">
        <v>39</v>
      </c>
      <c r="E39" s="1">
        <v>12.64</v>
      </c>
      <c r="F39" s="1">
        <v>2</v>
      </c>
      <c r="G39" s="1">
        <v>14</v>
      </c>
      <c r="H39" s="1">
        <v>12.43</v>
      </c>
      <c r="I39" s="1">
        <v>13.03</v>
      </c>
      <c r="J39" s="1">
        <v>0.437</v>
      </c>
      <c r="K39" s="1">
        <v>3.1179999999999999</v>
      </c>
      <c r="L39" s="1">
        <v>0.91669999999999996</v>
      </c>
      <c r="M39" s="1" t="s">
        <v>19</v>
      </c>
      <c r="N39" s="1">
        <v>12.43</v>
      </c>
      <c r="O39" s="1">
        <v>13.03</v>
      </c>
      <c r="P39" s="1">
        <v>0.45</v>
      </c>
      <c r="Q39" s="1">
        <v>3.2120000000000002</v>
      </c>
      <c r="R39" s="1">
        <v>0.89780000000000004</v>
      </c>
      <c r="S39" s="1" t="s">
        <v>18</v>
      </c>
      <c r="T39" s="1">
        <v>12.43</v>
      </c>
      <c r="U39" s="1">
        <v>13.03</v>
      </c>
      <c r="V39" s="1">
        <v>0.47599999999999998</v>
      </c>
      <c r="W39" s="1">
        <v>3.3959999999999999</v>
      </c>
      <c r="X39" s="1">
        <v>0.90590000000000004</v>
      </c>
      <c r="Y39" s="1" t="s">
        <v>18</v>
      </c>
      <c r="Z39" s="1">
        <v>12.43</v>
      </c>
      <c r="AA39" s="1">
        <v>13.02</v>
      </c>
      <c r="AB39" s="1">
        <v>0.70599999999999996</v>
      </c>
      <c r="AC39" s="1">
        <v>5.0419999999999998</v>
      </c>
      <c r="AD39" s="1">
        <v>0.88260000000000005</v>
      </c>
      <c r="AE39" s="1" t="s">
        <v>18</v>
      </c>
      <c r="AF39" s="1">
        <v>12.43</v>
      </c>
      <c r="AG39" s="1">
        <v>13.03</v>
      </c>
      <c r="AH39" s="1">
        <v>0.47699999999999998</v>
      </c>
      <c r="AI39" s="1">
        <v>3.4089999999999998</v>
      </c>
      <c r="AJ39" s="1">
        <v>0.87</v>
      </c>
      <c r="AK39" s="1" t="s">
        <v>18</v>
      </c>
      <c r="AL39" s="1">
        <v>12.43</v>
      </c>
      <c r="AM39" s="1">
        <v>13.03</v>
      </c>
      <c r="AN39" s="1">
        <v>0.59099999999999997</v>
      </c>
      <c r="AO39" s="1">
        <v>4.2229999999999999</v>
      </c>
      <c r="AP39" s="1">
        <v>0.89400000000000002</v>
      </c>
      <c r="AQ39" s="1" t="s">
        <v>18</v>
      </c>
      <c r="AR39" s="1">
        <v>12.43</v>
      </c>
      <c r="AS39" s="1">
        <v>13.03</v>
      </c>
      <c r="AT39" s="1">
        <v>2.5939999999999999</v>
      </c>
      <c r="AU39" s="1">
        <v>18.532</v>
      </c>
      <c r="AV39" s="1">
        <v>0.8841</v>
      </c>
      <c r="AW39" s="1" t="s">
        <v>18</v>
      </c>
      <c r="AX39" s="1">
        <v>12.43</v>
      </c>
      <c r="AY39" s="1">
        <v>13.03</v>
      </c>
      <c r="AZ39" s="1">
        <v>2.7269999999999999</v>
      </c>
      <c r="BA39" s="1">
        <v>19.48</v>
      </c>
      <c r="BB39" s="1">
        <v>0.88339999999999996</v>
      </c>
      <c r="BC39" s="1" t="s">
        <v>18</v>
      </c>
      <c r="BD39" s="1"/>
      <c r="BE39" s="1"/>
      <c r="BF39" s="1"/>
      <c r="BG39" s="1"/>
      <c r="BH39" s="1"/>
      <c r="BI39" s="1"/>
      <c r="BJ39" s="1">
        <v>12.43</v>
      </c>
      <c r="BK39" s="1">
        <v>13.03</v>
      </c>
      <c r="BL39" s="1">
        <v>5.9219999999999997</v>
      </c>
      <c r="BM39" s="1">
        <v>42.296999999999997</v>
      </c>
      <c r="BN39" s="1">
        <v>0.88260000000000005</v>
      </c>
      <c r="BO39" s="1" t="s">
        <v>18</v>
      </c>
      <c r="BP39" s="1">
        <v>12.43</v>
      </c>
      <c r="BQ39" s="1">
        <v>13.02</v>
      </c>
      <c r="BR39" s="1">
        <v>5.8049999999999997</v>
      </c>
      <c r="BS39" s="1">
        <v>41.462000000000003</v>
      </c>
      <c r="BT39" s="1">
        <v>0.90169999999999995</v>
      </c>
      <c r="BU39" s="1" t="s">
        <v>18</v>
      </c>
      <c r="BV39" s="1">
        <v>12.43</v>
      </c>
      <c r="BW39" s="1">
        <v>13.02</v>
      </c>
      <c r="BX39" s="1">
        <v>6.0940000000000003</v>
      </c>
      <c r="BY39" s="1">
        <v>43.527999999999999</v>
      </c>
      <c r="BZ39" s="1">
        <v>0.89390000000000003</v>
      </c>
      <c r="CA39" s="1" t="s">
        <v>18</v>
      </c>
      <c r="CB39" s="1">
        <v>12.43</v>
      </c>
      <c r="CC39" s="1">
        <v>13.02</v>
      </c>
      <c r="CD39" s="1">
        <v>8.3450000000000006</v>
      </c>
      <c r="CE39" s="1">
        <v>59.61</v>
      </c>
      <c r="CF39" s="1">
        <v>0.91859999999999997</v>
      </c>
      <c r="CG39" s="1" t="s">
        <v>18</v>
      </c>
      <c r="CH39" s="1">
        <v>12.43</v>
      </c>
      <c r="CI39" s="1">
        <v>13.03</v>
      </c>
      <c r="CJ39" s="1">
        <v>8.3019999999999996</v>
      </c>
      <c r="CK39" s="1">
        <v>59.302999999999997</v>
      </c>
      <c r="CL39" s="1">
        <v>0.92120000000000002</v>
      </c>
      <c r="CM39" s="1" t="s">
        <v>19</v>
      </c>
      <c r="CN39" s="1">
        <v>12.43</v>
      </c>
      <c r="CO39" s="1">
        <v>13.03</v>
      </c>
      <c r="CP39" s="1">
        <v>8.09</v>
      </c>
      <c r="CQ39" s="1">
        <v>57.786999999999999</v>
      </c>
      <c r="CR39" s="1">
        <v>0.92320000000000002</v>
      </c>
      <c r="CS39" s="1" t="s">
        <v>19</v>
      </c>
    </row>
    <row r="40" spans="1:97" ht="15.75" customHeight="1" x14ac:dyDescent="0.25">
      <c r="A40" s="1" t="s">
        <v>63</v>
      </c>
      <c r="B40" s="1">
        <v>28</v>
      </c>
      <c r="C40" s="1">
        <v>43</v>
      </c>
      <c r="D40" s="1" t="s">
        <v>40</v>
      </c>
      <c r="E40" s="1">
        <v>12.58</v>
      </c>
      <c r="F40" s="1">
        <v>2</v>
      </c>
      <c r="G40" s="1">
        <v>13</v>
      </c>
      <c r="H40" s="1">
        <v>12.29</v>
      </c>
      <c r="I40" s="1">
        <v>13.03</v>
      </c>
      <c r="J40" s="1">
        <v>0.318</v>
      </c>
      <c r="K40" s="1">
        <v>2.4470000000000001</v>
      </c>
      <c r="L40" s="1">
        <v>0.86890000000000001</v>
      </c>
      <c r="M40" s="1" t="s">
        <v>19</v>
      </c>
      <c r="N40" s="1">
        <v>12.3</v>
      </c>
      <c r="O40" s="1">
        <v>13.03</v>
      </c>
      <c r="P40" s="1">
        <v>0.39100000000000001</v>
      </c>
      <c r="Q40" s="1">
        <v>3.0070000000000001</v>
      </c>
      <c r="R40" s="1">
        <v>0.88249999999999995</v>
      </c>
      <c r="S40" s="1" t="s">
        <v>19</v>
      </c>
      <c r="T40" s="1">
        <v>12.29</v>
      </c>
      <c r="U40" s="1">
        <v>13.03</v>
      </c>
      <c r="V40" s="1">
        <v>0.36399999999999999</v>
      </c>
      <c r="W40" s="1">
        <v>2.802</v>
      </c>
      <c r="X40" s="1">
        <v>0.8679</v>
      </c>
      <c r="Y40" s="1" t="s">
        <v>18</v>
      </c>
      <c r="Z40" s="1">
        <v>12.29</v>
      </c>
      <c r="AA40" s="1">
        <v>13.02</v>
      </c>
      <c r="AB40" s="1">
        <v>0.52</v>
      </c>
      <c r="AC40" s="1">
        <v>3.9980000000000002</v>
      </c>
      <c r="AD40" s="1">
        <v>0.8498</v>
      </c>
      <c r="AE40" s="1" t="s">
        <v>18</v>
      </c>
      <c r="AF40" s="1">
        <v>12.3</v>
      </c>
      <c r="AG40" s="1">
        <v>13.03</v>
      </c>
      <c r="AH40" s="1">
        <v>0.42599999999999999</v>
      </c>
      <c r="AI40" s="1">
        <v>3.274</v>
      </c>
      <c r="AJ40" s="1">
        <v>0.84619999999999995</v>
      </c>
      <c r="AK40" s="1" t="s">
        <v>18</v>
      </c>
      <c r="AL40" s="1">
        <v>12.3</v>
      </c>
      <c r="AM40" s="1">
        <v>13.03</v>
      </c>
      <c r="AN40" s="1">
        <v>0.54600000000000004</v>
      </c>
      <c r="AO40" s="1">
        <v>4.2</v>
      </c>
      <c r="AP40" s="1">
        <v>0.87139999999999995</v>
      </c>
      <c r="AQ40" s="1" t="s">
        <v>18</v>
      </c>
      <c r="AR40" s="1">
        <v>12.3</v>
      </c>
      <c r="AS40" s="1">
        <v>13.03</v>
      </c>
      <c r="AT40" s="1">
        <v>2.1749999999999998</v>
      </c>
      <c r="AU40" s="1">
        <v>16.73</v>
      </c>
      <c r="AV40" s="1">
        <v>0.86929999999999996</v>
      </c>
      <c r="AW40" s="1" t="s">
        <v>18</v>
      </c>
      <c r="AX40" s="1">
        <v>12.3</v>
      </c>
      <c r="AY40" s="1">
        <v>13.03</v>
      </c>
      <c r="AZ40" s="1">
        <v>2.2170000000000001</v>
      </c>
      <c r="BA40" s="1">
        <v>17.055</v>
      </c>
      <c r="BB40" s="1">
        <v>0.8538</v>
      </c>
      <c r="BC40" s="1" t="s">
        <v>18</v>
      </c>
      <c r="BD40" s="1"/>
      <c r="BE40" s="1"/>
      <c r="BF40" s="1"/>
      <c r="BG40" s="1"/>
      <c r="BH40" s="1"/>
      <c r="BI40" s="1"/>
      <c r="BJ40" s="1">
        <v>12.3</v>
      </c>
      <c r="BK40" s="1">
        <v>13.03</v>
      </c>
      <c r="BL40" s="1">
        <v>5.35</v>
      </c>
      <c r="BM40" s="1">
        <v>41.15</v>
      </c>
      <c r="BN40" s="1">
        <v>0.85250000000000004</v>
      </c>
      <c r="BO40" s="1" t="s">
        <v>18</v>
      </c>
      <c r="BP40" s="1">
        <v>12.29</v>
      </c>
      <c r="BQ40" s="1">
        <v>13.02</v>
      </c>
      <c r="BR40" s="1">
        <v>5.1369999999999996</v>
      </c>
      <c r="BS40" s="1">
        <v>39.512</v>
      </c>
      <c r="BT40" s="1">
        <v>0.90149999999999997</v>
      </c>
      <c r="BU40" s="1" t="s">
        <v>18</v>
      </c>
      <c r="BV40" s="1">
        <v>12.29</v>
      </c>
      <c r="BW40" s="1">
        <v>13.02</v>
      </c>
      <c r="BX40" s="1">
        <v>5.4290000000000003</v>
      </c>
      <c r="BY40" s="1">
        <v>41.764000000000003</v>
      </c>
      <c r="BZ40" s="1">
        <v>0.90380000000000005</v>
      </c>
      <c r="CA40" s="1" t="s">
        <v>18</v>
      </c>
      <c r="CB40" s="1">
        <v>12.29</v>
      </c>
      <c r="CC40" s="1">
        <v>13.02</v>
      </c>
      <c r="CD40" s="1">
        <v>7.556</v>
      </c>
      <c r="CE40" s="1">
        <v>58.122999999999998</v>
      </c>
      <c r="CF40" s="1">
        <v>0.9</v>
      </c>
      <c r="CG40" s="1" t="s">
        <v>19</v>
      </c>
      <c r="CH40" s="1">
        <v>12.3</v>
      </c>
      <c r="CI40" s="1">
        <v>13.03</v>
      </c>
      <c r="CJ40" s="1">
        <v>7.524</v>
      </c>
      <c r="CK40" s="1">
        <v>57.874000000000002</v>
      </c>
      <c r="CL40" s="1">
        <v>0.90459999999999996</v>
      </c>
      <c r="CM40" s="1" t="s">
        <v>19</v>
      </c>
      <c r="CN40" s="1">
        <v>12.3</v>
      </c>
      <c r="CO40" s="1">
        <v>13.03</v>
      </c>
      <c r="CP40" s="1">
        <v>7.3010000000000002</v>
      </c>
      <c r="CQ40" s="1">
        <v>56.161999999999999</v>
      </c>
      <c r="CR40" s="1">
        <v>0.88919999999999999</v>
      </c>
      <c r="CS40" s="1" t="s">
        <v>18</v>
      </c>
    </row>
    <row r="41" spans="1:97" ht="15.75" customHeight="1" x14ac:dyDescent="0.25">
      <c r="A41" s="1" t="s">
        <v>63</v>
      </c>
      <c r="B41" s="1">
        <v>28</v>
      </c>
      <c r="C41" s="1">
        <v>45</v>
      </c>
      <c r="D41" s="1" t="s">
        <v>41</v>
      </c>
      <c r="E41" s="1">
        <v>11.82</v>
      </c>
      <c r="F41" s="1">
        <v>2</v>
      </c>
      <c r="G41" s="1">
        <v>15</v>
      </c>
      <c r="H41" s="1">
        <v>11.77</v>
      </c>
      <c r="I41" s="1">
        <v>11.87</v>
      </c>
      <c r="J41" s="1">
        <v>0.50800000000000001</v>
      </c>
      <c r="K41" s="1">
        <v>3.387</v>
      </c>
      <c r="L41" s="1">
        <v>0.93389999999999995</v>
      </c>
      <c r="M41" s="1" t="s">
        <v>19</v>
      </c>
      <c r="N41" s="1">
        <v>11.78</v>
      </c>
      <c r="O41" s="1">
        <v>11.87</v>
      </c>
      <c r="P41" s="1">
        <v>0.50600000000000001</v>
      </c>
      <c r="Q41" s="1">
        <v>3.3759999999999999</v>
      </c>
      <c r="R41" s="1">
        <v>0.91469999999999996</v>
      </c>
      <c r="S41" s="1" t="s">
        <v>19</v>
      </c>
      <c r="T41" s="1">
        <v>11.77</v>
      </c>
      <c r="U41" s="1">
        <v>11.87</v>
      </c>
      <c r="V41" s="1">
        <v>0.55300000000000005</v>
      </c>
      <c r="W41" s="1">
        <v>3.6840000000000002</v>
      </c>
      <c r="X41" s="1">
        <v>0.92079999999999995</v>
      </c>
      <c r="Y41" s="1" t="s">
        <v>19</v>
      </c>
      <c r="Z41" s="1">
        <v>11.77</v>
      </c>
      <c r="AA41" s="1">
        <v>11.87</v>
      </c>
      <c r="AB41" s="1">
        <v>0.88500000000000001</v>
      </c>
      <c r="AC41" s="1">
        <v>5.8970000000000002</v>
      </c>
      <c r="AD41" s="1">
        <v>0.92459999999999998</v>
      </c>
      <c r="AE41" s="1" t="s">
        <v>19</v>
      </c>
      <c r="AF41" s="1">
        <v>11.78</v>
      </c>
      <c r="AG41" s="1">
        <v>11.87</v>
      </c>
      <c r="AH41" s="1">
        <v>0.76400000000000001</v>
      </c>
      <c r="AI41" s="1">
        <v>5.0940000000000003</v>
      </c>
      <c r="AJ41" s="1">
        <v>0.92910000000000004</v>
      </c>
      <c r="AK41" s="1" t="s">
        <v>19</v>
      </c>
      <c r="AL41" s="1">
        <v>11.77</v>
      </c>
      <c r="AM41" s="1">
        <v>11.87</v>
      </c>
      <c r="AN41" s="1">
        <v>0.79700000000000004</v>
      </c>
      <c r="AO41" s="1">
        <v>5.3159999999999998</v>
      </c>
      <c r="AP41" s="1">
        <v>0.90890000000000004</v>
      </c>
      <c r="AQ41" s="1" t="s">
        <v>19</v>
      </c>
      <c r="AR41" s="1">
        <v>11.78</v>
      </c>
      <c r="AS41" s="1">
        <v>11.87</v>
      </c>
      <c r="AT41" s="1">
        <v>2.2639999999999998</v>
      </c>
      <c r="AU41" s="1">
        <v>15.090999999999999</v>
      </c>
      <c r="AV41" s="1">
        <v>0.8145</v>
      </c>
      <c r="AW41" s="1" t="s">
        <v>18</v>
      </c>
      <c r="AX41" s="1">
        <v>11.78</v>
      </c>
      <c r="AY41" s="1">
        <v>11.87</v>
      </c>
      <c r="AZ41" s="1">
        <v>2.6139999999999999</v>
      </c>
      <c r="BA41" s="1">
        <v>17.428999999999998</v>
      </c>
      <c r="BB41" s="1">
        <v>0.81830000000000003</v>
      </c>
      <c r="BC41" s="1" t="s">
        <v>18</v>
      </c>
      <c r="BD41" s="1"/>
      <c r="BE41" s="1"/>
      <c r="BF41" s="1"/>
      <c r="BG41" s="1"/>
      <c r="BH41" s="1"/>
      <c r="BI41" s="1"/>
      <c r="BJ41" s="1">
        <v>11.78</v>
      </c>
      <c r="BK41" s="1">
        <v>11.87</v>
      </c>
      <c r="BL41" s="1">
        <v>6.4509999999999996</v>
      </c>
      <c r="BM41" s="1">
        <v>43.005000000000003</v>
      </c>
      <c r="BN41" s="1">
        <v>0.89259999999999995</v>
      </c>
      <c r="BO41" s="1" t="s">
        <v>19</v>
      </c>
      <c r="BP41" s="1">
        <v>11.77</v>
      </c>
      <c r="BQ41" s="1">
        <v>11.87</v>
      </c>
      <c r="BR41" s="1">
        <v>6.3449999999999998</v>
      </c>
      <c r="BS41" s="1">
        <v>42.301000000000002</v>
      </c>
      <c r="BT41" s="1">
        <v>0.84230000000000005</v>
      </c>
      <c r="BU41" s="1" t="s">
        <v>18</v>
      </c>
      <c r="BV41" s="1">
        <v>11.77</v>
      </c>
      <c r="BW41" s="1">
        <v>11.87</v>
      </c>
      <c r="BX41" s="1">
        <v>6.5389999999999997</v>
      </c>
      <c r="BY41" s="1">
        <v>43.594999999999999</v>
      </c>
      <c r="BZ41" s="1">
        <v>0.87890000000000001</v>
      </c>
      <c r="CA41" s="1" t="s">
        <v>19</v>
      </c>
      <c r="CB41" s="1">
        <v>11.77</v>
      </c>
      <c r="CC41" s="1">
        <v>11.87</v>
      </c>
      <c r="CD41" s="1">
        <v>8.8810000000000002</v>
      </c>
      <c r="CE41" s="1">
        <v>59.207999999999998</v>
      </c>
      <c r="CF41" s="1">
        <v>0.91579999999999995</v>
      </c>
      <c r="CG41" s="1" t="s">
        <v>19</v>
      </c>
      <c r="CH41" s="1">
        <v>11.78</v>
      </c>
      <c r="CI41" s="1">
        <v>11.87</v>
      </c>
      <c r="CJ41" s="1">
        <v>8.7449999999999992</v>
      </c>
      <c r="CK41" s="1">
        <v>58.302999999999997</v>
      </c>
      <c r="CL41" s="1">
        <v>0.89070000000000005</v>
      </c>
      <c r="CM41" s="1" t="s">
        <v>19</v>
      </c>
      <c r="CN41" s="1">
        <v>11.77</v>
      </c>
      <c r="CO41" s="1">
        <v>11.87</v>
      </c>
      <c r="CP41" s="1">
        <v>8.4359999999999999</v>
      </c>
      <c r="CQ41" s="1">
        <v>56.243000000000002</v>
      </c>
      <c r="CR41" s="1">
        <v>0.82789999999999997</v>
      </c>
      <c r="CS41" s="1" t="s">
        <v>18</v>
      </c>
    </row>
    <row r="42" spans="1:97" ht="15.75" customHeight="1" x14ac:dyDescent="0.25">
      <c r="A42" s="1" t="s">
        <v>63</v>
      </c>
      <c r="B42" s="1">
        <v>29</v>
      </c>
      <c r="C42" s="1">
        <v>43</v>
      </c>
      <c r="D42" s="1" t="s">
        <v>42</v>
      </c>
      <c r="E42" s="1">
        <v>12.18</v>
      </c>
      <c r="F42" s="1">
        <v>2</v>
      </c>
      <c r="G42" s="1">
        <v>12</v>
      </c>
      <c r="H42" s="1">
        <v>11.94</v>
      </c>
      <c r="I42" s="1">
        <v>12.46</v>
      </c>
      <c r="J42" s="1">
        <v>0.26900000000000002</v>
      </c>
      <c r="K42" s="1">
        <v>2.2389999999999999</v>
      </c>
      <c r="L42" s="1">
        <v>0.89500000000000002</v>
      </c>
      <c r="M42" s="1" t="s">
        <v>19</v>
      </c>
      <c r="N42" s="1">
        <v>11.94</v>
      </c>
      <c r="O42" s="1">
        <v>12.46</v>
      </c>
      <c r="P42" s="1">
        <v>0.32200000000000001</v>
      </c>
      <c r="Q42" s="1">
        <v>2.6840000000000002</v>
      </c>
      <c r="R42" s="1">
        <v>0.90890000000000004</v>
      </c>
      <c r="S42" s="1" t="s">
        <v>18</v>
      </c>
      <c r="T42" s="1">
        <v>11.94</v>
      </c>
      <c r="U42" s="1">
        <v>12.46</v>
      </c>
      <c r="V42" s="1">
        <v>0.36299999999999999</v>
      </c>
      <c r="W42" s="1">
        <v>3.0270000000000001</v>
      </c>
      <c r="X42" s="1">
        <v>0.90869999999999995</v>
      </c>
      <c r="Y42" s="1" t="s">
        <v>18</v>
      </c>
      <c r="Z42" s="1">
        <v>11.94</v>
      </c>
      <c r="AA42" s="1">
        <v>12.46</v>
      </c>
      <c r="AB42" s="1">
        <v>0.58299999999999996</v>
      </c>
      <c r="AC42" s="1">
        <v>4.8570000000000002</v>
      </c>
      <c r="AD42" s="1">
        <v>0.91059999999999997</v>
      </c>
      <c r="AE42" s="1" t="s">
        <v>18</v>
      </c>
      <c r="AF42" s="1">
        <v>11.94</v>
      </c>
      <c r="AG42" s="1">
        <v>12.47</v>
      </c>
      <c r="AH42" s="1">
        <v>0.48099999999999998</v>
      </c>
      <c r="AI42" s="1">
        <v>4.0119999999999996</v>
      </c>
      <c r="AJ42" s="1">
        <v>0.90100000000000002</v>
      </c>
      <c r="AK42" s="1" t="s">
        <v>18</v>
      </c>
      <c r="AL42" s="1">
        <v>11.94</v>
      </c>
      <c r="AM42" s="1">
        <v>12.46</v>
      </c>
      <c r="AN42" s="1">
        <v>0.47399999999999998</v>
      </c>
      <c r="AO42" s="1">
        <v>3.9540000000000002</v>
      </c>
      <c r="AP42" s="1">
        <v>0.89890000000000003</v>
      </c>
      <c r="AQ42" s="1" t="s">
        <v>18</v>
      </c>
      <c r="AR42" s="1">
        <v>11.94</v>
      </c>
      <c r="AS42" s="1">
        <v>12.46</v>
      </c>
      <c r="AT42" s="1">
        <v>2.0099999999999998</v>
      </c>
      <c r="AU42" s="1">
        <v>16.751000000000001</v>
      </c>
      <c r="AV42" s="1">
        <v>0.85289999999999999</v>
      </c>
      <c r="AW42" s="1" t="s">
        <v>18</v>
      </c>
      <c r="AX42" s="1">
        <v>11.94</v>
      </c>
      <c r="AY42" s="1">
        <v>12.46</v>
      </c>
      <c r="AZ42" s="1">
        <v>2</v>
      </c>
      <c r="BA42" s="1">
        <v>16.666</v>
      </c>
      <c r="BB42" s="1">
        <v>0.87129999999999996</v>
      </c>
      <c r="BC42" s="1" t="s">
        <v>18</v>
      </c>
      <c r="BD42" s="1"/>
      <c r="BE42" s="1"/>
      <c r="BF42" s="1"/>
      <c r="BG42" s="1"/>
      <c r="BH42" s="1"/>
      <c r="BI42" s="1"/>
      <c r="BJ42" s="1">
        <v>11.94</v>
      </c>
      <c r="BK42" s="1">
        <v>12.46</v>
      </c>
      <c r="BL42" s="1">
        <v>4.5810000000000004</v>
      </c>
      <c r="BM42" s="1">
        <v>38.176000000000002</v>
      </c>
      <c r="BN42" s="1">
        <v>0.87160000000000004</v>
      </c>
      <c r="BO42" s="1" t="s">
        <v>18</v>
      </c>
      <c r="BP42" s="1">
        <v>11.94</v>
      </c>
      <c r="BQ42" s="1">
        <v>12.46</v>
      </c>
      <c r="BR42" s="1">
        <v>4.4340000000000002</v>
      </c>
      <c r="BS42" s="1">
        <v>36.951999999999998</v>
      </c>
      <c r="BT42" s="1">
        <v>0.88160000000000005</v>
      </c>
      <c r="BU42" s="1" t="s">
        <v>18</v>
      </c>
      <c r="BV42" s="1">
        <v>11.94</v>
      </c>
      <c r="BW42" s="1">
        <v>12.46</v>
      </c>
      <c r="BX42" s="1">
        <v>4.78</v>
      </c>
      <c r="BY42" s="1">
        <v>39.831000000000003</v>
      </c>
      <c r="BZ42" s="1">
        <v>0.87039999999999995</v>
      </c>
      <c r="CA42" s="1" t="s">
        <v>18</v>
      </c>
      <c r="CB42" s="1">
        <v>11.94</v>
      </c>
      <c r="CC42" s="1">
        <v>12.46</v>
      </c>
      <c r="CD42" s="1">
        <v>6.298</v>
      </c>
      <c r="CE42" s="1">
        <v>52.485999999999997</v>
      </c>
      <c r="CF42" s="1">
        <v>0.87160000000000004</v>
      </c>
      <c r="CG42" s="1" t="s">
        <v>18</v>
      </c>
      <c r="CH42" s="1">
        <v>11.94</v>
      </c>
      <c r="CI42" s="1">
        <v>12.46</v>
      </c>
      <c r="CJ42" s="1">
        <v>6.3250000000000002</v>
      </c>
      <c r="CK42" s="1">
        <v>52.706000000000003</v>
      </c>
      <c r="CL42" s="1">
        <v>0.88</v>
      </c>
      <c r="CM42" s="1" t="s">
        <v>18</v>
      </c>
      <c r="CN42" s="1">
        <v>11.94</v>
      </c>
      <c r="CO42" s="1">
        <v>12.46</v>
      </c>
      <c r="CP42" s="1">
        <v>6.1230000000000002</v>
      </c>
      <c r="CQ42" s="1">
        <v>51.024999999999999</v>
      </c>
      <c r="CR42" s="1">
        <v>0.86980000000000002</v>
      </c>
      <c r="CS42" s="1" t="s">
        <v>18</v>
      </c>
    </row>
    <row r="43" spans="1:97" ht="15.75" customHeight="1" x14ac:dyDescent="0.25">
      <c r="A43" s="1" t="s">
        <v>63</v>
      </c>
      <c r="B43" s="1">
        <v>29</v>
      </c>
      <c r="C43" s="1">
        <v>45</v>
      </c>
      <c r="D43" s="1" t="s">
        <v>43</v>
      </c>
      <c r="E43" s="1">
        <v>11.46</v>
      </c>
      <c r="F43" s="1">
        <v>2</v>
      </c>
      <c r="G43" s="1">
        <v>14</v>
      </c>
      <c r="H43" s="1">
        <v>11.34</v>
      </c>
      <c r="I43" s="1">
        <v>11.82</v>
      </c>
      <c r="J43" s="1">
        <v>0.51</v>
      </c>
      <c r="K43" s="1">
        <v>3.6440000000000001</v>
      </c>
      <c r="L43" s="1">
        <v>0.92020000000000002</v>
      </c>
      <c r="M43" s="1" t="s">
        <v>18</v>
      </c>
      <c r="N43" s="1">
        <v>11.34</v>
      </c>
      <c r="O43" s="1">
        <v>11.82</v>
      </c>
      <c r="P43" s="1">
        <v>0.54600000000000004</v>
      </c>
      <c r="Q43" s="1">
        <v>3.8980000000000001</v>
      </c>
      <c r="R43" s="1">
        <v>0.90369999999999995</v>
      </c>
      <c r="S43" s="1" t="s">
        <v>18</v>
      </c>
      <c r="T43" s="1">
        <v>11.34</v>
      </c>
      <c r="U43" s="1">
        <v>11.82</v>
      </c>
      <c r="V43" s="1">
        <v>0.54</v>
      </c>
      <c r="W43" s="1">
        <v>3.855</v>
      </c>
      <c r="X43" s="1">
        <v>0.91610000000000003</v>
      </c>
      <c r="Y43" s="1" t="s">
        <v>18</v>
      </c>
      <c r="Z43" s="1">
        <v>11.34</v>
      </c>
      <c r="AA43" s="1">
        <v>11.82</v>
      </c>
      <c r="AB43" s="1">
        <v>0.87</v>
      </c>
      <c r="AC43" s="1">
        <v>6.2160000000000002</v>
      </c>
      <c r="AD43" s="1">
        <v>0.89870000000000005</v>
      </c>
      <c r="AE43" s="1" t="s">
        <v>18</v>
      </c>
      <c r="AF43" s="1">
        <v>11.34</v>
      </c>
      <c r="AG43" s="1">
        <v>11.82</v>
      </c>
      <c r="AH43" s="1">
        <v>0.76500000000000001</v>
      </c>
      <c r="AI43" s="1">
        <v>5.4640000000000004</v>
      </c>
      <c r="AJ43" s="1">
        <v>0.90110000000000001</v>
      </c>
      <c r="AK43" s="1" t="s">
        <v>18</v>
      </c>
      <c r="AL43" s="1">
        <v>11.34</v>
      </c>
      <c r="AM43" s="1">
        <v>11.82</v>
      </c>
      <c r="AN43" s="1">
        <v>0.82099999999999995</v>
      </c>
      <c r="AO43" s="1">
        <v>5.8630000000000004</v>
      </c>
      <c r="AP43" s="1">
        <v>0.90890000000000004</v>
      </c>
      <c r="AQ43" s="1" t="s">
        <v>18</v>
      </c>
      <c r="AR43" s="1">
        <v>11.34</v>
      </c>
      <c r="AS43" s="1">
        <v>11.82</v>
      </c>
      <c r="AT43" s="1">
        <v>2.722</v>
      </c>
      <c r="AU43" s="1">
        <v>19.443000000000001</v>
      </c>
      <c r="AV43" s="1">
        <v>0.84260000000000002</v>
      </c>
      <c r="AW43" s="1" t="s">
        <v>18</v>
      </c>
      <c r="AX43" s="1">
        <v>11.34</v>
      </c>
      <c r="AY43" s="1">
        <v>11.82</v>
      </c>
      <c r="AZ43" s="1">
        <v>2.6640000000000001</v>
      </c>
      <c r="BA43" s="1">
        <v>19.030999999999999</v>
      </c>
      <c r="BB43" s="1">
        <v>0.8659</v>
      </c>
      <c r="BC43" s="1" t="s">
        <v>18</v>
      </c>
      <c r="BD43" s="1"/>
      <c r="BE43" s="1"/>
      <c r="BF43" s="1"/>
      <c r="BG43" s="1"/>
      <c r="BH43" s="1"/>
      <c r="BI43" s="1"/>
      <c r="BJ43" s="1">
        <v>11.34</v>
      </c>
      <c r="BK43" s="1">
        <v>11.82</v>
      </c>
      <c r="BL43" s="1">
        <v>5.9249999999999998</v>
      </c>
      <c r="BM43" s="1">
        <v>42.32</v>
      </c>
      <c r="BN43" s="1">
        <v>0.77429999999999999</v>
      </c>
      <c r="BO43" s="1" t="s">
        <v>18</v>
      </c>
      <c r="BP43" s="1">
        <v>11.34</v>
      </c>
      <c r="BQ43" s="1">
        <v>11.82</v>
      </c>
      <c r="BR43" s="1">
        <v>5.9039999999999999</v>
      </c>
      <c r="BS43" s="1">
        <v>42.171999999999997</v>
      </c>
      <c r="BT43" s="1">
        <v>0.8165</v>
      </c>
      <c r="BU43" s="1" t="s">
        <v>18</v>
      </c>
      <c r="BV43" s="1">
        <v>11.34</v>
      </c>
      <c r="BW43" s="1">
        <v>11.81</v>
      </c>
      <c r="BX43" s="1">
        <v>6.149</v>
      </c>
      <c r="BY43" s="1">
        <v>43.921999999999997</v>
      </c>
      <c r="BZ43" s="1">
        <v>0.8115</v>
      </c>
      <c r="CA43" s="1" t="s">
        <v>18</v>
      </c>
      <c r="CB43" s="1">
        <v>11.34</v>
      </c>
      <c r="CC43" s="1">
        <v>11.82</v>
      </c>
      <c r="CD43" s="1">
        <v>7.85</v>
      </c>
      <c r="CE43" s="1">
        <v>56.07</v>
      </c>
      <c r="CF43" s="1">
        <v>0.80520000000000003</v>
      </c>
      <c r="CG43" s="1" t="s">
        <v>18</v>
      </c>
      <c r="CH43" s="1">
        <v>11.34</v>
      </c>
      <c r="CI43" s="1">
        <v>11.82</v>
      </c>
      <c r="CJ43" s="1">
        <v>7.8310000000000004</v>
      </c>
      <c r="CK43" s="1">
        <v>55.935000000000002</v>
      </c>
      <c r="CL43" s="1">
        <v>0.81100000000000005</v>
      </c>
      <c r="CM43" s="1" t="s">
        <v>18</v>
      </c>
      <c r="CN43" s="1">
        <v>11.34</v>
      </c>
      <c r="CO43" s="1">
        <v>11.82</v>
      </c>
      <c r="CP43" s="1">
        <v>7.5250000000000004</v>
      </c>
      <c r="CQ43" s="1">
        <v>53.747</v>
      </c>
      <c r="CR43" s="1">
        <v>0.84489999999999998</v>
      </c>
      <c r="CS43" s="1" t="s">
        <v>18</v>
      </c>
    </row>
    <row r="44" spans="1:97" ht="15.75" customHeight="1" x14ac:dyDescent="0.25">
      <c r="A44" s="1" t="s">
        <v>63</v>
      </c>
      <c r="B44" s="1">
        <v>30</v>
      </c>
      <c r="C44" s="1">
        <v>43</v>
      </c>
      <c r="D44" s="1" t="s">
        <v>44</v>
      </c>
      <c r="E44" s="1">
        <v>11.86</v>
      </c>
      <c r="F44" s="1">
        <v>2</v>
      </c>
      <c r="G44" s="1">
        <v>11</v>
      </c>
      <c r="H44" s="1">
        <v>11.65</v>
      </c>
      <c r="I44" s="1">
        <v>12.36</v>
      </c>
      <c r="J44" s="1">
        <v>0.22900000000000001</v>
      </c>
      <c r="K44" s="1">
        <v>2.0840000000000001</v>
      </c>
      <c r="L44" s="1">
        <v>0.90680000000000005</v>
      </c>
      <c r="M44" s="1" t="s">
        <v>19</v>
      </c>
      <c r="N44" s="1">
        <v>11.65</v>
      </c>
      <c r="O44" s="1">
        <v>12.36</v>
      </c>
      <c r="P44" s="1">
        <v>0.27400000000000002</v>
      </c>
      <c r="Q44" s="1">
        <v>2.488</v>
      </c>
      <c r="R44" s="1">
        <v>0.90180000000000005</v>
      </c>
      <c r="S44" s="1" t="s">
        <v>19</v>
      </c>
      <c r="T44" s="1">
        <v>11.65</v>
      </c>
      <c r="U44" s="1">
        <v>12.36</v>
      </c>
      <c r="V44" s="1">
        <v>0.27500000000000002</v>
      </c>
      <c r="W44" s="1">
        <v>2.4990000000000001</v>
      </c>
      <c r="X44" s="1">
        <v>0.90839999999999999</v>
      </c>
      <c r="Y44" s="1" t="s">
        <v>19</v>
      </c>
      <c r="Z44" s="1">
        <v>11.65</v>
      </c>
      <c r="AA44" s="1">
        <v>12.36</v>
      </c>
      <c r="AB44" s="1">
        <v>0.41699999999999998</v>
      </c>
      <c r="AC44" s="1">
        <v>3.7869999999999999</v>
      </c>
      <c r="AD44" s="1">
        <v>0.88859999999999995</v>
      </c>
      <c r="AE44" s="1" t="s">
        <v>19</v>
      </c>
      <c r="AF44" s="1">
        <v>11.65</v>
      </c>
      <c r="AG44" s="1">
        <v>12.36</v>
      </c>
      <c r="AH44" s="1">
        <v>0.35399999999999998</v>
      </c>
      <c r="AI44" s="1">
        <v>3.2170000000000001</v>
      </c>
      <c r="AJ44" s="1">
        <v>0.88970000000000005</v>
      </c>
      <c r="AK44" s="1" t="s">
        <v>19</v>
      </c>
      <c r="AL44" s="1">
        <v>11.65</v>
      </c>
      <c r="AM44" s="1">
        <v>12.36</v>
      </c>
      <c r="AN44" s="1">
        <v>0.48</v>
      </c>
      <c r="AO44" s="1">
        <v>4.3659999999999997</v>
      </c>
      <c r="AP44" s="1">
        <v>0.90759999999999996</v>
      </c>
      <c r="AQ44" s="1" t="s">
        <v>19</v>
      </c>
      <c r="AR44" s="1">
        <v>11.65</v>
      </c>
      <c r="AS44" s="1">
        <v>12.36</v>
      </c>
      <c r="AT44" s="1">
        <v>1.6519999999999999</v>
      </c>
      <c r="AU44" s="1">
        <v>15.021000000000001</v>
      </c>
      <c r="AV44" s="1">
        <v>0.87050000000000005</v>
      </c>
      <c r="AW44" s="1" t="s">
        <v>19</v>
      </c>
      <c r="AX44" s="1">
        <v>11.65</v>
      </c>
      <c r="AY44" s="1">
        <v>12.36</v>
      </c>
      <c r="AZ44" s="1">
        <v>1.7969999999999999</v>
      </c>
      <c r="BA44" s="1">
        <v>16.335000000000001</v>
      </c>
      <c r="BB44" s="1">
        <v>0.88449999999999995</v>
      </c>
      <c r="BC44" s="1" t="s">
        <v>19</v>
      </c>
      <c r="BD44" s="1"/>
      <c r="BE44" s="1"/>
      <c r="BF44" s="1"/>
      <c r="BG44" s="1"/>
      <c r="BH44" s="1"/>
      <c r="BI44" s="1"/>
      <c r="BJ44" s="1">
        <v>11.65</v>
      </c>
      <c r="BK44" s="1">
        <v>12.36</v>
      </c>
      <c r="BL44" s="1">
        <v>4.1779999999999999</v>
      </c>
      <c r="BM44" s="1">
        <v>37.985999999999997</v>
      </c>
      <c r="BN44" s="1">
        <v>0.87460000000000004</v>
      </c>
      <c r="BO44" s="1" t="s">
        <v>19</v>
      </c>
      <c r="BP44" s="1">
        <v>11.65</v>
      </c>
      <c r="BQ44" s="1">
        <v>12.36</v>
      </c>
      <c r="BR44" s="1">
        <v>4.1109999999999998</v>
      </c>
      <c r="BS44" s="1">
        <v>37.369999999999997</v>
      </c>
      <c r="BT44" s="1">
        <v>0.8861</v>
      </c>
      <c r="BU44" s="1" t="s">
        <v>19</v>
      </c>
      <c r="BV44" s="1">
        <v>11.65</v>
      </c>
      <c r="BW44" s="1">
        <v>12.36</v>
      </c>
      <c r="BX44" s="1">
        <v>4.335</v>
      </c>
      <c r="BY44" s="1">
        <v>39.411999999999999</v>
      </c>
      <c r="BZ44" s="1">
        <v>0.873</v>
      </c>
      <c r="CA44" s="1" t="s">
        <v>19</v>
      </c>
      <c r="CB44" s="1">
        <v>11.65</v>
      </c>
      <c r="CC44" s="1">
        <v>12.36</v>
      </c>
      <c r="CD44" s="1">
        <v>5.7359999999999998</v>
      </c>
      <c r="CE44" s="1">
        <v>52.140999999999998</v>
      </c>
      <c r="CF44" s="1">
        <v>0.8911</v>
      </c>
      <c r="CG44" s="1" t="s">
        <v>19</v>
      </c>
      <c r="CH44" s="1">
        <v>11.65</v>
      </c>
      <c r="CI44" s="1">
        <v>12.36</v>
      </c>
      <c r="CJ44" s="1">
        <v>5.734</v>
      </c>
      <c r="CK44" s="1">
        <v>52.125999999999998</v>
      </c>
      <c r="CL44" s="1">
        <v>0.89049999999999996</v>
      </c>
      <c r="CM44" s="1" t="s">
        <v>19</v>
      </c>
      <c r="CN44" s="1">
        <v>11.65</v>
      </c>
      <c r="CO44" s="1">
        <v>12.36</v>
      </c>
      <c r="CP44" s="1">
        <v>5.5490000000000004</v>
      </c>
      <c r="CQ44" s="1">
        <v>50.447000000000003</v>
      </c>
      <c r="CR44" s="1">
        <v>0.89490000000000003</v>
      </c>
      <c r="CS44" s="1" t="s">
        <v>19</v>
      </c>
    </row>
    <row r="45" spans="1:97" ht="15.75" customHeight="1" x14ac:dyDescent="0.25">
      <c r="A45" s="1" t="s">
        <v>63</v>
      </c>
      <c r="B45" s="1">
        <v>30</v>
      </c>
      <c r="C45" s="1">
        <v>44</v>
      </c>
      <c r="D45" s="1" t="s">
        <v>45</v>
      </c>
      <c r="E45" s="1">
        <v>11.36</v>
      </c>
      <c r="F45" s="1">
        <v>2</v>
      </c>
      <c r="G45" s="1">
        <v>12</v>
      </c>
      <c r="H45" s="1">
        <v>11.24</v>
      </c>
      <c r="I45" s="1">
        <v>11.86</v>
      </c>
      <c r="J45" s="1">
        <v>0.34599999999999997</v>
      </c>
      <c r="K45" s="1">
        <v>2.8820000000000001</v>
      </c>
      <c r="L45" s="1">
        <v>0.93259999999999998</v>
      </c>
      <c r="M45" s="1" t="s">
        <v>19</v>
      </c>
      <c r="N45" s="1">
        <v>11.24</v>
      </c>
      <c r="O45" s="1">
        <v>11.86</v>
      </c>
      <c r="P45" s="1">
        <v>0.36599999999999999</v>
      </c>
      <c r="Q45" s="1">
        <v>3.0510000000000002</v>
      </c>
      <c r="R45" s="1">
        <v>0.91769999999999996</v>
      </c>
      <c r="S45" s="1" t="s">
        <v>19</v>
      </c>
      <c r="T45" s="1">
        <v>11.24</v>
      </c>
      <c r="U45" s="1">
        <v>11.86</v>
      </c>
      <c r="V45" s="1">
        <v>0.371</v>
      </c>
      <c r="W45" s="1">
        <v>3.0910000000000002</v>
      </c>
      <c r="X45" s="1">
        <v>0.92020000000000002</v>
      </c>
      <c r="Y45" s="1" t="s">
        <v>18</v>
      </c>
      <c r="Z45" s="1">
        <v>11.24</v>
      </c>
      <c r="AA45" s="1">
        <v>11.86</v>
      </c>
      <c r="AB45" s="1">
        <v>0.54600000000000004</v>
      </c>
      <c r="AC45" s="1">
        <v>4.5490000000000004</v>
      </c>
      <c r="AD45" s="1">
        <v>0.91039999999999999</v>
      </c>
      <c r="AE45" s="1" t="s">
        <v>19</v>
      </c>
      <c r="AF45" s="1">
        <v>11.24</v>
      </c>
      <c r="AG45" s="1">
        <v>11.86</v>
      </c>
      <c r="AH45" s="1">
        <v>0.54700000000000004</v>
      </c>
      <c r="AI45" s="1">
        <v>4.5570000000000004</v>
      </c>
      <c r="AJ45" s="1">
        <v>0.92220000000000002</v>
      </c>
      <c r="AK45" s="1" t="s">
        <v>18</v>
      </c>
      <c r="AL45" s="1">
        <v>11.24</v>
      </c>
      <c r="AM45" s="1">
        <v>11.86</v>
      </c>
      <c r="AN45" s="1">
        <v>0.49</v>
      </c>
      <c r="AO45" s="1">
        <v>4.085</v>
      </c>
      <c r="AP45" s="1">
        <v>0.91559999999999997</v>
      </c>
      <c r="AQ45" s="1" t="s">
        <v>19</v>
      </c>
      <c r="AR45" s="1">
        <v>11.24</v>
      </c>
      <c r="AS45" s="1">
        <v>11.86</v>
      </c>
      <c r="AT45" s="1">
        <v>2.3919999999999999</v>
      </c>
      <c r="AU45" s="1">
        <v>19.937000000000001</v>
      </c>
      <c r="AV45" s="1">
        <v>0.89980000000000004</v>
      </c>
      <c r="AW45" s="1" t="s">
        <v>18</v>
      </c>
      <c r="AX45" s="1">
        <v>11.24</v>
      </c>
      <c r="AY45" s="1">
        <v>11.86</v>
      </c>
      <c r="AZ45" s="1">
        <v>2.3940000000000001</v>
      </c>
      <c r="BA45" s="1">
        <v>19.946999999999999</v>
      </c>
      <c r="BB45" s="1">
        <v>0.90090000000000003</v>
      </c>
      <c r="BC45" s="1" t="s">
        <v>18</v>
      </c>
      <c r="BD45" s="1"/>
      <c r="BE45" s="1"/>
      <c r="BF45" s="1"/>
      <c r="BG45" s="1"/>
      <c r="BH45" s="1"/>
      <c r="BI45" s="1"/>
      <c r="BJ45" s="1">
        <v>11.24</v>
      </c>
      <c r="BK45" s="1">
        <v>11.86</v>
      </c>
      <c r="BL45" s="1">
        <v>5.0940000000000003</v>
      </c>
      <c r="BM45" s="1">
        <v>42.448999999999998</v>
      </c>
      <c r="BN45" s="1">
        <v>0.89470000000000005</v>
      </c>
      <c r="BO45" s="1" t="s">
        <v>18</v>
      </c>
      <c r="BP45" s="1">
        <v>11.24</v>
      </c>
      <c r="BQ45" s="1">
        <v>11.86</v>
      </c>
      <c r="BR45" s="1">
        <v>5.04</v>
      </c>
      <c r="BS45" s="1">
        <v>41.999000000000002</v>
      </c>
      <c r="BT45" s="1">
        <v>0.9093</v>
      </c>
      <c r="BU45" s="1" t="s">
        <v>18</v>
      </c>
      <c r="BV45" s="1">
        <v>11.24</v>
      </c>
      <c r="BW45" s="1">
        <v>11.86</v>
      </c>
      <c r="BX45" s="1">
        <v>5.2279999999999998</v>
      </c>
      <c r="BY45" s="1">
        <v>43.564999999999998</v>
      </c>
      <c r="BZ45" s="1">
        <v>0.8891</v>
      </c>
      <c r="CA45" s="1" t="s">
        <v>18</v>
      </c>
      <c r="CB45" s="1">
        <v>11.24</v>
      </c>
      <c r="CC45" s="1">
        <v>11.86</v>
      </c>
      <c r="CD45" s="1">
        <v>6.6849999999999996</v>
      </c>
      <c r="CE45" s="1">
        <v>55.712000000000003</v>
      </c>
      <c r="CF45" s="1">
        <v>0.93169999999999997</v>
      </c>
      <c r="CG45" s="1" t="s">
        <v>18</v>
      </c>
      <c r="CH45" s="1">
        <v>11.24</v>
      </c>
      <c r="CI45" s="1">
        <v>11.86</v>
      </c>
      <c r="CJ45" s="1">
        <v>6.6429999999999998</v>
      </c>
      <c r="CK45" s="1">
        <v>55.362000000000002</v>
      </c>
      <c r="CL45" s="1">
        <v>0.90490000000000004</v>
      </c>
      <c r="CM45" s="1" t="s">
        <v>18</v>
      </c>
      <c r="CN45" s="1">
        <v>11.24</v>
      </c>
      <c r="CO45" s="1">
        <v>11.86</v>
      </c>
      <c r="CP45" s="1">
        <v>6.5110000000000001</v>
      </c>
      <c r="CQ45" s="1">
        <v>54.256999999999998</v>
      </c>
      <c r="CR45" s="1">
        <v>0.91149999999999998</v>
      </c>
      <c r="CS45" s="1" t="s">
        <v>18</v>
      </c>
    </row>
    <row r="46" spans="1:97" ht="15.75" customHeight="1" x14ac:dyDescent="0.25">
      <c r="A46" s="1" t="s">
        <v>63</v>
      </c>
      <c r="B46" s="1">
        <v>30</v>
      </c>
      <c r="C46" s="1">
        <v>45</v>
      </c>
      <c r="D46" s="1" t="s">
        <v>46</v>
      </c>
      <c r="E46" s="1">
        <v>11.25</v>
      </c>
      <c r="F46" s="1">
        <v>2</v>
      </c>
      <c r="G46" s="1">
        <v>13</v>
      </c>
      <c r="H46" s="1">
        <v>11.04</v>
      </c>
      <c r="I46" s="1">
        <v>11.75</v>
      </c>
      <c r="J46" s="1">
        <v>0.5</v>
      </c>
      <c r="K46" s="1">
        <v>3.8450000000000002</v>
      </c>
      <c r="L46" s="1">
        <v>0.90800000000000003</v>
      </c>
      <c r="M46" s="1" t="s">
        <v>19</v>
      </c>
      <c r="N46" s="1">
        <v>11.05</v>
      </c>
      <c r="O46" s="1">
        <v>11.75</v>
      </c>
      <c r="P46" s="1">
        <v>0.61399999999999999</v>
      </c>
      <c r="Q46" s="1">
        <v>4.7240000000000002</v>
      </c>
      <c r="R46" s="1">
        <v>0.92659999999999998</v>
      </c>
      <c r="S46" s="1" t="s">
        <v>19</v>
      </c>
      <c r="T46" s="1">
        <v>11.04</v>
      </c>
      <c r="U46" s="1">
        <v>11.75</v>
      </c>
      <c r="V46" s="1">
        <v>0.60699999999999998</v>
      </c>
      <c r="W46" s="1">
        <v>4.673</v>
      </c>
      <c r="X46" s="1">
        <v>0.92110000000000003</v>
      </c>
      <c r="Y46" s="1" t="s">
        <v>19</v>
      </c>
      <c r="Z46" s="1">
        <v>11.04</v>
      </c>
      <c r="AA46" s="1">
        <v>11.75</v>
      </c>
      <c r="AB46" s="1">
        <v>0.93</v>
      </c>
      <c r="AC46" s="1">
        <v>7.1539999999999999</v>
      </c>
      <c r="AD46" s="1">
        <v>0.91479999999999995</v>
      </c>
      <c r="AE46" s="1" t="s">
        <v>19</v>
      </c>
      <c r="AF46" s="1">
        <v>11.05</v>
      </c>
      <c r="AG46" s="1">
        <v>11.75</v>
      </c>
      <c r="AH46" s="1">
        <v>0.81499999999999995</v>
      </c>
      <c r="AI46" s="1">
        <v>6.2729999999999997</v>
      </c>
      <c r="AJ46" s="1">
        <v>0.90669999999999995</v>
      </c>
      <c r="AK46" s="1" t="s">
        <v>19</v>
      </c>
      <c r="AL46" s="1">
        <v>11.04</v>
      </c>
      <c r="AM46" s="1">
        <v>11.75</v>
      </c>
      <c r="AN46" s="1">
        <v>0.85499999999999998</v>
      </c>
      <c r="AO46" s="1">
        <v>6.5739999999999998</v>
      </c>
      <c r="AP46" s="1">
        <v>0.9123</v>
      </c>
      <c r="AQ46" s="1" t="s">
        <v>19</v>
      </c>
      <c r="AR46" s="1">
        <v>11.05</v>
      </c>
      <c r="AS46" s="1">
        <v>11.75</v>
      </c>
      <c r="AT46" s="1">
        <v>2.7879999999999998</v>
      </c>
      <c r="AU46" s="1">
        <v>21.449000000000002</v>
      </c>
      <c r="AV46" s="1">
        <v>0.92789999999999995</v>
      </c>
      <c r="AW46" s="1" t="s">
        <v>19</v>
      </c>
      <c r="AX46" s="1">
        <v>11.05</v>
      </c>
      <c r="AY46" s="1">
        <v>11.75</v>
      </c>
      <c r="AZ46" s="1">
        <v>2.79</v>
      </c>
      <c r="BA46" s="1">
        <v>21.465</v>
      </c>
      <c r="BB46" s="1">
        <v>0.92949999999999999</v>
      </c>
      <c r="BC46" s="1" t="s">
        <v>19</v>
      </c>
      <c r="BD46" s="1"/>
      <c r="BE46" s="1"/>
      <c r="BF46" s="1"/>
      <c r="BG46" s="1"/>
      <c r="BH46" s="1"/>
      <c r="BI46" s="1"/>
      <c r="BJ46" s="1">
        <v>11.05</v>
      </c>
      <c r="BK46" s="1">
        <v>11.75</v>
      </c>
      <c r="BL46" s="1">
        <v>5.4470000000000001</v>
      </c>
      <c r="BM46" s="1">
        <v>41.902000000000001</v>
      </c>
      <c r="BN46" s="1">
        <v>0.91400000000000003</v>
      </c>
      <c r="BO46" s="1" t="s">
        <v>19</v>
      </c>
      <c r="BP46" s="1">
        <v>11.04</v>
      </c>
      <c r="BQ46" s="1">
        <v>11.75</v>
      </c>
      <c r="BR46" s="1">
        <v>5.4160000000000004</v>
      </c>
      <c r="BS46" s="1">
        <v>41.662999999999997</v>
      </c>
      <c r="BT46" s="1">
        <v>0.9284</v>
      </c>
      <c r="BU46" s="1" t="s">
        <v>19</v>
      </c>
      <c r="BV46" s="1">
        <v>11.04</v>
      </c>
      <c r="BW46" s="1">
        <v>11.75</v>
      </c>
      <c r="BX46" s="1">
        <v>5.6479999999999997</v>
      </c>
      <c r="BY46" s="1">
        <v>43.447000000000003</v>
      </c>
      <c r="BZ46" s="1">
        <v>0.92420000000000002</v>
      </c>
      <c r="CA46" s="1" t="s">
        <v>19</v>
      </c>
      <c r="CB46" s="1">
        <v>11.04</v>
      </c>
      <c r="CC46" s="1">
        <v>11.75</v>
      </c>
      <c r="CD46" s="1">
        <v>7.1479999999999997</v>
      </c>
      <c r="CE46" s="1">
        <v>54.982999999999997</v>
      </c>
      <c r="CF46" s="1">
        <v>0.93730000000000002</v>
      </c>
      <c r="CG46" s="1" t="s">
        <v>19</v>
      </c>
      <c r="CH46" s="1">
        <v>11.04</v>
      </c>
      <c r="CI46" s="1">
        <v>11.75</v>
      </c>
      <c r="CJ46" s="1">
        <v>7.08</v>
      </c>
      <c r="CK46" s="1">
        <v>54.463999999999999</v>
      </c>
      <c r="CL46" s="1">
        <v>0.9395</v>
      </c>
      <c r="CM46" s="1" t="s">
        <v>19</v>
      </c>
      <c r="CN46" s="1">
        <v>11.04</v>
      </c>
      <c r="CO46" s="1">
        <v>11.75</v>
      </c>
      <c r="CP46" s="1">
        <v>6.9320000000000004</v>
      </c>
      <c r="CQ46" s="1">
        <v>53.323</v>
      </c>
      <c r="CR46" s="1">
        <v>0.93340000000000001</v>
      </c>
      <c r="CS46" s="1" t="s">
        <v>19</v>
      </c>
    </row>
    <row r="47" spans="1:97" ht="15.75" customHeight="1" x14ac:dyDescent="0.25">
      <c r="A47" s="1" t="s">
        <v>63</v>
      </c>
      <c r="B47" s="1">
        <v>44</v>
      </c>
      <c r="C47" s="1">
        <v>56</v>
      </c>
      <c r="D47" s="1" t="s">
        <v>47</v>
      </c>
      <c r="E47" s="1">
        <v>9.99</v>
      </c>
      <c r="F47" s="1">
        <v>2</v>
      </c>
      <c r="G47" s="1">
        <v>9</v>
      </c>
      <c r="H47" s="1">
        <v>9.8699999999999992</v>
      </c>
      <c r="I47" s="1">
        <v>10.1</v>
      </c>
      <c r="J47" s="1">
        <v>2.7730000000000001</v>
      </c>
      <c r="K47" s="1">
        <v>30.812000000000001</v>
      </c>
      <c r="L47" s="1">
        <v>0.94650000000000001</v>
      </c>
      <c r="M47" s="1" t="s">
        <v>18</v>
      </c>
      <c r="N47" s="1">
        <v>9.8699999999999992</v>
      </c>
      <c r="O47" s="1">
        <v>10.1</v>
      </c>
      <c r="P47" s="1">
        <v>3.173</v>
      </c>
      <c r="Q47" s="1">
        <v>35.256999999999998</v>
      </c>
      <c r="R47" s="1">
        <v>0.94450000000000001</v>
      </c>
      <c r="S47" s="1" t="s">
        <v>18</v>
      </c>
      <c r="T47" s="1">
        <v>9.8699999999999992</v>
      </c>
      <c r="U47" s="1">
        <v>10.09</v>
      </c>
      <c r="V47" s="1">
        <v>2.9169999999999998</v>
      </c>
      <c r="W47" s="1">
        <v>32.411999999999999</v>
      </c>
      <c r="X47" s="1">
        <v>0.94359999999999999</v>
      </c>
      <c r="Y47" s="1" t="s">
        <v>18</v>
      </c>
      <c r="Z47" s="1">
        <v>9.8699999999999992</v>
      </c>
      <c r="AA47" s="1">
        <v>10.1</v>
      </c>
      <c r="AB47" s="1">
        <v>3.7730000000000001</v>
      </c>
      <c r="AC47" s="1">
        <v>41.921999999999997</v>
      </c>
      <c r="AD47" s="1">
        <v>0.94479999999999997</v>
      </c>
      <c r="AE47" s="1" t="s">
        <v>18</v>
      </c>
      <c r="AF47" s="1">
        <v>9.8699999999999992</v>
      </c>
      <c r="AG47" s="1">
        <v>10.1</v>
      </c>
      <c r="AH47" s="1">
        <v>3.6829999999999998</v>
      </c>
      <c r="AI47" s="1">
        <v>40.927</v>
      </c>
      <c r="AJ47" s="1">
        <v>0.94799999999999995</v>
      </c>
      <c r="AK47" s="1" t="s">
        <v>18</v>
      </c>
      <c r="AL47" s="1">
        <v>9.8699999999999992</v>
      </c>
      <c r="AM47" s="1">
        <v>10.09</v>
      </c>
      <c r="AN47" s="1">
        <v>3.9079999999999999</v>
      </c>
      <c r="AO47" s="1">
        <v>43.427</v>
      </c>
      <c r="AP47" s="1">
        <v>0.93930000000000002</v>
      </c>
      <c r="AQ47" s="1" t="s">
        <v>18</v>
      </c>
      <c r="AR47" s="1">
        <v>9.8699999999999992</v>
      </c>
      <c r="AS47" s="1">
        <v>10.1</v>
      </c>
      <c r="AT47" s="1">
        <v>6.3639999999999999</v>
      </c>
      <c r="AU47" s="1">
        <v>70.712999999999994</v>
      </c>
      <c r="AV47" s="1">
        <v>0.93669999999999998</v>
      </c>
      <c r="AW47" s="1" t="s">
        <v>18</v>
      </c>
      <c r="AX47" s="1">
        <v>9.8699999999999992</v>
      </c>
      <c r="AY47" s="1">
        <v>10.1</v>
      </c>
      <c r="AZ47" s="1">
        <v>6.2510000000000003</v>
      </c>
      <c r="BA47" s="1">
        <v>69.453000000000003</v>
      </c>
      <c r="BB47" s="1">
        <v>0.93089999999999995</v>
      </c>
      <c r="BC47" s="1" t="s">
        <v>18</v>
      </c>
      <c r="BD47" s="1"/>
      <c r="BE47" s="1"/>
      <c r="BF47" s="1"/>
      <c r="BG47" s="1"/>
      <c r="BH47" s="1"/>
      <c r="BI47" s="1"/>
      <c r="BJ47" s="1">
        <v>9.8699999999999992</v>
      </c>
      <c r="BK47" s="1">
        <v>10.1</v>
      </c>
      <c r="BL47" s="1">
        <v>6.742</v>
      </c>
      <c r="BM47" s="1">
        <v>74.915000000000006</v>
      </c>
      <c r="BN47" s="1">
        <v>0.94340000000000002</v>
      </c>
      <c r="BO47" s="1" t="s">
        <v>18</v>
      </c>
      <c r="BP47" s="1">
        <v>9.8699999999999992</v>
      </c>
      <c r="BQ47" s="1">
        <v>10.09</v>
      </c>
      <c r="BR47" s="1">
        <v>6.6379999999999999</v>
      </c>
      <c r="BS47" s="1">
        <v>73.760999999999996</v>
      </c>
      <c r="BT47" s="1">
        <v>0.93759999999999999</v>
      </c>
      <c r="BU47" s="1" t="s">
        <v>18</v>
      </c>
      <c r="BV47" s="1">
        <v>9.8699999999999992</v>
      </c>
      <c r="BW47" s="1">
        <v>10.09</v>
      </c>
      <c r="BX47" s="1">
        <v>6.7949999999999999</v>
      </c>
      <c r="BY47" s="1">
        <v>75.503</v>
      </c>
      <c r="BZ47" s="1">
        <v>0.91949999999999998</v>
      </c>
      <c r="CA47" s="1" t="s">
        <v>18</v>
      </c>
      <c r="CB47" s="1">
        <v>9.8699999999999992</v>
      </c>
      <c r="CC47" s="1">
        <v>10.1</v>
      </c>
      <c r="CD47" s="1">
        <v>6.7720000000000002</v>
      </c>
      <c r="CE47" s="1">
        <v>75.245000000000005</v>
      </c>
      <c r="CF47" s="1">
        <v>0.94720000000000004</v>
      </c>
      <c r="CG47" s="1" t="s">
        <v>18</v>
      </c>
      <c r="CH47" s="1">
        <v>9.8699999999999992</v>
      </c>
      <c r="CI47" s="1">
        <v>10.1</v>
      </c>
      <c r="CJ47" s="1">
        <v>6.7789999999999999</v>
      </c>
      <c r="CK47" s="1">
        <v>75.323999999999998</v>
      </c>
      <c r="CL47" s="1">
        <v>0.93979999999999997</v>
      </c>
      <c r="CM47" s="1" t="s">
        <v>18</v>
      </c>
      <c r="CN47" s="1">
        <v>9.8699999999999992</v>
      </c>
      <c r="CO47" s="1">
        <v>10.1</v>
      </c>
      <c r="CP47" s="1">
        <v>6.5519999999999996</v>
      </c>
      <c r="CQ47" s="1">
        <v>72.804000000000002</v>
      </c>
      <c r="CR47" s="1">
        <v>0.92459999999999998</v>
      </c>
      <c r="CS47" s="1" t="s">
        <v>18</v>
      </c>
    </row>
    <row r="48" spans="1:97" ht="15.75" customHeight="1" x14ac:dyDescent="0.25">
      <c r="A48" s="1" t="s">
        <v>63</v>
      </c>
      <c r="B48" s="1">
        <v>44</v>
      </c>
      <c r="C48" s="1">
        <v>57</v>
      </c>
      <c r="D48" s="1" t="s">
        <v>48</v>
      </c>
      <c r="E48" s="1">
        <v>11.81</v>
      </c>
      <c r="F48" s="1">
        <v>2</v>
      </c>
      <c r="G48" s="1">
        <v>10</v>
      </c>
      <c r="H48" s="1">
        <v>11.7</v>
      </c>
      <c r="I48" s="1">
        <v>12.3</v>
      </c>
      <c r="J48" s="1">
        <v>1.667</v>
      </c>
      <c r="K48" s="1">
        <v>16.667999999999999</v>
      </c>
      <c r="L48" s="1">
        <v>0.87860000000000005</v>
      </c>
      <c r="M48" s="1" t="s">
        <v>19</v>
      </c>
      <c r="N48" s="1">
        <v>11.7</v>
      </c>
      <c r="O48" s="1">
        <v>12.31</v>
      </c>
      <c r="P48" s="1">
        <v>1.976</v>
      </c>
      <c r="Q48" s="1">
        <v>19.759</v>
      </c>
      <c r="R48" s="1">
        <v>0.87729999999999997</v>
      </c>
      <c r="S48" s="1" t="s">
        <v>19</v>
      </c>
      <c r="T48" s="1">
        <v>11.7</v>
      </c>
      <c r="U48" s="1">
        <v>12.3</v>
      </c>
      <c r="V48" s="1">
        <v>1.883</v>
      </c>
      <c r="W48" s="1">
        <v>18.827999999999999</v>
      </c>
      <c r="X48" s="1">
        <v>0.89139999999999997</v>
      </c>
      <c r="Y48" s="1" t="s">
        <v>19</v>
      </c>
      <c r="Z48" s="1">
        <v>11.7</v>
      </c>
      <c r="AA48" s="1">
        <v>12.3</v>
      </c>
      <c r="AB48" s="1">
        <v>3.129</v>
      </c>
      <c r="AC48" s="1">
        <v>31.292000000000002</v>
      </c>
      <c r="AD48" s="1">
        <v>0.89629999999999999</v>
      </c>
      <c r="AE48" s="1" t="s">
        <v>19</v>
      </c>
      <c r="AF48" s="1">
        <v>11.7</v>
      </c>
      <c r="AG48" s="1">
        <v>12.31</v>
      </c>
      <c r="AH48" s="1">
        <v>2.9390000000000001</v>
      </c>
      <c r="AI48" s="1">
        <v>29.395</v>
      </c>
      <c r="AJ48" s="1">
        <v>0.89200000000000002</v>
      </c>
      <c r="AK48" s="1" t="s">
        <v>19</v>
      </c>
      <c r="AL48" s="1">
        <v>11.7</v>
      </c>
      <c r="AM48" s="1">
        <v>12.3</v>
      </c>
      <c r="AN48" s="1">
        <v>3.105</v>
      </c>
      <c r="AO48" s="1">
        <v>31.053000000000001</v>
      </c>
      <c r="AP48" s="1">
        <v>0.87670000000000003</v>
      </c>
      <c r="AQ48" s="1" t="s">
        <v>19</v>
      </c>
      <c r="AR48" s="1">
        <v>11.7</v>
      </c>
      <c r="AS48" s="1">
        <v>12.31</v>
      </c>
      <c r="AT48" s="1">
        <v>6.6849999999999996</v>
      </c>
      <c r="AU48" s="1">
        <v>66.852000000000004</v>
      </c>
      <c r="AV48" s="1">
        <v>0.86870000000000003</v>
      </c>
      <c r="AW48" s="1" t="s">
        <v>19</v>
      </c>
      <c r="AX48" s="1">
        <v>11.7</v>
      </c>
      <c r="AY48" s="1">
        <v>12.31</v>
      </c>
      <c r="AZ48" s="1">
        <v>6.5170000000000003</v>
      </c>
      <c r="BA48" s="1">
        <v>65.17</v>
      </c>
      <c r="BB48" s="1">
        <v>0.89300000000000002</v>
      </c>
      <c r="BC48" s="1" t="s">
        <v>19</v>
      </c>
      <c r="BD48" s="1"/>
      <c r="BE48" s="1"/>
      <c r="BF48" s="1"/>
      <c r="BG48" s="1"/>
      <c r="BH48" s="1"/>
      <c r="BI48" s="1"/>
      <c r="BJ48" s="1">
        <v>11.7</v>
      </c>
      <c r="BK48" s="1">
        <v>12.3</v>
      </c>
      <c r="BL48" s="1">
        <v>7.39</v>
      </c>
      <c r="BM48" s="1">
        <v>73.894999999999996</v>
      </c>
      <c r="BN48" s="1">
        <v>0.88539999999999996</v>
      </c>
      <c r="BO48" s="1" t="s">
        <v>19</v>
      </c>
      <c r="BP48" s="1">
        <v>11.7</v>
      </c>
      <c r="BQ48" s="1">
        <v>12.3</v>
      </c>
      <c r="BR48" s="1">
        <v>7.2779999999999996</v>
      </c>
      <c r="BS48" s="1">
        <v>72.775999999999996</v>
      </c>
      <c r="BT48" s="1">
        <v>0.86480000000000001</v>
      </c>
      <c r="BU48" s="1" t="s">
        <v>19</v>
      </c>
      <c r="BV48" s="1">
        <v>11.7</v>
      </c>
      <c r="BW48" s="1">
        <v>12.3</v>
      </c>
      <c r="BX48" s="1">
        <v>7.4870000000000001</v>
      </c>
      <c r="BY48" s="1">
        <v>74.872</v>
      </c>
      <c r="BZ48" s="1">
        <v>0.87039999999999995</v>
      </c>
      <c r="CA48" s="1" t="s">
        <v>19</v>
      </c>
      <c r="CB48" s="1">
        <v>11.7</v>
      </c>
      <c r="CC48" s="1">
        <v>12.3</v>
      </c>
      <c r="CD48" s="1">
        <v>7.3869999999999996</v>
      </c>
      <c r="CE48" s="1">
        <v>73.867000000000004</v>
      </c>
      <c r="CF48" s="1">
        <v>0.88149999999999995</v>
      </c>
      <c r="CG48" s="1" t="s">
        <v>19</v>
      </c>
      <c r="CH48" s="1">
        <v>11.7</v>
      </c>
      <c r="CI48" s="1">
        <v>12.3</v>
      </c>
      <c r="CJ48" s="1">
        <v>7.4089999999999998</v>
      </c>
      <c r="CK48" s="1">
        <v>74.093000000000004</v>
      </c>
      <c r="CL48" s="1">
        <v>0.88339999999999996</v>
      </c>
      <c r="CM48" s="1" t="s">
        <v>19</v>
      </c>
      <c r="CN48" s="1">
        <v>11.7</v>
      </c>
      <c r="CO48" s="1">
        <v>12.3</v>
      </c>
      <c r="CP48" s="1">
        <v>7.2510000000000003</v>
      </c>
      <c r="CQ48" s="1">
        <v>72.513000000000005</v>
      </c>
      <c r="CR48" s="1">
        <v>0.87039999999999995</v>
      </c>
      <c r="CS48" s="1" t="s">
        <v>19</v>
      </c>
    </row>
    <row r="49" spans="1:97" ht="15.75" customHeight="1" x14ac:dyDescent="0.25">
      <c r="A49" s="1" t="s">
        <v>63</v>
      </c>
      <c r="B49" s="1">
        <v>44</v>
      </c>
      <c r="C49" s="1">
        <v>65</v>
      </c>
      <c r="D49" s="1" t="s">
        <v>49</v>
      </c>
      <c r="E49" s="1">
        <v>9.5299999999999994</v>
      </c>
      <c r="F49" s="1">
        <v>4</v>
      </c>
      <c r="G49" s="1">
        <v>18</v>
      </c>
      <c r="H49" s="1">
        <v>9.31</v>
      </c>
      <c r="I49" s="1">
        <v>10.029999999999999</v>
      </c>
      <c r="J49" s="1">
        <v>4.1029999999999998</v>
      </c>
      <c r="K49" s="1">
        <v>22.794</v>
      </c>
      <c r="L49" s="1">
        <v>0.9173</v>
      </c>
      <c r="M49" s="1" t="s">
        <v>18</v>
      </c>
      <c r="N49" s="1">
        <v>9.31</v>
      </c>
      <c r="O49" s="1">
        <v>10.029999999999999</v>
      </c>
      <c r="P49" s="1">
        <v>4.6520000000000001</v>
      </c>
      <c r="Q49" s="1">
        <v>25.846</v>
      </c>
      <c r="R49" s="1">
        <v>0.92490000000000006</v>
      </c>
      <c r="S49" s="1" t="s">
        <v>19</v>
      </c>
      <c r="T49" s="1">
        <v>9.31</v>
      </c>
      <c r="U49" s="1">
        <v>10.029999999999999</v>
      </c>
      <c r="V49" s="1">
        <v>4.343</v>
      </c>
      <c r="W49" s="1">
        <v>24.129000000000001</v>
      </c>
      <c r="X49" s="1">
        <v>0.91800000000000004</v>
      </c>
      <c r="Y49" s="1" t="s">
        <v>18</v>
      </c>
      <c r="Z49" s="1">
        <v>9.31</v>
      </c>
      <c r="AA49" s="1">
        <v>10.029999999999999</v>
      </c>
      <c r="AB49" s="1">
        <v>5.3760000000000003</v>
      </c>
      <c r="AC49" s="1">
        <v>29.867000000000001</v>
      </c>
      <c r="AD49" s="1">
        <v>0.91039999999999999</v>
      </c>
      <c r="AE49" s="1" t="s">
        <v>19</v>
      </c>
      <c r="AF49" s="1">
        <v>9.31</v>
      </c>
      <c r="AG49" s="1">
        <v>10.029999999999999</v>
      </c>
      <c r="AH49" s="1">
        <v>5.2919999999999998</v>
      </c>
      <c r="AI49" s="1">
        <v>29.401</v>
      </c>
      <c r="AJ49" s="1">
        <v>0.91369999999999996</v>
      </c>
      <c r="AK49" s="1" t="s">
        <v>19</v>
      </c>
      <c r="AL49" s="1">
        <v>9.31</v>
      </c>
      <c r="AM49" s="1">
        <v>10.029999999999999</v>
      </c>
      <c r="AN49" s="1">
        <v>5.6230000000000002</v>
      </c>
      <c r="AO49" s="1">
        <v>31.24</v>
      </c>
      <c r="AP49" s="1">
        <v>0.90310000000000001</v>
      </c>
      <c r="AQ49" s="1" t="s">
        <v>18</v>
      </c>
      <c r="AR49" s="1">
        <v>9.31</v>
      </c>
      <c r="AS49" s="1">
        <v>10.029999999999999</v>
      </c>
      <c r="AT49" s="1">
        <v>9.23</v>
      </c>
      <c r="AU49" s="1">
        <v>51.279000000000003</v>
      </c>
      <c r="AV49" s="1">
        <v>0.91649999999999998</v>
      </c>
      <c r="AW49" s="1" t="s">
        <v>19</v>
      </c>
      <c r="AX49" s="1">
        <v>9.31</v>
      </c>
      <c r="AY49" s="1">
        <v>10.029999999999999</v>
      </c>
      <c r="AZ49" s="1">
        <v>8.9939999999999998</v>
      </c>
      <c r="BA49" s="1">
        <v>49.966999999999999</v>
      </c>
      <c r="BB49" s="1">
        <v>0.89180000000000004</v>
      </c>
      <c r="BC49" s="1" t="s">
        <v>18</v>
      </c>
      <c r="BD49" s="1"/>
      <c r="BE49" s="1"/>
      <c r="BF49" s="1"/>
      <c r="BG49" s="1"/>
      <c r="BH49" s="1"/>
      <c r="BI49" s="1"/>
      <c r="BJ49" s="1">
        <v>9.31</v>
      </c>
      <c r="BK49" s="1">
        <v>10.029999999999999</v>
      </c>
      <c r="BL49" s="1">
        <v>9.9689999999999994</v>
      </c>
      <c r="BM49" s="1">
        <v>55.381999999999998</v>
      </c>
      <c r="BN49" s="1">
        <v>0.90539999999999998</v>
      </c>
      <c r="BO49" s="1" t="s">
        <v>18</v>
      </c>
      <c r="BP49" s="1">
        <v>9.31</v>
      </c>
      <c r="BQ49" s="1">
        <v>10.029999999999999</v>
      </c>
      <c r="BR49" s="1">
        <v>9.7579999999999991</v>
      </c>
      <c r="BS49" s="1">
        <v>54.210999999999999</v>
      </c>
      <c r="BT49" s="1">
        <v>0.91100000000000003</v>
      </c>
      <c r="BU49" s="1" t="s">
        <v>18</v>
      </c>
      <c r="BV49" s="1">
        <v>9.3000000000000007</v>
      </c>
      <c r="BW49" s="1">
        <v>10.029999999999999</v>
      </c>
      <c r="BX49" s="1">
        <v>10.013999999999999</v>
      </c>
      <c r="BY49" s="1">
        <v>55.634</v>
      </c>
      <c r="BZ49" s="1">
        <v>0.90280000000000005</v>
      </c>
      <c r="CA49" s="1" t="s">
        <v>18</v>
      </c>
      <c r="CB49" s="1">
        <v>9.31</v>
      </c>
      <c r="CC49" s="1">
        <v>10.029999999999999</v>
      </c>
      <c r="CD49" s="1">
        <v>9.94</v>
      </c>
      <c r="CE49" s="1">
        <v>55.222000000000001</v>
      </c>
      <c r="CF49" s="1">
        <v>0.92620000000000002</v>
      </c>
      <c r="CG49" s="1" t="s">
        <v>19</v>
      </c>
      <c r="CH49" s="1">
        <v>9.31</v>
      </c>
      <c r="CI49" s="1">
        <v>10.029999999999999</v>
      </c>
      <c r="CJ49" s="1">
        <v>9.8829999999999991</v>
      </c>
      <c r="CK49" s="1">
        <v>54.908000000000001</v>
      </c>
      <c r="CL49" s="1">
        <v>0.91290000000000004</v>
      </c>
      <c r="CM49" s="1" t="s">
        <v>18</v>
      </c>
      <c r="CN49" s="1">
        <v>9.31</v>
      </c>
      <c r="CO49" s="1">
        <v>10.029999999999999</v>
      </c>
      <c r="CP49" s="1">
        <v>9.7520000000000007</v>
      </c>
      <c r="CQ49" s="1">
        <v>54.179000000000002</v>
      </c>
      <c r="CR49" s="1">
        <v>0.86839999999999995</v>
      </c>
      <c r="CS49" s="1" t="s">
        <v>18</v>
      </c>
    </row>
    <row r="50" spans="1:97" ht="15.75" customHeight="1" x14ac:dyDescent="0.25">
      <c r="A50" s="1" t="s">
        <v>63</v>
      </c>
      <c r="B50" s="1">
        <v>46</v>
      </c>
      <c r="C50" s="1">
        <v>57</v>
      </c>
      <c r="D50" s="1" t="s">
        <v>50</v>
      </c>
      <c r="E50" s="1">
        <v>11.76</v>
      </c>
      <c r="F50" s="1">
        <v>2</v>
      </c>
      <c r="G50" s="1">
        <v>8</v>
      </c>
      <c r="H50" s="1">
        <v>11.64</v>
      </c>
      <c r="I50" s="1">
        <v>12.19</v>
      </c>
      <c r="J50" s="1">
        <v>1.6080000000000001</v>
      </c>
      <c r="K50" s="1">
        <v>20.103999999999999</v>
      </c>
      <c r="L50" s="1">
        <v>0.94410000000000005</v>
      </c>
      <c r="M50" s="1" t="s">
        <v>19</v>
      </c>
      <c r="N50" s="1">
        <v>11.64</v>
      </c>
      <c r="O50" s="1">
        <v>12.2</v>
      </c>
      <c r="P50" s="1">
        <v>1.9319999999999999</v>
      </c>
      <c r="Q50" s="1">
        <v>24.143999999999998</v>
      </c>
      <c r="R50" s="1">
        <v>0.94969999999999999</v>
      </c>
      <c r="S50" s="1" t="s">
        <v>19</v>
      </c>
      <c r="T50" s="1">
        <v>11.64</v>
      </c>
      <c r="U50" s="1">
        <v>12.19</v>
      </c>
      <c r="V50" s="1">
        <v>1.796</v>
      </c>
      <c r="W50" s="1">
        <v>22.443999999999999</v>
      </c>
      <c r="X50" s="1">
        <v>0.94989999999999997</v>
      </c>
      <c r="Y50" s="1" t="s">
        <v>19</v>
      </c>
      <c r="Z50" s="1">
        <v>11.64</v>
      </c>
      <c r="AA50" s="1">
        <v>12.19</v>
      </c>
      <c r="AB50" s="1">
        <v>3.0409999999999999</v>
      </c>
      <c r="AC50" s="1">
        <v>38.01</v>
      </c>
      <c r="AD50" s="1">
        <v>0.95579999999999998</v>
      </c>
      <c r="AE50" s="1" t="s">
        <v>19</v>
      </c>
      <c r="AF50" s="1">
        <v>11.64</v>
      </c>
      <c r="AG50" s="1">
        <v>12.2</v>
      </c>
      <c r="AH50" s="1">
        <v>2.8479999999999999</v>
      </c>
      <c r="AI50" s="1">
        <v>35.606000000000002</v>
      </c>
      <c r="AJ50" s="1">
        <v>0.95920000000000005</v>
      </c>
      <c r="AK50" s="1" t="s">
        <v>19</v>
      </c>
      <c r="AL50" s="1">
        <v>11.64</v>
      </c>
      <c r="AM50" s="1">
        <v>12.19</v>
      </c>
      <c r="AN50" s="1">
        <v>3.032</v>
      </c>
      <c r="AO50" s="1">
        <v>37.904000000000003</v>
      </c>
      <c r="AP50" s="1">
        <v>0.94769999999999999</v>
      </c>
      <c r="AQ50" s="1" t="s">
        <v>19</v>
      </c>
      <c r="AR50" s="1">
        <v>11.64</v>
      </c>
      <c r="AS50" s="1">
        <v>12.2</v>
      </c>
      <c r="AT50" s="1">
        <v>6.0339999999999998</v>
      </c>
      <c r="AU50" s="1">
        <v>75.424000000000007</v>
      </c>
      <c r="AV50" s="1">
        <v>0.92949999999999999</v>
      </c>
      <c r="AW50" s="1" t="s">
        <v>19</v>
      </c>
      <c r="AX50" s="1">
        <v>11.64</v>
      </c>
      <c r="AY50" s="1">
        <v>12.2</v>
      </c>
      <c r="AZ50" s="1">
        <v>5.9059999999999997</v>
      </c>
      <c r="BA50" s="1">
        <v>73.822999999999993</v>
      </c>
      <c r="BB50" s="1">
        <v>0.94369999999999998</v>
      </c>
      <c r="BC50" s="1" t="s">
        <v>19</v>
      </c>
      <c r="BD50" s="1"/>
      <c r="BE50" s="1"/>
      <c r="BF50" s="1"/>
      <c r="BG50" s="1"/>
      <c r="BH50" s="1"/>
      <c r="BI50" s="1"/>
      <c r="BJ50" s="1">
        <v>11.64</v>
      </c>
      <c r="BK50" s="1">
        <v>12.2</v>
      </c>
      <c r="BL50" s="1">
        <v>6.5140000000000002</v>
      </c>
      <c r="BM50" s="1">
        <v>81.423000000000002</v>
      </c>
      <c r="BN50" s="1">
        <v>0.93520000000000003</v>
      </c>
      <c r="BO50" s="1" t="s">
        <v>19</v>
      </c>
      <c r="BP50" s="1">
        <v>11.64</v>
      </c>
      <c r="BQ50" s="1">
        <v>12.19</v>
      </c>
      <c r="BR50" s="1">
        <v>6.4130000000000003</v>
      </c>
      <c r="BS50" s="1">
        <v>80.165000000000006</v>
      </c>
      <c r="BT50" s="1">
        <v>0.93210000000000004</v>
      </c>
      <c r="BU50" s="1" t="s">
        <v>19</v>
      </c>
      <c r="BV50" s="1">
        <v>11.64</v>
      </c>
      <c r="BW50" s="1">
        <v>12.19</v>
      </c>
      <c r="BX50" s="1">
        <v>6.6079999999999997</v>
      </c>
      <c r="BY50" s="1">
        <v>82.593999999999994</v>
      </c>
      <c r="BZ50" s="1">
        <v>0.93069999999999997</v>
      </c>
      <c r="CA50" s="1" t="s">
        <v>19</v>
      </c>
      <c r="CB50" s="1">
        <v>11.64</v>
      </c>
      <c r="CC50" s="1">
        <v>12.19</v>
      </c>
      <c r="CD50" s="1">
        <v>6.548</v>
      </c>
      <c r="CE50" s="1">
        <v>81.843999999999994</v>
      </c>
      <c r="CF50" s="1">
        <v>0.94620000000000004</v>
      </c>
      <c r="CG50" s="1" t="s">
        <v>19</v>
      </c>
      <c r="CH50" s="1">
        <v>11.64</v>
      </c>
      <c r="CI50" s="1">
        <v>12.2</v>
      </c>
      <c r="CJ50" s="1">
        <v>6.569</v>
      </c>
      <c r="CK50" s="1">
        <v>82.117999999999995</v>
      </c>
      <c r="CL50" s="1">
        <v>0.93569999999999998</v>
      </c>
      <c r="CM50" s="1" t="s">
        <v>19</v>
      </c>
      <c r="CN50" s="1">
        <v>11.64</v>
      </c>
      <c r="CO50" s="1">
        <v>12.19</v>
      </c>
      <c r="CP50" s="1">
        <v>6.3719999999999999</v>
      </c>
      <c r="CQ50" s="1">
        <v>79.649000000000001</v>
      </c>
      <c r="CR50" s="1">
        <v>0.93679999999999997</v>
      </c>
      <c r="CS50" s="1" t="s">
        <v>18</v>
      </c>
    </row>
    <row r="51" spans="1:97" ht="15.75" customHeight="1" x14ac:dyDescent="0.25">
      <c r="A51" s="1" t="s">
        <v>63</v>
      </c>
      <c r="B51" s="1">
        <v>58</v>
      </c>
      <c r="C51" s="1">
        <v>65</v>
      </c>
      <c r="D51" s="1" t="s">
        <v>51</v>
      </c>
      <c r="E51" s="1">
        <v>3.5</v>
      </c>
      <c r="F51" s="1">
        <v>2</v>
      </c>
      <c r="G51" s="1">
        <v>6</v>
      </c>
      <c r="H51" s="1">
        <v>3.39</v>
      </c>
      <c r="I51" s="1">
        <v>3.88</v>
      </c>
      <c r="J51" s="1">
        <v>2.8290000000000002</v>
      </c>
      <c r="K51" s="1">
        <v>47.152999999999999</v>
      </c>
      <c r="L51" s="1">
        <v>0.96560000000000001</v>
      </c>
      <c r="M51" s="1" t="s">
        <v>19</v>
      </c>
      <c r="N51" s="1">
        <v>3.39</v>
      </c>
      <c r="O51" s="1">
        <v>3.88</v>
      </c>
      <c r="P51" s="1">
        <v>3.0590000000000002</v>
      </c>
      <c r="Q51" s="1">
        <v>50.976999999999997</v>
      </c>
      <c r="R51" s="1">
        <v>0.96230000000000004</v>
      </c>
      <c r="S51" s="1" t="s">
        <v>19</v>
      </c>
      <c r="T51" s="1">
        <v>3.39</v>
      </c>
      <c r="U51" s="1">
        <v>3.88</v>
      </c>
      <c r="V51" s="1">
        <v>2.806</v>
      </c>
      <c r="W51" s="1">
        <v>46.771000000000001</v>
      </c>
      <c r="X51" s="1">
        <v>0.96699999999999997</v>
      </c>
      <c r="Y51" s="1" t="s">
        <v>19</v>
      </c>
      <c r="Z51" s="1">
        <v>3.39</v>
      </c>
      <c r="AA51" s="1">
        <v>3.88</v>
      </c>
      <c r="AB51" s="1">
        <v>2.5590000000000002</v>
      </c>
      <c r="AC51" s="1">
        <v>42.652000000000001</v>
      </c>
      <c r="AD51" s="1">
        <v>0.95340000000000003</v>
      </c>
      <c r="AE51" s="1" t="s">
        <v>19</v>
      </c>
      <c r="AF51" s="1">
        <v>3.39</v>
      </c>
      <c r="AG51" s="1">
        <v>3.88</v>
      </c>
      <c r="AH51" s="1">
        <v>2.6509999999999998</v>
      </c>
      <c r="AI51" s="1">
        <v>44.176000000000002</v>
      </c>
      <c r="AJ51" s="1">
        <v>0.9466</v>
      </c>
      <c r="AK51" s="1" t="s">
        <v>19</v>
      </c>
      <c r="AL51" s="1">
        <v>3.39</v>
      </c>
      <c r="AM51" s="1">
        <v>3.88</v>
      </c>
      <c r="AN51" s="1">
        <v>2.8639999999999999</v>
      </c>
      <c r="AO51" s="1">
        <v>47.726999999999997</v>
      </c>
      <c r="AP51" s="1">
        <v>0.96260000000000001</v>
      </c>
      <c r="AQ51" s="1" t="s">
        <v>19</v>
      </c>
      <c r="AR51" s="1">
        <v>3.39</v>
      </c>
      <c r="AS51" s="1">
        <v>3.88</v>
      </c>
      <c r="AT51" s="1">
        <v>3.0329999999999999</v>
      </c>
      <c r="AU51" s="1">
        <v>50.557000000000002</v>
      </c>
      <c r="AV51" s="1">
        <v>0.96699999999999997</v>
      </c>
      <c r="AW51" s="1" t="s">
        <v>19</v>
      </c>
      <c r="AX51" s="1">
        <v>3.39</v>
      </c>
      <c r="AY51" s="1">
        <v>3.88</v>
      </c>
      <c r="AZ51" s="1">
        <v>2.9350000000000001</v>
      </c>
      <c r="BA51" s="1">
        <v>48.914999999999999</v>
      </c>
      <c r="BB51" s="1">
        <v>0.97199999999999998</v>
      </c>
      <c r="BC51" s="1" t="s">
        <v>19</v>
      </c>
      <c r="BD51" s="1"/>
      <c r="BE51" s="1"/>
      <c r="BF51" s="1"/>
      <c r="BG51" s="1"/>
      <c r="BH51" s="1"/>
      <c r="BI51" s="1"/>
      <c r="BJ51" s="1">
        <v>3.39</v>
      </c>
      <c r="BK51" s="1">
        <v>3.88</v>
      </c>
      <c r="BL51" s="1">
        <v>2.956</v>
      </c>
      <c r="BM51" s="1">
        <v>49.262</v>
      </c>
      <c r="BN51" s="1">
        <v>0.96489999999999998</v>
      </c>
      <c r="BO51" s="1" t="s">
        <v>19</v>
      </c>
      <c r="BP51" s="1">
        <v>3.39</v>
      </c>
      <c r="BQ51" s="1">
        <v>3.88</v>
      </c>
      <c r="BR51" s="1">
        <v>2.907</v>
      </c>
      <c r="BS51" s="1">
        <v>48.456000000000003</v>
      </c>
      <c r="BT51" s="1">
        <v>0.9587</v>
      </c>
      <c r="BU51" s="1" t="s">
        <v>19</v>
      </c>
      <c r="BV51" s="1">
        <v>3.39</v>
      </c>
      <c r="BW51" s="1">
        <v>3.88</v>
      </c>
      <c r="BX51" s="1">
        <v>2.96</v>
      </c>
      <c r="BY51" s="1">
        <v>49.334000000000003</v>
      </c>
      <c r="BZ51" s="1">
        <v>0.95509999999999995</v>
      </c>
      <c r="CA51" s="1" t="s">
        <v>19</v>
      </c>
      <c r="CB51" s="1">
        <v>3.39</v>
      </c>
      <c r="CC51" s="1">
        <v>3.88</v>
      </c>
      <c r="CD51" s="1">
        <v>2.9990000000000001</v>
      </c>
      <c r="CE51" s="1">
        <v>49.978999999999999</v>
      </c>
      <c r="CF51" s="1">
        <v>0.96599999999999997</v>
      </c>
      <c r="CG51" s="1" t="s">
        <v>19</v>
      </c>
      <c r="CH51" s="1">
        <v>3.39</v>
      </c>
      <c r="CI51" s="1">
        <v>3.88</v>
      </c>
      <c r="CJ51" s="1">
        <v>2.972</v>
      </c>
      <c r="CK51" s="1">
        <v>49.526000000000003</v>
      </c>
      <c r="CL51" s="1">
        <v>0.96550000000000002</v>
      </c>
      <c r="CM51" s="1" t="s">
        <v>19</v>
      </c>
      <c r="CN51" s="1">
        <v>3.39</v>
      </c>
      <c r="CO51" s="1">
        <v>3.88</v>
      </c>
      <c r="CP51" s="1">
        <v>2.9369999999999998</v>
      </c>
      <c r="CQ51" s="1">
        <v>48.951999999999998</v>
      </c>
      <c r="CR51" s="1">
        <v>0.96730000000000005</v>
      </c>
      <c r="CS51" s="1" t="s">
        <v>19</v>
      </c>
    </row>
    <row r="52" spans="1:97" ht="15.75" customHeight="1" x14ac:dyDescent="0.25">
      <c r="A52" s="1" t="s">
        <v>63</v>
      </c>
      <c r="B52" s="1">
        <v>58</v>
      </c>
      <c r="C52" s="1">
        <v>76</v>
      </c>
      <c r="D52" s="1" t="s">
        <v>52</v>
      </c>
      <c r="E52" s="1">
        <v>5.25</v>
      </c>
      <c r="F52" s="1">
        <v>3</v>
      </c>
      <c r="G52" s="1">
        <v>17</v>
      </c>
      <c r="H52" s="1">
        <v>5.15</v>
      </c>
      <c r="I52" s="1">
        <v>5.69</v>
      </c>
      <c r="J52" s="1">
        <v>8.5190000000000001</v>
      </c>
      <c r="K52" s="1">
        <v>50.11</v>
      </c>
      <c r="L52" s="1">
        <v>0.88590000000000002</v>
      </c>
      <c r="M52" s="1" t="s">
        <v>18</v>
      </c>
      <c r="N52" s="1">
        <v>5.15</v>
      </c>
      <c r="O52" s="1">
        <v>5.69</v>
      </c>
      <c r="P52" s="1">
        <v>9.1660000000000004</v>
      </c>
      <c r="Q52" s="1">
        <v>53.915999999999997</v>
      </c>
      <c r="R52" s="1">
        <v>0.85950000000000004</v>
      </c>
      <c r="S52" s="1" t="s">
        <v>18</v>
      </c>
      <c r="T52" s="1">
        <v>5.15</v>
      </c>
      <c r="U52" s="1">
        <v>5.69</v>
      </c>
      <c r="V52" s="1">
        <v>8.452</v>
      </c>
      <c r="W52" s="1">
        <v>49.716000000000001</v>
      </c>
      <c r="X52" s="1">
        <v>0.84250000000000003</v>
      </c>
      <c r="Y52" s="1" t="s">
        <v>18</v>
      </c>
      <c r="Z52" s="1">
        <v>5.15</v>
      </c>
      <c r="AA52" s="1">
        <v>5.69</v>
      </c>
      <c r="AB52" s="1">
        <v>8.1010000000000009</v>
      </c>
      <c r="AC52" s="1">
        <v>47.654000000000003</v>
      </c>
      <c r="AD52" s="1">
        <v>0.83160000000000001</v>
      </c>
      <c r="AE52" s="1" t="s">
        <v>18</v>
      </c>
      <c r="AF52" s="1">
        <v>5.15</v>
      </c>
      <c r="AG52" s="1">
        <v>5.69</v>
      </c>
      <c r="AH52" s="1">
        <v>8.234</v>
      </c>
      <c r="AI52" s="1">
        <v>48.433</v>
      </c>
      <c r="AJ52" s="1">
        <v>0.84970000000000001</v>
      </c>
      <c r="AK52" s="1" t="s">
        <v>18</v>
      </c>
      <c r="AL52" s="1">
        <v>5.15</v>
      </c>
      <c r="AM52" s="1">
        <v>5.69</v>
      </c>
      <c r="AN52" s="1">
        <v>8.766</v>
      </c>
      <c r="AO52" s="1">
        <v>51.561999999999998</v>
      </c>
      <c r="AP52" s="1">
        <v>0.86919999999999997</v>
      </c>
      <c r="AQ52" s="1" t="s">
        <v>18</v>
      </c>
      <c r="AR52" s="1">
        <v>5.15</v>
      </c>
      <c r="AS52" s="1">
        <v>5.69</v>
      </c>
      <c r="AT52" s="1">
        <v>9.0220000000000002</v>
      </c>
      <c r="AU52" s="1">
        <v>53.070999999999998</v>
      </c>
      <c r="AV52" s="1">
        <v>0.87770000000000004</v>
      </c>
      <c r="AW52" s="1" t="s">
        <v>18</v>
      </c>
      <c r="AX52" s="1">
        <v>5.15</v>
      </c>
      <c r="AY52" s="1">
        <v>5.69</v>
      </c>
      <c r="AZ52" s="1">
        <v>8.7810000000000006</v>
      </c>
      <c r="BA52" s="1">
        <v>51.655000000000001</v>
      </c>
      <c r="BB52" s="1">
        <v>0.87009999999999998</v>
      </c>
      <c r="BC52" s="1" t="s">
        <v>18</v>
      </c>
      <c r="BD52" s="1"/>
      <c r="BE52" s="1"/>
      <c r="BF52" s="1"/>
      <c r="BG52" s="1"/>
      <c r="BH52" s="1"/>
      <c r="BI52" s="1"/>
      <c r="BJ52" s="1">
        <v>5.15</v>
      </c>
      <c r="BK52" s="1">
        <v>5.69</v>
      </c>
      <c r="BL52" s="1">
        <v>8.8079999999999998</v>
      </c>
      <c r="BM52" s="1">
        <v>51.811999999999998</v>
      </c>
      <c r="BN52" s="1">
        <v>0.85399999999999998</v>
      </c>
      <c r="BO52" s="1" t="s">
        <v>18</v>
      </c>
      <c r="BP52" s="1">
        <v>5.15</v>
      </c>
      <c r="BQ52" s="1">
        <v>5.69</v>
      </c>
      <c r="BR52" s="1">
        <v>8.7089999999999996</v>
      </c>
      <c r="BS52" s="1">
        <v>51.226999999999997</v>
      </c>
      <c r="BT52" s="1">
        <v>0.88670000000000004</v>
      </c>
      <c r="BU52" s="1" t="s">
        <v>18</v>
      </c>
      <c r="BV52" s="1">
        <v>5.15</v>
      </c>
      <c r="BW52" s="1">
        <v>5.69</v>
      </c>
      <c r="BX52" s="1">
        <v>8.9009999999999998</v>
      </c>
      <c r="BY52" s="1">
        <v>52.36</v>
      </c>
      <c r="BZ52" s="1">
        <v>0.8468</v>
      </c>
      <c r="CA52" s="1" t="s">
        <v>18</v>
      </c>
      <c r="CB52" s="1">
        <v>5.15</v>
      </c>
      <c r="CC52" s="1">
        <v>5.69</v>
      </c>
      <c r="CD52" s="1">
        <v>8.9949999999999992</v>
      </c>
      <c r="CE52" s="1">
        <v>52.911000000000001</v>
      </c>
      <c r="CF52" s="1">
        <v>0.86570000000000003</v>
      </c>
      <c r="CG52" s="1" t="s">
        <v>18</v>
      </c>
      <c r="CH52" s="1">
        <v>5.15</v>
      </c>
      <c r="CI52" s="1">
        <v>5.69</v>
      </c>
      <c r="CJ52" s="1">
        <v>8.9529999999999994</v>
      </c>
      <c r="CK52" s="1">
        <v>52.661999999999999</v>
      </c>
      <c r="CL52" s="1">
        <v>0.87060000000000004</v>
      </c>
      <c r="CM52" s="1" t="s">
        <v>18</v>
      </c>
      <c r="CN52" s="1">
        <v>5.15</v>
      </c>
      <c r="CO52" s="1">
        <v>5.69</v>
      </c>
      <c r="CP52" s="1">
        <v>8.6199999999999992</v>
      </c>
      <c r="CQ52" s="1">
        <v>50.706000000000003</v>
      </c>
      <c r="CR52" s="1">
        <v>0.88100000000000001</v>
      </c>
      <c r="CS52" s="1" t="s">
        <v>18</v>
      </c>
    </row>
    <row r="53" spans="1:97" ht="15.75" customHeight="1" x14ac:dyDescent="0.25">
      <c r="A53" s="1" t="s">
        <v>63</v>
      </c>
      <c r="B53" s="1">
        <v>58</v>
      </c>
      <c r="C53" s="1">
        <v>77</v>
      </c>
      <c r="D53" s="1" t="s">
        <v>53</v>
      </c>
      <c r="E53" s="1">
        <v>5.35</v>
      </c>
      <c r="F53" s="1">
        <v>3</v>
      </c>
      <c r="G53" s="1">
        <v>18</v>
      </c>
      <c r="H53" s="1">
        <v>5.26</v>
      </c>
      <c r="I53" s="1">
        <v>5.85</v>
      </c>
      <c r="J53" s="1">
        <v>8.7530000000000001</v>
      </c>
      <c r="K53" s="1">
        <v>48.625</v>
      </c>
      <c r="L53" s="1">
        <v>0.92210000000000003</v>
      </c>
      <c r="M53" s="1" t="s">
        <v>19</v>
      </c>
      <c r="N53" s="1">
        <v>5.26</v>
      </c>
      <c r="O53" s="1">
        <v>5.85</v>
      </c>
      <c r="P53" s="1">
        <v>9.3550000000000004</v>
      </c>
      <c r="Q53" s="1">
        <v>51.970999999999997</v>
      </c>
      <c r="R53" s="1">
        <v>0.91859999999999997</v>
      </c>
      <c r="S53" s="1" t="s">
        <v>19</v>
      </c>
      <c r="T53" s="1">
        <v>5.26</v>
      </c>
      <c r="U53" s="1">
        <v>5.85</v>
      </c>
      <c r="V53" s="1">
        <v>8.66</v>
      </c>
      <c r="W53" s="1">
        <v>48.109000000000002</v>
      </c>
      <c r="X53" s="1">
        <v>0.91339999999999999</v>
      </c>
      <c r="Y53" s="1" t="s">
        <v>19</v>
      </c>
      <c r="Z53" s="1">
        <v>5.26</v>
      </c>
      <c r="AA53" s="1">
        <v>5.85</v>
      </c>
      <c r="AB53" s="1">
        <v>8.2899999999999991</v>
      </c>
      <c r="AC53" s="1">
        <v>46.058</v>
      </c>
      <c r="AD53" s="1">
        <v>0.9214</v>
      </c>
      <c r="AE53" s="1" t="s">
        <v>19</v>
      </c>
      <c r="AF53" s="1">
        <v>5.26</v>
      </c>
      <c r="AG53" s="1">
        <v>5.85</v>
      </c>
      <c r="AH53" s="1">
        <v>8.5269999999999992</v>
      </c>
      <c r="AI53" s="1">
        <v>47.374000000000002</v>
      </c>
      <c r="AJ53" s="1">
        <v>0.9294</v>
      </c>
      <c r="AK53" s="1" t="s">
        <v>19</v>
      </c>
      <c r="AL53" s="1">
        <v>5.26</v>
      </c>
      <c r="AM53" s="1">
        <v>5.85</v>
      </c>
      <c r="AN53" s="1">
        <v>8.93</v>
      </c>
      <c r="AO53" s="1">
        <v>49.610999999999997</v>
      </c>
      <c r="AP53" s="1">
        <v>0.93440000000000001</v>
      </c>
      <c r="AQ53" s="1" t="s">
        <v>19</v>
      </c>
      <c r="AR53" s="1">
        <v>5.26</v>
      </c>
      <c r="AS53" s="1">
        <v>5.85</v>
      </c>
      <c r="AT53" s="1">
        <v>9.2639999999999993</v>
      </c>
      <c r="AU53" s="1">
        <v>51.466999999999999</v>
      </c>
      <c r="AV53" s="1">
        <v>0.93210000000000004</v>
      </c>
      <c r="AW53" s="1" t="s">
        <v>19</v>
      </c>
      <c r="AX53" s="1">
        <v>5.26</v>
      </c>
      <c r="AY53" s="1">
        <v>5.85</v>
      </c>
      <c r="AZ53" s="1">
        <v>8.99</v>
      </c>
      <c r="BA53" s="1">
        <v>49.942</v>
      </c>
      <c r="BB53" s="1">
        <v>0.93259999999999998</v>
      </c>
      <c r="BC53" s="1" t="s">
        <v>19</v>
      </c>
      <c r="BD53" s="1"/>
      <c r="BE53" s="1"/>
      <c r="BF53" s="1"/>
      <c r="BG53" s="1"/>
      <c r="BH53" s="1"/>
      <c r="BI53" s="1"/>
      <c r="BJ53" s="1">
        <v>5.26</v>
      </c>
      <c r="BK53" s="1">
        <v>5.85</v>
      </c>
      <c r="BL53" s="1">
        <v>9.1289999999999996</v>
      </c>
      <c r="BM53" s="1">
        <v>50.718000000000004</v>
      </c>
      <c r="BN53" s="1">
        <v>0.93330000000000002</v>
      </c>
      <c r="BO53" s="1" t="s">
        <v>19</v>
      </c>
      <c r="BP53" s="1">
        <v>5.26</v>
      </c>
      <c r="BQ53" s="1">
        <v>5.85</v>
      </c>
      <c r="BR53" s="1">
        <v>8.94</v>
      </c>
      <c r="BS53" s="1">
        <v>49.665999999999997</v>
      </c>
      <c r="BT53" s="1">
        <v>0.93979999999999997</v>
      </c>
      <c r="BU53" s="1" t="s">
        <v>19</v>
      </c>
      <c r="BV53" s="1">
        <v>5.26</v>
      </c>
      <c r="BW53" s="1">
        <v>5.85</v>
      </c>
      <c r="BX53" s="1">
        <v>9.2750000000000004</v>
      </c>
      <c r="BY53" s="1">
        <v>51.53</v>
      </c>
      <c r="BZ53" s="1">
        <v>0.92979999999999996</v>
      </c>
      <c r="CA53" s="1" t="s">
        <v>19</v>
      </c>
      <c r="CB53" s="1">
        <v>5.26</v>
      </c>
      <c r="CC53" s="1">
        <v>5.85</v>
      </c>
      <c r="CD53" s="1">
        <v>9.1809999999999992</v>
      </c>
      <c r="CE53" s="1">
        <v>51.006999999999998</v>
      </c>
      <c r="CF53" s="1">
        <v>0.92600000000000005</v>
      </c>
      <c r="CG53" s="1" t="s">
        <v>19</v>
      </c>
      <c r="CH53" s="1">
        <v>5.26</v>
      </c>
      <c r="CI53" s="1">
        <v>5.85</v>
      </c>
      <c r="CJ53" s="1">
        <v>9.1750000000000007</v>
      </c>
      <c r="CK53" s="1">
        <v>50.970999999999997</v>
      </c>
      <c r="CL53" s="1">
        <v>0.93230000000000002</v>
      </c>
      <c r="CM53" s="1" t="s">
        <v>19</v>
      </c>
      <c r="CN53" s="1">
        <v>5.26</v>
      </c>
      <c r="CO53" s="1">
        <v>5.85</v>
      </c>
      <c r="CP53" s="1">
        <v>8.8409999999999993</v>
      </c>
      <c r="CQ53" s="1">
        <v>49.115000000000002</v>
      </c>
      <c r="CR53" s="1">
        <v>0.93840000000000001</v>
      </c>
      <c r="CS53" s="1" t="s">
        <v>19</v>
      </c>
    </row>
    <row r="54" spans="1:97" ht="15.75" customHeight="1" x14ac:dyDescent="0.25">
      <c r="A54" s="1" t="s">
        <v>63</v>
      </c>
      <c r="B54" s="1">
        <v>58</v>
      </c>
      <c r="C54" s="1">
        <v>80</v>
      </c>
      <c r="D54" s="1" t="s">
        <v>54</v>
      </c>
      <c r="E54" s="1">
        <v>6.53</v>
      </c>
      <c r="F54" s="1">
        <v>4</v>
      </c>
      <c r="G54" s="1">
        <v>21</v>
      </c>
      <c r="H54" s="1">
        <v>6.49</v>
      </c>
      <c r="I54" s="1">
        <v>6.68</v>
      </c>
      <c r="J54" s="1">
        <v>9.3529999999999998</v>
      </c>
      <c r="K54" s="1">
        <v>44.537999999999997</v>
      </c>
      <c r="L54" s="1">
        <v>0.82840000000000003</v>
      </c>
      <c r="M54" s="1" t="s">
        <v>18</v>
      </c>
      <c r="N54" s="1">
        <v>6.49</v>
      </c>
      <c r="O54" s="1">
        <v>6.68</v>
      </c>
      <c r="P54" s="1">
        <v>10.154999999999999</v>
      </c>
      <c r="Q54" s="1">
        <v>48.356999999999999</v>
      </c>
      <c r="R54" s="1">
        <v>0.8468</v>
      </c>
      <c r="S54" s="1" t="s">
        <v>18</v>
      </c>
      <c r="T54" s="1">
        <v>6.49</v>
      </c>
      <c r="U54" s="1">
        <v>6.68</v>
      </c>
      <c r="V54" s="1">
        <v>9.7110000000000003</v>
      </c>
      <c r="W54" s="1">
        <v>46.244</v>
      </c>
      <c r="X54" s="1">
        <v>0.77010000000000001</v>
      </c>
      <c r="Y54" s="1" t="s">
        <v>18</v>
      </c>
      <c r="Z54" s="1">
        <v>6.49</v>
      </c>
      <c r="AA54" s="1">
        <v>6.68</v>
      </c>
      <c r="AB54" s="1">
        <v>9.891</v>
      </c>
      <c r="AC54" s="1">
        <v>47.101999999999997</v>
      </c>
      <c r="AD54" s="1">
        <v>0.86399999999999999</v>
      </c>
      <c r="AE54" s="1" t="s">
        <v>18</v>
      </c>
      <c r="AF54" s="1">
        <v>6.49</v>
      </c>
      <c r="AG54" s="1">
        <v>6.68</v>
      </c>
      <c r="AH54" s="1">
        <v>9.859</v>
      </c>
      <c r="AI54" s="1">
        <v>46.948</v>
      </c>
      <c r="AJ54" s="1">
        <v>0.8014</v>
      </c>
      <c r="AK54" s="1" t="s">
        <v>18</v>
      </c>
      <c r="AL54" s="1">
        <v>6.49</v>
      </c>
      <c r="AM54" s="1">
        <v>6.68</v>
      </c>
      <c r="AN54" s="1">
        <v>10.038</v>
      </c>
      <c r="AO54" s="1">
        <v>47.802</v>
      </c>
      <c r="AP54" s="1">
        <v>0.86509999999999998</v>
      </c>
      <c r="AQ54" s="1" t="s">
        <v>18</v>
      </c>
      <c r="AR54" s="1">
        <v>6.49</v>
      </c>
      <c r="AS54" s="1">
        <v>6.68</v>
      </c>
      <c r="AT54" s="1">
        <v>10.239000000000001</v>
      </c>
      <c r="AU54" s="1">
        <v>48.756</v>
      </c>
      <c r="AV54" s="1">
        <v>0.85429999999999995</v>
      </c>
      <c r="AW54" s="1" t="s">
        <v>18</v>
      </c>
      <c r="AX54" s="1">
        <v>6.49</v>
      </c>
      <c r="AY54" s="1">
        <v>6.68</v>
      </c>
      <c r="AZ54" s="1">
        <v>9.9819999999999993</v>
      </c>
      <c r="BA54" s="1">
        <v>47.533999999999999</v>
      </c>
      <c r="BB54" s="1">
        <v>0.84660000000000002</v>
      </c>
      <c r="BC54" s="1" t="s">
        <v>18</v>
      </c>
      <c r="BD54" s="1"/>
      <c r="BE54" s="1"/>
      <c r="BF54" s="1"/>
      <c r="BG54" s="1"/>
      <c r="BH54" s="1"/>
      <c r="BI54" s="1"/>
      <c r="BJ54" s="1">
        <v>6.49</v>
      </c>
      <c r="BK54" s="1">
        <v>6.68</v>
      </c>
      <c r="BL54" s="1">
        <v>10.247999999999999</v>
      </c>
      <c r="BM54" s="1">
        <v>48.801000000000002</v>
      </c>
      <c r="BN54" s="1">
        <v>0.84350000000000003</v>
      </c>
      <c r="BO54" s="1" t="s">
        <v>18</v>
      </c>
      <c r="BP54" s="1">
        <v>6.49</v>
      </c>
      <c r="BQ54" s="1">
        <v>6.68</v>
      </c>
      <c r="BR54" s="1">
        <v>10.242000000000001</v>
      </c>
      <c r="BS54" s="1">
        <v>48.773000000000003</v>
      </c>
      <c r="BT54" s="1">
        <v>0.84789999999999999</v>
      </c>
      <c r="BU54" s="1" t="s">
        <v>18</v>
      </c>
      <c r="BV54" s="1">
        <v>6.48</v>
      </c>
      <c r="BW54" s="1">
        <v>6.68</v>
      </c>
      <c r="BX54" s="1">
        <v>10.574</v>
      </c>
      <c r="BY54" s="1">
        <v>50.353000000000002</v>
      </c>
      <c r="BZ54" s="1">
        <v>0.82050000000000001</v>
      </c>
      <c r="CA54" s="1" t="s">
        <v>18</v>
      </c>
      <c r="CB54" s="1">
        <v>6.49</v>
      </c>
      <c r="CC54" s="1">
        <v>6.68</v>
      </c>
      <c r="CD54" s="1">
        <v>10.5</v>
      </c>
      <c r="CE54" s="1">
        <v>50.000999999999998</v>
      </c>
      <c r="CF54" s="1">
        <v>0.88480000000000003</v>
      </c>
      <c r="CG54" s="1" t="s">
        <v>18</v>
      </c>
      <c r="CH54" s="1">
        <v>6.49</v>
      </c>
      <c r="CI54" s="1">
        <v>6.68</v>
      </c>
      <c r="CJ54" s="1">
        <v>10.417</v>
      </c>
      <c r="CK54" s="1">
        <v>49.603999999999999</v>
      </c>
      <c r="CL54" s="1">
        <v>0.85350000000000004</v>
      </c>
      <c r="CM54" s="1" t="s">
        <v>18</v>
      </c>
      <c r="CN54" s="1">
        <v>6.49</v>
      </c>
      <c r="CO54" s="1">
        <v>6.68</v>
      </c>
      <c r="CP54" s="1">
        <v>9.9359999999999999</v>
      </c>
      <c r="CQ54" s="1">
        <v>47.311999999999998</v>
      </c>
      <c r="CR54" s="1">
        <v>0.76859999999999995</v>
      </c>
      <c r="CS54" s="1" t="s">
        <v>18</v>
      </c>
    </row>
    <row r="55" spans="1:97" ht="15.75" customHeight="1" x14ac:dyDescent="0.25">
      <c r="A55" s="1" t="s">
        <v>63</v>
      </c>
      <c r="B55" s="1">
        <v>66</v>
      </c>
      <c r="C55" s="1">
        <v>77</v>
      </c>
      <c r="D55" s="1" t="s">
        <v>55</v>
      </c>
      <c r="E55" s="1">
        <v>5.65</v>
      </c>
      <c r="F55" s="1">
        <v>2</v>
      </c>
      <c r="G55" s="1">
        <v>10</v>
      </c>
      <c r="H55" s="1">
        <v>5.63</v>
      </c>
      <c r="I55" s="1">
        <v>5.81</v>
      </c>
      <c r="J55" s="1">
        <v>5.0819999999999999</v>
      </c>
      <c r="K55" s="1">
        <v>50.822000000000003</v>
      </c>
      <c r="L55" s="1">
        <v>0.95840000000000003</v>
      </c>
      <c r="M55" s="1" t="s">
        <v>19</v>
      </c>
      <c r="N55" s="1">
        <v>5.63</v>
      </c>
      <c r="O55" s="1">
        <v>5.81</v>
      </c>
      <c r="P55" s="1">
        <v>4.6399999999999997</v>
      </c>
      <c r="Q55" s="1">
        <v>46.398000000000003</v>
      </c>
      <c r="R55" s="1">
        <v>0.94489999999999996</v>
      </c>
      <c r="S55" s="1" t="s">
        <v>19</v>
      </c>
      <c r="T55" s="1">
        <v>5.63</v>
      </c>
      <c r="U55" s="1">
        <v>5.81</v>
      </c>
      <c r="V55" s="1">
        <v>4.9960000000000004</v>
      </c>
      <c r="W55" s="1">
        <v>49.957000000000001</v>
      </c>
      <c r="X55" s="1">
        <v>0.93730000000000002</v>
      </c>
      <c r="Y55" s="1" t="s">
        <v>19</v>
      </c>
      <c r="Z55" s="1">
        <v>5.63</v>
      </c>
      <c r="AA55" s="1">
        <v>5.81</v>
      </c>
      <c r="AB55" s="1">
        <v>4.9260000000000002</v>
      </c>
      <c r="AC55" s="1">
        <v>49.259</v>
      </c>
      <c r="AD55" s="1">
        <v>0.92789999999999995</v>
      </c>
      <c r="AE55" s="1" t="s">
        <v>19</v>
      </c>
      <c r="AF55" s="1">
        <v>5.63</v>
      </c>
      <c r="AG55" s="1">
        <v>5.81</v>
      </c>
      <c r="AH55" s="1">
        <v>4.72</v>
      </c>
      <c r="AI55" s="1">
        <v>47.201999999999998</v>
      </c>
      <c r="AJ55" s="1">
        <v>0.9375</v>
      </c>
      <c r="AK55" s="1" t="s">
        <v>19</v>
      </c>
      <c r="AL55" s="1">
        <v>5.63</v>
      </c>
      <c r="AM55" s="1">
        <v>5.81</v>
      </c>
      <c r="AN55" s="1">
        <v>5.181</v>
      </c>
      <c r="AO55" s="1">
        <v>51.81</v>
      </c>
      <c r="AP55" s="1">
        <v>0.94299999999999995</v>
      </c>
      <c r="AQ55" s="1" t="s">
        <v>19</v>
      </c>
      <c r="AR55" s="1">
        <v>5.63</v>
      </c>
      <c r="AS55" s="1">
        <v>5.81</v>
      </c>
      <c r="AT55" s="1">
        <v>5.1260000000000003</v>
      </c>
      <c r="AU55" s="1">
        <v>51.256</v>
      </c>
      <c r="AV55" s="1">
        <v>0.95269999999999999</v>
      </c>
      <c r="AW55" s="1" t="s">
        <v>19</v>
      </c>
      <c r="AX55" s="1">
        <v>5.63</v>
      </c>
      <c r="AY55" s="1">
        <v>5.81</v>
      </c>
      <c r="AZ55" s="1">
        <v>5.2759999999999998</v>
      </c>
      <c r="BA55" s="1">
        <v>52.764000000000003</v>
      </c>
      <c r="BB55" s="1">
        <v>0.94810000000000005</v>
      </c>
      <c r="BC55" s="1" t="s">
        <v>19</v>
      </c>
      <c r="BD55" s="1"/>
      <c r="BE55" s="1"/>
      <c r="BF55" s="1"/>
      <c r="BG55" s="1"/>
      <c r="BH55" s="1"/>
      <c r="BI55" s="1"/>
      <c r="BJ55" s="1">
        <v>5.63</v>
      </c>
      <c r="BK55" s="1">
        <v>5.81</v>
      </c>
      <c r="BL55" s="1">
        <v>5.1420000000000003</v>
      </c>
      <c r="BM55" s="1">
        <v>51.415999999999997</v>
      </c>
      <c r="BN55" s="1">
        <v>0.94850000000000001</v>
      </c>
      <c r="BO55" s="1" t="s">
        <v>19</v>
      </c>
      <c r="BP55" s="1">
        <v>5.63</v>
      </c>
      <c r="BQ55" s="1">
        <v>5.81</v>
      </c>
      <c r="BR55" s="1">
        <v>5.24</v>
      </c>
      <c r="BS55" s="1">
        <v>52.402999999999999</v>
      </c>
      <c r="BT55" s="1">
        <v>0.94869999999999999</v>
      </c>
      <c r="BU55" s="1" t="s">
        <v>19</v>
      </c>
      <c r="BV55" s="1">
        <v>5.63</v>
      </c>
      <c r="BW55" s="1">
        <v>5.8</v>
      </c>
      <c r="BX55" s="1">
        <v>5.2569999999999997</v>
      </c>
      <c r="BY55" s="1">
        <v>52.572000000000003</v>
      </c>
      <c r="BZ55" s="1">
        <v>0.92610000000000003</v>
      </c>
      <c r="CA55" s="1" t="s">
        <v>18</v>
      </c>
      <c r="CB55" s="1">
        <v>5.63</v>
      </c>
      <c r="CC55" s="1">
        <v>5.81</v>
      </c>
      <c r="CD55" s="1">
        <v>5.3090000000000002</v>
      </c>
      <c r="CE55" s="1">
        <v>53.088000000000001</v>
      </c>
      <c r="CF55" s="1">
        <v>0.9577</v>
      </c>
      <c r="CG55" s="1" t="s">
        <v>19</v>
      </c>
      <c r="CH55" s="1">
        <v>5.63</v>
      </c>
      <c r="CI55" s="1">
        <v>5.81</v>
      </c>
      <c r="CJ55" s="1">
        <v>5.3470000000000004</v>
      </c>
      <c r="CK55" s="1">
        <v>53.465000000000003</v>
      </c>
      <c r="CL55" s="1">
        <v>0.94869999999999999</v>
      </c>
      <c r="CM55" s="1" t="s">
        <v>19</v>
      </c>
      <c r="CN55" s="1">
        <v>5.63</v>
      </c>
      <c r="CO55" s="1">
        <v>5.81</v>
      </c>
      <c r="CP55" s="1">
        <v>4.7949999999999999</v>
      </c>
      <c r="CQ55" s="1">
        <v>47.954999999999998</v>
      </c>
      <c r="CR55" s="1">
        <v>0.89929999999999999</v>
      </c>
      <c r="CS55" s="1" t="s">
        <v>18</v>
      </c>
    </row>
    <row r="56" spans="1:97" ht="15.75" customHeight="1" x14ac:dyDescent="0.25">
      <c r="A56" s="1" t="s">
        <v>63</v>
      </c>
      <c r="B56" s="1">
        <v>66</v>
      </c>
      <c r="C56" s="1">
        <v>80</v>
      </c>
      <c r="D56" s="1" t="s">
        <v>56</v>
      </c>
      <c r="E56" s="1">
        <v>7.79</v>
      </c>
      <c r="F56" s="1">
        <v>2</v>
      </c>
      <c r="G56" s="1">
        <v>13</v>
      </c>
      <c r="H56" s="1">
        <v>7.82</v>
      </c>
      <c r="I56" s="1">
        <v>7.88</v>
      </c>
      <c r="J56" s="1">
        <v>5.9279999999999999</v>
      </c>
      <c r="K56" s="1">
        <v>45.597999999999999</v>
      </c>
      <c r="L56" s="1">
        <v>0.76739999999999997</v>
      </c>
      <c r="M56" s="1" t="s">
        <v>18</v>
      </c>
      <c r="N56" s="1">
        <v>7.82</v>
      </c>
      <c r="O56" s="1">
        <v>7.88</v>
      </c>
      <c r="P56" s="1">
        <v>6.2750000000000004</v>
      </c>
      <c r="Q56" s="1">
        <v>48.27</v>
      </c>
      <c r="R56" s="1">
        <v>0.76200000000000001</v>
      </c>
      <c r="S56" s="1" t="s">
        <v>18</v>
      </c>
      <c r="T56" s="1">
        <v>7.82</v>
      </c>
      <c r="U56" s="1">
        <v>7.88</v>
      </c>
      <c r="V56" s="1">
        <v>6.0359999999999996</v>
      </c>
      <c r="W56" s="1">
        <v>46.429000000000002</v>
      </c>
      <c r="X56" s="1">
        <v>0.73629999999999995</v>
      </c>
      <c r="Y56" s="1" t="s">
        <v>18</v>
      </c>
      <c r="Z56" s="1">
        <v>7.82</v>
      </c>
      <c r="AA56" s="1">
        <v>7.88</v>
      </c>
      <c r="AB56" s="1">
        <v>6.0389999999999997</v>
      </c>
      <c r="AC56" s="1">
        <v>46.456000000000003</v>
      </c>
      <c r="AD56" s="1">
        <v>0.78100000000000003</v>
      </c>
      <c r="AE56" s="1" t="s">
        <v>18</v>
      </c>
      <c r="AF56" s="1">
        <v>7.82</v>
      </c>
      <c r="AG56" s="1">
        <v>7.88</v>
      </c>
      <c r="AH56" s="1">
        <v>5.7969999999999997</v>
      </c>
      <c r="AI56" s="1">
        <v>44.594000000000001</v>
      </c>
      <c r="AJ56" s="1">
        <v>0.73750000000000004</v>
      </c>
      <c r="AK56" s="1" t="s">
        <v>18</v>
      </c>
      <c r="AL56" s="1">
        <v>7.82</v>
      </c>
      <c r="AM56" s="1">
        <v>7.88</v>
      </c>
      <c r="AN56" s="1">
        <v>6.875</v>
      </c>
      <c r="AO56" s="1">
        <v>52.884</v>
      </c>
      <c r="AP56" s="1">
        <v>0.72340000000000004</v>
      </c>
      <c r="AQ56" s="1" t="s">
        <v>18</v>
      </c>
      <c r="AR56" s="1">
        <v>7.82</v>
      </c>
      <c r="AS56" s="1">
        <v>7.88</v>
      </c>
      <c r="AT56" s="1">
        <v>6.9909999999999997</v>
      </c>
      <c r="AU56" s="1">
        <v>53.78</v>
      </c>
      <c r="AV56" s="1">
        <v>0.75190000000000001</v>
      </c>
      <c r="AW56" s="1" t="s">
        <v>18</v>
      </c>
      <c r="AX56" s="1">
        <v>7.82</v>
      </c>
      <c r="AY56" s="1">
        <v>7.88</v>
      </c>
      <c r="AZ56" s="1">
        <v>6.7629999999999999</v>
      </c>
      <c r="BA56" s="1">
        <v>52.02</v>
      </c>
      <c r="BB56" s="1">
        <v>0.73360000000000003</v>
      </c>
      <c r="BC56" s="1" t="s">
        <v>18</v>
      </c>
      <c r="BD56" s="1"/>
      <c r="BE56" s="1"/>
      <c r="BF56" s="1"/>
      <c r="BG56" s="1"/>
      <c r="BH56" s="1"/>
      <c r="BI56" s="1"/>
      <c r="BJ56" s="1">
        <v>7.82</v>
      </c>
      <c r="BK56" s="1">
        <v>7.88</v>
      </c>
      <c r="BL56" s="1">
        <v>6.9749999999999996</v>
      </c>
      <c r="BM56" s="1">
        <v>53.652000000000001</v>
      </c>
      <c r="BN56" s="1">
        <v>0.73240000000000005</v>
      </c>
      <c r="BO56" s="1" t="s">
        <v>18</v>
      </c>
      <c r="BP56" s="1">
        <v>7.82</v>
      </c>
      <c r="BQ56" s="1">
        <v>7.88</v>
      </c>
      <c r="BR56" s="1">
        <v>6.4939999999999998</v>
      </c>
      <c r="BS56" s="1">
        <v>49.953000000000003</v>
      </c>
      <c r="BT56" s="1">
        <v>0.73860000000000003</v>
      </c>
      <c r="BU56" s="1" t="s">
        <v>18</v>
      </c>
      <c r="BV56" s="1">
        <v>7.82</v>
      </c>
      <c r="BW56" s="1">
        <v>7.88</v>
      </c>
      <c r="BX56" s="1">
        <v>6.7850000000000001</v>
      </c>
      <c r="BY56" s="1">
        <v>52.195</v>
      </c>
      <c r="BZ56" s="1">
        <v>0.70730000000000004</v>
      </c>
      <c r="CA56" s="1" t="s">
        <v>18</v>
      </c>
      <c r="CB56" s="1">
        <v>7.82</v>
      </c>
      <c r="CC56" s="1">
        <v>7.88</v>
      </c>
      <c r="CD56" s="1">
        <v>7.0839999999999996</v>
      </c>
      <c r="CE56" s="1">
        <v>54.494999999999997</v>
      </c>
      <c r="CF56" s="1">
        <v>0.76900000000000002</v>
      </c>
      <c r="CG56" s="1" t="s">
        <v>18</v>
      </c>
      <c r="CH56" s="1">
        <v>7.82</v>
      </c>
      <c r="CI56" s="1">
        <v>7.88</v>
      </c>
      <c r="CJ56" s="1">
        <v>6.891</v>
      </c>
      <c r="CK56" s="1">
        <v>53.006999999999998</v>
      </c>
      <c r="CL56" s="1">
        <v>0.72770000000000001</v>
      </c>
      <c r="CM56" s="1" t="s">
        <v>18</v>
      </c>
      <c r="CN56" s="1">
        <v>7.72</v>
      </c>
      <c r="CO56" s="1">
        <v>7.79</v>
      </c>
      <c r="CP56" s="1">
        <v>6.8019999999999996</v>
      </c>
      <c r="CQ56" s="1">
        <v>52.326999999999998</v>
      </c>
      <c r="CR56" s="1">
        <v>0.74490000000000001</v>
      </c>
      <c r="CS56" s="1" t="s">
        <v>18</v>
      </c>
    </row>
    <row r="57" spans="1:97" ht="15.75" customHeight="1" x14ac:dyDescent="0.25">
      <c r="A57" s="1" t="s">
        <v>63</v>
      </c>
      <c r="B57" s="1">
        <v>66</v>
      </c>
      <c r="C57" s="1">
        <v>95</v>
      </c>
      <c r="D57" s="1" t="s">
        <v>57</v>
      </c>
      <c r="E57" s="1">
        <v>6.43</v>
      </c>
      <c r="F57" s="1">
        <v>5</v>
      </c>
      <c r="G57" s="1">
        <v>27</v>
      </c>
      <c r="H57" s="1">
        <v>6.29</v>
      </c>
      <c r="I57" s="1">
        <v>6.71</v>
      </c>
      <c r="J57" s="1">
        <v>13.821999999999999</v>
      </c>
      <c r="K57" s="1">
        <v>51.194000000000003</v>
      </c>
      <c r="L57" s="1">
        <v>0.85550000000000004</v>
      </c>
      <c r="M57" s="1" t="s">
        <v>18</v>
      </c>
      <c r="N57" s="1">
        <v>6.29</v>
      </c>
      <c r="O57" s="1">
        <v>6.71</v>
      </c>
      <c r="P57" s="1">
        <v>14.936</v>
      </c>
      <c r="Q57" s="1">
        <v>55.319000000000003</v>
      </c>
      <c r="R57" s="1">
        <v>0.86099999999999999</v>
      </c>
      <c r="S57" s="1" t="s">
        <v>18</v>
      </c>
      <c r="T57" s="1">
        <v>6.28</v>
      </c>
      <c r="U57" s="1">
        <v>6.71</v>
      </c>
      <c r="V57" s="1">
        <v>13.959</v>
      </c>
      <c r="W57" s="1">
        <v>51.701000000000001</v>
      </c>
      <c r="X57" s="1">
        <v>0.85209999999999997</v>
      </c>
      <c r="Y57" s="1" t="s">
        <v>18</v>
      </c>
      <c r="Z57" s="1">
        <v>6.28</v>
      </c>
      <c r="AA57" s="1">
        <v>6.71</v>
      </c>
      <c r="AB57" s="1">
        <v>14.308</v>
      </c>
      <c r="AC57" s="1">
        <v>52.991999999999997</v>
      </c>
      <c r="AD57" s="1">
        <v>0.78849999999999998</v>
      </c>
      <c r="AE57" s="1" t="s">
        <v>18</v>
      </c>
      <c r="AF57" s="1">
        <v>6.29</v>
      </c>
      <c r="AG57" s="1">
        <v>6.71</v>
      </c>
      <c r="AH57" s="1">
        <v>14.436</v>
      </c>
      <c r="AI57" s="1">
        <v>53.468000000000004</v>
      </c>
      <c r="AJ57" s="1">
        <v>0.80020000000000002</v>
      </c>
      <c r="AK57" s="1" t="s">
        <v>18</v>
      </c>
      <c r="AL57" s="1">
        <v>6.28</v>
      </c>
      <c r="AM57" s="1">
        <v>6.71</v>
      </c>
      <c r="AN57" s="1">
        <v>14.836</v>
      </c>
      <c r="AO57" s="1">
        <v>54.95</v>
      </c>
      <c r="AP57" s="1">
        <v>0.85819999999999996</v>
      </c>
      <c r="AQ57" s="1" t="s">
        <v>18</v>
      </c>
      <c r="AR57" s="1">
        <v>6.28</v>
      </c>
      <c r="AS57" s="1">
        <v>6.71</v>
      </c>
      <c r="AT57" s="1">
        <v>15.308999999999999</v>
      </c>
      <c r="AU57" s="1">
        <v>56.7</v>
      </c>
      <c r="AV57" s="1">
        <v>0.84550000000000003</v>
      </c>
      <c r="AW57" s="1" t="s">
        <v>18</v>
      </c>
      <c r="AX57" s="1">
        <v>6.29</v>
      </c>
      <c r="AY57" s="1">
        <v>6.71</v>
      </c>
      <c r="AZ57" s="1">
        <v>15.153</v>
      </c>
      <c r="BA57" s="1">
        <v>56.121000000000002</v>
      </c>
      <c r="BB57" s="1">
        <v>0.82920000000000005</v>
      </c>
      <c r="BC57" s="1" t="s">
        <v>18</v>
      </c>
      <c r="BD57" s="1"/>
      <c r="BE57" s="1"/>
      <c r="BF57" s="1"/>
      <c r="BG57" s="1"/>
      <c r="BH57" s="1"/>
      <c r="BI57" s="1"/>
      <c r="BJ57" s="1">
        <v>6.29</v>
      </c>
      <c r="BK57" s="1">
        <v>6.71</v>
      </c>
      <c r="BL57" s="1">
        <v>15.228999999999999</v>
      </c>
      <c r="BM57" s="1">
        <v>56.402999999999999</v>
      </c>
      <c r="BN57" s="1">
        <v>0.82609999999999995</v>
      </c>
      <c r="BO57" s="1" t="s">
        <v>18</v>
      </c>
      <c r="BP57" s="1">
        <v>6.28</v>
      </c>
      <c r="BQ57" s="1">
        <v>6.71</v>
      </c>
      <c r="BR57" s="1">
        <v>15.148999999999999</v>
      </c>
      <c r="BS57" s="1">
        <v>56.109000000000002</v>
      </c>
      <c r="BT57" s="1">
        <v>0.84389999999999998</v>
      </c>
      <c r="BU57" s="1" t="s">
        <v>18</v>
      </c>
      <c r="BV57" s="1">
        <v>6.28</v>
      </c>
      <c r="BW57" s="1">
        <v>6.71</v>
      </c>
      <c r="BX57" s="1">
        <v>15.465999999999999</v>
      </c>
      <c r="BY57" s="1">
        <v>57.280999999999999</v>
      </c>
      <c r="BZ57" s="1">
        <v>0.83189999999999997</v>
      </c>
      <c r="CA57" s="1" t="s">
        <v>18</v>
      </c>
      <c r="CB57" s="1">
        <v>6.28</v>
      </c>
      <c r="CC57" s="1">
        <v>6.71</v>
      </c>
      <c r="CD57" s="1">
        <v>15.401999999999999</v>
      </c>
      <c r="CE57" s="1">
        <v>57.042999999999999</v>
      </c>
      <c r="CF57" s="1">
        <v>0.84130000000000005</v>
      </c>
      <c r="CG57" s="1" t="s">
        <v>18</v>
      </c>
      <c r="CH57" s="1">
        <v>6.28</v>
      </c>
      <c r="CI57" s="1">
        <v>6.71</v>
      </c>
      <c r="CJ57" s="1">
        <v>15.382999999999999</v>
      </c>
      <c r="CK57" s="1">
        <v>56.973999999999997</v>
      </c>
      <c r="CL57" s="1">
        <v>0.83950000000000002</v>
      </c>
      <c r="CM57" s="1" t="s">
        <v>18</v>
      </c>
      <c r="CN57" s="1">
        <v>6.28</v>
      </c>
      <c r="CO57" s="1">
        <v>6.71</v>
      </c>
      <c r="CP57" s="1">
        <v>15.086</v>
      </c>
      <c r="CQ57" s="1">
        <v>55.872999999999998</v>
      </c>
      <c r="CR57" s="1">
        <v>0.82699999999999996</v>
      </c>
      <c r="CS57" s="1" t="s">
        <v>18</v>
      </c>
    </row>
    <row r="58" spans="1:97" ht="15.75" customHeight="1" x14ac:dyDescent="0.25">
      <c r="A58" s="1" t="s">
        <v>63</v>
      </c>
      <c r="B58" s="1">
        <v>66</v>
      </c>
      <c r="C58" s="1">
        <v>97</v>
      </c>
      <c r="D58" s="1" t="s">
        <v>58</v>
      </c>
      <c r="E58" s="1">
        <v>6.47</v>
      </c>
      <c r="F58" s="1">
        <v>5</v>
      </c>
      <c r="G58" s="1">
        <v>29</v>
      </c>
      <c r="H58" s="1">
        <v>6.33</v>
      </c>
      <c r="I58" s="1">
        <v>6.91</v>
      </c>
      <c r="J58" s="1">
        <v>15.215999999999999</v>
      </c>
      <c r="K58" s="1">
        <v>52.468000000000004</v>
      </c>
      <c r="L58" s="1">
        <v>0.91620000000000001</v>
      </c>
      <c r="M58" s="1" t="s">
        <v>18</v>
      </c>
      <c r="N58" s="1">
        <v>6.33</v>
      </c>
      <c r="O58" s="1">
        <v>6.91</v>
      </c>
      <c r="P58" s="1">
        <v>16.268999999999998</v>
      </c>
      <c r="Q58" s="1">
        <v>56.1</v>
      </c>
      <c r="R58" s="1">
        <v>0.92479999999999996</v>
      </c>
      <c r="S58" s="1" t="s">
        <v>19</v>
      </c>
      <c r="T58" s="1">
        <v>6.33</v>
      </c>
      <c r="U58" s="1">
        <v>6.9</v>
      </c>
      <c r="V58" s="1">
        <v>15.526999999999999</v>
      </c>
      <c r="W58" s="1">
        <v>53.542999999999999</v>
      </c>
      <c r="X58" s="1">
        <v>0.90969999999999995</v>
      </c>
      <c r="Y58" s="1" t="s">
        <v>18</v>
      </c>
      <c r="Z58" s="1">
        <v>6.33</v>
      </c>
      <c r="AA58" s="1">
        <v>6.91</v>
      </c>
      <c r="AB58" s="1">
        <v>15.888999999999999</v>
      </c>
      <c r="AC58" s="1">
        <v>54.789000000000001</v>
      </c>
      <c r="AD58" s="1">
        <v>0.81620000000000004</v>
      </c>
      <c r="AE58" s="1" t="s">
        <v>18</v>
      </c>
      <c r="AF58" s="1">
        <v>6.33</v>
      </c>
      <c r="AG58" s="1">
        <v>6.91</v>
      </c>
      <c r="AH58" s="1">
        <v>16.460999999999999</v>
      </c>
      <c r="AI58" s="1">
        <v>56.764000000000003</v>
      </c>
      <c r="AJ58" s="1">
        <v>0.81030000000000002</v>
      </c>
      <c r="AK58" s="1" t="s">
        <v>18</v>
      </c>
      <c r="AL58" s="1">
        <v>6.33</v>
      </c>
      <c r="AM58" s="1">
        <v>6.91</v>
      </c>
      <c r="AN58" s="1">
        <v>16.323</v>
      </c>
      <c r="AO58" s="1">
        <v>56.286000000000001</v>
      </c>
      <c r="AP58" s="1">
        <v>0.92769999999999997</v>
      </c>
      <c r="AQ58" s="1" t="s">
        <v>19</v>
      </c>
      <c r="AR58" s="1">
        <v>6.33</v>
      </c>
      <c r="AS58" s="1">
        <v>6.91</v>
      </c>
      <c r="AT58" s="1">
        <v>16.582999999999998</v>
      </c>
      <c r="AU58" s="1">
        <v>57.183999999999997</v>
      </c>
      <c r="AV58" s="1">
        <v>0.93579999999999997</v>
      </c>
      <c r="AW58" s="1" t="s">
        <v>18</v>
      </c>
      <c r="AX58" s="1">
        <v>6.33</v>
      </c>
      <c r="AY58" s="1">
        <v>6.91</v>
      </c>
      <c r="AZ58" s="1">
        <v>16.38</v>
      </c>
      <c r="BA58" s="1">
        <v>56.482999999999997</v>
      </c>
      <c r="BB58" s="1">
        <v>0.9274</v>
      </c>
      <c r="BC58" s="1" t="s">
        <v>18</v>
      </c>
      <c r="BD58" s="1"/>
      <c r="BE58" s="1"/>
      <c r="BF58" s="1"/>
      <c r="BG58" s="1"/>
      <c r="BH58" s="1"/>
      <c r="BI58" s="1"/>
      <c r="BJ58" s="1">
        <v>6.33</v>
      </c>
      <c r="BK58" s="1">
        <v>6.91</v>
      </c>
      <c r="BL58" s="1">
        <v>16.501999999999999</v>
      </c>
      <c r="BM58" s="1">
        <v>56.902999999999999</v>
      </c>
      <c r="BN58" s="1">
        <v>0.92400000000000004</v>
      </c>
      <c r="BO58" s="1" t="s">
        <v>18</v>
      </c>
      <c r="BP58" s="1">
        <v>6.33</v>
      </c>
      <c r="BQ58" s="1">
        <v>6.91</v>
      </c>
      <c r="BR58" s="1">
        <v>16.407</v>
      </c>
      <c r="BS58" s="1">
        <v>56.576000000000001</v>
      </c>
      <c r="BT58" s="1">
        <v>0.91690000000000005</v>
      </c>
      <c r="BU58" s="1" t="s">
        <v>18</v>
      </c>
      <c r="BV58" s="1">
        <v>6.32</v>
      </c>
      <c r="BW58" s="1">
        <v>6.9</v>
      </c>
      <c r="BX58" s="1">
        <v>16.731000000000002</v>
      </c>
      <c r="BY58" s="1">
        <v>57.691000000000003</v>
      </c>
      <c r="BZ58" s="1">
        <v>0.92479999999999996</v>
      </c>
      <c r="CA58" s="1" t="s">
        <v>18</v>
      </c>
      <c r="CB58" s="1">
        <v>6.33</v>
      </c>
      <c r="CC58" s="1">
        <v>6.91</v>
      </c>
      <c r="CD58" s="1">
        <v>16.756</v>
      </c>
      <c r="CE58" s="1">
        <v>57.779000000000003</v>
      </c>
      <c r="CF58" s="1">
        <v>0.92330000000000001</v>
      </c>
      <c r="CG58" s="1" t="s">
        <v>18</v>
      </c>
      <c r="CH58" s="1">
        <v>6.33</v>
      </c>
      <c r="CI58" s="1">
        <v>6.91</v>
      </c>
      <c r="CJ58" s="1">
        <v>16.677</v>
      </c>
      <c r="CK58" s="1">
        <v>57.508000000000003</v>
      </c>
      <c r="CL58" s="1">
        <v>0.91820000000000002</v>
      </c>
      <c r="CM58" s="1" t="s">
        <v>18</v>
      </c>
      <c r="CN58" s="1">
        <v>6.33</v>
      </c>
      <c r="CO58" s="1">
        <v>6.91</v>
      </c>
      <c r="CP58" s="1">
        <v>16.122</v>
      </c>
      <c r="CQ58" s="1">
        <v>55.593000000000004</v>
      </c>
      <c r="CR58" s="1">
        <v>0.93320000000000003</v>
      </c>
      <c r="CS58" s="1" t="s">
        <v>18</v>
      </c>
    </row>
    <row r="59" spans="1:97" ht="15.75" customHeight="1" x14ac:dyDescent="0.25">
      <c r="A59" s="1" t="s">
        <v>63</v>
      </c>
      <c r="B59" s="1">
        <v>66</v>
      </c>
      <c r="C59" s="1">
        <v>99</v>
      </c>
      <c r="D59" s="1" t="s">
        <v>59</v>
      </c>
      <c r="E59" s="1">
        <v>7.46</v>
      </c>
      <c r="F59" s="1">
        <v>5</v>
      </c>
      <c r="G59" s="1">
        <v>31</v>
      </c>
      <c r="H59" s="1">
        <v>7.22</v>
      </c>
      <c r="I59" s="1">
        <v>7.9</v>
      </c>
      <c r="J59" s="1">
        <v>15.673</v>
      </c>
      <c r="K59" s="1">
        <v>50.557000000000002</v>
      </c>
      <c r="L59" s="1">
        <v>0.88100000000000001</v>
      </c>
      <c r="M59" s="1" t="s">
        <v>18</v>
      </c>
      <c r="N59" s="1">
        <v>7.22</v>
      </c>
      <c r="O59" s="1">
        <v>7.9</v>
      </c>
      <c r="P59" s="1">
        <v>16.917999999999999</v>
      </c>
      <c r="Q59" s="1">
        <v>54.573</v>
      </c>
      <c r="R59" s="1">
        <v>0.89659999999999995</v>
      </c>
      <c r="S59" s="1" t="s">
        <v>18</v>
      </c>
      <c r="T59" s="1">
        <v>7.22</v>
      </c>
      <c r="U59" s="1">
        <v>7.9</v>
      </c>
      <c r="V59" s="1">
        <v>16.198</v>
      </c>
      <c r="W59" s="1">
        <v>52.250999999999998</v>
      </c>
      <c r="X59" s="1">
        <v>0.89190000000000003</v>
      </c>
      <c r="Y59" s="1" t="s">
        <v>18</v>
      </c>
      <c r="Z59" s="1">
        <v>7.22</v>
      </c>
      <c r="AA59" s="1">
        <v>7.9</v>
      </c>
      <c r="AB59" s="1">
        <v>16.215</v>
      </c>
      <c r="AC59" s="1">
        <v>52.305999999999997</v>
      </c>
      <c r="AD59" s="1">
        <v>0.83030000000000004</v>
      </c>
      <c r="AE59" s="1" t="s">
        <v>18</v>
      </c>
      <c r="AF59" s="1">
        <v>7.22</v>
      </c>
      <c r="AG59" s="1">
        <v>7.9</v>
      </c>
      <c r="AH59" s="1">
        <v>15.439</v>
      </c>
      <c r="AI59" s="1">
        <v>49.804000000000002</v>
      </c>
      <c r="AJ59" s="1">
        <v>0.87680000000000002</v>
      </c>
      <c r="AK59" s="1" t="s">
        <v>18</v>
      </c>
      <c r="AL59" s="1">
        <v>7.22</v>
      </c>
      <c r="AM59" s="1">
        <v>7.9</v>
      </c>
      <c r="AN59" s="1">
        <v>16.768999999999998</v>
      </c>
      <c r="AO59" s="1">
        <v>54.093000000000004</v>
      </c>
      <c r="AP59" s="1">
        <v>0.89859999999999995</v>
      </c>
      <c r="AQ59" s="1" t="s">
        <v>18</v>
      </c>
      <c r="AR59" s="1">
        <v>7.22</v>
      </c>
      <c r="AS59" s="1">
        <v>7.9</v>
      </c>
      <c r="AT59" s="1">
        <v>17.242000000000001</v>
      </c>
      <c r="AU59" s="1">
        <v>55.618000000000002</v>
      </c>
      <c r="AV59" s="1">
        <v>0.90429999999999999</v>
      </c>
      <c r="AW59" s="1" t="s">
        <v>19</v>
      </c>
      <c r="AX59" s="1">
        <v>7.22</v>
      </c>
      <c r="AY59" s="1">
        <v>7.9</v>
      </c>
      <c r="AZ59" s="1">
        <v>16.956</v>
      </c>
      <c r="BA59" s="1">
        <v>54.695999999999998</v>
      </c>
      <c r="BB59" s="1">
        <v>0.9073</v>
      </c>
      <c r="BC59" s="1" t="s">
        <v>19</v>
      </c>
      <c r="BD59" s="1"/>
      <c r="BE59" s="1"/>
      <c r="BF59" s="1"/>
      <c r="BG59" s="1"/>
      <c r="BH59" s="1"/>
      <c r="BI59" s="1"/>
      <c r="BJ59" s="1">
        <v>7.22</v>
      </c>
      <c r="BK59" s="1">
        <v>7.9</v>
      </c>
      <c r="BL59" s="1">
        <v>17.37</v>
      </c>
      <c r="BM59" s="1">
        <v>56.033000000000001</v>
      </c>
      <c r="BN59" s="1">
        <v>0.89770000000000005</v>
      </c>
      <c r="BO59" s="1" t="s">
        <v>18</v>
      </c>
      <c r="BP59" s="1">
        <v>7.22</v>
      </c>
      <c r="BQ59" s="1">
        <v>7.9</v>
      </c>
      <c r="BR59" s="1">
        <v>17.140999999999998</v>
      </c>
      <c r="BS59" s="1">
        <v>55.293999999999997</v>
      </c>
      <c r="BT59" s="1">
        <v>0.90290000000000004</v>
      </c>
      <c r="BU59" s="1" t="s">
        <v>19</v>
      </c>
      <c r="BV59" s="1">
        <v>7.21</v>
      </c>
      <c r="BW59" s="1">
        <v>7.89</v>
      </c>
      <c r="BX59" s="1">
        <v>17.486999999999998</v>
      </c>
      <c r="BY59" s="1">
        <v>56.41</v>
      </c>
      <c r="BZ59" s="1">
        <v>0.90549999999999997</v>
      </c>
      <c r="CA59" s="1" t="s">
        <v>19</v>
      </c>
      <c r="CB59" s="1">
        <v>7.22</v>
      </c>
      <c r="CC59" s="1">
        <v>7.9</v>
      </c>
      <c r="CD59" s="1">
        <v>17.448</v>
      </c>
      <c r="CE59" s="1">
        <v>56.281999999999996</v>
      </c>
      <c r="CF59" s="1">
        <v>0.87770000000000004</v>
      </c>
      <c r="CG59" s="1" t="s">
        <v>18</v>
      </c>
      <c r="CH59" s="1">
        <v>7.22</v>
      </c>
      <c r="CI59" s="1">
        <v>7.9</v>
      </c>
      <c r="CJ59" s="1">
        <v>17.398</v>
      </c>
      <c r="CK59" s="1">
        <v>56.124000000000002</v>
      </c>
      <c r="CL59" s="1">
        <v>0.88429999999999997</v>
      </c>
      <c r="CM59" s="1" t="s">
        <v>18</v>
      </c>
      <c r="CN59" s="1">
        <v>7.22</v>
      </c>
      <c r="CO59" s="1">
        <v>7.9</v>
      </c>
      <c r="CP59" s="1">
        <v>16.768999999999998</v>
      </c>
      <c r="CQ59" s="1">
        <v>54.094999999999999</v>
      </c>
      <c r="CR59" s="1">
        <v>0.85470000000000002</v>
      </c>
      <c r="CS59" s="1" t="s">
        <v>18</v>
      </c>
    </row>
    <row r="60" spans="1:97" ht="15.75" customHeight="1" x14ac:dyDescent="0.25">
      <c r="A60" s="1" t="s">
        <v>63</v>
      </c>
      <c r="B60" s="1">
        <v>78</v>
      </c>
      <c r="C60" s="1">
        <v>95</v>
      </c>
      <c r="D60" s="1" t="s">
        <v>60</v>
      </c>
      <c r="E60" s="1">
        <v>4.79</v>
      </c>
      <c r="F60" s="1">
        <v>4</v>
      </c>
      <c r="G60" s="1">
        <v>15</v>
      </c>
      <c r="H60" s="1">
        <v>4.7300000000000004</v>
      </c>
      <c r="I60" s="1">
        <v>4.93</v>
      </c>
      <c r="J60" s="1">
        <v>8.0960000000000001</v>
      </c>
      <c r="K60" s="1">
        <v>53.972999999999999</v>
      </c>
      <c r="L60" s="1">
        <v>0.79520000000000002</v>
      </c>
      <c r="M60" s="1" t="s">
        <v>18</v>
      </c>
      <c r="N60" s="1">
        <v>4.7300000000000004</v>
      </c>
      <c r="O60" s="1">
        <v>4.93</v>
      </c>
      <c r="P60" s="1">
        <v>8.7010000000000005</v>
      </c>
      <c r="Q60" s="1">
        <v>58.009</v>
      </c>
      <c r="R60" s="1">
        <v>0.77829999999999999</v>
      </c>
      <c r="S60" s="1" t="s">
        <v>18</v>
      </c>
      <c r="T60" s="1">
        <v>4.7300000000000004</v>
      </c>
      <c r="U60" s="1">
        <v>4.93</v>
      </c>
      <c r="V60" s="1">
        <v>8.0519999999999996</v>
      </c>
      <c r="W60" s="1">
        <v>53.677999999999997</v>
      </c>
      <c r="X60" s="1">
        <v>0.79710000000000003</v>
      </c>
      <c r="Y60" s="1" t="s">
        <v>18</v>
      </c>
      <c r="Z60" s="1">
        <v>4.7300000000000004</v>
      </c>
      <c r="AA60" s="1">
        <v>4.93</v>
      </c>
      <c r="AB60" s="1">
        <v>8.548</v>
      </c>
      <c r="AC60" s="1">
        <v>56.984000000000002</v>
      </c>
      <c r="AD60" s="1">
        <v>0.75080000000000002</v>
      </c>
      <c r="AE60" s="1" t="s">
        <v>18</v>
      </c>
      <c r="AF60" s="1">
        <v>4.7300000000000004</v>
      </c>
      <c r="AG60" s="1">
        <v>4.93</v>
      </c>
      <c r="AH60" s="1">
        <v>8.1690000000000005</v>
      </c>
      <c r="AI60" s="1">
        <v>54.462000000000003</v>
      </c>
      <c r="AJ60" s="1">
        <v>0.75519999999999998</v>
      </c>
      <c r="AK60" s="1" t="s">
        <v>18</v>
      </c>
      <c r="AL60" s="1">
        <v>4.7300000000000004</v>
      </c>
      <c r="AM60" s="1">
        <v>4.93</v>
      </c>
      <c r="AN60" s="1">
        <v>8.4260000000000002</v>
      </c>
      <c r="AO60" s="1">
        <v>56.170999999999999</v>
      </c>
      <c r="AP60" s="1">
        <v>0.80679999999999996</v>
      </c>
      <c r="AQ60" s="1" t="s">
        <v>18</v>
      </c>
      <c r="AR60" s="1">
        <v>4.7300000000000004</v>
      </c>
      <c r="AS60" s="1">
        <v>4.93</v>
      </c>
      <c r="AT60" s="1">
        <v>9.0540000000000003</v>
      </c>
      <c r="AU60" s="1">
        <v>60.359000000000002</v>
      </c>
      <c r="AV60" s="1">
        <v>0.79890000000000005</v>
      </c>
      <c r="AW60" s="1" t="s">
        <v>18</v>
      </c>
      <c r="AX60" s="1">
        <v>4.7300000000000004</v>
      </c>
      <c r="AY60" s="1">
        <v>4.93</v>
      </c>
      <c r="AZ60" s="1">
        <v>8.7669999999999995</v>
      </c>
      <c r="BA60" s="1">
        <v>58.444000000000003</v>
      </c>
      <c r="BB60" s="1">
        <v>0.78800000000000003</v>
      </c>
      <c r="BC60" s="1" t="s">
        <v>18</v>
      </c>
      <c r="BD60" s="1"/>
      <c r="BE60" s="1"/>
      <c r="BF60" s="1"/>
      <c r="BG60" s="1"/>
      <c r="BH60" s="1"/>
      <c r="BI60" s="1"/>
      <c r="BJ60" s="1">
        <v>4.7300000000000004</v>
      </c>
      <c r="BK60" s="1">
        <v>4.93</v>
      </c>
      <c r="BL60" s="1">
        <v>8.8689999999999998</v>
      </c>
      <c r="BM60" s="1">
        <v>59.128</v>
      </c>
      <c r="BN60" s="1">
        <v>0.81769999999999998</v>
      </c>
      <c r="BO60" s="1" t="s">
        <v>18</v>
      </c>
      <c r="BP60" s="1">
        <v>4.7300000000000004</v>
      </c>
      <c r="BQ60" s="1">
        <v>4.93</v>
      </c>
      <c r="BR60" s="1">
        <v>8.7270000000000003</v>
      </c>
      <c r="BS60" s="1">
        <v>58.182000000000002</v>
      </c>
      <c r="BT60" s="1">
        <v>0.83860000000000001</v>
      </c>
      <c r="BU60" s="1" t="s">
        <v>18</v>
      </c>
      <c r="BV60" s="1">
        <v>4.7300000000000004</v>
      </c>
      <c r="BW60" s="1">
        <v>4.93</v>
      </c>
      <c r="BX60" s="1">
        <v>8.7799999999999994</v>
      </c>
      <c r="BY60" s="1">
        <v>58.533000000000001</v>
      </c>
      <c r="BZ60" s="1">
        <v>0.80940000000000001</v>
      </c>
      <c r="CA60" s="1" t="s">
        <v>18</v>
      </c>
      <c r="CB60" s="1">
        <v>4.7300000000000004</v>
      </c>
      <c r="CC60" s="1">
        <v>4.93</v>
      </c>
      <c r="CD60" s="1">
        <v>8.9459999999999997</v>
      </c>
      <c r="CE60" s="1">
        <v>59.639000000000003</v>
      </c>
      <c r="CF60" s="1">
        <v>0.83919999999999995</v>
      </c>
      <c r="CG60" s="1" t="s">
        <v>18</v>
      </c>
      <c r="CH60" s="1">
        <v>4.7300000000000004</v>
      </c>
      <c r="CI60" s="1">
        <v>4.93</v>
      </c>
      <c r="CJ60" s="1">
        <v>8.8309999999999995</v>
      </c>
      <c r="CK60" s="1">
        <v>58.872999999999998</v>
      </c>
      <c r="CL60" s="1">
        <v>0.86550000000000005</v>
      </c>
      <c r="CM60" s="1" t="s">
        <v>18</v>
      </c>
      <c r="CN60" s="1">
        <v>4.7300000000000004</v>
      </c>
      <c r="CO60" s="1">
        <v>4.93</v>
      </c>
      <c r="CP60" s="1">
        <v>8.4209999999999994</v>
      </c>
      <c r="CQ60" s="1">
        <v>56.142000000000003</v>
      </c>
      <c r="CR60" s="1">
        <v>0.83720000000000006</v>
      </c>
      <c r="CS60" s="1" t="s">
        <v>18</v>
      </c>
    </row>
    <row r="61" spans="1:97" ht="15.75" customHeight="1" x14ac:dyDescent="0.25">
      <c r="A61" s="1" t="s">
        <v>63</v>
      </c>
      <c r="B61" s="1">
        <v>78</v>
      </c>
      <c r="C61" s="1">
        <v>101</v>
      </c>
      <c r="D61" s="1" t="s">
        <v>61</v>
      </c>
      <c r="E61" s="1">
        <v>5.26</v>
      </c>
      <c r="F61" s="1">
        <v>4</v>
      </c>
      <c r="G61" s="1">
        <v>21</v>
      </c>
      <c r="H61" s="1">
        <v>5.27</v>
      </c>
      <c r="I61" s="1">
        <v>5.31</v>
      </c>
      <c r="J61" s="1">
        <v>11.057</v>
      </c>
      <c r="K61" s="1">
        <v>52.651000000000003</v>
      </c>
      <c r="L61" s="1">
        <v>0.72319999999999995</v>
      </c>
      <c r="M61" s="1" t="s">
        <v>18</v>
      </c>
      <c r="N61" s="1">
        <v>5.27</v>
      </c>
      <c r="O61" s="1">
        <v>5.31</v>
      </c>
      <c r="P61" s="1">
        <v>11.926</v>
      </c>
      <c r="Q61" s="1">
        <v>56.792000000000002</v>
      </c>
      <c r="R61" s="1">
        <v>0.67349999999999999</v>
      </c>
      <c r="S61" s="1" t="s">
        <v>18</v>
      </c>
      <c r="T61" s="1">
        <v>5.27</v>
      </c>
      <c r="U61" s="1">
        <v>5.31</v>
      </c>
      <c r="V61" s="1">
        <v>10.801</v>
      </c>
      <c r="W61" s="1">
        <v>51.433</v>
      </c>
      <c r="X61" s="1">
        <v>0.67200000000000004</v>
      </c>
      <c r="Y61" s="1" t="s">
        <v>18</v>
      </c>
      <c r="Z61" s="1">
        <v>5.27</v>
      </c>
      <c r="AA61" s="1">
        <v>5.31</v>
      </c>
      <c r="AB61" s="1">
        <v>10.901</v>
      </c>
      <c r="AC61" s="1">
        <v>51.908000000000001</v>
      </c>
      <c r="AD61" s="1">
        <v>0.67820000000000003</v>
      </c>
      <c r="AE61" s="1" t="s">
        <v>18</v>
      </c>
      <c r="AF61" s="1">
        <v>5.27</v>
      </c>
      <c r="AG61" s="1">
        <v>5.31</v>
      </c>
      <c r="AH61" s="1">
        <v>11.167</v>
      </c>
      <c r="AI61" s="1">
        <v>53.177</v>
      </c>
      <c r="AJ61" s="1">
        <v>0.66239999999999999</v>
      </c>
      <c r="AK61" s="1" t="s">
        <v>18</v>
      </c>
      <c r="AL61" s="1">
        <v>5.27</v>
      </c>
      <c r="AM61" s="1">
        <v>5.31</v>
      </c>
      <c r="AN61" s="1">
        <v>11.173</v>
      </c>
      <c r="AO61" s="1">
        <v>53.206000000000003</v>
      </c>
      <c r="AP61" s="1">
        <v>0.69550000000000001</v>
      </c>
      <c r="AQ61" s="1" t="s">
        <v>18</v>
      </c>
      <c r="AR61" s="1">
        <v>5.27</v>
      </c>
      <c r="AS61" s="1">
        <v>5.31</v>
      </c>
      <c r="AT61" s="1">
        <v>11.519</v>
      </c>
      <c r="AU61" s="1">
        <v>54.853000000000002</v>
      </c>
      <c r="AV61" s="1">
        <v>0.70640000000000003</v>
      </c>
      <c r="AW61" s="1" t="s">
        <v>18</v>
      </c>
      <c r="AX61" s="1">
        <v>5.27</v>
      </c>
      <c r="AY61" s="1">
        <v>5.31</v>
      </c>
      <c r="AZ61" s="1">
        <v>12.084</v>
      </c>
      <c r="BA61" s="1">
        <v>57.542000000000002</v>
      </c>
      <c r="BB61" s="1">
        <v>0.69779999999999998</v>
      </c>
      <c r="BC61" s="1" t="s">
        <v>18</v>
      </c>
      <c r="BD61" s="1"/>
      <c r="BE61" s="1"/>
      <c r="BF61" s="1"/>
      <c r="BG61" s="1"/>
      <c r="BH61" s="1"/>
      <c r="BI61" s="1"/>
      <c r="BJ61" s="1">
        <v>5.27</v>
      </c>
      <c r="BK61" s="1">
        <v>5.31</v>
      </c>
      <c r="BL61" s="1">
        <v>11.632999999999999</v>
      </c>
      <c r="BM61" s="1">
        <v>55.396000000000001</v>
      </c>
      <c r="BN61" s="1">
        <v>0.64639999999999997</v>
      </c>
      <c r="BO61" s="1" t="s">
        <v>18</v>
      </c>
      <c r="BP61" s="1">
        <v>5.27</v>
      </c>
      <c r="BQ61" s="1">
        <v>5.31</v>
      </c>
      <c r="BR61" s="1">
        <v>11.468</v>
      </c>
      <c r="BS61" s="1">
        <v>54.609000000000002</v>
      </c>
      <c r="BT61" s="1">
        <v>0.71530000000000005</v>
      </c>
      <c r="BU61" s="1" t="s">
        <v>18</v>
      </c>
      <c r="BV61" s="1">
        <v>5.27</v>
      </c>
      <c r="BW61" s="1">
        <v>5.31</v>
      </c>
      <c r="BX61" s="1">
        <v>11.824</v>
      </c>
      <c r="BY61" s="1">
        <v>56.305999999999997</v>
      </c>
      <c r="BZ61" s="1">
        <v>0.55959999999999999</v>
      </c>
      <c r="CA61" s="1" t="s">
        <v>18</v>
      </c>
      <c r="CB61" s="1">
        <v>5.27</v>
      </c>
      <c r="CC61" s="1">
        <v>5.31</v>
      </c>
      <c r="CD61" s="1">
        <v>11.693</v>
      </c>
      <c r="CE61" s="1">
        <v>55.680999999999997</v>
      </c>
      <c r="CF61" s="1">
        <v>0.73929999999999996</v>
      </c>
      <c r="CG61" s="1" t="s">
        <v>18</v>
      </c>
      <c r="CH61" s="1">
        <v>5.27</v>
      </c>
      <c r="CI61" s="1">
        <v>5.31</v>
      </c>
      <c r="CJ61" s="1">
        <v>11.407999999999999</v>
      </c>
      <c r="CK61" s="1">
        <v>54.326000000000001</v>
      </c>
      <c r="CL61" s="1">
        <v>0.67230000000000001</v>
      </c>
      <c r="CM61" s="1" t="s">
        <v>18</v>
      </c>
      <c r="CN61" s="1">
        <v>5.27</v>
      </c>
      <c r="CO61" s="1">
        <v>5.31</v>
      </c>
      <c r="CP61" s="1">
        <v>11.186</v>
      </c>
      <c r="CQ61" s="1">
        <v>53.268000000000001</v>
      </c>
      <c r="CR61" s="1">
        <v>0.63419999999999999</v>
      </c>
      <c r="CS61" s="1" t="s">
        <v>18</v>
      </c>
    </row>
    <row r="62" spans="1:97" ht="15.75" customHeight="1" x14ac:dyDescent="0.25">
      <c r="A62" s="1" t="s">
        <v>63</v>
      </c>
      <c r="B62" s="1">
        <v>100</v>
      </c>
      <c r="C62" s="1">
        <v>108</v>
      </c>
      <c r="D62" s="1" t="s">
        <v>62</v>
      </c>
      <c r="E62" s="1">
        <v>4.4000000000000004</v>
      </c>
      <c r="F62" s="1">
        <v>2</v>
      </c>
      <c r="G62" s="1">
        <v>7</v>
      </c>
      <c r="H62" s="1">
        <v>4.24</v>
      </c>
      <c r="I62" s="1">
        <v>4.5199999999999996</v>
      </c>
      <c r="J62" s="1">
        <v>3.6930000000000001</v>
      </c>
      <c r="K62" s="1">
        <v>52.761000000000003</v>
      </c>
      <c r="L62" s="1">
        <v>0.82430000000000003</v>
      </c>
      <c r="M62" s="1" t="s">
        <v>18</v>
      </c>
      <c r="N62" s="1">
        <v>4.24</v>
      </c>
      <c r="O62" s="1">
        <v>4.5199999999999996</v>
      </c>
      <c r="P62" s="1">
        <v>4.1379999999999999</v>
      </c>
      <c r="Q62" s="1">
        <v>59.121000000000002</v>
      </c>
      <c r="R62" s="1">
        <v>0.71150000000000002</v>
      </c>
      <c r="S62" s="1" t="s">
        <v>18</v>
      </c>
      <c r="T62" s="1">
        <v>4.24</v>
      </c>
      <c r="U62" s="1">
        <v>4.5199999999999996</v>
      </c>
      <c r="V62" s="1">
        <v>3.6960000000000002</v>
      </c>
      <c r="W62" s="1">
        <v>52.805</v>
      </c>
      <c r="X62" s="1">
        <v>0.76900000000000002</v>
      </c>
      <c r="Y62" s="1" t="s">
        <v>18</v>
      </c>
      <c r="Z62" s="1">
        <v>4.24</v>
      </c>
      <c r="AA62" s="1">
        <v>4.5199999999999996</v>
      </c>
      <c r="AB62" s="1">
        <v>3.8130000000000002</v>
      </c>
      <c r="AC62" s="1">
        <v>54.472999999999999</v>
      </c>
      <c r="AD62" s="1">
        <v>0.76280000000000003</v>
      </c>
      <c r="AE62" s="1" t="s">
        <v>18</v>
      </c>
      <c r="AF62" s="1">
        <v>4.25</v>
      </c>
      <c r="AG62" s="1">
        <v>4.5199999999999996</v>
      </c>
      <c r="AH62" s="1">
        <v>3.9369999999999998</v>
      </c>
      <c r="AI62" s="1">
        <v>56.241999999999997</v>
      </c>
      <c r="AJ62" s="1">
        <v>0.77849999999999997</v>
      </c>
      <c r="AK62" s="1" t="s">
        <v>18</v>
      </c>
      <c r="AL62" s="1">
        <v>4.24</v>
      </c>
      <c r="AM62" s="1">
        <v>4.5199999999999996</v>
      </c>
      <c r="AN62" s="1">
        <v>3.9849999999999999</v>
      </c>
      <c r="AO62" s="1">
        <v>56.927</v>
      </c>
      <c r="AP62" s="1">
        <v>0.8054</v>
      </c>
      <c r="AQ62" s="1" t="s">
        <v>18</v>
      </c>
      <c r="AR62" s="1">
        <v>4.24</v>
      </c>
      <c r="AS62" s="1">
        <v>4.5199999999999996</v>
      </c>
      <c r="AT62" s="1">
        <v>4.5039999999999996</v>
      </c>
      <c r="AU62" s="1">
        <v>64.343999999999994</v>
      </c>
      <c r="AV62" s="1">
        <v>0.82279999999999998</v>
      </c>
      <c r="AW62" s="1" t="s">
        <v>18</v>
      </c>
      <c r="AX62" s="1">
        <v>4.24</v>
      </c>
      <c r="AY62" s="1">
        <v>4.5199999999999996</v>
      </c>
      <c r="AZ62" s="1">
        <v>4.3579999999999997</v>
      </c>
      <c r="BA62" s="1">
        <v>62.252000000000002</v>
      </c>
      <c r="BB62" s="1">
        <v>0.82210000000000005</v>
      </c>
      <c r="BC62" s="1" t="s">
        <v>18</v>
      </c>
      <c r="BD62" s="1"/>
      <c r="BE62" s="1"/>
      <c r="BF62" s="1"/>
      <c r="BG62" s="1"/>
      <c r="BH62" s="1"/>
      <c r="BI62" s="1"/>
      <c r="BJ62" s="1">
        <v>4.24</v>
      </c>
      <c r="BK62" s="1">
        <v>4.5199999999999996</v>
      </c>
      <c r="BL62" s="1">
        <v>4.4870000000000001</v>
      </c>
      <c r="BM62" s="1">
        <v>64.099000000000004</v>
      </c>
      <c r="BN62" s="1">
        <v>0.72660000000000002</v>
      </c>
      <c r="BO62" s="1" t="s">
        <v>18</v>
      </c>
      <c r="BP62" s="1">
        <v>4.24</v>
      </c>
      <c r="BQ62" s="1">
        <v>4.5199999999999996</v>
      </c>
      <c r="BR62" s="1">
        <v>4.569</v>
      </c>
      <c r="BS62" s="1">
        <v>65.275999999999996</v>
      </c>
      <c r="BT62" s="1">
        <v>0.82489999999999997</v>
      </c>
      <c r="BU62" s="1" t="s">
        <v>18</v>
      </c>
      <c r="BV62" s="1">
        <v>4.24</v>
      </c>
      <c r="BW62" s="1">
        <v>4.5199999999999996</v>
      </c>
      <c r="BX62" s="1">
        <v>4.5389999999999997</v>
      </c>
      <c r="BY62" s="1">
        <v>64.838999999999999</v>
      </c>
      <c r="BZ62" s="1">
        <v>0.79479999999999995</v>
      </c>
      <c r="CA62" s="1" t="s">
        <v>18</v>
      </c>
      <c r="CB62" s="1">
        <v>4.24</v>
      </c>
      <c r="CC62" s="1">
        <v>4.5199999999999996</v>
      </c>
      <c r="CD62" s="1">
        <v>4.4720000000000004</v>
      </c>
      <c r="CE62" s="1">
        <v>63.892000000000003</v>
      </c>
      <c r="CF62" s="1">
        <v>0.78869999999999996</v>
      </c>
      <c r="CG62" s="1" t="s">
        <v>18</v>
      </c>
      <c r="CH62" s="1">
        <v>4.24</v>
      </c>
      <c r="CI62" s="1">
        <v>4.5199999999999996</v>
      </c>
      <c r="CJ62" s="1">
        <v>4.593</v>
      </c>
      <c r="CK62" s="1">
        <v>65.617999999999995</v>
      </c>
      <c r="CL62" s="1">
        <v>0.80259999999999998</v>
      </c>
      <c r="CM62" s="1" t="s">
        <v>18</v>
      </c>
      <c r="CN62" s="1">
        <v>4.24</v>
      </c>
      <c r="CO62" s="1">
        <v>4.5199999999999996</v>
      </c>
      <c r="CP62" s="1">
        <v>4.4989999999999997</v>
      </c>
      <c r="CQ62" s="1">
        <v>64.277000000000001</v>
      </c>
      <c r="CR62" s="1">
        <v>0.82079999999999997</v>
      </c>
      <c r="CS62" s="1" t="s">
        <v>18</v>
      </c>
    </row>
    <row r="63" spans="1:97" s="42" customFormat="1" ht="15.75" customHeight="1" x14ac:dyDescent="0.25">
      <c r="A63" s="48" t="s">
        <v>64</v>
      </c>
      <c r="B63" s="48">
        <v>22</v>
      </c>
      <c r="C63" s="48">
        <v>27</v>
      </c>
      <c r="D63" s="48" t="s">
        <v>33</v>
      </c>
      <c r="E63" s="48">
        <v>8.08</v>
      </c>
      <c r="F63" s="48">
        <v>1</v>
      </c>
      <c r="G63" s="48">
        <v>4</v>
      </c>
      <c r="H63" s="48">
        <v>8.1</v>
      </c>
      <c r="I63" s="48">
        <v>8.14</v>
      </c>
      <c r="J63" s="48">
        <v>1.0369999999999999</v>
      </c>
      <c r="K63" s="48">
        <v>25.937000000000001</v>
      </c>
      <c r="L63" s="48">
        <v>0.81859999999999999</v>
      </c>
      <c r="M63" s="48" t="s">
        <v>18</v>
      </c>
      <c r="N63" s="48">
        <v>8.1</v>
      </c>
      <c r="O63" s="48">
        <v>8.14</v>
      </c>
      <c r="P63" s="48">
        <v>1.05</v>
      </c>
      <c r="Q63" s="48">
        <v>26.260999999999999</v>
      </c>
      <c r="R63" s="48">
        <v>0.84899999999999998</v>
      </c>
      <c r="S63" s="48" t="s">
        <v>18</v>
      </c>
      <c r="T63" s="48">
        <v>8.11</v>
      </c>
      <c r="U63" s="48">
        <v>8.14</v>
      </c>
      <c r="V63" s="48">
        <v>1.2030000000000001</v>
      </c>
      <c r="W63" s="48">
        <v>30.074000000000002</v>
      </c>
      <c r="X63" s="48">
        <v>0.81179999999999997</v>
      </c>
      <c r="Y63" s="48" t="s">
        <v>18</v>
      </c>
      <c r="Z63" s="48">
        <v>8.11</v>
      </c>
      <c r="AA63" s="48">
        <v>8.14</v>
      </c>
      <c r="AB63" s="48">
        <v>1.611</v>
      </c>
      <c r="AC63" s="48">
        <v>40.286000000000001</v>
      </c>
      <c r="AD63" s="48">
        <v>0.83279999999999998</v>
      </c>
      <c r="AE63" s="48" t="s">
        <v>18</v>
      </c>
      <c r="AF63" s="48">
        <v>8.1</v>
      </c>
      <c r="AG63" s="48">
        <v>8.14</v>
      </c>
      <c r="AH63" s="48">
        <v>1.7749999999999999</v>
      </c>
      <c r="AI63" s="48">
        <v>44.368000000000002</v>
      </c>
      <c r="AJ63" s="48">
        <v>0.83109999999999995</v>
      </c>
      <c r="AK63" s="48" t="s">
        <v>18</v>
      </c>
      <c r="AL63" s="48">
        <v>8.11</v>
      </c>
      <c r="AM63" s="48">
        <v>8.14</v>
      </c>
      <c r="AN63" s="48">
        <v>1.593</v>
      </c>
      <c r="AO63" s="48">
        <v>39.819000000000003</v>
      </c>
      <c r="AP63" s="48">
        <v>0.83</v>
      </c>
      <c r="AQ63" s="48" t="s">
        <v>18</v>
      </c>
      <c r="AR63" s="48">
        <v>8.11</v>
      </c>
      <c r="AS63" s="48">
        <v>8.14</v>
      </c>
      <c r="AT63" s="48">
        <v>2.6509999999999998</v>
      </c>
      <c r="AU63" s="48">
        <v>66.275999999999996</v>
      </c>
      <c r="AV63" s="48">
        <v>0.83240000000000003</v>
      </c>
      <c r="AW63" s="48" t="s">
        <v>18</v>
      </c>
      <c r="AX63" s="48">
        <v>8.1</v>
      </c>
      <c r="AY63" s="48">
        <v>8.14</v>
      </c>
      <c r="AZ63" s="48">
        <v>2.54</v>
      </c>
      <c r="BA63" s="48">
        <v>63.51</v>
      </c>
      <c r="BB63" s="48">
        <v>0.81989999999999996</v>
      </c>
      <c r="BC63" s="48" t="s">
        <v>18</v>
      </c>
      <c r="BD63" s="48">
        <v>8.11</v>
      </c>
      <c r="BE63" s="48">
        <v>8.14</v>
      </c>
      <c r="BF63" s="48">
        <v>2.5579999999999998</v>
      </c>
      <c r="BG63" s="48">
        <v>63.960999999999999</v>
      </c>
      <c r="BH63" s="48">
        <v>0.82289999999999996</v>
      </c>
      <c r="BI63" s="48" t="s">
        <v>18</v>
      </c>
      <c r="BJ63" s="48">
        <v>8.11</v>
      </c>
      <c r="BK63" s="48">
        <v>8.14</v>
      </c>
      <c r="BL63" s="48">
        <v>2.6389999999999998</v>
      </c>
      <c r="BM63" s="48">
        <v>65.966999999999999</v>
      </c>
      <c r="BN63" s="48">
        <v>0.80600000000000005</v>
      </c>
      <c r="BO63" s="48" t="s">
        <v>18</v>
      </c>
      <c r="BP63" s="48">
        <v>8.11</v>
      </c>
      <c r="BQ63" s="48">
        <v>8.14</v>
      </c>
      <c r="BR63" s="48">
        <v>2.629</v>
      </c>
      <c r="BS63" s="48">
        <v>65.725999999999999</v>
      </c>
      <c r="BT63" s="48">
        <v>0.82689999999999997</v>
      </c>
      <c r="BU63" s="48" t="s">
        <v>18</v>
      </c>
      <c r="BV63" s="48">
        <v>8.11</v>
      </c>
      <c r="BW63" s="48">
        <v>8.14</v>
      </c>
      <c r="BX63" s="48">
        <v>2.5619999999999998</v>
      </c>
      <c r="BY63" s="48">
        <v>64.061999999999998</v>
      </c>
      <c r="BZ63" s="48">
        <v>0.79590000000000005</v>
      </c>
      <c r="CA63" s="48" t="s">
        <v>18</v>
      </c>
      <c r="CB63" s="48">
        <v>8.11</v>
      </c>
      <c r="CC63" s="48">
        <v>8.14</v>
      </c>
      <c r="CD63" s="48">
        <v>2.5739999999999998</v>
      </c>
      <c r="CE63" s="48">
        <v>64.346999999999994</v>
      </c>
      <c r="CF63" s="48">
        <v>0.7873</v>
      </c>
      <c r="CG63" s="48" t="s">
        <v>18</v>
      </c>
      <c r="CH63" s="48">
        <v>8.1</v>
      </c>
      <c r="CI63" s="48">
        <v>8.14</v>
      </c>
      <c r="CJ63" s="48">
        <v>2.4950000000000001</v>
      </c>
      <c r="CK63" s="48">
        <v>62.378</v>
      </c>
      <c r="CL63" s="48">
        <v>0.7823</v>
      </c>
      <c r="CM63" s="48" t="s">
        <v>18</v>
      </c>
      <c r="CN63" s="48">
        <v>8.11</v>
      </c>
      <c r="CO63" s="48">
        <v>8.14</v>
      </c>
      <c r="CP63" s="48">
        <v>2.5920000000000001</v>
      </c>
      <c r="CQ63" s="48">
        <v>64.801000000000002</v>
      </c>
      <c r="CR63" s="48">
        <v>0.64219999999999999</v>
      </c>
      <c r="CS63" s="48" t="s">
        <v>18</v>
      </c>
    </row>
    <row r="64" spans="1:97" ht="15.75" customHeight="1" x14ac:dyDescent="0.25">
      <c r="A64" s="1" t="s">
        <v>64</v>
      </c>
      <c r="B64" s="1">
        <v>23</v>
      </c>
      <c r="C64" s="1">
        <v>27</v>
      </c>
      <c r="D64" s="1" t="s">
        <v>34</v>
      </c>
      <c r="E64" s="1">
        <v>7.26</v>
      </c>
      <c r="F64" s="1">
        <v>1</v>
      </c>
      <c r="G64" s="1">
        <v>3</v>
      </c>
      <c r="H64" s="1">
        <v>7.3</v>
      </c>
      <c r="I64" s="1">
        <v>7.37</v>
      </c>
      <c r="J64" s="1">
        <v>0.88800000000000001</v>
      </c>
      <c r="K64" s="1">
        <v>29.614999999999998</v>
      </c>
      <c r="L64" s="1">
        <v>0.95989999999999998</v>
      </c>
      <c r="M64" s="1" t="s">
        <v>19</v>
      </c>
      <c r="N64" s="1">
        <v>7.3</v>
      </c>
      <c r="O64" s="1">
        <v>7.37</v>
      </c>
      <c r="P64" s="1">
        <v>0.89600000000000002</v>
      </c>
      <c r="Q64" s="1">
        <v>29.867999999999999</v>
      </c>
      <c r="R64" s="1">
        <v>0.95630000000000004</v>
      </c>
      <c r="S64" s="1" t="s">
        <v>19</v>
      </c>
      <c r="T64" s="1">
        <v>7.3</v>
      </c>
      <c r="U64" s="1">
        <v>7.37</v>
      </c>
      <c r="V64" s="1">
        <v>1.0129999999999999</v>
      </c>
      <c r="W64" s="1">
        <v>33.764000000000003</v>
      </c>
      <c r="X64" s="1">
        <v>0.95679999999999998</v>
      </c>
      <c r="Y64" s="1" t="s">
        <v>19</v>
      </c>
      <c r="Z64" s="1">
        <v>7.3</v>
      </c>
      <c r="AA64" s="1">
        <v>7.37</v>
      </c>
      <c r="AB64" s="1">
        <v>1.343</v>
      </c>
      <c r="AC64" s="1">
        <v>44.764000000000003</v>
      </c>
      <c r="AD64" s="1">
        <v>0.95250000000000001</v>
      </c>
      <c r="AE64" s="1" t="s">
        <v>19</v>
      </c>
      <c r="AF64" s="1">
        <v>7.3</v>
      </c>
      <c r="AG64" s="1">
        <v>7.37</v>
      </c>
      <c r="AH64" s="1">
        <v>1.429</v>
      </c>
      <c r="AI64" s="1">
        <v>47.618000000000002</v>
      </c>
      <c r="AJ64" s="1">
        <v>0.9526</v>
      </c>
      <c r="AK64" s="1" t="s">
        <v>19</v>
      </c>
      <c r="AL64" s="1">
        <v>7.3</v>
      </c>
      <c r="AM64" s="1">
        <v>7.37</v>
      </c>
      <c r="AN64" s="1">
        <v>1.304</v>
      </c>
      <c r="AO64" s="1">
        <v>43.478000000000002</v>
      </c>
      <c r="AP64" s="1">
        <v>0.95189999999999997</v>
      </c>
      <c r="AQ64" s="1" t="s">
        <v>19</v>
      </c>
      <c r="AR64" s="1">
        <v>7.3</v>
      </c>
      <c r="AS64" s="1">
        <v>7.37</v>
      </c>
      <c r="AT64" s="1">
        <v>1.718</v>
      </c>
      <c r="AU64" s="1">
        <v>57.262</v>
      </c>
      <c r="AV64" s="1">
        <v>0.95279999999999998</v>
      </c>
      <c r="AW64" s="1" t="s">
        <v>19</v>
      </c>
      <c r="AX64" s="1">
        <v>7.3</v>
      </c>
      <c r="AY64" s="1">
        <v>7.36</v>
      </c>
      <c r="AZ64" s="1">
        <v>1.7390000000000001</v>
      </c>
      <c r="BA64" s="1">
        <v>57.973999999999997</v>
      </c>
      <c r="BB64" s="1">
        <v>0.95720000000000005</v>
      </c>
      <c r="BC64" s="1" t="s">
        <v>19</v>
      </c>
      <c r="BD64" s="1">
        <v>7.3</v>
      </c>
      <c r="BE64" s="1">
        <v>7.37</v>
      </c>
      <c r="BF64" s="1">
        <v>1.6839999999999999</v>
      </c>
      <c r="BG64" s="1">
        <v>56.119</v>
      </c>
      <c r="BH64" s="1">
        <v>0.95909999999999995</v>
      </c>
      <c r="BI64" s="1" t="s">
        <v>19</v>
      </c>
      <c r="BJ64" s="1">
        <v>7.3</v>
      </c>
      <c r="BK64" s="1">
        <v>7.37</v>
      </c>
      <c r="BL64" s="1">
        <v>1.726</v>
      </c>
      <c r="BM64" s="1">
        <v>57.524000000000001</v>
      </c>
      <c r="BN64" s="1">
        <v>0.94920000000000004</v>
      </c>
      <c r="BO64" s="1" t="s">
        <v>19</v>
      </c>
      <c r="BP64" s="1">
        <v>7.3</v>
      </c>
      <c r="BQ64" s="1">
        <v>7.37</v>
      </c>
      <c r="BR64" s="1">
        <v>1.764</v>
      </c>
      <c r="BS64" s="1">
        <v>58.786999999999999</v>
      </c>
      <c r="BT64" s="1">
        <v>0.95050000000000001</v>
      </c>
      <c r="BU64" s="1" t="s">
        <v>19</v>
      </c>
      <c r="BV64" s="1">
        <v>7.3</v>
      </c>
      <c r="BW64" s="1">
        <v>7.37</v>
      </c>
      <c r="BX64" s="1">
        <v>1.6719999999999999</v>
      </c>
      <c r="BY64" s="1">
        <v>55.747999999999998</v>
      </c>
      <c r="BZ64" s="1">
        <v>0.95720000000000005</v>
      </c>
      <c r="CA64" s="1" t="s">
        <v>19</v>
      </c>
      <c r="CB64" s="1">
        <v>7.3</v>
      </c>
      <c r="CC64" s="1">
        <v>7.37</v>
      </c>
      <c r="CD64" s="1">
        <v>1.73</v>
      </c>
      <c r="CE64" s="1">
        <v>57.682000000000002</v>
      </c>
      <c r="CF64" s="1">
        <v>0.95750000000000002</v>
      </c>
      <c r="CG64" s="1" t="s">
        <v>19</v>
      </c>
      <c r="CH64" s="1">
        <v>7.3</v>
      </c>
      <c r="CI64" s="1">
        <v>7.37</v>
      </c>
      <c r="CJ64" s="1">
        <v>1.7370000000000001</v>
      </c>
      <c r="CK64" s="1">
        <v>57.884</v>
      </c>
      <c r="CL64" s="1">
        <v>0.94450000000000001</v>
      </c>
      <c r="CM64" s="1" t="s">
        <v>19</v>
      </c>
      <c r="CN64" s="1">
        <v>7.3</v>
      </c>
      <c r="CO64" s="1">
        <v>7.37</v>
      </c>
      <c r="CP64" s="1">
        <v>1.6739999999999999</v>
      </c>
      <c r="CQ64" s="1">
        <v>55.805999999999997</v>
      </c>
      <c r="CR64" s="1">
        <v>0.95220000000000005</v>
      </c>
      <c r="CS64" s="1" t="s">
        <v>18</v>
      </c>
    </row>
    <row r="65" spans="1:97" ht="15.75" customHeight="1" x14ac:dyDescent="0.25">
      <c r="A65" s="1" t="s">
        <v>64</v>
      </c>
      <c r="B65" s="1">
        <v>24</v>
      </c>
      <c r="C65" s="1">
        <v>29</v>
      </c>
      <c r="D65" s="1" t="s">
        <v>35</v>
      </c>
      <c r="E65" s="1">
        <v>10.24</v>
      </c>
      <c r="F65" s="1">
        <v>1</v>
      </c>
      <c r="G65" s="1">
        <v>4</v>
      </c>
      <c r="H65" s="1">
        <v>10.130000000000001</v>
      </c>
      <c r="I65" s="1">
        <v>10.32</v>
      </c>
      <c r="J65" s="1">
        <v>2.2839999999999998</v>
      </c>
      <c r="K65" s="1">
        <v>57.098999999999997</v>
      </c>
      <c r="L65" s="1">
        <v>0.92269999999999996</v>
      </c>
      <c r="M65" s="1" t="s">
        <v>18</v>
      </c>
      <c r="N65" s="1">
        <v>10.130000000000001</v>
      </c>
      <c r="O65" s="1">
        <v>10.32</v>
      </c>
      <c r="P65" s="1">
        <v>2.2530000000000001</v>
      </c>
      <c r="Q65" s="1">
        <v>56.323999999999998</v>
      </c>
      <c r="R65" s="1">
        <v>0.92879999999999996</v>
      </c>
      <c r="S65" s="1" t="s">
        <v>18</v>
      </c>
      <c r="T65" s="1">
        <v>10.130000000000001</v>
      </c>
      <c r="U65" s="1">
        <v>10.32</v>
      </c>
      <c r="V65" s="1">
        <v>2.4369999999999998</v>
      </c>
      <c r="W65" s="1">
        <v>60.917999999999999</v>
      </c>
      <c r="X65" s="1">
        <v>0.91930000000000001</v>
      </c>
      <c r="Y65" s="1" t="s">
        <v>18</v>
      </c>
      <c r="Z65" s="1">
        <v>10.130000000000001</v>
      </c>
      <c r="AA65" s="1">
        <v>10.32</v>
      </c>
      <c r="AB65" s="1">
        <v>2.9089999999999998</v>
      </c>
      <c r="AC65" s="1">
        <v>72.724000000000004</v>
      </c>
      <c r="AD65" s="1">
        <v>0.9173</v>
      </c>
      <c r="AE65" s="1" t="s">
        <v>18</v>
      </c>
      <c r="AF65" s="1">
        <v>10.130000000000001</v>
      </c>
      <c r="AG65" s="1">
        <v>10.32</v>
      </c>
      <c r="AH65" s="1">
        <v>2.9710000000000001</v>
      </c>
      <c r="AI65" s="1">
        <v>74.281999999999996</v>
      </c>
      <c r="AJ65" s="1">
        <v>0.91720000000000002</v>
      </c>
      <c r="AK65" s="1" t="s">
        <v>18</v>
      </c>
      <c r="AL65" s="1">
        <v>10.1</v>
      </c>
      <c r="AM65" s="1">
        <v>10.199999999999999</v>
      </c>
      <c r="AN65" s="1">
        <v>2.843</v>
      </c>
      <c r="AO65" s="1">
        <v>71.075999999999993</v>
      </c>
      <c r="AP65" s="1">
        <v>0.92200000000000004</v>
      </c>
      <c r="AQ65" s="1" t="s">
        <v>18</v>
      </c>
      <c r="AR65" s="1">
        <v>10.130000000000001</v>
      </c>
      <c r="AS65" s="1">
        <v>10.32</v>
      </c>
      <c r="AT65" s="1">
        <v>3.08</v>
      </c>
      <c r="AU65" s="1">
        <v>77.006</v>
      </c>
      <c r="AV65" s="1">
        <v>0.91400000000000003</v>
      </c>
      <c r="AW65" s="1" t="s">
        <v>18</v>
      </c>
      <c r="AX65" s="1">
        <v>10.130000000000001</v>
      </c>
      <c r="AY65" s="1">
        <v>10.32</v>
      </c>
      <c r="AZ65" s="1">
        <v>3.1320000000000001</v>
      </c>
      <c r="BA65" s="1">
        <v>78.311999999999998</v>
      </c>
      <c r="BB65" s="1">
        <v>0.91879999999999995</v>
      </c>
      <c r="BC65" s="1" t="s">
        <v>18</v>
      </c>
      <c r="BD65" s="1">
        <v>10.130000000000001</v>
      </c>
      <c r="BE65" s="1">
        <v>10.32</v>
      </c>
      <c r="BF65" s="1">
        <v>3.0219999999999998</v>
      </c>
      <c r="BG65" s="1">
        <v>75.539000000000001</v>
      </c>
      <c r="BH65" s="1">
        <v>0.90890000000000004</v>
      </c>
      <c r="BI65" s="1" t="s">
        <v>18</v>
      </c>
      <c r="BJ65" s="1">
        <v>10.130000000000001</v>
      </c>
      <c r="BK65" s="1">
        <v>10.32</v>
      </c>
      <c r="BL65" s="1">
        <v>3.0779999999999998</v>
      </c>
      <c r="BM65" s="1">
        <v>76.950999999999993</v>
      </c>
      <c r="BN65" s="1">
        <v>0.9194</v>
      </c>
      <c r="BO65" s="1" t="s">
        <v>18</v>
      </c>
      <c r="BP65" s="1">
        <v>10.130000000000001</v>
      </c>
      <c r="BQ65" s="1">
        <v>10.32</v>
      </c>
      <c r="BR65" s="1">
        <v>3.137</v>
      </c>
      <c r="BS65" s="1">
        <v>78.415999999999997</v>
      </c>
      <c r="BT65" s="1">
        <v>0.91949999999999998</v>
      </c>
      <c r="BU65" s="1" t="s">
        <v>18</v>
      </c>
      <c r="BV65" s="1">
        <v>10.130000000000001</v>
      </c>
      <c r="BW65" s="1">
        <v>10.32</v>
      </c>
      <c r="BX65" s="1">
        <v>3.0390000000000001</v>
      </c>
      <c r="BY65" s="1">
        <v>75.971999999999994</v>
      </c>
      <c r="BZ65" s="1">
        <v>0.90769999999999995</v>
      </c>
      <c r="CA65" s="1" t="s">
        <v>18</v>
      </c>
      <c r="CB65" s="1">
        <v>10.130000000000001</v>
      </c>
      <c r="CC65" s="1">
        <v>10.32</v>
      </c>
      <c r="CD65" s="1">
        <v>3.121</v>
      </c>
      <c r="CE65" s="1">
        <v>78.022000000000006</v>
      </c>
      <c r="CF65" s="1">
        <v>0.92279999999999995</v>
      </c>
      <c r="CG65" s="1" t="s">
        <v>18</v>
      </c>
      <c r="CH65" s="1">
        <v>10.130000000000001</v>
      </c>
      <c r="CI65" s="1">
        <v>10.32</v>
      </c>
      <c r="CJ65" s="1">
        <v>3.1240000000000001</v>
      </c>
      <c r="CK65" s="1">
        <v>78.090999999999994</v>
      </c>
      <c r="CL65" s="1">
        <v>0.92459999999999998</v>
      </c>
      <c r="CM65" s="1" t="s">
        <v>18</v>
      </c>
      <c r="CN65" s="1">
        <v>10.130000000000001</v>
      </c>
      <c r="CO65" s="1">
        <v>10.32</v>
      </c>
      <c r="CP65" s="1">
        <v>3.0089999999999999</v>
      </c>
      <c r="CQ65" s="1">
        <v>75.224000000000004</v>
      </c>
      <c r="CR65" s="1">
        <v>0.86709999999999998</v>
      </c>
      <c r="CS65" s="1" t="s">
        <v>18</v>
      </c>
    </row>
    <row r="66" spans="1:97" ht="15.75" customHeight="1" x14ac:dyDescent="0.25">
      <c r="A66" s="1" t="s">
        <v>64</v>
      </c>
      <c r="B66" s="1">
        <v>26</v>
      </c>
      <c r="C66" s="1">
        <v>43</v>
      </c>
      <c r="D66" s="1" t="s">
        <v>36</v>
      </c>
      <c r="E66" s="1">
        <v>12.58</v>
      </c>
      <c r="F66" s="1">
        <v>2</v>
      </c>
      <c r="G66" s="1">
        <v>15</v>
      </c>
      <c r="H66" s="1">
        <v>12.46</v>
      </c>
      <c r="I66" s="1">
        <v>13.08</v>
      </c>
      <c r="J66" s="1">
        <v>7.8490000000000002</v>
      </c>
      <c r="K66" s="1">
        <v>52.329000000000001</v>
      </c>
      <c r="L66" s="1">
        <v>0.90810000000000002</v>
      </c>
      <c r="M66" s="1" t="s">
        <v>19</v>
      </c>
      <c r="N66" s="1">
        <v>12.46</v>
      </c>
      <c r="O66" s="1">
        <v>13.08</v>
      </c>
      <c r="P66" s="1">
        <v>7.7830000000000004</v>
      </c>
      <c r="Q66" s="1">
        <v>51.884</v>
      </c>
      <c r="R66" s="1">
        <v>0.9103</v>
      </c>
      <c r="S66" s="1" t="s">
        <v>19</v>
      </c>
      <c r="T66" s="1">
        <v>12.46</v>
      </c>
      <c r="U66" s="1">
        <v>13.08</v>
      </c>
      <c r="V66" s="1">
        <v>8.27</v>
      </c>
      <c r="W66" s="1">
        <v>55.136000000000003</v>
      </c>
      <c r="X66" s="1">
        <v>0.91049999999999998</v>
      </c>
      <c r="Y66" s="1" t="s">
        <v>19</v>
      </c>
      <c r="Z66" s="1">
        <v>12.46</v>
      </c>
      <c r="AA66" s="1">
        <v>13.09</v>
      </c>
      <c r="AB66" s="1">
        <v>8.8279999999999994</v>
      </c>
      <c r="AC66" s="1">
        <v>58.854999999999997</v>
      </c>
      <c r="AD66" s="1">
        <v>0.90820000000000001</v>
      </c>
      <c r="AE66" s="1" t="s">
        <v>19</v>
      </c>
      <c r="AF66" s="1">
        <v>12.46</v>
      </c>
      <c r="AG66" s="1">
        <v>13.08</v>
      </c>
      <c r="AH66" s="1">
        <v>9.0530000000000008</v>
      </c>
      <c r="AI66" s="1">
        <v>60.356000000000002</v>
      </c>
      <c r="AJ66" s="1">
        <v>0.91690000000000005</v>
      </c>
      <c r="AK66" s="1" t="s">
        <v>19</v>
      </c>
      <c r="AL66" s="1">
        <v>12.46</v>
      </c>
      <c r="AM66" s="1">
        <v>13.08</v>
      </c>
      <c r="AN66" s="1">
        <v>8.6690000000000005</v>
      </c>
      <c r="AO66" s="1">
        <v>57.792999999999999</v>
      </c>
      <c r="AP66" s="1">
        <v>0.91759999999999997</v>
      </c>
      <c r="AQ66" s="1" t="s">
        <v>19</v>
      </c>
      <c r="AR66" s="1">
        <v>12.47</v>
      </c>
      <c r="AS66" s="1">
        <v>13.09</v>
      </c>
      <c r="AT66" s="1">
        <v>9.6969999999999992</v>
      </c>
      <c r="AU66" s="1">
        <v>64.650000000000006</v>
      </c>
      <c r="AV66" s="1">
        <v>0.87490000000000001</v>
      </c>
      <c r="AW66" s="1" t="s">
        <v>19</v>
      </c>
      <c r="AX66" s="1">
        <v>12.46</v>
      </c>
      <c r="AY66" s="1">
        <v>13.08</v>
      </c>
      <c r="AZ66" s="1">
        <v>9.9529999999999994</v>
      </c>
      <c r="BA66" s="1">
        <v>66.353999999999999</v>
      </c>
      <c r="BB66" s="1">
        <v>0.92579999999999996</v>
      </c>
      <c r="BC66" s="1" t="s">
        <v>19</v>
      </c>
      <c r="BD66" s="1">
        <v>12.46</v>
      </c>
      <c r="BE66" s="1">
        <v>13.08</v>
      </c>
      <c r="BF66" s="1">
        <v>9.6280000000000001</v>
      </c>
      <c r="BG66" s="1">
        <v>64.186000000000007</v>
      </c>
      <c r="BH66" s="1">
        <v>0.9224</v>
      </c>
      <c r="BI66" s="1" t="s">
        <v>19</v>
      </c>
      <c r="BJ66" s="1">
        <v>12.46</v>
      </c>
      <c r="BK66" s="1">
        <v>13.08</v>
      </c>
      <c r="BL66" s="1">
        <v>9.8170000000000002</v>
      </c>
      <c r="BM66" s="1">
        <v>65.447999999999993</v>
      </c>
      <c r="BN66" s="1">
        <v>0.9214</v>
      </c>
      <c r="BO66" s="1" t="s">
        <v>19</v>
      </c>
      <c r="BP66" s="1">
        <v>12.46</v>
      </c>
      <c r="BQ66" s="1">
        <v>13.09</v>
      </c>
      <c r="BR66" s="1">
        <v>9.8610000000000007</v>
      </c>
      <c r="BS66" s="1">
        <v>65.742000000000004</v>
      </c>
      <c r="BT66" s="1">
        <v>0.91959999999999997</v>
      </c>
      <c r="BU66" s="1" t="s">
        <v>19</v>
      </c>
      <c r="BV66" s="1">
        <v>12.46</v>
      </c>
      <c r="BW66" s="1">
        <v>13.08</v>
      </c>
      <c r="BX66" s="1">
        <v>9.641</v>
      </c>
      <c r="BY66" s="1">
        <v>64.272000000000006</v>
      </c>
      <c r="BZ66" s="1">
        <v>0.91710000000000003</v>
      </c>
      <c r="CA66" s="1" t="s">
        <v>19</v>
      </c>
      <c r="CB66" s="1">
        <v>12.46</v>
      </c>
      <c r="CC66" s="1">
        <v>13.09</v>
      </c>
      <c r="CD66" s="1">
        <v>9.8539999999999992</v>
      </c>
      <c r="CE66" s="1">
        <v>65.692999999999998</v>
      </c>
      <c r="CF66" s="1">
        <v>0.91590000000000005</v>
      </c>
      <c r="CG66" s="1" t="s">
        <v>19</v>
      </c>
      <c r="CH66" s="1">
        <v>12.46</v>
      </c>
      <c r="CI66" s="1">
        <v>13.08</v>
      </c>
      <c r="CJ66" s="1">
        <v>9.8040000000000003</v>
      </c>
      <c r="CK66" s="1">
        <v>65.358000000000004</v>
      </c>
      <c r="CL66" s="1">
        <v>0.91469999999999996</v>
      </c>
      <c r="CM66" s="1" t="s">
        <v>19</v>
      </c>
      <c r="CN66" s="1">
        <v>12.46</v>
      </c>
      <c r="CO66" s="1">
        <v>13.08</v>
      </c>
      <c r="CP66" s="1">
        <v>9.7929999999999993</v>
      </c>
      <c r="CQ66" s="1">
        <v>65.283000000000001</v>
      </c>
      <c r="CR66" s="1">
        <v>0.92049999999999998</v>
      </c>
      <c r="CS66" s="1" t="s">
        <v>19</v>
      </c>
    </row>
    <row r="67" spans="1:97" ht="15.75" customHeight="1" x14ac:dyDescent="0.25">
      <c r="A67" s="1" t="s">
        <v>64</v>
      </c>
      <c r="B67" s="1">
        <v>26</v>
      </c>
      <c r="C67" s="1">
        <v>45</v>
      </c>
      <c r="D67" s="1" t="s">
        <v>37</v>
      </c>
      <c r="E67" s="1">
        <v>11.98</v>
      </c>
      <c r="F67" s="1">
        <v>2</v>
      </c>
      <c r="G67" s="1">
        <v>17</v>
      </c>
      <c r="H67" s="1">
        <v>11.83</v>
      </c>
      <c r="I67" s="1">
        <v>12.33</v>
      </c>
      <c r="J67" s="1">
        <v>9.2680000000000007</v>
      </c>
      <c r="K67" s="1">
        <v>54.515999999999998</v>
      </c>
      <c r="L67" s="1">
        <v>0.90700000000000003</v>
      </c>
      <c r="M67" s="1" t="s">
        <v>18</v>
      </c>
      <c r="N67" s="1">
        <v>11.83</v>
      </c>
      <c r="O67" s="1">
        <v>12.33</v>
      </c>
      <c r="P67" s="1">
        <v>9.1340000000000003</v>
      </c>
      <c r="Q67" s="1">
        <v>53.731999999999999</v>
      </c>
      <c r="R67" s="1">
        <v>0.9244</v>
      </c>
      <c r="S67" s="1" t="s">
        <v>18</v>
      </c>
      <c r="T67" s="1">
        <v>11.83</v>
      </c>
      <c r="U67" s="1">
        <v>12.33</v>
      </c>
      <c r="V67" s="1">
        <v>9.6029999999999998</v>
      </c>
      <c r="W67" s="1">
        <v>56.487000000000002</v>
      </c>
      <c r="X67" s="1">
        <v>0.92820000000000003</v>
      </c>
      <c r="Y67" s="1" t="s">
        <v>18</v>
      </c>
      <c r="Z67" s="1">
        <v>11.83</v>
      </c>
      <c r="AA67" s="1">
        <v>12.33</v>
      </c>
      <c r="AB67" s="1">
        <v>10.173999999999999</v>
      </c>
      <c r="AC67" s="1">
        <v>59.847000000000001</v>
      </c>
      <c r="AD67" s="1">
        <v>0.92610000000000003</v>
      </c>
      <c r="AE67" s="1" t="s">
        <v>18</v>
      </c>
      <c r="AF67" s="1">
        <v>11.83</v>
      </c>
      <c r="AG67" s="1">
        <v>12.33</v>
      </c>
      <c r="AH67" s="1">
        <v>10.523</v>
      </c>
      <c r="AI67" s="1">
        <v>61.896999999999998</v>
      </c>
      <c r="AJ67" s="1">
        <v>0.91349999999999998</v>
      </c>
      <c r="AK67" s="1" t="s">
        <v>18</v>
      </c>
      <c r="AL67" s="1">
        <v>11.83</v>
      </c>
      <c r="AM67" s="1">
        <v>12.33</v>
      </c>
      <c r="AN67" s="1">
        <v>10.06</v>
      </c>
      <c r="AO67" s="1">
        <v>59.179000000000002</v>
      </c>
      <c r="AP67" s="1">
        <v>0.90480000000000005</v>
      </c>
      <c r="AQ67" s="1" t="s">
        <v>18</v>
      </c>
      <c r="AR67" s="1">
        <v>11.84</v>
      </c>
      <c r="AS67" s="1">
        <v>12.33</v>
      </c>
      <c r="AT67" s="1">
        <v>11.129</v>
      </c>
      <c r="AU67" s="1">
        <v>65.465999999999994</v>
      </c>
      <c r="AV67" s="1">
        <v>0.93089999999999995</v>
      </c>
      <c r="AW67" s="1" t="s">
        <v>18</v>
      </c>
      <c r="AX67" s="1">
        <v>11.83</v>
      </c>
      <c r="AY67" s="1">
        <v>12.33</v>
      </c>
      <c r="AZ67" s="1">
        <v>11.420999999999999</v>
      </c>
      <c r="BA67" s="1">
        <v>67.180999999999997</v>
      </c>
      <c r="BB67" s="1">
        <v>0.91839999999999999</v>
      </c>
      <c r="BC67" s="1" t="s">
        <v>19</v>
      </c>
      <c r="BD67" s="1">
        <v>11.83</v>
      </c>
      <c r="BE67" s="1">
        <v>12.33</v>
      </c>
      <c r="BF67" s="1">
        <v>10.991</v>
      </c>
      <c r="BG67" s="1">
        <v>64.653000000000006</v>
      </c>
      <c r="BH67" s="1">
        <v>0.92579999999999996</v>
      </c>
      <c r="BI67" s="1" t="s">
        <v>18</v>
      </c>
      <c r="BJ67" s="1">
        <v>11.83</v>
      </c>
      <c r="BK67" s="1">
        <v>12.33</v>
      </c>
      <c r="BL67" s="1">
        <v>11.185</v>
      </c>
      <c r="BM67" s="1">
        <v>65.793000000000006</v>
      </c>
      <c r="BN67" s="1">
        <v>0.9224</v>
      </c>
      <c r="BO67" s="1" t="s">
        <v>18</v>
      </c>
      <c r="BP67" s="1">
        <v>11.84</v>
      </c>
      <c r="BQ67" s="1">
        <v>12.33</v>
      </c>
      <c r="BR67" s="1">
        <v>11.237</v>
      </c>
      <c r="BS67" s="1">
        <v>66.099999999999994</v>
      </c>
      <c r="BT67" s="1">
        <v>0.93030000000000002</v>
      </c>
      <c r="BU67" s="1" t="s">
        <v>18</v>
      </c>
      <c r="BV67" s="1">
        <v>11.83</v>
      </c>
      <c r="BW67" s="1">
        <v>12.33</v>
      </c>
      <c r="BX67" s="1">
        <v>10.949</v>
      </c>
      <c r="BY67" s="1">
        <v>64.408000000000001</v>
      </c>
      <c r="BZ67" s="1">
        <v>0.91749999999999998</v>
      </c>
      <c r="CA67" s="1" t="s">
        <v>18</v>
      </c>
      <c r="CB67" s="1">
        <v>11.83</v>
      </c>
      <c r="CC67" s="1">
        <v>12.33</v>
      </c>
      <c r="CD67" s="1">
        <v>11.257</v>
      </c>
      <c r="CE67" s="1">
        <v>66.216999999999999</v>
      </c>
      <c r="CF67" s="1">
        <v>0.93510000000000004</v>
      </c>
      <c r="CG67" s="1" t="s">
        <v>19</v>
      </c>
      <c r="CH67" s="1">
        <v>11.83</v>
      </c>
      <c r="CI67" s="1">
        <v>12.33</v>
      </c>
      <c r="CJ67" s="1">
        <v>11.218</v>
      </c>
      <c r="CK67" s="1">
        <v>65.986999999999995</v>
      </c>
      <c r="CL67" s="1">
        <v>0.94779999999999998</v>
      </c>
      <c r="CM67" s="1" t="s">
        <v>19</v>
      </c>
      <c r="CN67" s="1">
        <v>11.83</v>
      </c>
      <c r="CO67" s="1">
        <v>12.33</v>
      </c>
      <c r="CP67" s="1">
        <v>11.087</v>
      </c>
      <c r="CQ67" s="1">
        <v>65.22</v>
      </c>
      <c r="CR67" s="1">
        <v>0.90249999999999997</v>
      </c>
      <c r="CS67" s="1" t="s">
        <v>18</v>
      </c>
    </row>
    <row r="68" spans="1:97" ht="15.75" customHeight="1" x14ac:dyDescent="0.25">
      <c r="A68" s="1" t="s">
        <v>64</v>
      </c>
      <c r="B68" s="1">
        <v>26</v>
      </c>
      <c r="C68" s="1">
        <v>57</v>
      </c>
      <c r="D68" s="1" t="s">
        <v>38</v>
      </c>
      <c r="E68" s="1">
        <v>13.32</v>
      </c>
      <c r="F68" s="1">
        <v>3</v>
      </c>
      <c r="G68" s="1">
        <v>27</v>
      </c>
      <c r="H68" s="1">
        <v>13.31</v>
      </c>
      <c r="I68" s="1">
        <v>13.41</v>
      </c>
      <c r="J68" s="1">
        <v>16.36</v>
      </c>
      <c r="K68" s="1">
        <v>60.591999999999999</v>
      </c>
      <c r="L68" s="1">
        <v>0.86970000000000003</v>
      </c>
      <c r="M68" s="1" t="s">
        <v>18</v>
      </c>
      <c r="N68" s="1">
        <v>13.31</v>
      </c>
      <c r="O68" s="1">
        <v>13.41</v>
      </c>
      <c r="P68" s="1">
        <v>16.259</v>
      </c>
      <c r="Q68" s="1">
        <v>60.216999999999999</v>
      </c>
      <c r="R68" s="1">
        <v>0.89590000000000003</v>
      </c>
      <c r="S68" s="1" t="s">
        <v>19</v>
      </c>
      <c r="T68" s="1">
        <v>13.31</v>
      </c>
      <c r="U68" s="1">
        <v>13.41</v>
      </c>
      <c r="V68" s="1">
        <v>16.959</v>
      </c>
      <c r="W68" s="1">
        <v>62.811999999999998</v>
      </c>
      <c r="X68" s="1">
        <v>0.88180000000000003</v>
      </c>
      <c r="Y68" s="1" t="s">
        <v>18</v>
      </c>
      <c r="Z68" s="1">
        <v>13.31</v>
      </c>
      <c r="AA68" s="1">
        <v>13.41</v>
      </c>
      <c r="AB68" s="1">
        <v>17.792000000000002</v>
      </c>
      <c r="AC68" s="1">
        <v>65.894000000000005</v>
      </c>
      <c r="AD68" s="1">
        <v>0.88500000000000001</v>
      </c>
      <c r="AE68" s="1" t="s">
        <v>18</v>
      </c>
      <c r="AF68" s="1">
        <v>13.31</v>
      </c>
      <c r="AG68" s="1">
        <v>13.41</v>
      </c>
      <c r="AH68" s="1">
        <v>18.007999999999999</v>
      </c>
      <c r="AI68" s="1">
        <v>66.697999999999993</v>
      </c>
      <c r="AJ68" s="1">
        <v>0.87490000000000001</v>
      </c>
      <c r="AK68" s="1" t="s">
        <v>18</v>
      </c>
      <c r="AL68" s="1">
        <v>13.31</v>
      </c>
      <c r="AM68" s="1">
        <v>13.41</v>
      </c>
      <c r="AN68" s="1">
        <v>17.414000000000001</v>
      </c>
      <c r="AO68" s="1">
        <v>64.498000000000005</v>
      </c>
      <c r="AP68" s="1">
        <v>0.87409999999999999</v>
      </c>
      <c r="AQ68" s="1" t="s">
        <v>18</v>
      </c>
      <c r="AR68" s="1">
        <v>13.31</v>
      </c>
      <c r="AS68" s="1">
        <v>13.41</v>
      </c>
      <c r="AT68" s="1">
        <v>18.88</v>
      </c>
      <c r="AU68" s="1">
        <v>69.927000000000007</v>
      </c>
      <c r="AV68" s="1">
        <v>0.91239999999999999</v>
      </c>
      <c r="AW68" s="1" t="s">
        <v>19</v>
      </c>
      <c r="AX68" s="1">
        <v>13.31</v>
      </c>
      <c r="AY68" s="1">
        <v>13.41</v>
      </c>
      <c r="AZ68" s="1">
        <v>19.244</v>
      </c>
      <c r="BA68" s="1">
        <v>71.272999999999996</v>
      </c>
      <c r="BB68" s="1">
        <v>0.89690000000000003</v>
      </c>
      <c r="BC68" s="1" t="s">
        <v>19</v>
      </c>
      <c r="BD68" s="1">
        <v>13.31</v>
      </c>
      <c r="BE68" s="1">
        <v>13.41</v>
      </c>
      <c r="BF68" s="1">
        <v>18.748999999999999</v>
      </c>
      <c r="BG68" s="1">
        <v>69.44</v>
      </c>
      <c r="BH68" s="1">
        <v>0.9042</v>
      </c>
      <c r="BI68" s="1" t="s">
        <v>19</v>
      </c>
      <c r="BJ68" s="1">
        <v>13.31</v>
      </c>
      <c r="BK68" s="1">
        <v>13.41</v>
      </c>
      <c r="BL68" s="1">
        <v>18.908999999999999</v>
      </c>
      <c r="BM68" s="1">
        <v>70.034999999999997</v>
      </c>
      <c r="BN68" s="1">
        <v>0.90169999999999995</v>
      </c>
      <c r="BO68" s="1" t="s">
        <v>19</v>
      </c>
      <c r="BP68" s="1">
        <v>13.31</v>
      </c>
      <c r="BQ68" s="1">
        <v>13.41</v>
      </c>
      <c r="BR68" s="1">
        <v>19.196999999999999</v>
      </c>
      <c r="BS68" s="1">
        <v>71.099999999999994</v>
      </c>
      <c r="BT68" s="1">
        <v>0.90090000000000003</v>
      </c>
      <c r="BU68" s="1" t="s">
        <v>19</v>
      </c>
      <c r="BV68" s="1">
        <v>13.31</v>
      </c>
      <c r="BW68" s="1">
        <v>13.41</v>
      </c>
      <c r="BX68" s="1">
        <v>18.667999999999999</v>
      </c>
      <c r="BY68" s="1">
        <v>69.141999999999996</v>
      </c>
      <c r="BZ68" s="1">
        <v>0.90259999999999996</v>
      </c>
      <c r="CA68" s="1" t="s">
        <v>19</v>
      </c>
      <c r="CB68" s="1">
        <v>13.31</v>
      </c>
      <c r="CC68" s="1">
        <v>13.41</v>
      </c>
      <c r="CD68" s="1">
        <v>19.141999999999999</v>
      </c>
      <c r="CE68" s="1">
        <v>70.894999999999996</v>
      </c>
      <c r="CF68" s="1">
        <v>0.89970000000000006</v>
      </c>
      <c r="CG68" s="1" t="s">
        <v>18</v>
      </c>
      <c r="CH68" s="1">
        <v>13.31</v>
      </c>
      <c r="CI68" s="1">
        <v>13.41</v>
      </c>
      <c r="CJ68" s="1">
        <v>19.181999999999999</v>
      </c>
      <c r="CK68" s="1">
        <v>71.043999999999997</v>
      </c>
      <c r="CL68" s="1">
        <v>0.90920000000000001</v>
      </c>
      <c r="CM68" s="1" t="s">
        <v>19</v>
      </c>
      <c r="CN68" s="1">
        <v>13.31</v>
      </c>
      <c r="CO68" s="1">
        <v>13.41</v>
      </c>
      <c r="CP68" s="1">
        <v>18.77</v>
      </c>
      <c r="CQ68" s="1">
        <v>69.518000000000001</v>
      </c>
      <c r="CR68" s="1">
        <v>0.86370000000000002</v>
      </c>
      <c r="CS68" s="1" t="s">
        <v>18</v>
      </c>
    </row>
    <row r="69" spans="1:97" ht="15.75" customHeight="1" x14ac:dyDescent="0.25">
      <c r="A69" s="1" t="s">
        <v>64</v>
      </c>
      <c r="B69" s="1">
        <v>27</v>
      </c>
      <c r="C69" s="1">
        <v>43</v>
      </c>
      <c r="D69" s="1" t="s">
        <v>39</v>
      </c>
      <c r="E69" s="1">
        <v>12.64</v>
      </c>
      <c r="F69" s="1">
        <v>2</v>
      </c>
      <c r="G69" s="1">
        <v>14</v>
      </c>
      <c r="H69" s="1">
        <v>12.43</v>
      </c>
      <c r="I69" s="1">
        <v>13.02</v>
      </c>
      <c r="J69" s="1">
        <v>7.0490000000000004</v>
      </c>
      <c r="K69" s="1">
        <v>50.351999999999997</v>
      </c>
      <c r="L69" s="1">
        <v>0.9274</v>
      </c>
      <c r="M69" s="1" t="s">
        <v>19</v>
      </c>
      <c r="N69" s="1">
        <v>12.43</v>
      </c>
      <c r="O69" s="1">
        <v>13.02</v>
      </c>
      <c r="P69" s="1">
        <v>6.9720000000000004</v>
      </c>
      <c r="Q69" s="1">
        <v>49.798000000000002</v>
      </c>
      <c r="R69" s="1">
        <v>0.92300000000000004</v>
      </c>
      <c r="S69" s="1" t="s">
        <v>19</v>
      </c>
      <c r="T69" s="1">
        <v>12.43</v>
      </c>
      <c r="U69" s="1">
        <v>13.02</v>
      </c>
      <c r="V69" s="1">
        <v>7.34</v>
      </c>
      <c r="W69" s="1">
        <v>52.426000000000002</v>
      </c>
      <c r="X69" s="1">
        <v>0.93540000000000001</v>
      </c>
      <c r="Y69" s="1" t="s">
        <v>19</v>
      </c>
      <c r="Z69" s="1">
        <v>12.43</v>
      </c>
      <c r="AA69" s="1">
        <v>13.03</v>
      </c>
      <c r="AB69" s="1">
        <v>7.8049999999999997</v>
      </c>
      <c r="AC69" s="1">
        <v>55.753</v>
      </c>
      <c r="AD69" s="1">
        <v>0.93089999999999995</v>
      </c>
      <c r="AE69" s="1" t="s">
        <v>19</v>
      </c>
      <c r="AF69" s="1">
        <v>12.43</v>
      </c>
      <c r="AG69" s="1">
        <v>13.02</v>
      </c>
      <c r="AH69" s="1">
        <v>8.0649999999999995</v>
      </c>
      <c r="AI69" s="1">
        <v>57.609000000000002</v>
      </c>
      <c r="AJ69" s="1">
        <v>0.92969999999999997</v>
      </c>
      <c r="AK69" s="1" t="s">
        <v>19</v>
      </c>
      <c r="AL69" s="1">
        <v>12.43</v>
      </c>
      <c r="AM69" s="1">
        <v>13.02</v>
      </c>
      <c r="AN69" s="1">
        <v>7.835</v>
      </c>
      <c r="AO69" s="1">
        <v>55.963000000000001</v>
      </c>
      <c r="AP69" s="1">
        <v>0.91059999999999997</v>
      </c>
      <c r="AQ69" s="1" t="s">
        <v>19</v>
      </c>
      <c r="AR69" s="1">
        <v>12.43</v>
      </c>
      <c r="AS69" s="1">
        <v>13.03</v>
      </c>
      <c r="AT69" s="1">
        <v>8.6180000000000003</v>
      </c>
      <c r="AU69" s="1">
        <v>61.555999999999997</v>
      </c>
      <c r="AV69" s="1">
        <v>0.94499999999999995</v>
      </c>
      <c r="AW69" s="1" t="s">
        <v>19</v>
      </c>
      <c r="AX69" s="1">
        <v>12.43</v>
      </c>
      <c r="AY69" s="1">
        <v>13.02</v>
      </c>
      <c r="AZ69" s="1">
        <v>8.8800000000000008</v>
      </c>
      <c r="BA69" s="1">
        <v>63.427</v>
      </c>
      <c r="BB69" s="1">
        <v>0.9395</v>
      </c>
      <c r="BC69" s="1" t="s">
        <v>19</v>
      </c>
      <c r="BD69" s="1">
        <v>12.43</v>
      </c>
      <c r="BE69" s="1">
        <v>13.02</v>
      </c>
      <c r="BF69" s="1">
        <v>8.5470000000000006</v>
      </c>
      <c r="BG69" s="1">
        <v>61.048999999999999</v>
      </c>
      <c r="BH69" s="1">
        <v>0.94079999999999997</v>
      </c>
      <c r="BI69" s="1" t="s">
        <v>19</v>
      </c>
      <c r="BJ69" s="1">
        <v>12.43</v>
      </c>
      <c r="BK69" s="1">
        <v>13.02</v>
      </c>
      <c r="BL69" s="1">
        <v>8.7010000000000005</v>
      </c>
      <c r="BM69" s="1">
        <v>62.152999999999999</v>
      </c>
      <c r="BN69" s="1">
        <v>0.9294</v>
      </c>
      <c r="BO69" s="1" t="s">
        <v>19</v>
      </c>
      <c r="BP69" s="1">
        <v>12.43</v>
      </c>
      <c r="BQ69" s="1">
        <v>13.03</v>
      </c>
      <c r="BR69" s="1">
        <v>8.7349999999999994</v>
      </c>
      <c r="BS69" s="1">
        <v>62.396000000000001</v>
      </c>
      <c r="BT69" s="1">
        <v>0.92879999999999996</v>
      </c>
      <c r="BU69" s="1" t="s">
        <v>19</v>
      </c>
      <c r="BV69" s="1">
        <v>12.43</v>
      </c>
      <c r="BW69" s="1">
        <v>13.02</v>
      </c>
      <c r="BX69" s="1">
        <v>8.5129999999999999</v>
      </c>
      <c r="BY69" s="1">
        <v>60.808999999999997</v>
      </c>
      <c r="BZ69" s="1">
        <v>0.93989999999999996</v>
      </c>
      <c r="CA69" s="1" t="s">
        <v>19</v>
      </c>
      <c r="CB69" s="1">
        <v>12.43</v>
      </c>
      <c r="CC69" s="1">
        <v>13.03</v>
      </c>
      <c r="CD69" s="1">
        <v>8.7639999999999993</v>
      </c>
      <c r="CE69" s="1">
        <v>62.603000000000002</v>
      </c>
      <c r="CF69" s="1">
        <v>0.93579999999999997</v>
      </c>
      <c r="CG69" s="1" t="s">
        <v>19</v>
      </c>
      <c r="CH69" s="1">
        <v>12.43</v>
      </c>
      <c r="CI69" s="1">
        <v>13.02</v>
      </c>
      <c r="CJ69" s="1">
        <v>8.7110000000000003</v>
      </c>
      <c r="CK69" s="1">
        <v>62.222000000000001</v>
      </c>
      <c r="CL69" s="1">
        <v>0.94159999999999999</v>
      </c>
      <c r="CM69" s="1" t="s">
        <v>19</v>
      </c>
      <c r="CN69" s="1">
        <v>12.43</v>
      </c>
      <c r="CO69" s="1">
        <v>13.02</v>
      </c>
      <c r="CP69" s="1">
        <v>8.6669999999999998</v>
      </c>
      <c r="CQ69" s="1">
        <v>61.908999999999999</v>
      </c>
      <c r="CR69" s="1">
        <v>0.94450000000000001</v>
      </c>
      <c r="CS69" s="1" t="s">
        <v>19</v>
      </c>
    </row>
    <row r="70" spans="1:97" ht="15.75" customHeight="1" x14ac:dyDescent="0.25">
      <c r="A70" s="1" t="s">
        <v>64</v>
      </c>
      <c r="B70" s="1">
        <v>28</v>
      </c>
      <c r="C70" s="1">
        <v>43</v>
      </c>
      <c r="D70" s="1" t="s">
        <v>40</v>
      </c>
      <c r="E70" s="1">
        <v>12.58</v>
      </c>
      <c r="F70" s="1">
        <v>2</v>
      </c>
      <c r="G70" s="1">
        <v>13</v>
      </c>
      <c r="H70" s="1">
        <v>12.29</v>
      </c>
      <c r="I70" s="1">
        <v>13.02</v>
      </c>
      <c r="J70" s="1">
        <v>6.34</v>
      </c>
      <c r="K70" s="1">
        <v>48.773000000000003</v>
      </c>
      <c r="L70" s="1">
        <v>0.90580000000000005</v>
      </c>
      <c r="M70" s="1" t="s">
        <v>19</v>
      </c>
      <c r="N70" s="1">
        <v>12.29</v>
      </c>
      <c r="O70" s="1">
        <v>13.02</v>
      </c>
      <c r="P70" s="1">
        <v>6.2750000000000004</v>
      </c>
      <c r="Q70" s="1">
        <v>48.268999999999998</v>
      </c>
      <c r="R70" s="1">
        <v>0.90849999999999997</v>
      </c>
      <c r="S70" s="1" t="s">
        <v>19</v>
      </c>
      <c r="T70" s="1">
        <v>12.29</v>
      </c>
      <c r="U70" s="1">
        <v>13.02</v>
      </c>
      <c r="V70" s="1">
        <v>6.5910000000000002</v>
      </c>
      <c r="W70" s="1">
        <v>50.7</v>
      </c>
      <c r="X70" s="1">
        <v>0.91700000000000004</v>
      </c>
      <c r="Y70" s="1" t="s">
        <v>19</v>
      </c>
      <c r="Z70" s="1">
        <v>12.3</v>
      </c>
      <c r="AA70" s="1">
        <v>13.03</v>
      </c>
      <c r="AB70" s="1">
        <v>6.9969999999999999</v>
      </c>
      <c r="AC70" s="1">
        <v>53.820999999999998</v>
      </c>
      <c r="AD70" s="1">
        <v>0.91769999999999996</v>
      </c>
      <c r="AE70" s="1" t="s">
        <v>19</v>
      </c>
      <c r="AF70" s="1">
        <v>12.29</v>
      </c>
      <c r="AG70" s="1">
        <v>13.02</v>
      </c>
      <c r="AH70" s="1">
        <v>7.4240000000000004</v>
      </c>
      <c r="AI70" s="1">
        <v>57.11</v>
      </c>
      <c r="AJ70" s="1">
        <v>0.89780000000000004</v>
      </c>
      <c r="AK70" s="1" t="s">
        <v>19</v>
      </c>
      <c r="AL70" s="1">
        <v>12.29</v>
      </c>
      <c r="AM70" s="1">
        <v>13.02</v>
      </c>
      <c r="AN70" s="1">
        <v>6.9889999999999999</v>
      </c>
      <c r="AO70" s="1">
        <v>53.762</v>
      </c>
      <c r="AP70" s="1">
        <v>0.91190000000000004</v>
      </c>
      <c r="AQ70" s="1" t="s">
        <v>19</v>
      </c>
      <c r="AR70" s="1">
        <v>12.3</v>
      </c>
      <c r="AS70" s="1">
        <v>13.03</v>
      </c>
      <c r="AT70" s="1">
        <v>7.8010000000000002</v>
      </c>
      <c r="AU70" s="1">
        <v>60.006</v>
      </c>
      <c r="AV70" s="1">
        <v>0.91810000000000003</v>
      </c>
      <c r="AW70" s="1" t="s">
        <v>19</v>
      </c>
      <c r="AX70" s="1">
        <v>12.29</v>
      </c>
      <c r="AY70" s="1">
        <v>13.02</v>
      </c>
      <c r="AZ70" s="1">
        <v>8.0030000000000001</v>
      </c>
      <c r="BA70" s="1">
        <v>61.564</v>
      </c>
      <c r="BB70" s="1">
        <v>0.92710000000000004</v>
      </c>
      <c r="BC70" s="1" t="s">
        <v>19</v>
      </c>
      <c r="BD70" s="1">
        <v>12.29</v>
      </c>
      <c r="BE70" s="1">
        <v>13.02</v>
      </c>
      <c r="BF70" s="1">
        <v>7.7229999999999999</v>
      </c>
      <c r="BG70" s="1">
        <v>59.406999999999996</v>
      </c>
      <c r="BH70" s="1">
        <v>0.9244</v>
      </c>
      <c r="BI70" s="1" t="s">
        <v>19</v>
      </c>
      <c r="BJ70" s="1">
        <v>12.29</v>
      </c>
      <c r="BK70" s="1">
        <v>13.02</v>
      </c>
      <c r="BL70" s="1">
        <v>7.8659999999999997</v>
      </c>
      <c r="BM70" s="1">
        <v>60.506</v>
      </c>
      <c r="BN70" s="1">
        <v>0.92569999999999997</v>
      </c>
      <c r="BO70" s="1" t="s">
        <v>19</v>
      </c>
      <c r="BP70" s="1">
        <v>12.3</v>
      </c>
      <c r="BQ70" s="1">
        <v>13.03</v>
      </c>
      <c r="BR70" s="1">
        <v>7.9029999999999996</v>
      </c>
      <c r="BS70" s="1">
        <v>60.79</v>
      </c>
      <c r="BT70" s="1">
        <v>0.90939999999999999</v>
      </c>
      <c r="BU70" s="1" t="s">
        <v>19</v>
      </c>
      <c r="BV70" s="1">
        <v>12.29</v>
      </c>
      <c r="BW70" s="1">
        <v>13.02</v>
      </c>
      <c r="BX70" s="1">
        <v>7.7</v>
      </c>
      <c r="BY70" s="1">
        <v>59.228999999999999</v>
      </c>
      <c r="BZ70" s="1">
        <v>0.90300000000000002</v>
      </c>
      <c r="CA70" s="1" t="s">
        <v>19</v>
      </c>
      <c r="CB70" s="1">
        <v>12.3</v>
      </c>
      <c r="CC70" s="1">
        <v>13.03</v>
      </c>
      <c r="CD70" s="1">
        <v>7.9130000000000003</v>
      </c>
      <c r="CE70" s="1">
        <v>60.868000000000002</v>
      </c>
      <c r="CF70" s="1">
        <v>0.91769999999999996</v>
      </c>
      <c r="CG70" s="1" t="s">
        <v>19</v>
      </c>
      <c r="CH70" s="1">
        <v>12.29</v>
      </c>
      <c r="CI70" s="1">
        <v>13.02</v>
      </c>
      <c r="CJ70" s="1">
        <v>7.851</v>
      </c>
      <c r="CK70" s="1">
        <v>60.39</v>
      </c>
      <c r="CL70" s="1">
        <v>0.91090000000000004</v>
      </c>
      <c r="CM70" s="1" t="s">
        <v>19</v>
      </c>
      <c r="CN70" s="1">
        <v>12.29</v>
      </c>
      <c r="CO70" s="1">
        <v>13.02</v>
      </c>
      <c r="CP70" s="1">
        <v>7.8090000000000002</v>
      </c>
      <c r="CQ70" s="1">
        <v>60.073</v>
      </c>
      <c r="CR70" s="1">
        <v>0.92730000000000001</v>
      </c>
      <c r="CS70" s="1" t="s">
        <v>19</v>
      </c>
    </row>
    <row r="71" spans="1:97" ht="15.75" customHeight="1" x14ac:dyDescent="0.25">
      <c r="A71" s="1" t="s">
        <v>64</v>
      </c>
      <c r="B71" s="1">
        <v>28</v>
      </c>
      <c r="C71" s="1">
        <v>45</v>
      </c>
      <c r="D71" s="1" t="s">
        <v>41</v>
      </c>
      <c r="E71" s="1">
        <v>11.82</v>
      </c>
      <c r="F71" s="1">
        <v>2</v>
      </c>
      <c r="G71" s="1">
        <v>15</v>
      </c>
      <c r="H71" s="1">
        <v>11.77</v>
      </c>
      <c r="I71" s="1">
        <v>11.87</v>
      </c>
      <c r="J71" s="1">
        <v>7.593</v>
      </c>
      <c r="K71" s="1">
        <v>50.616999999999997</v>
      </c>
      <c r="L71" s="1">
        <v>0.91410000000000002</v>
      </c>
      <c r="M71" s="1" t="s">
        <v>19</v>
      </c>
      <c r="N71" s="1">
        <v>11.77</v>
      </c>
      <c r="O71" s="1">
        <v>11.86</v>
      </c>
      <c r="P71" s="1">
        <v>7.4989999999999997</v>
      </c>
      <c r="Q71" s="1">
        <v>49.991</v>
      </c>
      <c r="R71" s="1">
        <v>0.91910000000000003</v>
      </c>
      <c r="S71" s="1" t="s">
        <v>19</v>
      </c>
      <c r="T71" s="1">
        <v>11.77</v>
      </c>
      <c r="U71" s="1">
        <v>11.87</v>
      </c>
      <c r="V71" s="1">
        <v>7.8310000000000004</v>
      </c>
      <c r="W71" s="1">
        <v>52.206000000000003</v>
      </c>
      <c r="X71" s="1">
        <v>0.91810000000000003</v>
      </c>
      <c r="Y71" s="1" t="s">
        <v>19</v>
      </c>
      <c r="Z71" s="1">
        <v>11.78</v>
      </c>
      <c r="AA71" s="1">
        <v>11.87</v>
      </c>
      <c r="AB71" s="1">
        <v>8.3030000000000008</v>
      </c>
      <c r="AC71" s="1">
        <v>55.353000000000002</v>
      </c>
      <c r="AD71" s="1">
        <v>0.90629999999999999</v>
      </c>
      <c r="AE71" s="1" t="s">
        <v>19</v>
      </c>
      <c r="AF71" s="1">
        <v>11.77</v>
      </c>
      <c r="AG71" s="1">
        <v>11.87</v>
      </c>
      <c r="AH71" s="1">
        <v>8.6199999999999992</v>
      </c>
      <c r="AI71" s="1">
        <v>57.463999999999999</v>
      </c>
      <c r="AJ71" s="1">
        <v>0.92259999999999998</v>
      </c>
      <c r="AK71" s="1" t="s">
        <v>19</v>
      </c>
      <c r="AL71" s="1">
        <v>11.77</v>
      </c>
      <c r="AM71" s="1">
        <v>11.87</v>
      </c>
      <c r="AN71" s="1">
        <v>8.1809999999999992</v>
      </c>
      <c r="AO71" s="1">
        <v>54.540999999999997</v>
      </c>
      <c r="AP71" s="1">
        <v>0.90739999999999998</v>
      </c>
      <c r="AQ71" s="1" t="s">
        <v>19</v>
      </c>
      <c r="AR71" s="1">
        <v>11.78</v>
      </c>
      <c r="AS71" s="1">
        <v>11.87</v>
      </c>
      <c r="AT71" s="1">
        <v>9.1349999999999998</v>
      </c>
      <c r="AU71" s="1">
        <v>60.901000000000003</v>
      </c>
      <c r="AV71" s="1">
        <v>0.90600000000000003</v>
      </c>
      <c r="AW71" s="1" t="s">
        <v>19</v>
      </c>
      <c r="AX71" s="1">
        <v>11.77</v>
      </c>
      <c r="AY71" s="1">
        <v>11.86</v>
      </c>
      <c r="AZ71" s="1">
        <v>9.3780000000000001</v>
      </c>
      <c r="BA71" s="1">
        <v>62.521000000000001</v>
      </c>
      <c r="BB71" s="1">
        <v>0.90869999999999995</v>
      </c>
      <c r="BC71" s="1" t="s">
        <v>19</v>
      </c>
      <c r="BD71" s="1">
        <v>11.77</v>
      </c>
      <c r="BE71" s="1">
        <v>11.86</v>
      </c>
      <c r="BF71" s="1">
        <v>8.9979999999999993</v>
      </c>
      <c r="BG71" s="1">
        <v>59.985999999999997</v>
      </c>
      <c r="BH71" s="1">
        <v>0.90969999999999995</v>
      </c>
      <c r="BI71" s="1" t="s">
        <v>19</v>
      </c>
      <c r="BJ71" s="1">
        <v>11.77</v>
      </c>
      <c r="BK71" s="1">
        <v>11.87</v>
      </c>
      <c r="BL71" s="1">
        <v>9.141</v>
      </c>
      <c r="BM71" s="1">
        <v>60.942</v>
      </c>
      <c r="BN71" s="1">
        <v>0.90449999999999997</v>
      </c>
      <c r="BO71" s="1" t="s">
        <v>19</v>
      </c>
      <c r="BP71" s="1">
        <v>11.78</v>
      </c>
      <c r="BQ71" s="1">
        <v>11.87</v>
      </c>
      <c r="BR71" s="1">
        <v>9.2539999999999996</v>
      </c>
      <c r="BS71" s="1">
        <v>61.694000000000003</v>
      </c>
      <c r="BT71" s="1">
        <v>0.91669999999999996</v>
      </c>
      <c r="BU71" s="1" t="s">
        <v>19</v>
      </c>
      <c r="BV71" s="1">
        <v>11.77</v>
      </c>
      <c r="BW71" s="1">
        <v>11.87</v>
      </c>
      <c r="BX71" s="1">
        <v>8.9450000000000003</v>
      </c>
      <c r="BY71" s="1">
        <v>59.63</v>
      </c>
      <c r="BZ71" s="1">
        <v>0.90459999999999996</v>
      </c>
      <c r="CA71" s="1" t="s">
        <v>19</v>
      </c>
      <c r="CB71" s="1">
        <v>11.78</v>
      </c>
      <c r="CC71" s="1">
        <v>11.87</v>
      </c>
      <c r="CD71" s="1">
        <v>9.2729999999999997</v>
      </c>
      <c r="CE71" s="1">
        <v>61.823</v>
      </c>
      <c r="CF71" s="1">
        <v>0.90629999999999999</v>
      </c>
      <c r="CG71" s="1" t="s">
        <v>19</v>
      </c>
      <c r="CH71" s="1">
        <v>11.77</v>
      </c>
      <c r="CI71" s="1">
        <v>11.86</v>
      </c>
      <c r="CJ71" s="1">
        <v>9.2550000000000008</v>
      </c>
      <c r="CK71" s="1">
        <v>61.701999999999998</v>
      </c>
      <c r="CL71" s="1">
        <v>0.92069999999999996</v>
      </c>
      <c r="CM71" s="1" t="s">
        <v>19</v>
      </c>
      <c r="CN71" s="1">
        <v>11.77</v>
      </c>
      <c r="CO71" s="1">
        <v>11.87</v>
      </c>
      <c r="CP71" s="1">
        <v>8.984</v>
      </c>
      <c r="CQ71" s="1">
        <v>59.896000000000001</v>
      </c>
      <c r="CR71" s="1">
        <v>0.89929999999999999</v>
      </c>
      <c r="CS71" s="1" t="s">
        <v>19</v>
      </c>
    </row>
    <row r="72" spans="1:97" ht="15.75" customHeight="1" x14ac:dyDescent="0.25">
      <c r="A72" s="1" t="s">
        <v>64</v>
      </c>
      <c r="B72" s="1">
        <v>29</v>
      </c>
      <c r="C72" s="1">
        <v>43</v>
      </c>
      <c r="D72" s="1" t="s">
        <v>42</v>
      </c>
      <c r="E72" s="1">
        <v>12.18</v>
      </c>
      <c r="F72" s="1">
        <v>2</v>
      </c>
      <c r="G72" s="1">
        <v>12</v>
      </c>
      <c r="H72" s="1">
        <v>11.94</v>
      </c>
      <c r="I72" s="1">
        <v>12.46</v>
      </c>
      <c r="J72" s="1">
        <v>5.3970000000000002</v>
      </c>
      <c r="K72" s="1">
        <v>44.978000000000002</v>
      </c>
      <c r="L72" s="1">
        <v>0.92559999999999998</v>
      </c>
      <c r="M72" s="1" t="s">
        <v>18</v>
      </c>
      <c r="N72" s="1">
        <v>11.94</v>
      </c>
      <c r="O72" s="1">
        <v>12.46</v>
      </c>
      <c r="P72" s="1">
        <v>5.3369999999999997</v>
      </c>
      <c r="Q72" s="1">
        <v>44.473999999999997</v>
      </c>
      <c r="R72" s="1">
        <v>0.92849999999999999</v>
      </c>
      <c r="S72" s="1" t="s">
        <v>18</v>
      </c>
      <c r="T72" s="1">
        <v>11.94</v>
      </c>
      <c r="U72" s="1">
        <v>12.46</v>
      </c>
      <c r="V72" s="1">
        <v>5.5819999999999999</v>
      </c>
      <c r="W72" s="1">
        <v>46.518000000000001</v>
      </c>
      <c r="X72" s="1">
        <v>0.93279999999999996</v>
      </c>
      <c r="Y72" s="1" t="s">
        <v>18</v>
      </c>
      <c r="Z72" s="1">
        <v>11.94</v>
      </c>
      <c r="AA72" s="1">
        <v>12.46</v>
      </c>
      <c r="AB72" s="1">
        <v>5.8739999999999997</v>
      </c>
      <c r="AC72" s="1">
        <v>48.951000000000001</v>
      </c>
      <c r="AD72" s="1">
        <v>0.92859999999999998</v>
      </c>
      <c r="AE72" s="1" t="s">
        <v>18</v>
      </c>
      <c r="AF72" s="1">
        <v>11.94</v>
      </c>
      <c r="AG72" s="1">
        <v>12.46</v>
      </c>
      <c r="AH72" s="1">
        <v>6.0860000000000003</v>
      </c>
      <c r="AI72" s="1">
        <v>50.718000000000004</v>
      </c>
      <c r="AJ72" s="1">
        <v>0.9355</v>
      </c>
      <c r="AK72" s="1" t="s">
        <v>18</v>
      </c>
      <c r="AL72" s="1">
        <v>11.94</v>
      </c>
      <c r="AM72" s="1">
        <v>12.46</v>
      </c>
      <c r="AN72" s="1">
        <v>5.8179999999999996</v>
      </c>
      <c r="AO72" s="1">
        <v>48.487000000000002</v>
      </c>
      <c r="AP72" s="1">
        <v>0.92530000000000001</v>
      </c>
      <c r="AQ72" s="1" t="s">
        <v>18</v>
      </c>
      <c r="AR72" s="1">
        <v>11.95</v>
      </c>
      <c r="AS72" s="1">
        <v>12.47</v>
      </c>
      <c r="AT72" s="1">
        <v>6.5439999999999996</v>
      </c>
      <c r="AU72" s="1">
        <v>54.536999999999999</v>
      </c>
      <c r="AV72" s="1">
        <v>0.93430000000000002</v>
      </c>
      <c r="AW72" s="1" t="s">
        <v>19</v>
      </c>
      <c r="AX72" s="1">
        <v>11.94</v>
      </c>
      <c r="AY72" s="1">
        <v>12.46</v>
      </c>
      <c r="AZ72" s="1">
        <v>6.766</v>
      </c>
      <c r="BA72" s="1">
        <v>56.386000000000003</v>
      </c>
      <c r="BB72" s="1">
        <v>0.94140000000000001</v>
      </c>
      <c r="BC72" s="1" t="s">
        <v>19</v>
      </c>
      <c r="BD72" s="1">
        <v>11.94</v>
      </c>
      <c r="BE72" s="1">
        <v>12.46</v>
      </c>
      <c r="BF72" s="1">
        <v>6.492</v>
      </c>
      <c r="BG72" s="1">
        <v>54.095999999999997</v>
      </c>
      <c r="BH72" s="1">
        <v>0.93300000000000005</v>
      </c>
      <c r="BI72" s="1" t="s">
        <v>18</v>
      </c>
      <c r="BJ72" s="1">
        <v>11.94</v>
      </c>
      <c r="BK72" s="1">
        <v>12.46</v>
      </c>
      <c r="BL72" s="1">
        <v>6.6289999999999996</v>
      </c>
      <c r="BM72" s="1">
        <v>55.246000000000002</v>
      </c>
      <c r="BN72" s="1">
        <v>0.93379999999999996</v>
      </c>
      <c r="BO72" s="1" t="s">
        <v>18</v>
      </c>
      <c r="BP72" s="1">
        <v>11.94</v>
      </c>
      <c r="BQ72" s="1">
        <v>12.46</v>
      </c>
      <c r="BR72" s="1">
        <v>6.6719999999999997</v>
      </c>
      <c r="BS72" s="1">
        <v>55.597999999999999</v>
      </c>
      <c r="BT72" s="1">
        <v>0.93979999999999997</v>
      </c>
      <c r="BU72" s="1" t="s">
        <v>18</v>
      </c>
      <c r="BV72" s="1">
        <v>11.94</v>
      </c>
      <c r="BW72" s="1">
        <v>12.46</v>
      </c>
      <c r="BX72" s="1">
        <v>6.4660000000000002</v>
      </c>
      <c r="BY72" s="1">
        <v>53.881</v>
      </c>
      <c r="BZ72" s="1">
        <v>0.93759999999999999</v>
      </c>
      <c r="CA72" s="1" t="s">
        <v>18</v>
      </c>
      <c r="CB72" s="1">
        <v>11.94</v>
      </c>
      <c r="CC72" s="1">
        <v>12.46</v>
      </c>
      <c r="CD72" s="1">
        <v>6.7320000000000002</v>
      </c>
      <c r="CE72" s="1">
        <v>56.103000000000002</v>
      </c>
      <c r="CF72" s="1">
        <v>0.93569999999999998</v>
      </c>
      <c r="CG72" s="1" t="s">
        <v>19</v>
      </c>
      <c r="CH72" s="1">
        <v>11.95</v>
      </c>
      <c r="CI72" s="1">
        <v>12.46</v>
      </c>
      <c r="CJ72" s="1">
        <v>6.6109999999999998</v>
      </c>
      <c r="CK72" s="1">
        <v>55.094999999999999</v>
      </c>
      <c r="CL72" s="1">
        <v>0.9415</v>
      </c>
      <c r="CM72" s="1" t="s">
        <v>19</v>
      </c>
      <c r="CN72" s="1">
        <v>11.94</v>
      </c>
      <c r="CO72" s="1">
        <v>12.46</v>
      </c>
      <c r="CP72" s="1">
        <v>6.5810000000000004</v>
      </c>
      <c r="CQ72" s="1">
        <v>54.843000000000004</v>
      </c>
      <c r="CR72" s="1">
        <v>0.92710000000000004</v>
      </c>
      <c r="CS72" s="1" t="s">
        <v>18</v>
      </c>
    </row>
    <row r="73" spans="1:97" ht="15.75" customHeight="1" x14ac:dyDescent="0.25">
      <c r="A73" s="1" t="s">
        <v>64</v>
      </c>
      <c r="B73" s="1">
        <v>29</v>
      </c>
      <c r="C73" s="1">
        <v>45</v>
      </c>
      <c r="D73" s="1" t="s">
        <v>43</v>
      </c>
      <c r="E73" s="1">
        <v>11.46</v>
      </c>
      <c r="F73" s="1">
        <v>2</v>
      </c>
      <c r="G73" s="1">
        <v>14</v>
      </c>
      <c r="H73" s="1">
        <v>11.34</v>
      </c>
      <c r="I73" s="1">
        <v>11.82</v>
      </c>
      <c r="J73" s="1">
        <v>6.7270000000000003</v>
      </c>
      <c r="K73" s="1">
        <v>48.052</v>
      </c>
      <c r="L73" s="1">
        <v>0.9224</v>
      </c>
      <c r="M73" s="1" t="s">
        <v>18</v>
      </c>
      <c r="N73" s="1">
        <v>11.34</v>
      </c>
      <c r="O73" s="1">
        <v>11.81</v>
      </c>
      <c r="P73" s="1">
        <v>6.6580000000000004</v>
      </c>
      <c r="Q73" s="1">
        <v>47.554000000000002</v>
      </c>
      <c r="R73" s="1">
        <v>0.9214</v>
      </c>
      <c r="S73" s="1" t="s">
        <v>18</v>
      </c>
      <c r="T73" s="1">
        <v>11.34</v>
      </c>
      <c r="U73" s="1">
        <v>11.82</v>
      </c>
      <c r="V73" s="1">
        <v>6.9059999999999997</v>
      </c>
      <c r="W73" s="1">
        <v>49.326999999999998</v>
      </c>
      <c r="X73" s="1">
        <v>0.91459999999999997</v>
      </c>
      <c r="Y73" s="1" t="s">
        <v>18</v>
      </c>
      <c r="Z73" s="1">
        <v>11.34</v>
      </c>
      <c r="AA73" s="1">
        <v>11.82</v>
      </c>
      <c r="AB73" s="1">
        <v>7.21</v>
      </c>
      <c r="AC73" s="1">
        <v>51.503</v>
      </c>
      <c r="AD73" s="1">
        <v>0.91359999999999997</v>
      </c>
      <c r="AE73" s="1" t="s">
        <v>19</v>
      </c>
      <c r="AF73" s="1">
        <v>11.34</v>
      </c>
      <c r="AG73" s="1">
        <v>11.82</v>
      </c>
      <c r="AH73" s="1">
        <v>7.4790000000000001</v>
      </c>
      <c r="AI73" s="1">
        <v>53.418999999999997</v>
      </c>
      <c r="AJ73" s="1">
        <v>0.91700000000000004</v>
      </c>
      <c r="AK73" s="1" t="s">
        <v>18</v>
      </c>
      <c r="AL73" s="1">
        <v>11.34</v>
      </c>
      <c r="AM73" s="1">
        <v>11.81</v>
      </c>
      <c r="AN73" s="1">
        <v>7.1349999999999998</v>
      </c>
      <c r="AO73" s="1">
        <v>50.968000000000004</v>
      </c>
      <c r="AP73" s="1">
        <v>0.92490000000000006</v>
      </c>
      <c r="AQ73" s="1" t="s">
        <v>18</v>
      </c>
      <c r="AR73" s="1">
        <v>11.34</v>
      </c>
      <c r="AS73" s="1">
        <v>11.82</v>
      </c>
      <c r="AT73" s="1">
        <v>7.99</v>
      </c>
      <c r="AU73" s="1">
        <v>57.07</v>
      </c>
      <c r="AV73" s="1">
        <v>0.92400000000000004</v>
      </c>
      <c r="AW73" s="1" t="s">
        <v>18</v>
      </c>
      <c r="AX73" s="1">
        <v>11.33</v>
      </c>
      <c r="AY73" s="1">
        <v>11.81</v>
      </c>
      <c r="AZ73" s="1">
        <v>8.2289999999999992</v>
      </c>
      <c r="BA73" s="1">
        <v>58.781999999999996</v>
      </c>
      <c r="BB73" s="1">
        <v>0.91469999999999996</v>
      </c>
      <c r="BC73" s="1" t="s">
        <v>18</v>
      </c>
      <c r="BD73" s="1">
        <v>11.33</v>
      </c>
      <c r="BE73" s="1">
        <v>11.81</v>
      </c>
      <c r="BF73" s="1">
        <v>7.8890000000000002</v>
      </c>
      <c r="BG73" s="1">
        <v>56.347999999999999</v>
      </c>
      <c r="BH73" s="1">
        <v>0.92169999999999996</v>
      </c>
      <c r="BI73" s="1" t="s">
        <v>19</v>
      </c>
      <c r="BJ73" s="1">
        <v>11.34</v>
      </c>
      <c r="BK73" s="1">
        <v>11.82</v>
      </c>
      <c r="BL73" s="1">
        <v>8.0530000000000008</v>
      </c>
      <c r="BM73" s="1">
        <v>57.518999999999998</v>
      </c>
      <c r="BN73" s="1">
        <v>0.92969999999999997</v>
      </c>
      <c r="BO73" s="1" t="s">
        <v>18</v>
      </c>
      <c r="BP73" s="1">
        <v>11.34</v>
      </c>
      <c r="BQ73" s="1">
        <v>11.82</v>
      </c>
      <c r="BR73" s="1">
        <v>8.125</v>
      </c>
      <c r="BS73" s="1">
        <v>58.037999999999997</v>
      </c>
      <c r="BT73" s="1">
        <v>0.91859999999999997</v>
      </c>
      <c r="BU73" s="1" t="s">
        <v>18</v>
      </c>
      <c r="BV73" s="1">
        <v>11.34</v>
      </c>
      <c r="BW73" s="1">
        <v>11.81</v>
      </c>
      <c r="BX73" s="1">
        <v>7.8959999999999999</v>
      </c>
      <c r="BY73" s="1">
        <v>56.398000000000003</v>
      </c>
      <c r="BZ73" s="1">
        <v>0.91239999999999999</v>
      </c>
      <c r="CA73" s="1" t="s">
        <v>18</v>
      </c>
      <c r="CB73" s="1">
        <v>11.34</v>
      </c>
      <c r="CC73" s="1">
        <v>11.82</v>
      </c>
      <c r="CD73" s="1">
        <v>8.11</v>
      </c>
      <c r="CE73" s="1">
        <v>57.93</v>
      </c>
      <c r="CF73" s="1">
        <v>0.92449999999999999</v>
      </c>
      <c r="CG73" s="1" t="s">
        <v>18</v>
      </c>
      <c r="CH73" s="1">
        <v>11.34</v>
      </c>
      <c r="CI73" s="1">
        <v>11.81</v>
      </c>
      <c r="CJ73" s="1">
        <v>8.0419999999999998</v>
      </c>
      <c r="CK73" s="1">
        <v>57.441000000000003</v>
      </c>
      <c r="CL73" s="1">
        <v>0.92</v>
      </c>
      <c r="CM73" s="1" t="s">
        <v>18</v>
      </c>
      <c r="CN73" s="1">
        <v>11.34</v>
      </c>
      <c r="CO73" s="1">
        <v>11.82</v>
      </c>
      <c r="CP73" s="1">
        <v>7.9619999999999997</v>
      </c>
      <c r="CQ73" s="1">
        <v>56.869</v>
      </c>
      <c r="CR73" s="1">
        <v>0.92120000000000002</v>
      </c>
      <c r="CS73" s="1" t="s">
        <v>18</v>
      </c>
    </row>
    <row r="74" spans="1:97" ht="15.75" customHeight="1" x14ac:dyDescent="0.25">
      <c r="A74" s="1" t="s">
        <v>64</v>
      </c>
      <c r="B74" s="1">
        <v>30</v>
      </c>
      <c r="C74" s="1">
        <v>43</v>
      </c>
      <c r="D74" s="1" t="s">
        <v>44</v>
      </c>
      <c r="E74" s="1">
        <v>11.86</v>
      </c>
      <c r="F74" s="1">
        <v>2</v>
      </c>
      <c r="G74" s="1">
        <v>11</v>
      </c>
      <c r="H74" s="1">
        <v>11.65</v>
      </c>
      <c r="I74" s="1">
        <v>12.36</v>
      </c>
      <c r="J74" s="1">
        <v>4.7629999999999999</v>
      </c>
      <c r="K74" s="1">
        <v>43.296999999999997</v>
      </c>
      <c r="L74" s="1">
        <v>0.88829999999999998</v>
      </c>
      <c r="M74" s="1" t="s">
        <v>19</v>
      </c>
      <c r="N74" s="1">
        <v>11.65</v>
      </c>
      <c r="O74" s="1">
        <v>12.36</v>
      </c>
      <c r="P74" s="1">
        <v>4.6929999999999996</v>
      </c>
      <c r="Q74" s="1">
        <v>42.667999999999999</v>
      </c>
      <c r="R74" s="1">
        <v>0.87949999999999995</v>
      </c>
      <c r="S74" s="1" t="s">
        <v>19</v>
      </c>
      <c r="T74" s="1">
        <v>11.65</v>
      </c>
      <c r="U74" s="1">
        <v>12.36</v>
      </c>
      <c r="V74" s="1">
        <v>4.9329999999999998</v>
      </c>
      <c r="W74" s="1">
        <v>44.841000000000001</v>
      </c>
      <c r="X74" s="1">
        <v>0.89</v>
      </c>
      <c r="Y74" s="1" t="s">
        <v>19</v>
      </c>
      <c r="Z74" s="1">
        <v>11.65</v>
      </c>
      <c r="AA74" s="1">
        <v>12.36</v>
      </c>
      <c r="AB74" s="1">
        <v>5.2030000000000003</v>
      </c>
      <c r="AC74" s="1">
        <v>47.301000000000002</v>
      </c>
      <c r="AD74" s="1">
        <v>0.88829999999999998</v>
      </c>
      <c r="AE74" s="1" t="s">
        <v>19</v>
      </c>
      <c r="AF74" s="1">
        <v>11.65</v>
      </c>
      <c r="AG74" s="1">
        <v>12.36</v>
      </c>
      <c r="AH74" s="1">
        <v>5.444</v>
      </c>
      <c r="AI74" s="1">
        <v>49.488</v>
      </c>
      <c r="AJ74" s="1">
        <v>0.86140000000000005</v>
      </c>
      <c r="AK74" s="1" t="s">
        <v>19</v>
      </c>
      <c r="AL74" s="1">
        <v>11.65</v>
      </c>
      <c r="AM74" s="1">
        <v>12.36</v>
      </c>
      <c r="AN74" s="1">
        <v>5.1879999999999997</v>
      </c>
      <c r="AO74" s="1">
        <v>47.161999999999999</v>
      </c>
      <c r="AP74" s="1">
        <v>0.88170000000000004</v>
      </c>
      <c r="AQ74" s="1" t="s">
        <v>19</v>
      </c>
      <c r="AR74" s="1">
        <v>11.65</v>
      </c>
      <c r="AS74" s="1">
        <v>12.37</v>
      </c>
      <c r="AT74" s="1">
        <v>5.8710000000000004</v>
      </c>
      <c r="AU74" s="1">
        <v>53.374000000000002</v>
      </c>
      <c r="AV74" s="1">
        <v>0.88949999999999996</v>
      </c>
      <c r="AW74" s="1" t="s">
        <v>19</v>
      </c>
      <c r="AX74" s="1">
        <v>11.65</v>
      </c>
      <c r="AY74" s="1">
        <v>12.36</v>
      </c>
      <c r="AZ74" s="1">
        <v>6.09</v>
      </c>
      <c r="BA74" s="1">
        <v>55.366</v>
      </c>
      <c r="BB74" s="1">
        <v>0.88639999999999997</v>
      </c>
      <c r="BC74" s="1" t="s">
        <v>19</v>
      </c>
      <c r="BD74" s="1">
        <v>11.65</v>
      </c>
      <c r="BE74" s="1">
        <v>12.36</v>
      </c>
      <c r="BF74" s="1">
        <v>5.8129999999999997</v>
      </c>
      <c r="BG74" s="1">
        <v>52.841999999999999</v>
      </c>
      <c r="BH74" s="1">
        <v>0.89159999999999995</v>
      </c>
      <c r="BI74" s="1" t="s">
        <v>19</v>
      </c>
      <c r="BJ74" s="1">
        <v>11.65</v>
      </c>
      <c r="BK74" s="1">
        <v>12.36</v>
      </c>
      <c r="BL74" s="1">
        <v>5.9480000000000004</v>
      </c>
      <c r="BM74" s="1">
        <v>54.072000000000003</v>
      </c>
      <c r="BN74" s="1">
        <v>0.88729999999999998</v>
      </c>
      <c r="BO74" s="1" t="s">
        <v>19</v>
      </c>
      <c r="BP74" s="1">
        <v>11.65</v>
      </c>
      <c r="BQ74" s="1">
        <v>12.36</v>
      </c>
      <c r="BR74" s="1">
        <v>5.9950000000000001</v>
      </c>
      <c r="BS74" s="1">
        <v>54.499000000000002</v>
      </c>
      <c r="BT74" s="1">
        <v>0.8871</v>
      </c>
      <c r="BU74" s="1" t="s">
        <v>19</v>
      </c>
      <c r="BV74" s="1">
        <v>11.65</v>
      </c>
      <c r="BW74" s="1">
        <v>12.36</v>
      </c>
      <c r="BX74" s="1">
        <v>5.7910000000000004</v>
      </c>
      <c r="BY74" s="1">
        <v>52.646999999999998</v>
      </c>
      <c r="BZ74" s="1">
        <v>0.88939999999999997</v>
      </c>
      <c r="CA74" s="1" t="s">
        <v>19</v>
      </c>
      <c r="CB74" s="1">
        <v>11.65</v>
      </c>
      <c r="CC74" s="1">
        <v>12.36</v>
      </c>
      <c r="CD74" s="1">
        <v>5.9740000000000002</v>
      </c>
      <c r="CE74" s="1">
        <v>54.305</v>
      </c>
      <c r="CF74" s="1">
        <v>0.88319999999999999</v>
      </c>
      <c r="CG74" s="1" t="s">
        <v>19</v>
      </c>
      <c r="CH74" s="1">
        <v>11.65</v>
      </c>
      <c r="CI74" s="1">
        <v>12.36</v>
      </c>
      <c r="CJ74" s="1">
        <v>5.9489999999999998</v>
      </c>
      <c r="CK74" s="1">
        <v>54.078000000000003</v>
      </c>
      <c r="CL74" s="1">
        <v>0.89019999999999999</v>
      </c>
      <c r="CM74" s="1" t="s">
        <v>19</v>
      </c>
      <c r="CN74" s="1">
        <v>11.65</v>
      </c>
      <c r="CO74" s="1">
        <v>12.36</v>
      </c>
      <c r="CP74" s="1">
        <v>5.89</v>
      </c>
      <c r="CQ74" s="1">
        <v>53.546999999999997</v>
      </c>
      <c r="CR74" s="1">
        <v>0.88959999999999995</v>
      </c>
      <c r="CS74" s="1" t="s">
        <v>19</v>
      </c>
    </row>
    <row r="75" spans="1:97" ht="15.75" customHeight="1" x14ac:dyDescent="0.25">
      <c r="A75" s="1" t="s">
        <v>64</v>
      </c>
      <c r="B75" s="1">
        <v>30</v>
      </c>
      <c r="C75" s="1">
        <v>44</v>
      </c>
      <c r="D75" s="1" t="s">
        <v>45</v>
      </c>
      <c r="E75" s="1">
        <v>11.36</v>
      </c>
      <c r="F75" s="1">
        <v>2</v>
      </c>
      <c r="G75" s="1">
        <v>12</v>
      </c>
      <c r="H75" s="1">
        <v>11.24</v>
      </c>
      <c r="I75" s="1">
        <v>11.86</v>
      </c>
      <c r="J75" s="1">
        <v>5.5970000000000004</v>
      </c>
      <c r="K75" s="1">
        <v>46.643999999999998</v>
      </c>
      <c r="L75" s="1">
        <v>0.91110000000000002</v>
      </c>
      <c r="M75" s="1" t="s">
        <v>18</v>
      </c>
      <c r="N75" s="1">
        <v>11.23</v>
      </c>
      <c r="O75" s="1">
        <v>11.86</v>
      </c>
      <c r="P75" s="1">
        <v>5.5659999999999998</v>
      </c>
      <c r="Q75" s="1">
        <v>46.38</v>
      </c>
      <c r="R75" s="1">
        <v>0.9153</v>
      </c>
      <c r="S75" s="1" t="s">
        <v>18</v>
      </c>
      <c r="T75" s="1">
        <v>11.24</v>
      </c>
      <c r="U75" s="1">
        <v>11.86</v>
      </c>
      <c r="V75" s="1">
        <v>5.7569999999999997</v>
      </c>
      <c r="W75" s="1">
        <v>47.972999999999999</v>
      </c>
      <c r="X75" s="1">
        <v>0.91620000000000001</v>
      </c>
      <c r="Y75" s="1" t="s">
        <v>18</v>
      </c>
      <c r="Z75" s="1">
        <v>11.24</v>
      </c>
      <c r="AA75" s="1">
        <v>11.86</v>
      </c>
      <c r="AB75" s="1">
        <v>6.08</v>
      </c>
      <c r="AC75" s="1">
        <v>50.67</v>
      </c>
      <c r="AD75" s="1">
        <v>0.9204</v>
      </c>
      <c r="AE75" s="1" t="s">
        <v>18</v>
      </c>
      <c r="AF75" s="1">
        <v>11.24</v>
      </c>
      <c r="AG75" s="1">
        <v>11.86</v>
      </c>
      <c r="AH75" s="1">
        <v>6.3040000000000003</v>
      </c>
      <c r="AI75" s="1">
        <v>52.534999999999997</v>
      </c>
      <c r="AJ75" s="1">
        <v>0.90080000000000005</v>
      </c>
      <c r="AK75" s="1" t="s">
        <v>18</v>
      </c>
      <c r="AL75" s="1">
        <v>11.24</v>
      </c>
      <c r="AM75" s="1">
        <v>11.86</v>
      </c>
      <c r="AN75" s="1">
        <v>6.0570000000000004</v>
      </c>
      <c r="AO75" s="1">
        <v>50.476999999999997</v>
      </c>
      <c r="AP75" s="1">
        <v>0.90029999999999999</v>
      </c>
      <c r="AQ75" s="1" t="s">
        <v>18</v>
      </c>
      <c r="AR75" s="1">
        <v>11.24</v>
      </c>
      <c r="AS75" s="1">
        <v>11.86</v>
      </c>
      <c r="AT75" s="1">
        <v>6.8140000000000001</v>
      </c>
      <c r="AU75" s="1">
        <v>56.783000000000001</v>
      </c>
      <c r="AV75" s="1">
        <v>0.92469999999999997</v>
      </c>
      <c r="AW75" s="1" t="s">
        <v>18</v>
      </c>
      <c r="AX75" s="1">
        <v>11.23</v>
      </c>
      <c r="AY75" s="1">
        <v>11.86</v>
      </c>
      <c r="AZ75" s="1">
        <v>7.0469999999999997</v>
      </c>
      <c r="BA75" s="1">
        <v>58.725000000000001</v>
      </c>
      <c r="BB75" s="1">
        <v>0.90310000000000001</v>
      </c>
      <c r="BC75" s="1" t="s">
        <v>18</v>
      </c>
      <c r="BD75" s="1">
        <v>11.23</v>
      </c>
      <c r="BE75" s="1">
        <v>11.86</v>
      </c>
      <c r="BF75" s="1">
        <v>6.6980000000000004</v>
      </c>
      <c r="BG75" s="1">
        <v>55.820999999999998</v>
      </c>
      <c r="BH75" s="1">
        <v>0.93279999999999996</v>
      </c>
      <c r="BI75" s="1" t="s">
        <v>18</v>
      </c>
      <c r="BJ75" s="1">
        <v>11.24</v>
      </c>
      <c r="BK75" s="1">
        <v>11.86</v>
      </c>
      <c r="BL75" s="1">
        <v>6.827</v>
      </c>
      <c r="BM75" s="1">
        <v>56.887999999999998</v>
      </c>
      <c r="BN75" s="1">
        <v>0.9032</v>
      </c>
      <c r="BO75" s="1" t="s">
        <v>18</v>
      </c>
      <c r="BP75" s="1">
        <v>11.24</v>
      </c>
      <c r="BQ75" s="1">
        <v>11.86</v>
      </c>
      <c r="BR75" s="1">
        <v>6.9409999999999998</v>
      </c>
      <c r="BS75" s="1">
        <v>57.844000000000001</v>
      </c>
      <c r="BT75" s="1">
        <v>0.91090000000000004</v>
      </c>
      <c r="BU75" s="1" t="s">
        <v>18</v>
      </c>
      <c r="BV75" s="1">
        <v>11.24</v>
      </c>
      <c r="BW75" s="1">
        <v>11.86</v>
      </c>
      <c r="BX75" s="1">
        <v>6.7140000000000004</v>
      </c>
      <c r="BY75" s="1">
        <v>55.951999999999998</v>
      </c>
      <c r="BZ75" s="1">
        <v>0.92479999999999996</v>
      </c>
      <c r="CA75" s="1" t="s">
        <v>18</v>
      </c>
      <c r="CB75" s="1">
        <v>11.24</v>
      </c>
      <c r="CC75" s="1">
        <v>11.86</v>
      </c>
      <c r="CD75" s="1">
        <v>6.9189999999999996</v>
      </c>
      <c r="CE75" s="1">
        <v>57.655999999999999</v>
      </c>
      <c r="CF75" s="1">
        <v>0.92390000000000005</v>
      </c>
      <c r="CG75" s="1" t="s">
        <v>18</v>
      </c>
      <c r="CH75" s="1">
        <v>11.24</v>
      </c>
      <c r="CI75" s="1">
        <v>11.86</v>
      </c>
      <c r="CJ75" s="1">
        <v>6.8609999999999998</v>
      </c>
      <c r="CK75" s="1">
        <v>57.173999999999999</v>
      </c>
      <c r="CL75" s="1">
        <v>0.89300000000000002</v>
      </c>
      <c r="CM75" s="1" t="s">
        <v>18</v>
      </c>
      <c r="CN75" s="1">
        <v>11.24</v>
      </c>
      <c r="CO75" s="1">
        <v>11.86</v>
      </c>
      <c r="CP75" s="1">
        <v>6.81</v>
      </c>
      <c r="CQ75" s="1">
        <v>56.752000000000002</v>
      </c>
      <c r="CR75" s="1">
        <v>0.87890000000000001</v>
      </c>
      <c r="CS75" s="1" t="s">
        <v>18</v>
      </c>
    </row>
    <row r="76" spans="1:97" ht="15.75" customHeight="1" x14ac:dyDescent="0.25">
      <c r="A76" s="1" t="s">
        <v>64</v>
      </c>
      <c r="B76" s="1">
        <v>30</v>
      </c>
      <c r="C76" s="1">
        <v>45</v>
      </c>
      <c r="D76" s="1" t="s">
        <v>46</v>
      </c>
      <c r="E76" s="1">
        <v>11.25</v>
      </c>
      <c r="F76" s="1">
        <v>2</v>
      </c>
      <c r="G76" s="1">
        <v>13</v>
      </c>
      <c r="H76" s="1">
        <v>11.04</v>
      </c>
      <c r="I76" s="1">
        <v>11.75</v>
      </c>
      <c r="J76" s="1">
        <v>6.0910000000000002</v>
      </c>
      <c r="K76" s="1">
        <v>46.851999999999997</v>
      </c>
      <c r="L76" s="1">
        <v>0.94489999999999996</v>
      </c>
      <c r="M76" s="1" t="s">
        <v>19</v>
      </c>
      <c r="N76" s="1">
        <v>11.04</v>
      </c>
      <c r="O76" s="1">
        <v>11.75</v>
      </c>
      <c r="P76" s="1">
        <v>5.9889999999999999</v>
      </c>
      <c r="Q76" s="1">
        <v>46.067999999999998</v>
      </c>
      <c r="R76" s="1">
        <v>0.94420000000000004</v>
      </c>
      <c r="S76" s="1" t="s">
        <v>19</v>
      </c>
      <c r="T76" s="1">
        <v>11.04</v>
      </c>
      <c r="U76" s="1">
        <v>11.75</v>
      </c>
      <c r="V76" s="1">
        <v>6.1749999999999998</v>
      </c>
      <c r="W76" s="1">
        <v>47.5</v>
      </c>
      <c r="X76" s="1">
        <v>0.94669999999999999</v>
      </c>
      <c r="Y76" s="1" t="s">
        <v>19</v>
      </c>
      <c r="Z76" s="1">
        <v>11.05</v>
      </c>
      <c r="AA76" s="1">
        <v>11.75</v>
      </c>
      <c r="AB76" s="1">
        <v>6.524</v>
      </c>
      <c r="AC76" s="1">
        <v>50.183</v>
      </c>
      <c r="AD76" s="1">
        <v>0.94330000000000003</v>
      </c>
      <c r="AE76" s="1" t="s">
        <v>19</v>
      </c>
      <c r="AF76" s="1">
        <v>11.05</v>
      </c>
      <c r="AG76" s="1">
        <v>11.75</v>
      </c>
      <c r="AH76" s="1">
        <v>6.7939999999999996</v>
      </c>
      <c r="AI76" s="1">
        <v>52.261000000000003</v>
      </c>
      <c r="AJ76" s="1">
        <v>0.93859999999999999</v>
      </c>
      <c r="AK76" s="1" t="s">
        <v>19</v>
      </c>
      <c r="AL76" s="1">
        <v>11.04</v>
      </c>
      <c r="AM76" s="1">
        <v>11.75</v>
      </c>
      <c r="AN76" s="1">
        <v>6.51</v>
      </c>
      <c r="AO76" s="1">
        <v>50.078000000000003</v>
      </c>
      <c r="AP76" s="1">
        <v>0.93740000000000001</v>
      </c>
      <c r="AQ76" s="1" t="s">
        <v>19</v>
      </c>
      <c r="AR76" s="1">
        <v>11.05</v>
      </c>
      <c r="AS76" s="1">
        <v>11.75</v>
      </c>
      <c r="AT76" s="1">
        <v>7.2629999999999999</v>
      </c>
      <c r="AU76" s="1">
        <v>55.868000000000002</v>
      </c>
      <c r="AV76" s="1">
        <v>0.95020000000000004</v>
      </c>
      <c r="AW76" s="1" t="s">
        <v>19</v>
      </c>
      <c r="AX76" s="1">
        <v>11.04</v>
      </c>
      <c r="AY76" s="1">
        <v>11.75</v>
      </c>
      <c r="AZ76" s="1">
        <v>7.52</v>
      </c>
      <c r="BA76" s="1">
        <v>57.843000000000004</v>
      </c>
      <c r="BB76" s="1">
        <v>0.9496</v>
      </c>
      <c r="BC76" s="1" t="s">
        <v>19</v>
      </c>
      <c r="BD76" s="1">
        <v>11.04</v>
      </c>
      <c r="BE76" s="1">
        <v>11.75</v>
      </c>
      <c r="BF76" s="1">
        <v>7.1479999999999997</v>
      </c>
      <c r="BG76" s="1">
        <v>54.985999999999997</v>
      </c>
      <c r="BH76" s="1">
        <v>0.94940000000000002</v>
      </c>
      <c r="BI76" s="1" t="s">
        <v>19</v>
      </c>
      <c r="BJ76" s="1">
        <v>11.04</v>
      </c>
      <c r="BK76" s="1">
        <v>11.75</v>
      </c>
      <c r="BL76" s="1">
        <v>7.319</v>
      </c>
      <c r="BM76" s="1">
        <v>56.301000000000002</v>
      </c>
      <c r="BN76" s="1">
        <v>0.94740000000000002</v>
      </c>
      <c r="BO76" s="1" t="s">
        <v>19</v>
      </c>
      <c r="BP76" s="1">
        <v>11.05</v>
      </c>
      <c r="BQ76" s="1">
        <v>11.75</v>
      </c>
      <c r="BR76" s="1">
        <v>7.3890000000000002</v>
      </c>
      <c r="BS76" s="1">
        <v>56.835999999999999</v>
      </c>
      <c r="BT76" s="1">
        <v>0.94230000000000003</v>
      </c>
      <c r="BU76" s="1" t="s">
        <v>19</v>
      </c>
      <c r="BV76" s="1">
        <v>11.04</v>
      </c>
      <c r="BW76" s="1">
        <v>11.75</v>
      </c>
      <c r="BX76" s="1">
        <v>7.18</v>
      </c>
      <c r="BY76" s="1">
        <v>55.231999999999999</v>
      </c>
      <c r="BZ76" s="1">
        <v>0.9536</v>
      </c>
      <c r="CA76" s="1" t="s">
        <v>19</v>
      </c>
      <c r="CB76" s="1">
        <v>11.05</v>
      </c>
      <c r="CC76" s="1">
        <v>11.75</v>
      </c>
      <c r="CD76" s="1">
        <v>7.4</v>
      </c>
      <c r="CE76" s="1">
        <v>56.918999999999997</v>
      </c>
      <c r="CF76" s="1">
        <v>0.94789999999999996</v>
      </c>
      <c r="CG76" s="1" t="s">
        <v>19</v>
      </c>
      <c r="CH76" s="1">
        <v>11.04</v>
      </c>
      <c r="CI76" s="1">
        <v>11.75</v>
      </c>
      <c r="CJ76" s="1">
        <v>7.3109999999999999</v>
      </c>
      <c r="CK76" s="1">
        <v>56.235999999999997</v>
      </c>
      <c r="CL76" s="1">
        <v>0.93940000000000001</v>
      </c>
      <c r="CM76" s="1" t="s">
        <v>19</v>
      </c>
      <c r="CN76" s="1">
        <v>11.04</v>
      </c>
      <c r="CO76" s="1">
        <v>11.75</v>
      </c>
      <c r="CP76" s="1">
        <v>7.29</v>
      </c>
      <c r="CQ76" s="1">
        <v>56.078000000000003</v>
      </c>
      <c r="CR76" s="1">
        <v>0.95440000000000003</v>
      </c>
      <c r="CS76" s="1" t="s">
        <v>19</v>
      </c>
    </row>
    <row r="77" spans="1:97" ht="15.75" customHeight="1" x14ac:dyDescent="0.25">
      <c r="A77" s="1" t="s">
        <v>64</v>
      </c>
      <c r="B77" s="1">
        <v>44</v>
      </c>
      <c r="C77" s="1">
        <v>56</v>
      </c>
      <c r="D77" s="1" t="s">
        <v>47</v>
      </c>
      <c r="E77" s="1">
        <v>9.99</v>
      </c>
      <c r="F77" s="1">
        <v>2</v>
      </c>
      <c r="G77" s="1">
        <v>9</v>
      </c>
      <c r="H77" s="1">
        <v>9.8699999999999992</v>
      </c>
      <c r="I77" s="1">
        <v>10.09</v>
      </c>
      <c r="J77" s="1">
        <v>5.5339999999999998</v>
      </c>
      <c r="K77" s="1">
        <v>61.488</v>
      </c>
      <c r="L77" s="1">
        <v>0.90820000000000001</v>
      </c>
      <c r="M77" s="1" t="s">
        <v>18</v>
      </c>
      <c r="N77" s="1">
        <v>9.8699999999999992</v>
      </c>
      <c r="O77" s="1">
        <v>10.09</v>
      </c>
      <c r="P77" s="1">
        <v>5.4429999999999996</v>
      </c>
      <c r="Q77" s="1">
        <v>60.478999999999999</v>
      </c>
      <c r="R77" s="1">
        <v>0.91739999999999999</v>
      </c>
      <c r="S77" s="1" t="s">
        <v>18</v>
      </c>
      <c r="T77" s="1">
        <v>9.8699999999999992</v>
      </c>
      <c r="U77" s="1">
        <v>10.1</v>
      </c>
      <c r="V77" s="1">
        <v>5.68</v>
      </c>
      <c r="W77" s="1">
        <v>63.11</v>
      </c>
      <c r="X77" s="1">
        <v>0.91959999999999997</v>
      </c>
      <c r="Y77" s="1" t="s">
        <v>18</v>
      </c>
      <c r="Z77" s="1">
        <v>9.8699999999999992</v>
      </c>
      <c r="AA77" s="1">
        <v>10.1</v>
      </c>
      <c r="AB77" s="1">
        <v>5.9169999999999998</v>
      </c>
      <c r="AC77" s="1">
        <v>65.745999999999995</v>
      </c>
      <c r="AD77" s="1">
        <v>0.91159999999999997</v>
      </c>
      <c r="AE77" s="1" t="s">
        <v>18</v>
      </c>
      <c r="AF77" s="1">
        <v>9.8699999999999992</v>
      </c>
      <c r="AG77" s="1">
        <v>10.1</v>
      </c>
      <c r="AH77" s="1">
        <v>6.0629999999999997</v>
      </c>
      <c r="AI77" s="1">
        <v>67.366</v>
      </c>
      <c r="AJ77" s="1">
        <v>0.89980000000000004</v>
      </c>
      <c r="AK77" s="1" t="s">
        <v>18</v>
      </c>
      <c r="AL77" s="1">
        <v>9.8699999999999992</v>
      </c>
      <c r="AM77" s="1">
        <v>10.09</v>
      </c>
      <c r="AN77" s="1">
        <v>5.8310000000000004</v>
      </c>
      <c r="AO77" s="1">
        <v>64.787000000000006</v>
      </c>
      <c r="AP77" s="1">
        <v>0.88429999999999997</v>
      </c>
      <c r="AQ77" s="1" t="s">
        <v>18</v>
      </c>
      <c r="AR77" s="1">
        <v>9.8699999999999992</v>
      </c>
      <c r="AS77" s="1">
        <v>10.1</v>
      </c>
      <c r="AT77" s="1">
        <v>6.7050000000000001</v>
      </c>
      <c r="AU77" s="1">
        <v>74.504000000000005</v>
      </c>
      <c r="AV77" s="1">
        <v>0.91500000000000004</v>
      </c>
      <c r="AW77" s="1" t="s">
        <v>18</v>
      </c>
      <c r="AX77" s="1">
        <v>9.8699999999999992</v>
      </c>
      <c r="AY77" s="1">
        <v>10.09</v>
      </c>
      <c r="AZ77" s="1">
        <v>6.8380000000000001</v>
      </c>
      <c r="BA77" s="1">
        <v>75.974999999999994</v>
      </c>
      <c r="BB77" s="1">
        <v>0.91090000000000004</v>
      </c>
      <c r="BC77" s="1" t="s">
        <v>18</v>
      </c>
      <c r="BD77" s="1">
        <v>9.8699999999999992</v>
      </c>
      <c r="BE77" s="1">
        <v>10.1</v>
      </c>
      <c r="BF77" s="1">
        <v>6.5179999999999998</v>
      </c>
      <c r="BG77" s="1">
        <v>72.427000000000007</v>
      </c>
      <c r="BH77" s="1">
        <v>0.91349999999999998</v>
      </c>
      <c r="BI77" s="1" t="s">
        <v>18</v>
      </c>
      <c r="BJ77" s="1">
        <v>9.8699999999999992</v>
      </c>
      <c r="BK77" s="1">
        <v>10.1</v>
      </c>
      <c r="BL77" s="1">
        <v>6.7720000000000002</v>
      </c>
      <c r="BM77" s="1">
        <v>75.239000000000004</v>
      </c>
      <c r="BN77" s="1">
        <v>0.91259999999999997</v>
      </c>
      <c r="BO77" s="1" t="s">
        <v>18</v>
      </c>
      <c r="BP77" s="1">
        <v>9.8699999999999992</v>
      </c>
      <c r="BQ77" s="1">
        <v>10.1</v>
      </c>
      <c r="BR77" s="1">
        <v>6.8440000000000003</v>
      </c>
      <c r="BS77" s="1">
        <v>76.049000000000007</v>
      </c>
      <c r="BT77" s="1">
        <v>0.9204</v>
      </c>
      <c r="BU77" s="1" t="s">
        <v>18</v>
      </c>
      <c r="BV77" s="1">
        <v>9.8699999999999992</v>
      </c>
      <c r="BW77" s="1">
        <v>10.09</v>
      </c>
      <c r="BX77" s="1">
        <v>6.65</v>
      </c>
      <c r="BY77" s="1">
        <v>73.891000000000005</v>
      </c>
      <c r="BZ77" s="1">
        <v>0.90710000000000002</v>
      </c>
      <c r="CA77" s="1" t="s">
        <v>18</v>
      </c>
      <c r="CB77" s="1">
        <v>9.8699999999999992</v>
      </c>
      <c r="CC77" s="1">
        <v>10.1</v>
      </c>
      <c r="CD77" s="1">
        <v>6.8179999999999996</v>
      </c>
      <c r="CE77" s="1">
        <v>75.751999999999995</v>
      </c>
      <c r="CF77" s="1">
        <v>0.91149999999999998</v>
      </c>
      <c r="CG77" s="1" t="s">
        <v>18</v>
      </c>
      <c r="CH77" s="1">
        <v>9.8699999999999992</v>
      </c>
      <c r="CI77" s="1">
        <v>10.09</v>
      </c>
      <c r="CJ77" s="1">
        <v>6.8230000000000004</v>
      </c>
      <c r="CK77" s="1">
        <v>75.813000000000002</v>
      </c>
      <c r="CL77" s="1">
        <v>0.92979999999999996</v>
      </c>
      <c r="CM77" s="1" t="s">
        <v>18</v>
      </c>
      <c r="CN77" s="1">
        <v>9.8699999999999992</v>
      </c>
      <c r="CO77" s="1">
        <v>10.09</v>
      </c>
      <c r="CP77" s="1">
        <v>6.7080000000000002</v>
      </c>
      <c r="CQ77" s="1">
        <v>74.528000000000006</v>
      </c>
      <c r="CR77" s="1">
        <v>0.89690000000000003</v>
      </c>
      <c r="CS77" s="1" t="s">
        <v>18</v>
      </c>
    </row>
    <row r="78" spans="1:97" ht="15.75" customHeight="1" x14ac:dyDescent="0.25">
      <c r="A78" s="1" t="s">
        <v>64</v>
      </c>
      <c r="B78" s="1">
        <v>44</v>
      </c>
      <c r="C78" s="1">
        <v>57</v>
      </c>
      <c r="D78" s="1" t="s">
        <v>48</v>
      </c>
      <c r="E78" s="1">
        <v>11.81</v>
      </c>
      <c r="F78" s="1">
        <v>2</v>
      </c>
      <c r="G78" s="1">
        <v>10</v>
      </c>
      <c r="H78" s="1">
        <v>11.7</v>
      </c>
      <c r="I78" s="1">
        <v>12.3</v>
      </c>
      <c r="J78" s="1">
        <v>6.9269999999999996</v>
      </c>
      <c r="K78" s="1">
        <v>69.271000000000001</v>
      </c>
      <c r="L78" s="1">
        <v>0.85029999999999994</v>
      </c>
      <c r="M78" s="1" t="s">
        <v>19</v>
      </c>
      <c r="N78" s="1">
        <v>11.7</v>
      </c>
      <c r="O78" s="1">
        <v>12.3</v>
      </c>
      <c r="P78" s="1">
        <v>6.8019999999999996</v>
      </c>
      <c r="Q78" s="1">
        <v>68.015000000000001</v>
      </c>
      <c r="R78" s="1">
        <v>0.86319999999999997</v>
      </c>
      <c r="S78" s="1" t="s">
        <v>19</v>
      </c>
      <c r="T78" s="1">
        <v>11.7</v>
      </c>
      <c r="U78" s="1">
        <v>12.3</v>
      </c>
      <c r="V78" s="1">
        <v>7.0759999999999996</v>
      </c>
      <c r="W78" s="1">
        <v>70.757000000000005</v>
      </c>
      <c r="X78" s="1">
        <v>0.85360000000000003</v>
      </c>
      <c r="Y78" s="1" t="s">
        <v>19</v>
      </c>
      <c r="Z78" s="1">
        <v>11.7</v>
      </c>
      <c r="AA78" s="1">
        <v>12.3</v>
      </c>
      <c r="AB78" s="1">
        <v>7.1269999999999998</v>
      </c>
      <c r="AC78" s="1">
        <v>71.269000000000005</v>
      </c>
      <c r="AD78" s="1">
        <v>0.85140000000000005</v>
      </c>
      <c r="AE78" s="1" t="s">
        <v>19</v>
      </c>
      <c r="AF78" s="1">
        <v>11.7</v>
      </c>
      <c r="AG78" s="1">
        <v>12.3</v>
      </c>
      <c r="AH78" s="1">
        <v>7.3780000000000001</v>
      </c>
      <c r="AI78" s="1">
        <v>73.775000000000006</v>
      </c>
      <c r="AJ78" s="1">
        <v>0.84540000000000004</v>
      </c>
      <c r="AK78" s="1" t="s">
        <v>19</v>
      </c>
      <c r="AL78" s="1">
        <v>11.7</v>
      </c>
      <c r="AM78" s="1">
        <v>12.3</v>
      </c>
      <c r="AN78" s="1">
        <v>7.2149999999999999</v>
      </c>
      <c r="AO78" s="1">
        <v>72.153000000000006</v>
      </c>
      <c r="AP78" s="1">
        <v>0.8548</v>
      </c>
      <c r="AQ78" s="1" t="s">
        <v>19</v>
      </c>
      <c r="AR78" s="1">
        <v>11.7</v>
      </c>
      <c r="AS78" s="1">
        <v>12.31</v>
      </c>
      <c r="AT78" s="1">
        <v>7.3929999999999998</v>
      </c>
      <c r="AU78" s="1">
        <v>73.926000000000002</v>
      </c>
      <c r="AV78" s="1">
        <v>0.88900000000000001</v>
      </c>
      <c r="AW78" s="1" t="s">
        <v>19</v>
      </c>
      <c r="AX78" s="1">
        <v>11.7</v>
      </c>
      <c r="AY78" s="1">
        <v>12.3</v>
      </c>
      <c r="AZ78" s="1">
        <v>7.5880000000000001</v>
      </c>
      <c r="BA78" s="1">
        <v>75.88</v>
      </c>
      <c r="BB78" s="1">
        <v>0.88429999999999997</v>
      </c>
      <c r="BC78" s="1" t="s">
        <v>19</v>
      </c>
      <c r="BD78" s="1">
        <v>11.7</v>
      </c>
      <c r="BE78" s="1">
        <v>12.3</v>
      </c>
      <c r="BF78" s="1">
        <v>7.3170000000000002</v>
      </c>
      <c r="BG78" s="1">
        <v>73.168999999999997</v>
      </c>
      <c r="BH78" s="1">
        <v>0.88939999999999997</v>
      </c>
      <c r="BI78" s="1" t="s">
        <v>19</v>
      </c>
      <c r="BJ78" s="1">
        <v>11.7</v>
      </c>
      <c r="BK78" s="1">
        <v>12.3</v>
      </c>
      <c r="BL78" s="1">
        <v>7.3940000000000001</v>
      </c>
      <c r="BM78" s="1">
        <v>73.942999999999998</v>
      </c>
      <c r="BN78" s="1">
        <v>0.88270000000000004</v>
      </c>
      <c r="BO78" s="1" t="s">
        <v>19</v>
      </c>
      <c r="BP78" s="1">
        <v>11.7</v>
      </c>
      <c r="BQ78" s="1">
        <v>12.31</v>
      </c>
      <c r="BR78" s="1">
        <v>7.3029999999999999</v>
      </c>
      <c r="BS78" s="1">
        <v>73.031000000000006</v>
      </c>
      <c r="BT78" s="1">
        <v>0.86140000000000005</v>
      </c>
      <c r="BU78" s="1" t="s">
        <v>19</v>
      </c>
      <c r="BV78" s="1">
        <v>11.7</v>
      </c>
      <c r="BW78" s="1">
        <v>12.3</v>
      </c>
      <c r="BX78" s="1">
        <v>7.3739999999999997</v>
      </c>
      <c r="BY78" s="1">
        <v>73.744</v>
      </c>
      <c r="BZ78" s="1">
        <v>0.87929999999999997</v>
      </c>
      <c r="CA78" s="1" t="s">
        <v>19</v>
      </c>
      <c r="CB78" s="1">
        <v>11.7</v>
      </c>
      <c r="CC78" s="1">
        <v>12.3</v>
      </c>
      <c r="CD78" s="1">
        <v>7.4820000000000002</v>
      </c>
      <c r="CE78" s="1">
        <v>74.822999999999993</v>
      </c>
      <c r="CF78" s="1">
        <v>0.89159999999999995</v>
      </c>
      <c r="CG78" s="1" t="s">
        <v>19</v>
      </c>
      <c r="CH78" s="1">
        <v>11.7</v>
      </c>
      <c r="CI78" s="1">
        <v>12.3</v>
      </c>
      <c r="CJ78" s="1">
        <v>7.5259999999999998</v>
      </c>
      <c r="CK78" s="1">
        <v>75.260000000000005</v>
      </c>
      <c r="CL78" s="1">
        <v>0.89129999999999998</v>
      </c>
      <c r="CM78" s="1" t="s">
        <v>19</v>
      </c>
      <c r="CN78" s="1">
        <v>11.7</v>
      </c>
      <c r="CO78" s="1">
        <v>12.3</v>
      </c>
      <c r="CP78" s="1">
        <v>7.4109999999999996</v>
      </c>
      <c r="CQ78" s="1">
        <v>74.106999999999999</v>
      </c>
      <c r="CR78" s="1">
        <v>0.88739999999999997</v>
      </c>
      <c r="CS78" s="1" t="s">
        <v>19</v>
      </c>
    </row>
    <row r="79" spans="1:97" ht="15.75" customHeight="1" x14ac:dyDescent="0.25">
      <c r="A79" s="1" t="s">
        <v>64</v>
      </c>
      <c r="B79" s="1">
        <v>44</v>
      </c>
      <c r="C79" s="1">
        <v>65</v>
      </c>
      <c r="D79" s="1" t="s">
        <v>49</v>
      </c>
      <c r="E79" s="1">
        <v>9.5299999999999994</v>
      </c>
      <c r="F79" s="1">
        <v>4</v>
      </c>
      <c r="G79" s="1">
        <v>18</v>
      </c>
      <c r="H79" s="1">
        <v>9.31</v>
      </c>
      <c r="I79" s="1">
        <v>10.029999999999999</v>
      </c>
      <c r="J79" s="1">
        <v>9.3780000000000001</v>
      </c>
      <c r="K79" s="1">
        <v>52.098999999999997</v>
      </c>
      <c r="L79" s="1">
        <v>0.92210000000000003</v>
      </c>
      <c r="M79" s="1" t="s">
        <v>19</v>
      </c>
      <c r="N79" s="1">
        <v>9.3000000000000007</v>
      </c>
      <c r="O79" s="1">
        <v>10.029999999999999</v>
      </c>
      <c r="P79" s="1">
        <v>9.2829999999999995</v>
      </c>
      <c r="Q79" s="1">
        <v>51.57</v>
      </c>
      <c r="R79" s="1">
        <v>0.93169999999999997</v>
      </c>
      <c r="S79" s="1" t="s">
        <v>19</v>
      </c>
      <c r="T79" s="1">
        <v>9.31</v>
      </c>
      <c r="U79" s="1">
        <v>10.029999999999999</v>
      </c>
      <c r="V79" s="1">
        <v>9.4649999999999999</v>
      </c>
      <c r="W79" s="1">
        <v>52.582000000000001</v>
      </c>
      <c r="X79" s="1">
        <v>0.94030000000000002</v>
      </c>
      <c r="Y79" s="1" t="s">
        <v>19</v>
      </c>
      <c r="Z79" s="1">
        <v>9.31</v>
      </c>
      <c r="AA79" s="1">
        <v>10.029999999999999</v>
      </c>
      <c r="AB79" s="1">
        <v>9.5340000000000007</v>
      </c>
      <c r="AC79" s="1">
        <v>52.966000000000001</v>
      </c>
      <c r="AD79" s="1">
        <v>0.93169999999999997</v>
      </c>
      <c r="AE79" s="1" t="s">
        <v>19</v>
      </c>
      <c r="AF79" s="1">
        <v>9.31</v>
      </c>
      <c r="AG79" s="1">
        <v>10.029999999999999</v>
      </c>
      <c r="AH79" s="1">
        <v>9.8249999999999993</v>
      </c>
      <c r="AI79" s="1">
        <v>54.585000000000001</v>
      </c>
      <c r="AJ79" s="1">
        <v>0.9325</v>
      </c>
      <c r="AK79" s="1" t="s">
        <v>19</v>
      </c>
      <c r="AL79" s="1">
        <v>9.31</v>
      </c>
      <c r="AM79" s="1">
        <v>10.029999999999999</v>
      </c>
      <c r="AN79" s="1">
        <v>9.6240000000000006</v>
      </c>
      <c r="AO79" s="1">
        <v>53.466000000000001</v>
      </c>
      <c r="AP79" s="1">
        <v>0.90820000000000001</v>
      </c>
      <c r="AQ79" s="1" t="s">
        <v>19</v>
      </c>
      <c r="AR79" s="1">
        <v>9.31</v>
      </c>
      <c r="AS79" s="1">
        <v>10.029999999999999</v>
      </c>
      <c r="AT79" s="1">
        <v>9.9359999999999999</v>
      </c>
      <c r="AU79" s="1">
        <v>55.2</v>
      </c>
      <c r="AV79" s="1">
        <v>0.92210000000000003</v>
      </c>
      <c r="AW79" s="1" t="s">
        <v>19</v>
      </c>
      <c r="AX79" s="1">
        <v>9.3000000000000007</v>
      </c>
      <c r="AY79" s="1">
        <v>10.02</v>
      </c>
      <c r="AZ79" s="1">
        <v>10.223000000000001</v>
      </c>
      <c r="BA79" s="1">
        <v>56.795000000000002</v>
      </c>
      <c r="BB79" s="1">
        <v>0.93930000000000002</v>
      </c>
      <c r="BC79" s="1" t="s">
        <v>19</v>
      </c>
      <c r="BD79" s="1">
        <v>9.31</v>
      </c>
      <c r="BE79" s="1">
        <v>10.029999999999999</v>
      </c>
      <c r="BF79" s="1">
        <v>9.6809999999999992</v>
      </c>
      <c r="BG79" s="1">
        <v>53.780999999999999</v>
      </c>
      <c r="BH79" s="1">
        <v>0.9456</v>
      </c>
      <c r="BI79" s="1" t="s">
        <v>19</v>
      </c>
      <c r="BJ79" s="1">
        <v>9.31</v>
      </c>
      <c r="BK79" s="1">
        <v>10.029999999999999</v>
      </c>
      <c r="BL79" s="1">
        <v>9.9849999999999994</v>
      </c>
      <c r="BM79" s="1">
        <v>55.472999999999999</v>
      </c>
      <c r="BN79" s="1">
        <v>0.9355</v>
      </c>
      <c r="BO79" s="1" t="s">
        <v>19</v>
      </c>
      <c r="BP79" s="1">
        <v>9.31</v>
      </c>
      <c r="BQ79" s="1">
        <v>10.029999999999999</v>
      </c>
      <c r="BR79" s="1">
        <v>10.11</v>
      </c>
      <c r="BS79" s="1">
        <v>56.167000000000002</v>
      </c>
      <c r="BT79" s="1">
        <v>0.93310000000000004</v>
      </c>
      <c r="BU79" s="1" t="s">
        <v>19</v>
      </c>
      <c r="BV79" s="1">
        <v>9.31</v>
      </c>
      <c r="BW79" s="1">
        <v>10.029999999999999</v>
      </c>
      <c r="BX79" s="1">
        <v>9.8870000000000005</v>
      </c>
      <c r="BY79" s="1">
        <v>54.926000000000002</v>
      </c>
      <c r="BZ79" s="1">
        <v>0.94299999999999995</v>
      </c>
      <c r="CA79" s="1" t="s">
        <v>19</v>
      </c>
      <c r="CB79" s="1">
        <v>9.31</v>
      </c>
      <c r="CC79" s="1">
        <v>10.029999999999999</v>
      </c>
      <c r="CD79" s="1">
        <v>10.177</v>
      </c>
      <c r="CE79" s="1">
        <v>56.539000000000001</v>
      </c>
      <c r="CF79" s="1">
        <v>0.94689999999999996</v>
      </c>
      <c r="CG79" s="1" t="s">
        <v>19</v>
      </c>
      <c r="CH79" s="1">
        <v>9.3000000000000007</v>
      </c>
      <c r="CI79" s="1">
        <v>10.029999999999999</v>
      </c>
      <c r="CJ79" s="1">
        <v>10.08</v>
      </c>
      <c r="CK79" s="1">
        <v>56.000999999999998</v>
      </c>
      <c r="CL79" s="1">
        <v>0.94610000000000005</v>
      </c>
      <c r="CM79" s="1" t="s">
        <v>19</v>
      </c>
      <c r="CN79" s="1">
        <v>9.31</v>
      </c>
      <c r="CO79" s="1">
        <v>10.029999999999999</v>
      </c>
      <c r="CP79" s="1">
        <v>10.041</v>
      </c>
      <c r="CQ79" s="1">
        <v>55.781999999999996</v>
      </c>
      <c r="CR79" s="1">
        <v>0.9415</v>
      </c>
      <c r="CS79" s="1" t="s">
        <v>19</v>
      </c>
    </row>
    <row r="80" spans="1:97" ht="15.75" customHeight="1" x14ac:dyDescent="0.25">
      <c r="A80" s="1" t="s">
        <v>64</v>
      </c>
      <c r="B80" s="1">
        <v>46</v>
      </c>
      <c r="C80" s="1">
        <v>57</v>
      </c>
      <c r="D80" s="1" t="s">
        <v>50</v>
      </c>
      <c r="E80" s="1">
        <v>11.76</v>
      </c>
      <c r="F80" s="1">
        <v>2</v>
      </c>
      <c r="G80" s="1">
        <v>8</v>
      </c>
      <c r="H80" s="1">
        <v>11.64</v>
      </c>
      <c r="I80" s="1">
        <v>12.19</v>
      </c>
      <c r="J80" s="1">
        <v>6.0389999999999997</v>
      </c>
      <c r="K80" s="1">
        <v>75.486999999999995</v>
      </c>
      <c r="L80" s="1">
        <v>0.9264</v>
      </c>
      <c r="M80" s="1" t="s">
        <v>19</v>
      </c>
      <c r="N80" s="1">
        <v>11.64</v>
      </c>
      <c r="O80" s="1">
        <v>12.19</v>
      </c>
      <c r="P80" s="1">
        <v>5.9720000000000004</v>
      </c>
      <c r="Q80" s="1">
        <v>74.653000000000006</v>
      </c>
      <c r="R80" s="1">
        <v>0.94030000000000002</v>
      </c>
      <c r="S80" s="1" t="s">
        <v>19</v>
      </c>
      <c r="T80" s="1">
        <v>11.64</v>
      </c>
      <c r="U80" s="1">
        <v>12.19</v>
      </c>
      <c r="V80" s="1">
        <v>6.157</v>
      </c>
      <c r="W80" s="1">
        <v>76.966999999999999</v>
      </c>
      <c r="X80" s="1">
        <v>0.94940000000000002</v>
      </c>
      <c r="Y80" s="1" t="s">
        <v>19</v>
      </c>
      <c r="Z80" s="1">
        <v>11.64</v>
      </c>
      <c r="AA80" s="1">
        <v>12.2</v>
      </c>
      <c r="AB80" s="1">
        <v>6.2729999999999997</v>
      </c>
      <c r="AC80" s="1">
        <v>78.411000000000001</v>
      </c>
      <c r="AD80" s="1">
        <v>0.94240000000000002</v>
      </c>
      <c r="AE80" s="1" t="s">
        <v>19</v>
      </c>
      <c r="AF80" s="1">
        <v>11.64</v>
      </c>
      <c r="AG80" s="1">
        <v>12.19</v>
      </c>
      <c r="AH80" s="1">
        <v>6.43</v>
      </c>
      <c r="AI80" s="1">
        <v>80.378</v>
      </c>
      <c r="AJ80" s="1">
        <v>0.92049999999999998</v>
      </c>
      <c r="AK80" s="1" t="s">
        <v>19</v>
      </c>
      <c r="AL80" s="1">
        <v>11.64</v>
      </c>
      <c r="AM80" s="1">
        <v>12.19</v>
      </c>
      <c r="AN80" s="1">
        <v>6.2519999999999998</v>
      </c>
      <c r="AO80" s="1">
        <v>78.144000000000005</v>
      </c>
      <c r="AP80" s="1">
        <v>0.92100000000000004</v>
      </c>
      <c r="AQ80" s="1" t="s">
        <v>19</v>
      </c>
      <c r="AR80" s="1">
        <v>11.64</v>
      </c>
      <c r="AS80" s="1">
        <v>12.2</v>
      </c>
      <c r="AT80" s="1">
        <v>6.52</v>
      </c>
      <c r="AU80" s="1">
        <v>81.504999999999995</v>
      </c>
      <c r="AV80" s="1">
        <v>0.93179999999999996</v>
      </c>
      <c r="AW80" s="1" t="s">
        <v>19</v>
      </c>
      <c r="AX80" s="1">
        <v>11.64</v>
      </c>
      <c r="AY80" s="1">
        <v>12.19</v>
      </c>
      <c r="AZ80" s="1">
        <v>6.6440000000000001</v>
      </c>
      <c r="BA80" s="1">
        <v>83.045000000000002</v>
      </c>
      <c r="BB80" s="1">
        <v>0.94220000000000004</v>
      </c>
      <c r="BC80" s="1" t="s">
        <v>19</v>
      </c>
      <c r="BD80" s="1">
        <v>11.64</v>
      </c>
      <c r="BE80" s="1">
        <v>12.19</v>
      </c>
      <c r="BF80" s="1">
        <v>6.4139999999999997</v>
      </c>
      <c r="BG80" s="1">
        <v>80.179000000000002</v>
      </c>
      <c r="BH80" s="1">
        <v>0.95240000000000002</v>
      </c>
      <c r="BI80" s="1" t="s">
        <v>19</v>
      </c>
      <c r="BJ80" s="1">
        <v>11.64</v>
      </c>
      <c r="BK80" s="1">
        <v>12.19</v>
      </c>
      <c r="BL80" s="1">
        <v>6.5640000000000001</v>
      </c>
      <c r="BM80" s="1">
        <v>82.052999999999997</v>
      </c>
      <c r="BN80" s="1">
        <v>0.94640000000000002</v>
      </c>
      <c r="BO80" s="1" t="s">
        <v>19</v>
      </c>
      <c r="BP80" s="1">
        <v>11.64</v>
      </c>
      <c r="BQ80" s="1">
        <v>12.2</v>
      </c>
      <c r="BR80" s="1">
        <v>6.609</v>
      </c>
      <c r="BS80" s="1">
        <v>82.611999999999995</v>
      </c>
      <c r="BT80" s="1">
        <v>0.95179999999999998</v>
      </c>
      <c r="BU80" s="1" t="s">
        <v>19</v>
      </c>
      <c r="BV80" s="1">
        <v>11.64</v>
      </c>
      <c r="BW80" s="1">
        <v>12.19</v>
      </c>
      <c r="BX80" s="1">
        <v>6.4390000000000001</v>
      </c>
      <c r="BY80" s="1">
        <v>80.486999999999995</v>
      </c>
      <c r="BZ80" s="1">
        <v>0.94920000000000004</v>
      </c>
      <c r="CA80" s="1" t="s">
        <v>19</v>
      </c>
      <c r="CB80" s="1">
        <v>11.64</v>
      </c>
      <c r="CC80" s="1">
        <v>12.2</v>
      </c>
      <c r="CD80" s="1">
        <v>6.5670000000000002</v>
      </c>
      <c r="CE80" s="1">
        <v>82.090999999999994</v>
      </c>
      <c r="CF80" s="1">
        <v>0.94510000000000005</v>
      </c>
      <c r="CG80" s="1" t="s">
        <v>19</v>
      </c>
      <c r="CH80" s="1">
        <v>11.64</v>
      </c>
      <c r="CI80" s="1">
        <v>12.19</v>
      </c>
      <c r="CJ80" s="1">
        <v>6.5780000000000003</v>
      </c>
      <c r="CK80" s="1">
        <v>82.222999999999999</v>
      </c>
      <c r="CL80" s="1">
        <v>0.95599999999999996</v>
      </c>
      <c r="CM80" s="1" t="s">
        <v>19</v>
      </c>
      <c r="CN80" s="1">
        <v>11.64</v>
      </c>
      <c r="CO80" s="1">
        <v>12.19</v>
      </c>
      <c r="CP80" s="1">
        <v>6.5019999999999998</v>
      </c>
      <c r="CQ80" s="1">
        <v>81.278000000000006</v>
      </c>
      <c r="CR80" s="1">
        <v>0.94289999999999996</v>
      </c>
      <c r="CS80" s="1" t="s">
        <v>19</v>
      </c>
    </row>
    <row r="81" spans="1:97" ht="15.75" customHeight="1" x14ac:dyDescent="0.25">
      <c r="A81" s="1" t="s">
        <v>64</v>
      </c>
      <c r="B81" s="1">
        <v>58</v>
      </c>
      <c r="C81" s="1">
        <v>65</v>
      </c>
      <c r="D81" s="1" t="s">
        <v>51</v>
      </c>
      <c r="E81" s="1">
        <v>3.5</v>
      </c>
      <c r="F81" s="1">
        <v>2</v>
      </c>
      <c r="G81" s="1">
        <v>6</v>
      </c>
      <c r="H81" s="1">
        <v>3.38</v>
      </c>
      <c r="I81" s="1">
        <v>3.88</v>
      </c>
      <c r="J81" s="1">
        <v>2.762</v>
      </c>
      <c r="K81" s="1">
        <v>46.033999999999999</v>
      </c>
      <c r="L81" s="1">
        <v>0.9577</v>
      </c>
      <c r="M81" s="1" t="s">
        <v>19</v>
      </c>
      <c r="N81" s="1">
        <v>3.38</v>
      </c>
      <c r="O81" s="1">
        <v>3.88</v>
      </c>
      <c r="P81" s="1">
        <v>2.9119999999999999</v>
      </c>
      <c r="Q81" s="1">
        <v>48.527999999999999</v>
      </c>
      <c r="R81" s="1">
        <v>0.96750000000000003</v>
      </c>
      <c r="S81" s="1" t="s">
        <v>19</v>
      </c>
      <c r="T81" s="1">
        <v>3.39</v>
      </c>
      <c r="U81" s="1">
        <v>3.88</v>
      </c>
      <c r="V81" s="1">
        <v>2.8719999999999999</v>
      </c>
      <c r="W81" s="1">
        <v>47.86</v>
      </c>
      <c r="X81" s="1">
        <v>0.95499999999999996</v>
      </c>
      <c r="Y81" s="1" t="s">
        <v>19</v>
      </c>
      <c r="Z81" s="1">
        <v>3.39</v>
      </c>
      <c r="AA81" s="1">
        <v>3.88</v>
      </c>
      <c r="AB81" s="1">
        <v>2.8380000000000001</v>
      </c>
      <c r="AC81" s="1">
        <v>47.302</v>
      </c>
      <c r="AD81" s="1">
        <v>0.95520000000000005</v>
      </c>
      <c r="AE81" s="1" t="s">
        <v>19</v>
      </c>
      <c r="AF81" s="1">
        <v>3.38</v>
      </c>
      <c r="AG81" s="1">
        <v>3.88</v>
      </c>
      <c r="AH81" s="1">
        <v>2.9940000000000002</v>
      </c>
      <c r="AI81" s="1">
        <v>49.893000000000001</v>
      </c>
      <c r="AJ81" s="1">
        <v>0.96489999999999998</v>
      </c>
      <c r="AK81" s="1" t="s">
        <v>19</v>
      </c>
      <c r="AL81" s="1">
        <v>3.39</v>
      </c>
      <c r="AM81" s="1">
        <v>3.88</v>
      </c>
      <c r="AN81" s="1">
        <v>2.7919999999999998</v>
      </c>
      <c r="AO81" s="1">
        <v>46.536999999999999</v>
      </c>
      <c r="AP81" s="1">
        <v>0.96719999999999995</v>
      </c>
      <c r="AQ81" s="1" t="s">
        <v>19</v>
      </c>
      <c r="AR81" s="1">
        <v>3.39</v>
      </c>
      <c r="AS81" s="1">
        <v>3.88</v>
      </c>
      <c r="AT81" s="1">
        <v>2.948</v>
      </c>
      <c r="AU81" s="1">
        <v>49.134</v>
      </c>
      <c r="AV81" s="1">
        <v>0.96730000000000005</v>
      </c>
      <c r="AW81" s="1" t="s">
        <v>19</v>
      </c>
      <c r="AX81" s="1">
        <v>3.38</v>
      </c>
      <c r="AY81" s="1">
        <v>3.88</v>
      </c>
      <c r="AZ81" s="1">
        <v>3.0720000000000001</v>
      </c>
      <c r="BA81" s="1">
        <v>51.195</v>
      </c>
      <c r="BB81" s="1">
        <v>0.96030000000000004</v>
      </c>
      <c r="BC81" s="1" t="s">
        <v>19</v>
      </c>
      <c r="BD81" s="1">
        <v>3.39</v>
      </c>
      <c r="BE81" s="1">
        <v>3.88</v>
      </c>
      <c r="BF81" s="1">
        <v>2.9590000000000001</v>
      </c>
      <c r="BG81" s="1">
        <v>49.323</v>
      </c>
      <c r="BH81" s="1">
        <v>0.96960000000000002</v>
      </c>
      <c r="BI81" s="1" t="s">
        <v>19</v>
      </c>
      <c r="BJ81" s="1">
        <v>3.39</v>
      </c>
      <c r="BK81" s="1">
        <v>3.88</v>
      </c>
      <c r="BL81" s="1">
        <v>2.9329999999999998</v>
      </c>
      <c r="BM81" s="1">
        <v>48.88</v>
      </c>
      <c r="BN81" s="1">
        <v>0.95150000000000001</v>
      </c>
      <c r="BO81" s="1" t="s">
        <v>19</v>
      </c>
      <c r="BP81" s="1">
        <v>3.39</v>
      </c>
      <c r="BQ81" s="1">
        <v>3.88</v>
      </c>
      <c r="BR81" s="1">
        <v>3.01</v>
      </c>
      <c r="BS81" s="1">
        <v>50.164999999999999</v>
      </c>
      <c r="BT81" s="1">
        <v>0.96099999999999997</v>
      </c>
      <c r="BU81" s="1" t="s">
        <v>19</v>
      </c>
      <c r="BV81" s="1">
        <v>3.39</v>
      </c>
      <c r="BW81" s="1">
        <v>3.88</v>
      </c>
      <c r="BX81" s="1">
        <v>3.06</v>
      </c>
      <c r="BY81" s="1">
        <v>51.006</v>
      </c>
      <c r="BZ81" s="1">
        <v>0.93089999999999995</v>
      </c>
      <c r="CA81" s="1" t="s">
        <v>19</v>
      </c>
      <c r="CB81" s="1">
        <v>3.39</v>
      </c>
      <c r="CC81" s="1">
        <v>3.88</v>
      </c>
      <c r="CD81" s="1">
        <v>2.9689999999999999</v>
      </c>
      <c r="CE81" s="1">
        <v>49.478000000000002</v>
      </c>
      <c r="CF81" s="1">
        <v>0.96160000000000001</v>
      </c>
      <c r="CG81" s="1" t="s">
        <v>19</v>
      </c>
      <c r="CH81" s="1">
        <v>3.38</v>
      </c>
      <c r="CI81" s="1">
        <v>3.88</v>
      </c>
      <c r="CJ81" s="1">
        <v>2.976</v>
      </c>
      <c r="CK81" s="1">
        <v>49.6</v>
      </c>
      <c r="CL81" s="1">
        <v>0.93940000000000001</v>
      </c>
      <c r="CM81" s="1" t="s">
        <v>19</v>
      </c>
      <c r="CN81" s="1">
        <v>3.39</v>
      </c>
      <c r="CO81" s="1">
        <v>3.88</v>
      </c>
      <c r="CP81" s="1">
        <v>2.9950000000000001</v>
      </c>
      <c r="CQ81" s="1">
        <v>49.912999999999997</v>
      </c>
      <c r="CR81" s="1">
        <v>0.96460000000000001</v>
      </c>
      <c r="CS81" s="1" t="s">
        <v>19</v>
      </c>
    </row>
    <row r="82" spans="1:97" ht="15.75" customHeight="1" x14ac:dyDescent="0.25">
      <c r="A82" s="1" t="s">
        <v>64</v>
      </c>
      <c r="B82" s="1">
        <v>58</v>
      </c>
      <c r="C82" s="1">
        <v>76</v>
      </c>
      <c r="D82" s="1" t="s">
        <v>52</v>
      </c>
      <c r="E82" s="1">
        <v>5.25</v>
      </c>
      <c r="F82" s="1">
        <v>3</v>
      </c>
      <c r="G82" s="1">
        <v>17</v>
      </c>
      <c r="H82" s="1">
        <v>5.15</v>
      </c>
      <c r="I82" s="1">
        <v>5.69</v>
      </c>
      <c r="J82" s="1">
        <v>8.6219999999999999</v>
      </c>
      <c r="K82" s="1">
        <v>50.716999999999999</v>
      </c>
      <c r="L82" s="1">
        <v>0.86529999999999996</v>
      </c>
      <c r="M82" s="1" t="s">
        <v>18</v>
      </c>
      <c r="N82" s="1">
        <v>5.15</v>
      </c>
      <c r="O82" s="1">
        <v>5.69</v>
      </c>
      <c r="P82" s="1">
        <v>8.6340000000000003</v>
      </c>
      <c r="Q82" s="1">
        <v>50.786000000000001</v>
      </c>
      <c r="R82" s="1">
        <v>0.86850000000000005</v>
      </c>
      <c r="S82" s="1" t="s">
        <v>18</v>
      </c>
      <c r="T82" s="1">
        <v>5.15</v>
      </c>
      <c r="U82" s="1">
        <v>5.69</v>
      </c>
      <c r="V82" s="1">
        <v>8.8949999999999996</v>
      </c>
      <c r="W82" s="1">
        <v>52.325000000000003</v>
      </c>
      <c r="X82" s="1">
        <v>0.87649999999999995</v>
      </c>
      <c r="Y82" s="1" t="s">
        <v>18</v>
      </c>
      <c r="Z82" s="1">
        <v>5.15</v>
      </c>
      <c r="AA82" s="1">
        <v>5.69</v>
      </c>
      <c r="AB82" s="1">
        <v>8.8629999999999995</v>
      </c>
      <c r="AC82" s="1">
        <v>52.134999999999998</v>
      </c>
      <c r="AD82" s="1">
        <v>0.8851</v>
      </c>
      <c r="AE82" s="1" t="s">
        <v>18</v>
      </c>
      <c r="AF82" s="1">
        <v>5.15</v>
      </c>
      <c r="AG82" s="1">
        <v>5.69</v>
      </c>
      <c r="AH82" s="1">
        <v>8.9939999999999998</v>
      </c>
      <c r="AI82" s="1">
        <v>52.905000000000001</v>
      </c>
      <c r="AJ82" s="1">
        <v>0.8609</v>
      </c>
      <c r="AK82" s="1" t="s">
        <v>18</v>
      </c>
      <c r="AL82" s="1">
        <v>5.15</v>
      </c>
      <c r="AM82" s="1">
        <v>5.69</v>
      </c>
      <c r="AN82" s="1">
        <v>8.75</v>
      </c>
      <c r="AO82" s="1">
        <v>51.469000000000001</v>
      </c>
      <c r="AP82" s="1">
        <v>0.86140000000000005</v>
      </c>
      <c r="AQ82" s="1" t="s">
        <v>18</v>
      </c>
      <c r="AR82" s="1">
        <v>5.15</v>
      </c>
      <c r="AS82" s="1">
        <v>5.69</v>
      </c>
      <c r="AT82" s="1">
        <v>8.9209999999999994</v>
      </c>
      <c r="AU82" s="1">
        <v>52.473999999999997</v>
      </c>
      <c r="AV82" s="1">
        <v>0.87770000000000004</v>
      </c>
      <c r="AW82" s="1" t="s">
        <v>18</v>
      </c>
      <c r="AX82" s="1">
        <v>5.15</v>
      </c>
      <c r="AY82" s="1">
        <v>5.68</v>
      </c>
      <c r="AZ82" s="1">
        <v>9.4260000000000002</v>
      </c>
      <c r="BA82" s="1">
        <v>55.448999999999998</v>
      </c>
      <c r="BB82" s="1">
        <v>0.84279999999999999</v>
      </c>
      <c r="BC82" s="1" t="s">
        <v>18</v>
      </c>
      <c r="BD82" s="1">
        <v>5.15</v>
      </c>
      <c r="BE82" s="1">
        <v>5.69</v>
      </c>
      <c r="BF82" s="1">
        <v>8.9939999999999998</v>
      </c>
      <c r="BG82" s="1">
        <v>52.905999999999999</v>
      </c>
      <c r="BH82" s="1">
        <v>0.87709999999999999</v>
      </c>
      <c r="BI82" s="1" t="s">
        <v>18</v>
      </c>
      <c r="BJ82" s="1">
        <v>5.15</v>
      </c>
      <c r="BK82" s="1">
        <v>5.69</v>
      </c>
      <c r="BL82" s="1">
        <v>9.109</v>
      </c>
      <c r="BM82" s="1">
        <v>53.581000000000003</v>
      </c>
      <c r="BN82" s="1">
        <v>0.86970000000000003</v>
      </c>
      <c r="BO82" s="1" t="s">
        <v>18</v>
      </c>
      <c r="BP82" s="1">
        <v>5.15</v>
      </c>
      <c r="BQ82" s="1">
        <v>5.69</v>
      </c>
      <c r="BR82" s="1">
        <v>9.1210000000000004</v>
      </c>
      <c r="BS82" s="1">
        <v>53.655999999999999</v>
      </c>
      <c r="BT82" s="1">
        <v>0.85540000000000005</v>
      </c>
      <c r="BU82" s="1" t="s">
        <v>18</v>
      </c>
      <c r="BV82" s="1">
        <v>5.15</v>
      </c>
      <c r="BW82" s="1">
        <v>5.69</v>
      </c>
      <c r="BX82" s="1">
        <v>8.6809999999999992</v>
      </c>
      <c r="BY82" s="1">
        <v>51.067</v>
      </c>
      <c r="BZ82" s="1">
        <v>0.8639</v>
      </c>
      <c r="CA82" s="1" t="s">
        <v>18</v>
      </c>
      <c r="CB82" s="1">
        <v>5.15</v>
      </c>
      <c r="CC82" s="1">
        <v>5.69</v>
      </c>
      <c r="CD82" s="1">
        <v>9.0579999999999998</v>
      </c>
      <c r="CE82" s="1">
        <v>53.284999999999997</v>
      </c>
      <c r="CF82" s="1">
        <v>0.86009999999999998</v>
      </c>
      <c r="CG82" s="1" t="s">
        <v>18</v>
      </c>
      <c r="CH82" s="1">
        <v>5.15</v>
      </c>
      <c r="CI82" s="1">
        <v>5.69</v>
      </c>
      <c r="CJ82" s="1">
        <v>9.1289999999999996</v>
      </c>
      <c r="CK82" s="1">
        <v>53.698</v>
      </c>
      <c r="CL82" s="1">
        <v>0.82799999999999996</v>
      </c>
      <c r="CM82" s="1" t="s">
        <v>18</v>
      </c>
      <c r="CN82" s="1">
        <v>5.15</v>
      </c>
      <c r="CO82" s="1">
        <v>5.69</v>
      </c>
      <c r="CP82" s="1">
        <v>8.91</v>
      </c>
      <c r="CQ82" s="1">
        <v>52.41</v>
      </c>
      <c r="CR82" s="1">
        <v>0.85589999999999999</v>
      </c>
      <c r="CS82" s="1" t="s">
        <v>18</v>
      </c>
    </row>
    <row r="83" spans="1:97" ht="15.75" customHeight="1" x14ac:dyDescent="0.25">
      <c r="A83" s="1" t="s">
        <v>64</v>
      </c>
      <c r="B83" s="1">
        <v>58</v>
      </c>
      <c r="C83" s="1">
        <v>77</v>
      </c>
      <c r="D83" s="1" t="s">
        <v>53</v>
      </c>
      <c r="E83" s="1">
        <v>5.35</v>
      </c>
      <c r="F83" s="1">
        <v>3</v>
      </c>
      <c r="G83" s="1">
        <v>18</v>
      </c>
      <c r="H83" s="1">
        <v>5.26</v>
      </c>
      <c r="I83" s="1">
        <v>5.85</v>
      </c>
      <c r="J83" s="1">
        <v>8.8040000000000003</v>
      </c>
      <c r="K83" s="1">
        <v>48.911000000000001</v>
      </c>
      <c r="L83" s="1">
        <v>0.93200000000000005</v>
      </c>
      <c r="M83" s="1" t="s">
        <v>19</v>
      </c>
      <c r="N83" s="1">
        <v>5.26</v>
      </c>
      <c r="O83" s="1">
        <v>5.85</v>
      </c>
      <c r="P83" s="1">
        <v>8.7520000000000007</v>
      </c>
      <c r="Q83" s="1">
        <v>48.622</v>
      </c>
      <c r="R83" s="1">
        <v>0.94140000000000001</v>
      </c>
      <c r="S83" s="1" t="s">
        <v>19</v>
      </c>
      <c r="T83" s="1">
        <v>5.26</v>
      </c>
      <c r="U83" s="1">
        <v>5.85</v>
      </c>
      <c r="V83" s="1">
        <v>9.0709999999999997</v>
      </c>
      <c r="W83" s="1">
        <v>50.393000000000001</v>
      </c>
      <c r="X83" s="1">
        <v>0.94130000000000003</v>
      </c>
      <c r="Y83" s="1" t="s">
        <v>19</v>
      </c>
      <c r="Z83" s="1">
        <v>5.26</v>
      </c>
      <c r="AA83" s="1">
        <v>5.85</v>
      </c>
      <c r="AB83" s="1">
        <v>9.1180000000000003</v>
      </c>
      <c r="AC83" s="1">
        <v>50.656999999999996</v>
      </c>
      <c r="AD83" s="1">
        <v>0.94820000000000004</v>
      </c>
      <c r="AE83" s="1" t="s">
        <v>19</v>
      </c>
      <c r="AF83" s="1">
        <v>5.26</v>
      </c>
      <c r="AG83" s="1">
        <v>5.85</v>
      </c>
      <c r="AH83" s="1">
        <v>9.1839999999999993</v>
      </c>
      <c r="AI83" s="1">
        <v>51.024999999999999</v>
      </c>
      <c r="AJ83" s="1">
        <v>0.93569999999999998</v>
      </c>
      <c r="AK83" s="1" t="s">
        <v>19</v>
      </c>
      <c r="AL83" s="1">
        <v>5.26</v>
      </c>
      <c r="AM83" s="1">
        <v>5.85</v>
      </c>
      <c r="AN83" s="1">
        <v>9.0879999999999992</v>
      </c>
      <c r="AO83" s="1">
        <v>50.488999999999997</v>
      </c>
      <c r="AP83" s="1">
        <v>0.93140000000000001</v>
      </c>
      <c r="AQ83" s="1" t="s">
        <v>19</v>
      </c>
      <c r="AR83" s="1">
        <v>5.26</v>
      </c>
      <c r="AS83" s="1">
        <v>5.85</v>
      </c>
      <c r="AT83" s="1">
        <v>9.1869999999999994</v>
      </c>
      <c r="AU83" s="1">
        <v>51.036000000000001</v>
      </c>
      <c r="AV83" s="1">
        <v>0.94550000000000001</v>
      </c>
      <c r="AW83" s="1" t="s">
        <v>19</v>
      </c>
      <c r="AX83" s="1">
        <v>5.26</v>
      </c>
      <c r="AY83" s="1">
        <v>5.84</v>
      </c>
      <c r="AZ83" s="1">
        <v>9.6790000000000003</v>
      </c>
      <c r="BA83" s="1">
        <v>53.773000000000003</v>
      </c>
      <c r="BB83" s="1">
        <v>0.92549999999999999</v>
      </c>
      <c r="BC83" s="1" t="s">
        <v>19</v>
      </c>
      <c r="BD83" s="1">
        <v>5.26</v>
      </c>
      <c r="BE83" s="1">
        <v>5.85</v>
      </c>
      <c r="BF83" s="1">
        <v>9.2089999999999996</v>
      </c>
      <c r="BG83" s="1">
        <v>51.161999999999999</v>
      </c>
      <c r="BH83" s="1">
        <v>0.94259999999999999</v>
      </c>
      <c r="BI83" s="1" t="s">
        <v>19</v>
      </c>
      <c r="BJ83" s="1">
        <v>5.26</v>
      </c>
      <c r="BK83" s="1">
        <v>5.85</v>
      </c>
      <c r="BL83" s="1">
        <v>9.3249999999999993</v>
      </c>
      <c r="BM83" s="1">
        <v>51.802999999999997</v>
      </c>
      <c r="BN83" s="1">
        <v>0.92479999999999996</v>
      </c>
      <c r="BO83" s="1" t="s">
        <v>19</v>
      </c>
      <c r="BP83" s="1">
        <v>5.26</v>
      </c>
      <c r="BQ83" s="1">
        <v>5.85</v>
      </c>
      <c r="BR83" s="1">
        <v>9.4550000000000001</v>
      </c>
      <c r="BS83" s="1">
        <v>52.529000000000003</v>
      </c>
      <c r="BT83" s="1">
        <v>0.93569999999999998</v>
      </c>
      <c r="BU83" s="1" t="s">
        <v>19</v>
      </c>
      <c r="BV83" s="1">
        <v>5.26</v>
      </c>
      <c r="BW83" s="1">
        <v>5.85</v>
      </c>
      <c r="BX83" s="1">
        <v>8.907</v>
      </c>
      <c r="BY83" s="1">
        <v>49.484000000000002</v>
      </c>
      <c r="BZ83" s="1">
        <v>0.94</v>
      </c>
      <c r="CA83" s="1" t="s">
        <v>19</v>
      </c>
      <c r="CB83" s="1">
        <v>5.26</v>
      </c>
      <c r="CC83" s="1">
        <v>5.85</v>
      </c>
      <c r="CD83" s="1">
        <v>9.2490000000000006</v>
      </c>
      <c r="CE83" s="1">
        <v>51.384</v>
      </c>
      <c r="CF83" s="1">
        <v>0.93620000000000003</v>
      </c>
      <c r="CG83" s="1" t="s">
        <v>19</v>
      </c>
      <c r="CH83" s="1">
        <v>5.26</v>
      </c>
      <c r="CI83" s="1">
        <v>5.85</v>
      </c>
      <c r="CJ83" s="1">
        <v>9.2690000000000001</v>
      </c>
      <c r="CK83" s="1">
        <v>51.494999999999997</v>
      </c>
      <c r="CL83" s="1">
        <v>0.92549999999999999</v>
      </c>
      <c r="CM83" s="1" t="s">
        <v>19</v>
      </c>
      <c r="CN83" s="1">
        <v>5.26</v>
      </c>
      <c r="CO83" s="1">
        <v>5.85</v>
      </c>
      <c r="CP83" s="1">
        <v>9.0879999999999992</v>
      </c>
      <c r="CQ83" s="1">
        <v>50.485999999999997</v>
      </c>
      <c r="CR83" s="1">
        <v>0.93630000000000002</v>
      </c>
      <c r="CS83" s="1" t="s">
        <v>19</v>
      </c>
    </row>
    <row r="84" spans="1:97" ht="15.75" customHeight="1" x14ac:dyDescent="0.25">
      <c r="A84" s="1" t="s">
        <v>64</v>
      </c>
      <c r="B84" s="1">
        <v>58</v>
      </c>
      <c r="C84" s="1">
        <v>80</v>
      </c>
      <c r="D84" s="1" t="s">
        <v>54</v>
      </c>
      <c r="E84" s="1">
        <v>6.53</v>
      </c>
      <c r="F84" s="1">
        <v>4</v>
      </c>
      <c r="G84" s="1">
        <v>21</v>
      </c>
      <c r="H84" s="1">
        <v>6.48</v>
      </c>
      <c r="I84" s="1">
        <v>6.68</v>
      </c>
      <c r="J84" s="1">
        <v>9.5269999999999992</v>
      </c>
      <c r="K84" s="1">
        <v>45.368000000000002</v>
      </c>
      <c r="L84" s="1">
        <v>0.73450000000000004</v>
      </c>
      <c r="M84" s="1" t="s">
        <v>18</v>
      </c>
      <c r="N84" s="1">
        <v>6.48</v>
      </c>
      <c r="O84" s="1">
        <v>6.68</v>
      </c>
      <c r="P84" s="1">
        <v>9.4580000000000002</v>
      </c>
      <c r="Q84" s="1">
        <v>45.037999999999997</v>
      </c>
      <c r="R84" s="1">
        <v>0.83</v>
      </c>
      <c r="S84" s="1" t="s">
        <v>18</v>
      </c>
      <c r="T84" s="1">
        <v>6.49</v>
      </c>
      <c r="U84" s="1">
        <v>6.68</v>
      </c>
      <c r="V84" s="1">
        <v>10.090999999999999</v>
      </c>
      <c r="W84" s="1">
        <v>48.052</v>
      </c>
      <c r="X84" s="1">
        <v>0.80430000000000001</v>
      </c>
      <c r="Y84" s="1" t="s">
        <v>18</v>
      </c>
      <c r="Z84" s="1">
        <v>6.49</v>
      </c>
      <c r="AA84" s="1">
        <v>6.68</v>
      </c>
      <c r="AB84" s="1">
        <v>10.257999999999999</v>
      </c>
      <c r="AC84" s="1">
        <v>48.848999999999997</v>
      </c>
      <c r="AD84" s="1">
        <v>0.79469999999999996</v>
      </c>
      <c r="AE84" s="1" t="s">
        <v>18</v>
      </c>
      <c r="AF84" s="1">
        <v>6.49</v>
      </c>
      <c r="AG84" s="1">
        <v>6.68</v>
      </c>
      <c r="AH84" s="1">
        <v>10.311</v>
      </c>
      <c r="AI84" s="1">
        <v>49.098999999999997</v>
      </c>
      <c r="AJ84" s="1">
        <v>0.82620000000000005</v>
      </c>
      <c r="AK84" s="1" t="s">
        <v>18</v>
      </c>
      <c r="AL84" s="1">
        <v>6.48</v>
      </c>
      <c r="AM84" s="1">
        <v>6.68</v>
      </c>
      <c r="AN84" s="1">
        <v>10.348000000000001</v>
      </c>
      <c r="AO84" s="1">
        <v>49.277999999999999</v>
      </c>
      <c r="AP84" s="1">
        <v>0.7823</v>
      </c>
      <c r="AQ84" s="1" t="s">
        <v>18</v>
      </c>
      <c r="AR84" s="1">
        <v>6.49</v>
      </c>
      <c r="AS84" s="1">
        <v>6.68</v>
      </c>
      <c r="AT84" s="1">
        <v>10.613</v>
      </c>
      <c r="AU84" s="1">
        <v>50.539000000000001</v>
      </c>
      <c r="AV84" s="1">
        <v>0.78879999999999995</v>
      </c>
      <c r="AW84" s="1" t="s">
        <v>18</v>
      </c>
      <c r="AX84" s="1">
        <v>6.48</v>
      </c>
      <c r="AY84" s="1">
        <v>6.67</v>
      </c>
      <c r="AZ84" s="1">
        <v>10.827999999999999</v>
      </c>
      <c r="BA84" s="1">
        <v>51.561999999999998</v>
      </c>
      <c r="BB84" s="1">
        <v>0.80020000000000002</v>
      </c>
      <c r="BC84" s="1" t="s">
        <v>18</v>
      </c>
      <c r="BD84" s="1">
        <v>6.48</v>
      </c>
      <c r="BE84" s="1">
        <v>6.68</v>
      </c>
      <c r="BF84" s="1">
        <v>10.374000000000001</v>
      </c>
      <c r="BG84" s="1">
        <v>49.399000000000001</v>
      </c>
      <c r="BH84" s="1">
        <v>0.77329999999999999</v>
      </c>
      <c r="BI84" s="1" t="s">
        <v>18</v>
      </c>
      <c r="BJ84" s="1">
        <v>6.49</v>
      </c>
      <c r="BK84" s="1">
        <v>6.68</v>
      </c>
      <c r="BL84" s="1">
        <v>10.536</v>
      </c>
      <c r="BM84" s="1">
        <v>50.173000000000002</v>
      </c>
      <c r="BN84" s="1">
        <v>0.82389999999999997</v>
      </c>
      <c r="BO84" s="1" t="s">
        <v>18</v>
      </c>
      <c r="BP84" s="1">
        <v>6.49</v>
      </c>
      <c r="BQ84" s="1">
        <v>6.68</v>
      </c>
      <c r="BR84" s="1">
        <v>10.964</v>
      </c>
      <c r="BS84" s="1">
        <v>52.207999999999998</v>
      </c>
      <c r="BT84" s="1">
        <v>0.79349999999999998</v>
      </c>
      <c r="BU84" s="1" t="s">
        <v>18</v>
      </c>
      <c r="BV84" s="1">
        <v>6.49</v>
      </c>
      <c r="BW84" s="1">
        <v>6.68</v>
      </c>
      <c r="BX84" s="1">
        <v>10.039999999999999</v>
      </c>
      <c r="BY84" s="1">
        <v>47.81</v>
      </c>
      <c r="BZ84" s="1">
        <v>0.79600000000000004</v>
      </c>
      <c r="CA84" s="1" t="s">
        <v>18</v>
      </c>
      <c r="CB84" s="1">
        <v>6.49</v>
      </c>
      <c r="CC84" s="1">
        <v>6.68</v>
      </c>
      <c r="CD84" s="1">
        <v>10.462999999999999</v>
      </c>
      <c r="CE84" s="1">
        <v>49.822000000000003</v>
      </c>
      <c r="CF84" s="1">
        <v>0.83640000000000003</v>
      </c>
      <c r="CG84" s="1" t="s">
        <v>18</v>
      </c>
      <c r="CH84" s="1">
        <v>6.48</v>
      </c>
      <c r="CI84" s="1">
        <v>6.68</v>
      </c>
      <c r="CJ84" s="1">
        <v>10.801</v>
      </c>
      <c r="CK84" s="1">
        <v>51.432000000000002</v>
      </c>
      <c r="CL84" s="1">
        <v>0.83379999999999999</v>
      </c>
      <c r="CM84" s="1" t="s">
        <v>18</v>
      </c>
      <c r="CN84" s="1">
        <v>6.48</v>
      </c>
      <c r="CO84" s="1">
        <v>6.68</v>
      </c>
      <c r="CP84" s="1">
        <v>10.029999999999999</v>
      </c>
      <c r="CQ84" s="1">
        <v>47.762</v>
      </c>
      <c r="CR84" s="1">
        <v>0.78920000000000001</v>
      </c>
      <c r="CS84" s="1" t="s">
        <v>18</v>
      </c>
    </row>
    <row r="85" spans="1:97" ht="15.75" customHeight="1" x14ac:dyDescent="0.25">
      <c r="A85" s="1" t="s">
        <v>64</v>
      </c>
      <c r="B85" s="1">
        <v>66</v>
      </c>
      <c r="C85" s="1">
        <v>77</v>
      </c>
      <c r="D85" s="1" t="s">
        <v>55</v>
      </c>
      <c r="E85" s="1">
        <v>5.65</v>
      </c>
      <c r="F85" s="1">
        <v>2</v>
      </c>
      <c r="G85" s="1">
        <v>10</v>
      </c>
      <c r="H85" s="1">
        <v>5.63</v>
      </c>
      <c r="I85" s="1">
        <v>5.8</v>
      </c>
      <c r="J85" s="1">
        <v>4.2149999999999999</v>
      </c>
      <c r="K85" s="1">
        <v>42.155000000000001</v>
      </c>
      <c r="L85" s="1">
        <v>0.93979999999999997</v>
      </c>
      <c r="M85" s="1" t="s">
        <v>19</v>
      </c>
      <c r="N85" s="1">
        <v>5.63</v>
      </c>
      <c r="O85" s="1">
        <v>5.8</v>
      </c>
      <c r="P85" s="1">
        <v>4.9400000000000004</v>
      </c>
      <c r="Q85" s="1">
        <v>49.405000000000001</v>
      </c>
      <c r="R85" s="1">
        <v>0.93720000000000003</v>
      </c>
      <c r="S85" s="1" t="s">
        <v>19</v>
      </c>
      <c r="T85" s="1">
        <v>5.63</v>
      </c>
      <c r="U85" s="1">
        <v>5.81</v>
      </c>
      <c r="V85" s="1">
        <v>5.1719999999999997</v>
      </c>
      <c r="W85" s="1">
        <v>51.716999999999999</v>
      </c>
      <c r="X85" s="1">
        <v>0.95140000000000002</v>
      </c>
      <c r="Y85" s="1" t="s">
        <v>19</v>
      </c>
      <c r="Z85" s="1">
        <v>5.63</v>
      </c>
      <c r="AA85" s="1">
        <v>5.81</v>
      </c>
      <c r="AB85" s="1">
        <v>5.2380000000000004</v>
      </c>
      <c r="AC85" s="1">
        <v>52.381</v>
      </c>
      <c r="AD85" s="1">
        <v>0.94850000000000001</v>
      </c>
      <c r="AE85" s="1" t="s">
        <v>19</v>
      </c>
      <c r="AF85" s="1">
        <v>5.63</v>
      </c>
      <c r="AG85" s="1">
        <v>5.81</v>
      </c>
      <c r="AH85" s="1">
        <v>4.9640000000000004</v>
      </c>
      <c r="AI85" s="1">
        <v>49.640999999999998</v>
      </c>
      <c r="AJ85" s="1">
        <v>0.94979999999999998</v>
      </c>
      <c r="AK85" s="1" t="s">
        <v>19</v>
      </c>
      <c r="AL85" s="1">
        <v>5.63</v>
      </c>
      <c r="AM85" s="1">
        <v>5.8</v>
      </c>
      <c r="AN85" s="1">
        <v>5.0839999999999996</v>
      </c>
      <c r="AO85" s="1">
        <v>50.838999999999999</v>
      </c>
      <c r="AP85" s="1">
        <v>0.94189999999999996</v>
      </c>
      <c r="AQ85" s="1" t="s">
        <v>19</v>
      </c>
      <c r="AR85" s="1">
        <v>5.63</v>
      </c>
      <c r="AS85" s="1">
        <v>5.81</v>
      </c>
      <c r="AT85" s="1">
        <v>5.2649999999999997</v>
      </c>
      <c r="AU85" s="1">
        <v>52.646000000000001</v>
      </c>
      <c r="AV85" s="1">
        <v>0.95369999999999999</v>
      </c>
      <c r="AW85" s="1" t="s">
        <v>19</v>
      </c>
      <c r="AX85" s="1">
        <v>5.62</v>
      </c>
      <c r="AY85" s="1">
        <v>5.8</v>
      </c>
      <c r="AZ85" s="1">
        <v>5.1529999999999996</v>
      </c>
      <c r="BA85" s="1">
        <v>51.526000000000003</v>
      </c>
      <c r="BB85" s="1">
        <v>0.94110000000000005</v>
      </c>
      <c r="BC85" s="1" t="s">
        <v>19</v>
      </c>
      <c r="BD85" s="1">
        <v>5.63</v>
      </c>
      <c r="BE85" s="1">
        <v>5.8</v>
      </c>
      <c r="BF85" s="1">
        <v>5.1890000000000001</v>
      </c>
      <c r="BG85" s="1">
        <v>51.890999999999998</v>
      </c>
      <c r="BH85" s="1">
        <v>0.95209999999999995</v>
      </c>
      <c r="BI85" s="1" t="s">
        <v>19</v>
      </c>
      <c r="BJ85" s="1">
        <v>5.63</v>
      </c>
      <c r="BK85" s="1">
        <v>5.81</v>
      </c>
      <c r="BL85" s="1">
        <v>5.3029999999999999</v>
      </c>
      <c r="BM85" s="1">
        <v>53.030999999999999</v>
      </c>
      <c r="BN85" s="1">
        <v>0.94569999999999999</v>
      </c>
      <c r="BO85" s="1" t="s">
        <v>19</v>
      </c>
      <c r="BP85" s="1">
        <v>5.63</v>
      </c>
      <c r="BQ85" s="1">
        <v>5.81</v>
      </c>
      <c r="BR85" s="1">
        <v>5.3029999999999999</v>
      </c>
      <c r="BS85" s="1">
        <v>53.027000000000001</v>
      </c>
      <c r="BT85" s="1">
        <v>0.94379999999999997</v>
      </c>
      <c r="BU85" s="1" t="s">
        <v>19</v>
      </c>
      <c r="BV85" s="1">
        <v>5.63</v>
      </c>
      <c r="BW85" s="1">
        <v>5.81</v>
      </c>
      <c r="BX85" s="1">
        <v>5.07</v>
      </c>
      <c r="BY85" s="1">
        <v>50.697000000000003</v>
      </c>
      <c r="BZ85" s="1">
        <v>0.9385</v>
      </c>
      <c r="CA85" s="1" t="s">
        <v>19</v>
      </c>
      <c r="CB85" s="1">
        <v>5.63</v>
      </c>
      <c r="CC85" s="1">
        <v>5.81</v>
      </c>
      <c r="CD85" s="1">
        <v>5.31</v>
      </c>
      <c r="CE85" s="1">
        <v>53.103000000000002</v>
      </c>
      <c r="CF85" s="1">
        <v>0.94769999999999999</v>
      </c>
      <c r="CG85" s="1" t="s">
        <v>19</v>
      </c>
      <c r="CH85" s="1">
        <v>5.63</v>
      </c>
      <c r="CI85" s="1">
        <v>5.8</v>
      </c>
      <c r="CJ85" s="1">
        <v>5.2530000000000001</v>
      </c>
      <c r="CK85" s="1">
        <v>52.529000000000003</v>
      </c>
      <c r="CL85" s="1">
        <v>0.9405</v>
      </c>
      <c r="CM85" s="1" t="s">
        <v>19</v>
      </c>
      <c r="CN85" s="1">
        <v>5.63</v>
      </c>
      <c r="CO85" s="1">
        <v>5.8</v>
      </c>
      <c r="CP85" s="1">
        <v>5.0179999999999998</v>
      </c>
      <c r="CQ85" s="1">
        <v>50.179000000000002</v>
      </c>
      <c r="CR85" s="1">
        <v>0.91659999999999997</v>
      </c>
      <c r="CS85" s="1" t="s">
        <v>18</v>
      </c>
    </row>
    <row r="86" spans="1:97" ht="15.75" customHeight="1" x14ac:dyDescent="0.25">
      <c r="A86" s="1" t="s">
        <v>64</v>
      </c>
      <c r="B86" s="1">
        <v>66</v>
      </c>
      <c r="C86" s="1">
        <v>80</v>
      </c>
      <c r="D86" s="1" t="s">
        <v>56</v>
      </c>
      <c r="E86" s="1">
        <v>7.79</v>
      </c>
      <c r="F86" s="1">
        <v>2</v>
      </c>
      <c r="G86" s="1">
        <v>13</v>
      </c>
      <c r="H86" s="1">
        <v>7.82</v>
      </c>
      <c r="I86" s="1">
        <v>7.88</v>
      </c>
      <c r="J86" s="1">
        <v>6.4109999999999996</v>
      </c>
      <c r="K86" s="1">
        <v>49.319000000000003</v>
      </c>
      <c r="L86" s="1">
        <v>0.7843</v>
      </c>
      <c r="M86" s="1" t="s">
        <v>18</v>
      </c>
      <c r="N86" s="1">
        <v>7.82</v>
      </c>
      <c r="O86" s="1">
        <v>7.88</v>
      </c>
      <c r="P86" s="1">
        <v>6.4210000000000003</v>
      </c>
      <c r="Q86" s="1">
        <v>49.392000000000003</v>
      </c>
      <c r="R86" s="1">
        <v>0.79039999999999999</v>
      </c>
      <c r="S86" s="1" t="s">
        <v>18</v>
      </c>
      <c r="T86" s="1">
        <v>7.82</v>
      </c>
      <c r="U86" s="1">
        <v>7.88</v>
      </c>
      <c r="V86" s="1">
        <v>6.6280000000000001</v>
      </c>
      <c r="W86" s="1">
        <v>50.984999999999999</v>
      </c>
      <c r="X86" s="1">
        <v>0.81569999999999998</v>
      </c>
      <c r="Y86" s="1" t="s">
        <v>18</v>
      </c>
      <c r="Z86" s="1">
        <v>7.82</v>
      </c>
      <c r="AA86" s="1">
        <v>7.88</v>
      </c>
      <c r="AB86" s="1">
        <v>6.7539999999999996</v>
      </c>
      <c r="AC86" s="1">
        <v>51.957000000000001</v>
      </c>
      <c r="AD86" s="1">
        <v>0.80720000000000003</v>
      </c>
      <c r="AE86" s="1" t="s">
        <v>18</v>
      </c>
      <c r="AF86" s="1">
        <v>7.82</v>
      </c>
      <c r="AG86" s="1">
        <v>7.88</v>
      </c>
      <c r="AH86" s="1">
        <v>6.9119999999999999</v>
      </c>
      <c r="AI86" s="1">
        <v>53.165999999999997</v>
      </c>
      <c r="AJ86" s="1">
        <v>0.80840000000000001</v>
      </c>
      <c r="AK86" s="1" t="s">
        <v>18</v>
      </c>
      <c r="AL86" s="1">
        <v>7.82</v>
      </c>
      <c r="AM86" s="1">
        <v>7.88</v>
      </c>
      <c r="AN86" s="1">
        <v>6.5289999999999999</v>
      </c>
      <c r="AO86" s="1">
        <v>50.22</v>
      </c>
      <c r="AP86" s="1">
        <v>0.79200000000000004</v>
      </c>
      <c r="AQ86" s="1" t="s">
        <v>18</v>
      </c>
      <c r="AR86" s="1">
        <v>7.82</v>
      </c>
      <c r="AS86" s="1">
        <v>7.88</v>
      </c>
      <c r="AT86" s="1">
        <v>7.0339999999999998</v>
      </c>
      <c r="AU86" s="1">
        <v>54.110999999999997</v>
      </c>
      <c r="AV86" s="1">
        <v>0.79630000000000001</v>
      </c>
      <c r="AW86" s="1" t="s">
        <v>18</v>
      </c>
      <c r="AX86" s="1">
        <v>7.82</v>
      </c>
      <c r="AY86" s="1">
        <v>7.88</v>
      </c>
      <c r="AZ86" s="1">
        <v>7.1609999999999996</v>
      </c>
      <c r="BA86" s="1">
        <v>55.081000000000003</v>
      </c>
      <c r="BB86" s="1">
        <v>0.78149999999999997</v>
      </c>
      <c r="BC86" s="1" t="s">
        <v>18</v>
      </c>
      <c r="BD86" s="1">
        <v>7.82</v>
      </c>
      <c r="BE86" s="1">
        <v>7.88</v>
      </c>
      <c r="BF86" s="1">
        <v>6.7270000000000003</v>
      </c>
      <c r="BG86" s="1">
        <v>51.743000000000002</v>
      </c>
      <c r="BH86" s="1">
        <v>0.79979999999999996</v>
      </c>
      <c r="BI86" s="1" t="s">
        <v>18</v>
      </c>
      <c r="BJ86" s="1">
        <v>7.82</v>
      </c>
      <c r="BK86" s="1">
        <v>7.88</v>
      </c>
      <c r="BL86" s="1">
        <v>6.9880000000000004</v>
      </c>
      <c r="BM86" s="1">
        <v>53.753999999999998</v>
      </c>
      <c r="BN86" s="1">
        <v>0.80169999999999997</v>
      </c>
      <c r="BO86" s="1" t="s">
        <v>18</v>
      </c>
      <c r="BP86" s="1">
        <v>7.82</v>
      </c>
      <c r="BQ86" s="1">
        <v>7.88</v>
      </c>
      <c r="BR86" s="1">
        <v>7.2910000000000004</v>
      </c>
      <c r="BS86" s="1">
        <v>56.082000000000001</v>
      </c>
      <c r="BT86" s="1">
        <v>0.78620000000000001</v>
      </c>
      <c r="BU86" s="1" t="s">
        <v>18</v>
      </c>
      <c r="BV86" s="1">
        <v>7.82</v>
      </c>
      <c r="BW86" s="1">
        <v>7.88</v>
      </c>
      <c r="BX86" s="1">
        <v>6.6630000000000003</v>
      </c>
      <c r="BY86" s="1">
        <v>51.253999999999998</v>
      </c>
      <c r="BZ86" s="1">
        <v>0.76070000000000004</v>
      </c>
      <c r="CA86" s="1" t="s">
        <v>18</v>
      </c>
      <c r="CB86" s="1">
        <v>7.82</v>
      </c>
      <c r="CC86" s="1">
        <v>7.88</v>
      </c>
      <c r="CD86" s="1">
        <v>7.1509999999999998</v>
      </c>
      <c r="CE86" s="1">
        <v>55.006999999999998</v>
      </c>
      <c r="CF86" s="1">
        <v>0.80669999999999997</v>
      </c>
      <c r="CG86" s="1" t="s">
        <v>18</v>
      </c>
      <c r="CH86" s="1">
        <v>7.82</v>
      </c>
      <c r="CI86" s="1">
        <v>7.88</v>
      </c>
      <c r="CJ86" s="1">
        <v>7.1459999999999999</v>
      </c>
      <c r="CK86" s="1">
        <v>54.970999999999997</v>
      </c>
      <c r="CL86" s="1">
        <v>0.77310000000000001</v>
      </c>
      <c r="CM86" s="1" t="s">
        <v>18</v>
      </c>
      <c r="CN86" s="1">
        <v>7.82</v>
      </c>
      <c r="CO86" s="1">
        <v>7.88</v>
      </c>
      <c r="CP86" s="1">
        <v>6.7370000000000001</v>
      </c>
      <c r="CQ86" s="1">
        <v>51.825000000000003</v>
      </c>
      <c r="CR86" s="1">
        <v>0.67420000000000002</v>
      </c>
      <c r="CS86" s="1" t="s">
        <v>18</v>
      </c>
    </row>
    <row r="87" spans="1:97" ht="15.75" customHeight="1" x14ac:dyDescent="0.25">
      <c r="A87" s="1" t="s">
        <v>64</v>
      </c>
      <c r="B87" s="1">
        <v>66</v>
      </c>
      <c r="C87" s="1">
        <v>95</v>
      </c>
      <c r="D87" s="1" t="s">
        <v>57</v>
      </c>
      <c r="E87" s="1">
        <v>6.43</v>
      </c>
      <c r="F87" s="1">
        <v>5</v>
      </c>
      <c r="G87" s="1">
        <v>27</v>
      </c>
      <c r="H87" s="1">
        <v>6.28</v>
      </c>
      <c r="I87" s="1">
        <v>6.71</v>
      </c>
      <c r="J87" s="1">
        <v>13.965999999999999</v>
      </c>
      <c r="K87" s="1">
        <v>51.725999999999999</v>
      </c>
      <c r="L87" s="1">
        <v>0.86919999999999997</v>
      </c>
      <c r="M87" s="1" t="s">
        <v>18</v>
      </c>
      <c r="N87" s="1">
        <v>6.28</v>
      </c>
      <c r="O87" s="1">
        <v>6.71</v>
      </c>
      <c r="P87" s="1">
        <v>13.786</v>
      </c>
      <c r="Q87" s="1">
        <v>51.06</v>
      </c>
      <c r="R87" s="1">
        <v>0.86619999999999997</v>
      </c>
      <c r="S87" s="1" t="s">
        <v>18</v>
      </c>
      <c r="T87" s="1">
        <v>6.28</v>
      </c>
      <c r="U87" s="1">
        <v>6.71</v>
      </c>
      <c r="V87" s="1">
        <v>14.194000000000001</v>
      </c>
      <c r="W87" s="1">
        <v>52.570999999999998</v>
      </c>
      <c r="X87" s="1">
        <v>0.84830000000000005</v>
      </c>
      <c r="Y87" s="1" t="s">
        <v>18</v>
      </c>
      <c r="Z87" s="1">
        <v>6.29</v>
      </c>
      <c r="AA87" s="1">
        <v>6.71</v>
      </c>
      <c r="AB87" s="1">
        <v>14.741</v>
      </c>
      <c r="AC87" s="1">
        <v>54.595999999999997</v>
      </c>
      <c r="AD87" s="1">
        <v>0.85599999999999998</v>
      </c>
      <c r="AE87" s="1" t="s">
        <v>18</v>
      </c>
      <c r="AF87" s="1">
        <v>6.28</v>
      </c>
      <c r="AG87" s="1">
        <v>6.71</v>
      </c>
      <c r="AH87" s="1">
        <v>15.006</v>
      </c>
      <c r="AI87" s="1">
        <v>55.576000000000001</v>
      </c>
      <c r="AJ87" s="1">
        <v>0.84719999999999995</v>
      </c>
      <c r="AK87" s="1" t="s">
        <v>18</v>
      </c>
      <c r="AL87" s="1">
        <v>6.28</v>
      </c>
      <c r="AM87" s="1">
        <v>6.71</v>
      </c>
      <c r="AN87" s="1">
        <v>14.878</v>
      </c>
      <c r="AO87" s="1">
        <v>55.103999999999999</v>
      </c>
      <c r="AP87" s="1">
        <v>0.84540000000000004</v>
      </c>
      <c r="AQ87" s="1" t="s">
        <v>18</v>
      </c>
      <c r="AR87" s="1">
        <v>6.29</v>
      </c>
      <c r="AS87" s="1">
        <v>6.71</v>
      </c>
      <c r="AT87" s="1">
        <v>15.56</v>
      </c>
      <c r="AU87" s="1">
        <v>57.628999999999998</v>
      </c>
      <c r="AV87" s="1">
        <v>0.84819999999999995</v>
      </c>
      <c r="AW87" s="1" t="s">
        <v>18</v>
      </c>
      <c r="AX87" s="1">
        <v>6.28</v>
      </c>
      <c r="AY87" s="1">
        <v>6.71</v>
      </c>
      <c r="AZ87" s="1">
        <v>15.679</v>
      </c>
      <c r="BA87" s="1">
        <v>58.069000000000003</v>
      </c>
      <c r="BB87" s="1">
        <v>0.86529999999999996</v>
      </c>
      <c r="BC87" s="1" t="s">
        <v>18</v>
      </c>
      <c r="BD87" s="1">
        <v>6.28</v>
      </c>
      <c r="BE87" s="1">
        <v>6.71</v>
      </c>
      <c r="BF87" s="1">
        <v>14.928000000000001</v>
      </c>
      <c r="BG87" s="1">
        <v>55.289000000000001</v>
      </c>
      <c r="BH87" s="1">
        <v>0.84130000000000005</v>
      </c>
      <c r="BI87" s="1" t="s">
        <v>18</v>
      </c>
      <c r="BJ87" s="1">
        <v>6.28</v>
      </c>
      <c r="BK87" s="1">
        <v>6.71</v>
      </c>
      <c r="BL87" s="1">
        <v>15.704000000000001</v>
      </c>
      <c r="BM87" s="1">
        <v>58.161999999999999</v>
      </c>
      <c r="BN87" s="1">
        <v>0.84909999999999997</v>
      </c>
      <c r="BO87" s="1" t="s">
        <v>18</v>
      </c>
      <c r="BP87" s="1">
        <v>6.29</v>
      </c>
      <c r="BQ87" s="1">
        <v>6.71</v>
      </c>
      <c r="BR87" s="1">
        <v>15.83</v>
      </c>
      <c r="BS87" s="1">
        <v>58.628999999999998</v>
      </c>
      <c r="BT87" s="1">
        <v>0.84140000000000004</v>
      </c>
      <c r="BU87" s="1" t="s">
        <v>18</v>
      </c>
      <c r="BV87" s="1">
        <v>6.28</v>
      </c>
      <c r="BW87" s="1">
        <v>6.71</v>
      </c>
      <c r="BX87" s="1">
        <v>14.798</v>
      </c>
      <c r="BY87" s="1">
        <v>54.808</v>
      </c>
      <c r="BZ87" s="1">
        <v>0.8528</v>
      </c>
      <c r="CA87" s="1" t="s">
        <v>18</v>
      </c>
      <c r="CB87" s="1">
        <v>6.29</v>
      </c>
      <c r="CC87" s="1">
        <v>6.71</v>
      </c>
      <c r="CD87" s="1">
        <v>15.526999999999999</v>
      </c>
      <c r="CE87" s="1">
        <v>57.506</v>
      </c>
      <c r="CF87" s="1">
        <v>0.81200000000000006</v>
      </c>
      <c r="CG87" s="1" t="s">
        <v>18</v>
      </c>
      <c r="CH87" s="1">
        <v>6.28</v>
      </c>
      <c r="CI87" s="1">
        <v>6.71</v>
      </c>
      <c r="CJ87" s="1">
        <v>15.621</v>
      </c>
      <c r="CK87" s="1">
        <v>57.856999999999999</v>
      </c>
      <c r="CL87" s="1">
        <v>0.86229999999999996</v>
      </c>
      <c r="CM87" s="1" t="s">
        <v>18</v>
      </c>
      <c r="CN87" s="1">
        <v>6.28</v>
      </c>
      <c r="CO87" s="1">
        <v>6.71</v>
      </c>
      <c r="CP87" s="1">
        <v>15.156000000000001</v>
      </c>
      <c r="CQ87" s="1">
        <v>56.133000000000003</v>
      </c>
      <c r="CR87" s="1">
        <v>0.83520000000000005</v>
      </c>
      <c r="CS87" s="1" t="s">
        <v>18</v>
      </c>
    </row>
    <row r="88" spans="1:97" ht="15.75" customHeight="1" x14ac:dyDescent="0.25">
      <c r="A88" s="1" t="s">
        <v>64</v>
      </c>
      <c r="B88" s="1">
        <v>66</v>
      </c>
      <c r="C88" s="1">
        <v>97</v>
      </c>
      <c r="D88" s="1" t="s">
        <v>58</v>
      </c>
      <c r="E88" s="1">
        <v>6.47</v>
      </c>
      <c r="F88" s="1">
        <v>5</v>
      </c>
      <c r="G88" s="1">
        <v>29</v>
      </c>
      <c r="H88" s="1">
        <v>6.32</v>
      </c>
      <c r="I88" s="1">
        <v>6.9</v>
      </c>
      <c r="J88" s="1">
        <v>15.429</v>
      </c>
      <c r="K88" s="1">
        <v>53.201999999999998</v>
      </c>
      <c r="L88" s="1">
        <v>0.87360000000000004</v>
      </c>
      <c r="M88" s="1" t="s">
        <v>18</v>
      </c>
      <c r="N88" s="1">
        <v>6.32</v>
      </c>
      <c r="O88" s="1">
        <v>6.9</v>
      </c>
      <c r="P88" s="1">
        <v>15.250999999999999</v>
      </c>
      <c r="Q88" s="1">
        <v>52.588999999999999</v>
      </c>
      <c r="R88" s="1">
        <v>0.87729999999999997</v>
      </c>
      <c r="S88" s="1" t="s">
        <v>18</v>
      </c>
      <c r="T88" s="1">
        <v>6.33</v>
      </c>
      <c r="U88" s="1">
        <v>6.91</v>
      </c>
      <c r="V88" s="1">
        <v>15.879</v>
      </c>
      <c r="W88" s="1">
        <v>54.753999999999998</v>
      </c>
      <c r="X88" s="1">
        <v>0.88180000000000003</v>
      </c>
      <c r="Y88" s="1" t="s">
        <v>19</v>
      </c>
      <c r="Z88" s="1">
        <v>6.33</v>
      </c>
      <c r="AA88" s="1">
        <v>6.91</v>
      </c>
      <c r="AB88" s="1">
        <v>16.187999999999999</v>
      </c>
      <c r="AC88" s="1">
        <v>55.819000000000003</v>
      </c>
      <c r="AD88" s="1">
        <v>0.89810000000000001</v>
      </c>
      <c r="AE88" s="1" t="s">
        <v>19</v>
      </c>
      <c r="AF88" s="1">
        <v>6.33</v>
      </c>
      <c r="AG88" s="1">
        <v>6.9</v>
      </c>
      <c r="AH88" s="1">
        <v>16.481999999999999</v>
      </c>
      <c r="AI88" s="1">
        <v>56.832999999999998</v>
      </c>
      <c r="AJ88" s="1">
        <v>0.88349999999999995</v>
      </c>
      <c r="AK88" s="1" t="s">
        <v>18</v>
      </c>
      <c r="AL88" s="1">
        <v>6.33</v>
      </c>
      <c r="AM88" s="1">
        <v>6.9</v>
      </c>
      <c r="AN88" s="1">
        <v>16.463000000000001</v>
      </c>
      <c r="AO88" s="1">
        <v>56.768999999999998</v>
      </c>
      <c r="AP88" s="1">
        <v>0.85709999999999997</v>
      </c>
      <c r="AQ88" s="1" t="s">
        <v>18</v>
      </c>
      <c r="AR88" s="1">
        <v>6.33</v>
      </c>
      <c r="AS88" s="1">
        <v>6.91</v>
      </c>
      <c r="AT88" s="1">
        <v>16.812999999999999</v>
      </c>
      <c r="AU88" s="1">
        <v>57.973999999999997</v>
      </c>
      <c r="AV88" s="1">
        <v>0.89539999999999997</v>
      </c>
      <c r="AW88" s="1" t="s">
        <v>18</v>
      </c>
      <c r="AX88" s="1">
        <v>6.32</v>
      </c>
      <c r="AY88" s="1">
        <v>6.9</v>
      </c>
      <c r="AZ88" s="1">
        <v>17.109000000000002</v>
      </c>
      <c r="BA88" s="1">
        <v>58.997</v>
      </c>
      <c r="BB88" s="1">
        <v>0.90100000000000002</v>
      </c>
      <c r="BC88" s="1" t="s">
        <v>18</v>
      </c>
      <c r="BD88" s="1">
        <v>6.33</v>
      </c>
      <c r="BE88" s="1">
        <v>6.9</v>
      </c>
      <c r="BF88" s="1">
        <v>16.227</v>
      </c>
      <c r="BG88" s="1">
        <v>55.954999999999998</v>
      </c>
      <c r="BH88" s="1">
        <v>0.90769999999999995</v>
      </c>
      <c r="BI88" s="1" t="s">
        <v>18</v>
      </c>
      <c r="BJ88" s="1">
        <v>6.33</v>
      </c>
      <c r="BK88" s="1">
        <v>6.91</v>
      </c>
      <c r="BL88" s="1">
        <v>16.899000000000001</v>
      </c>
      <c r="BM88" s="1">
        <v>58.271999999999998</v>
      </c>
      <c r="BN88" s="1">
        <v>0.90290000000000004</v>
      </c>
      <c r="BO88" s="1" t="s">
        <v>18</v>
      </c>
      <c r="BP88" s="1">
        <v>6.33</v>
      </c>
      <c r="BQ88" s="1">
        <v>6.91</v>
      </c>
      <c r="BR88" s="1">
        <v>17.238</v>
      </c>
      <c r="BS88" s="1">
        <v>59.441000000000003</v>
      </c>
      <c r="BT88" s="1">
        <v>0.90359999999999996</v>
      </c>
      <c r="BU88" s="1" t="s">
        <v>19</v>
      </c>
      <c r="BV88" s="1">
        <v>6.33</v>
      </c>
      <c r="BW88" s="1">
        <v>6.9</v>
      </c>
      <c r="BX88" s="1">
        <v>16.021000000000001</v>
      </c>
      <c r="BY88" s="1">
        <v>55.246000000000002</v>
      </c>
      <c r="BZ88" s="1">
        <v>0.90339999999999998</v>
      </c>
      <c r="CA88" s="1" t="s">
        <v>19</v>
      </c>
      <c r="CB88" s="1">
        <v>6.33</v>
      </c>
      <c r="CC88" s="1">
        <v>6.91</v>
      </c>
      <c r="CD88" s="1">
        <v>16.704999999999998</v>
      </c>
      <c r="CE88" s="1">
        <v>57.603999999999999</v>
      </c>
      <c r="CF88" s="1">
        <v>0.90939999999999999</v>
      </c>
      <c r="CG88" s="1" t="s">
        <v>18</v>
      </c>
      <c r="CH88" s="1">
        <v>6.32</v>
      </c>
      <c r="CI88" s="1">
        <v>6.9</v>
      </c>
      <c r="CJ88" s="1">
        <v>16.911000000000001</v>
      </c>
      <c r="CK88" s="1">
        <v>58.314</v>
      </c>
      <c r="CL88" s="1">
        <v>0.90869999999999995</v>
      </c>
      <c r="CM88" s="1" t="s">
        <v>18</v>
      </c>
      <c r="CN88" s="1">
        <v>6.33</v>
      </c>
      <c r="CO88" s="1">
        <v>6.9</v>
      </c>
      <c r="CP88" s="1">
        <v>16.263999999999999</v>
      </c>
      <c r="CQ88" s="1">
        <v>56.082999999999998</v>
      </c>
      <c r="CR88" s="1">
        <v>0.91510000000000002</v>
      </c>
      <c r="CS88" s="1" t="s">
        <v>18</v>
      </c>
    </row>
    <row r="89" spans="1:97" ht="15.75" customHeight="1" x14ac:dyDescent="0.25">
      <c r="A89" s="1" t="s">
        <v>64</v>
      </c>
      <c r="B89" s="1">
        <v>66</v>
      </c>
      <c r="C89" s="1">
        <v>99</v>
      </c>
      <c r="D89" s="1" t="s">
        <v>59</v>
      </c>
      <c r="E89" s="1">
        <v>7.46</v>
      </c>
      <c r="F89" s="1">
        <v>5</v>
      </c>
      <c r="G89" s="1">
        <v>31</v>
      </c>
      <c r="H89" s="1">
        <v>7.21</v>
      </c>
      <c r="I89" s="1">
        <v>7.89</v>
      </c>
      <c r="J89" s="1">
        <v>16.446999999999999</v>
      </c>
      <c r="K89" s="1">
        <v>53.055999999999997</v>
      </c>
      <c r="L89" s="1">
        <v>0.90380000000000005</v>
      </c>
      <c r="M89" s="1" t="s">
        <v>19</v>
      </c>
      <c r="N89" s="1">
        <v>7.21</v>
      </c>
      <c r="O89" s="1">
        <v>7.89</v>
      </c>
      <c r="P89" s="1">
        <v>16.169</v>
      </c>
      <c r="Q89" s="1">
        <v>52.156999999999996</v>
      </c>
      <c r="R89" s="1">
        <v>0.92649999999999999</v>
      </c>
      <c r="S89" s="1" t="s">
        <v>19</v>
      </c>
      <c r="T89" s="1">
        <v>7.22</v>
      </c>
      <c r="U89" s="1">
        <v>7.9</v>
      </c>
      <c r="V89" s="1">
        <v>16.608000000000001</v>
      </c>
      <c r="W89" s="1">
        <v>53.573999999999998</v>
      </c>
      <c r="X89" s="1">
        <v>0.93640000000000001</v>
      </c>
      <c r="Y89" s="1" t="s">
        <v>19</v>
      </c>
      <c r="Z89" s="1">
        <v>7.22</v>
      </c>
      <c r="AA89" s="1">
        <v>7.9</v>
      </c>
      <c r="AB89" s="1">
        <v>16.84</v>
      </c>
      <c r="AC89" s="1">
        <v>54.323999999999998</v>
      </c>
      <c r="AD89" s="1">
        <v>0.93710000000000004</v>
      </c>
      <c r="AE89" s="1" t="s">
        <v>19</v>
      </c>
      <c r="AF89" s="1">
        <v>7.21</v>
      </c>
      <c r="AG89" s="1">
        <v>7.89</v>
      </c>
      <c r="AH89" s="1">
        <v>17.068999999999999</v>
      </c>
      <c r="AI89" s="1">
        <v>55.061</v>
      </c>
      <c r="AJ89" s="1">
        <v>0.9264</v>
      </c>
      <c r="AK89" s="1" t="s">
        <v>19</v>
      </c>
      <c r="AL89" s="1">
        <v>7.22</v>
      </c>
      <c r="AM89" s="1">
        <v>7.9</v>
      </c>
      <c r="AN89" s="1">
        <v>16.689</v>
      </c>
      <c r="AO89" s="1">
        <v>53.837000000000003</v>
      </c>
      <c r="AP89" s="1">
        <v>0.92569999999999997</v>
      </c>
      <c r="AQ89" s="1" t="s">
        <v>19</v>
      </c>
      <c r="AR89" s="1">
        <v>7.22</v>
      </c>
      <c r="AS89" s="1">
        <v>7.9</v>
      </c>
      <c r="AT89" s="1">
        <v>17.568000000000001</v>
      </c>
      <c r="AU89" s="1">
        <v>56.670999999999999</v>
      </c>
      <c r="AV89" s="1">
        <v>0.93730000000000002</v>
      </c>
      <c r="AW89" s="1" t="s">
        <v>19</v>
      </c>
      <c r="AX89" s="1">
        <v>7.21</v>
      </c>
      <c r="AY89" s="1">
        <v>7.89</v>
      </c>
      <c r="AZ89" s="1">
        <v>17.882000000000001</v>
      </c>
      <c r="BA89" s="1">
        <v>57.685000000000002</v>
      </c>
      <c r="BB89" s="1">
        <v>0.91720000000000002</v>
      </c>
      <c r="BC89" s="1" t="s">
        <v>19</v>
      </c>
      <c r="BD89" s="1">
        <v>7.22</v>
      </c>
      <c r="BE89" s="1">
        <v>7.9</v>
      </c>
      <c r="BF89" s="1">
        <v>16.948</v>
      </c>
      <c r="BG89" s="1">
        <v>54.671999999999997</v>
      </c>
      <c r="BH89" s="1">
        <v>0.93640000000000001</v>
      </c>
      <c r="BI89" s="1" t="s">
        <v>19</v>
      </c>
      <c r="BJ89" s="1">
        <v>7.22</v>
      </c>
      <c r="BK89" s="1">
        <v>7.9</v>
      </c>
      <c r="BL89" s="1">
        <v>17.695</v>
      </c>
      <c r="BM89" s="1">
        <v>57.08</v>
      </c>
      <c r="BN89" s="1">
        <v>0.93149999999999999</v>
      </c>
      <c r="BO89" s="1" t="s">
        <v>19</v>
      </c>
      <c r="BP89" s="1">
        <v>7.22</v>
      </c>
      <c r="BQ89" s="1">
        <v>7.9</v>
      </c>
      <c r="BR89" s="1">
        <v>17.989999999999998</v>
      </c>
      <c r="BS89" s="1">
        <v>58.030999999999999</v>
      </c>
      <c r="BT89" s="1">
        <v>0.92759999999999998</v>
      </c>
      <c r="BU89" s="1" t="s">
        <v>19</v>
      </c>
      <c r="BV89" s="1">
        <v>7.22</v>
      </c>
      <c r="BW89" s="1">
        <v>7.9</v>
      </c>
      <c r="BX89" s="1">
        <v>16.856000000000002</v>
      </c>
      <c r="BY89" s="1">
        <v>54.375</v>
      </c>
      <c r="BZ89" s="1">
        <v>0.92679999999999996</v>
      </c>
      <c r="CA89" s="1" t="s">
        <v>19</v>
      </c>
      <c r="CB89" s="1">
        <v>7.22</v>
      </c>
      <c r="CC89" s="1">
        <v>7.9</v>
      </c>
      <c r="CD89" s="1">
        <v>17.824000000000002</v>
      </c>
      <c r="CE89" s="1">
        <v>57.496000000000002</v>
      </c>
      <c r="CF89" s="1">
        <v>0.9304</v>
      </c>
      <c r="CG89" s="1" t="s">
        <v>19</v>
      </c>
      <c r="CH89" s="1">
        <v>7.21</v>
      </c>
      <c r="CI89" s="1">
        <v>7.89</v>
      </c>
      <c r="CJ89" s="1">
        <v>17.817</v>
      </c>
      <c r="CK89" s="1">
        <v>57.472999999999999</v>
      </c>
      <c r="CL89" s="1">
        <v>0.9214</v>
      </c>
      <c r="CM89" s="1" t="s">
        <v>19</v>
      </c>
      <c r="CN89" s="1">
        <v>7.22</v>
      </c>
      <c r="CO89" s="1">
        <v>7.9</v>
      </c>
      <c r="CP89" s="1">
        <v>17.334</v>
      </c>
      <c r="CQ89" s="1">
        <v>55.915999999999997</v>
      </c>
      <c r="CR89" s="1">
        <v>0.92549999999999999</v>
      </c>
      <c r="CS89" s="1" t="s">
        <v>19</v>
      </c>
    </row>
    <row r="90" spans="1:97" ht="15.75" customHeight="1" x14ac:dyDescent="0.25">
      <c r="A90" s="1" t="s">
        <v>64</v>
      </c>
      <c r="B90" s="1">
        <v>78</v>
      </c>
      <c r="C90" s="1">
        <v>95</v>
      </c>
      <c r="D90" s="1" t="s">
        <v>60</v>
      </c>
      <c r="E90" s="1">
        <v>4.79</v>
      </c>
      <c r="F90" s="1">
        <v>4</v>
      </c>
      <c r="G90" s="1">
        <v>15</v>
      </c>
      <c r="H90" s="1">
        <v>4.7300000000000004</v>
      </c>
      <c r="I90" s="1">
        <v>4.93</v>
      </c>
      <c r="J90" s="1">
        <v>7.9880000000000004</v>
      </c>
      <c r="K90" s="1">
        <v>53.255000000000003</v>
      </c>
      <c r="L90" s="1">
        <v>0.81010000000000004</v>
      </c>
      <c r="M90" s="1" t="s">
        <v>18</v>
      </c>
      <c r="N90" s="1">
        <v>4.7300000000000004</v>
      </c>
      <c r="O90" s="1">
        <v>4.93</v>
      </c>
      <c r="P90" s="1">
        <v>8.0820000000000007</v>
      </c>
      <c r="Q90" s="1">
        <v>53.877000000000002</v>
      </c>
      <c r="R90" s="1">
        <v>0.84199999999999997</v>
      </c>
      <c r="S90" s="1" t="s">
        <v>18</v>
      </c>
      <c r="T90" s="1">
        <v>4.7300000000000004</v>
      </c>
      <c r="U90" s="1">
        <v>4.93</v>
      </c>
      <c r="V90" s="1">
        <v>8.2080000000000002</v>
      </c>
      <c r="W90" s="1">
        <v>54.719000000000001</v>
      </c>
      <c r="X90" s="1">
        <v>0.82489999999999997</v>
      </c>
      <c r="Y90" s="1" t="s">
        <v>18</v>
      </c>
      <c r="Z90" s="1">
        <v>4.7300000000000004</v>
      </c>
      <c r="AA90" s="1">
        <v>4.93</v>
      </c>
      <c r="AB90" s="1">
        <v>8.3279999999999994</v>
      </c>
      <c r="AC90" s="1">
        <v>55.523000000000003</v>
      </c>
      <c r="AD90" s="1">
        <v>0.83860000000000001</v>
      </c>
      <c r="AE90" s="1" t="s">
        <v>18</v>
      </c>
      <c r="AF90" s="1">
        <v>4.7300000000000004</v>
      </c>
      <c r="AG90" s="1">
        <v>4.93</v>
      </c>
      <c r="AH90" s="1">
        <v>8.5830000000000002</v>
      </c>
      <c r="AI90" s="1">
        <v>57.220999999999997</v>
      </c>
      <c r="AJ90" s="1">
        <v>0.82120000000000004</v>
      </c>
      <c r="AK90" s="1" t="s">
        <v>18</v>
      </c>
      <c r="AL90" s="1">
        <v>4.7300000000000004</v>
      </c>
      <c r="AM90" s="1">
        <v>4.93</v>
      </c>
      <c r="AN90" s="1">
        <v>8.1549999999999994</v>
      </c>
      <c r="AO90" s="1">
        <v>54.365000000000002</v>
      </c>
      <c r="AP90" s="1">
        <v>0.81740000000000002</v>
      </c>
      <c r="AQ90" s="1" t="s">
        <v>18</v>
      </c>
      <c r="AR90" s="1">
        <v>4.7300000000000004</v>
      </c>
      <c r="AS90" s="1">
        <v>4.93</v>
      </c>
      <c r="AT90" s="1">
        <v>8.7439999999999998</v>
      </c>
      <c r="AU90" s="1">
        <v>58.295999999999999</v>
      </c>
      <c r="AV90" s="1">
        <v>0.83099999999999996</v>
      </c>
      <c r="AW90" s="1" t="s">
        <v>18</v>
      </c>
      <c r="AX90" s="1">
        <v>4.7300000000000004</v>
      </c>
      <c r="AY90" s="1">
        <v>4.93</v>
      </c>
      <c r="AZ90" s="1">
        <v>9.0749999999999993</v>
      </c>
      <c r="BA90" s="1">
        <v>60.502000000000002</v>
      </c>
      <c r="BB90" s="1">
        <v>0.8014</v>
      </c>
      <c r="BC90" s="1" t="s">
        <v>18</v>
      </c>
      <c r="BD90" s="1">
        <v>4.7300000000000004</v>
      </c>
      <c r="BE90" s="1">
        <v>4.93</v>
      </c>
      <c r="BF90" s="1">
        <v>8.5830000000000002</v>
      </c>
      <c r="BG90" s="1">
        <v>57.222999999999999</v>
      </c>
      <c r="BH90" s="1">
        <v>0.80369999999999997</v>
      </c>
      <c r="BI90" s="1" t="s">
        <v>18</v>
      </c>
      <c r="BJ90" s="1">
        <v>4.7300000000000004</v>
      </c>
      <c r="BK90" s="1">
        <v>4.93</v>
      </c>
      <c r="BL90" s="1">
        <v>8.6470000000000002</v>
      </c>
      <c r="BM90" s="1">
        <v>57.645000000000003</v>
      </c>
      <c r="BN90" s="1">
        <v>0.80959999999999999</v>
      </c>
      <c r="BO90" s="1" t="s">
        <v>18</v>
      </c>
      <c r="BP90" s="1">
        <v>4.7300000000000004</v>
      </c>
      <c r="BQ90" s="1">
        <v>4.93</v>
      </c>
      <c r="BR90" s="1">
        <v>8.7739999999999991</v>
      </c>
      <c r="BS90" s="1">
        <v>58.493000000000002</v>
      </c>
      <c r="BT90" s="1">
        <v>0.79920000000000002</v>
      </c>
      <c r="BU90" s="1" t="s">
        <v>18</v>
      </c>
      <c r="BV90" s="1">
        <v>4.7300000000000004</v>
      </c>
      <c r="BW90" s="1">
        <v>4.93</v>
      </c>
      <c r="BX90" s="1">
        <v>8.5969999999999995</v>
      </c>
      <c r="BY90" s="1">
        <v>57.313000000000002</v>
      </c>
      <c r="BZ90" s="1">
        <v>0.81720000000000004</v>
      </c>
      <c r="CA90" s="1" t="s">
        <v>18</v>
      </c>
      <c r="CB90" s="1">
        <v>4.7300000000000004</v>
      </c>
      <c r="CC90" s="1">
        <v>4.93</v>
      </c>
      <c r="CD90" s="1">
        <v>8.8759999999999994</v>
      </c>
      <c r="CE90" s="1">
        <v>59.176000000000002</v>
      </c>
      <c r="CF90" s="1">
        <v>0.82320000000000004</v>
      </c>
      <c r="CG90" s="1" t="s">
        <v>18</v>
      </c>
      <c r="CH90" s="1">
        <v>4.7300000000000004</v>
      </c>
      <c r="CI90" s="1">
        <v>4.93</v>
      </c>
      <c r="CJ90" s="1">
        <v>8.9120000000000008</v>
      </c>
      <c r="CK90" s="1">
        <v>59.411999999999999</v>
      </c>
      <c r="CL90" s="1">
        <v>0.80600000000000005</v>
      </c>
      <c r="CM90" s="1" t="s">
        <v>18</v>
      </c>
      <c r="CN90" s="1">
        <v>4.7300000000000004</v>
      </c>
      <c r="CO90" s="1">
        <v>4.93</v>
      </c>
      <c r="CP90" s="1">
        <v>8.6769999999999996</v>
      </c>
      <c r="CQ90" s="1">
        <v>57.845999999999997</v>
      </c>
      <c r="CR90" s="1">
        <v>0.7792</v>
      </c>
      <c r="CS90" s="1" t="s">
        <v>18</v>
      </c>
    </row>
    <row r="91" spans="1:97" ht="15.75" customHeight="1" x14ac:dyDescent="0.25">
      <c r="A91" s="1" t="s">
        <v>64</v>
      </c>
      <c r="B91" s="1">
        <v>78</v>
      </c>
      <c r="C91" s="1">
        <v>101</v>
      </c>
      <c r="D91" s="1" t="s">
        <v>61</v>
      </c>
      <c r="E91" s="1">
        <v>5.26</v>
      </c>
      <c r="F91" s="1">
        <v>4</v>
      </c>
      <c r="G91" s="1">
        <v>21</v>
      </c>
      <c r="H91" s="1">
        <v>5.27</v>
      </c>
      <c r="I91" s="1">
        <v>5.31</v>
      </c>
      <c r="J91" s="1">
        <v>10.647</v>
      </c>
      <c r="K91" s="1">
        <v>50.698</v>
      </c>
      <c r="L91" s="1">
        <v>0.6603</v>
      </c>
      <c r="M91" s="1" t="s">
        <v>18</v>
      </c>
      <c r="N91" s="1">
        <v>5.27</v>
      </c>
      <c r="O91" s="1">
        <v>5.31</v>
      </c>
      <c r="P91" s="1">
        <v>10.457000000000001</v>
      </c>
      <c r="Q91" s="1">
        <v>49.792999999999999</v>
      </c>
      <c r="R91" s="1">
        <v>0.65049999999999997</v>
      </c>
      <c r="S91" s="1" t="s">
        <v>18</v>
      </c>
      <c r="T91" s="1">
        <v>5.27</v>
      </c>
      <c r="U91" s="1">
        <v>5.31</v>
      </c>
      <c r="V91" s="1">
        <v>11.177</v>
      </c>
      <c r="W91" s="1">
        <v>53.225000000000001</v>
      </c>
      <c r="X91" s="1">
        <v>0.70920000000000005</v>
      </c>
      <c r="Y91" s="1" t="s">
        <v>18</v>
      </c>
      <c r="Z91" s="1">
        <v>5.27</v>
      </c>
      <c r="AA91" s="1">
        <v>5.31</v>
      </c>
      <c r="AB91" s="1">
        <v>11.17</v>
      </c>
      <c r="AC91" s="1">
        <v>53.189</v>
      </c>
      <c r="AD91" s="1">
        <v>0.68300000000000005</v>
      </c>
      <c r="AE91" s="1" t="s">
        <v>18</v>
      </c>
      <c r="AF91" s="1">
        <v>5.27</v>
      </c>
      <c r="AG91" s="1">
        <v>5.31</v>
      </c>
      <c r="AH91" s="1">
        <v>11.769</v>
      </c>
      <c r="AI91" s="1">
        <v>56.042000000000002</v>
      </c>
      <c r="AJ91" s="1">
        <v>0.67610000000000003</v>
      </c>
      <c r="AK91" s="1" t="s">
        <v>18</v>
      </c>
      <c r="AL91" s="1">
        <v>5.27</v>
      </c>
      <c r="AM91" s="1">
        <v>5.31</v>
      </c>
      <c r="AN91" s="1">
        <v>11.039</v>
      </c>
      <c r="AO91" s="1">
        <v>52.566000000000003</v>
      </c>
      <c r="AP91" s="1">
        <v>0.60980000000000001</v>
      </c>
      <c r="AQ91" s="1" t="s">
        <v>18</v>
      </c>
      <c r="AR91" s="1">
        <v>5.27</v>
      </c>
      <c r="AS91" s="1">
        <v>5.31</v>
      </c>
      <c r="AT91" s="1">
        <v>11.696</v>
      </c>
      <c r="AU91" s="1">
        <v>55.695</v>
      </c>
      <c r="AV91" s="1">
        <v>0.65569999999999995</v>
      </c>
      <c r="AW91" s="1" t="s">
        <v>18</v>
      </c>
      <c r="AX91" s="1">
        <v>5.26</v>
      </c>
      <c r="AY91" s="1">
        <v>5.31</v>
      </c>
      <c r="AZ91" s="1">
        <v>11.504</v>
      </c>
      <c r="BA91" s="1">
        <v>54.78</v>
      </c>
      <c r="BB91" s="1">
        <v>0.6522</v>
      </c>
      <c r="BC91" s="1" t="s">
        <v>18</v>
      </c>
      <c r="BD91" s="1">
        <v>5.27</v>
      </c>
      <c r="BE91" s="1">
        <v>5.31</v>
      </c>
      <c r="BF91" s="1">
        <v>11.542</v>
      </c>
      <c r="BG91" s="1">
        <v>54.963999999999999</v>
      </c>
      <c r="BH91" s="1">
        <v>0.61550000000000005</v>
      </c>
      <c r="BI91" s="1" t="s">
        <v>18</v>
      </c>
      <c r="BJ91" s="1">
        <v>5.27</v>
      </c>
      <c r="BK91" s="1">
        <v>5.31</v>
      </c>
      <c r="BL91" s="1">
        <v>12.010999999999999</v>
      </c>
      <c r="BM91" s="1">
        <v>57.195999999999998</v>
      </c>
      <c r="BN91" s="1">
        <v>0.60950000000000004</v>
      </c>
      <c r="BO91" s="1" t="s">
        <v>18</v>
      </c>
      <c r="BP91" s="1">
        <v>5.27</v>
      </c>
      <c r="BQ91" s="1">
        <v>5.31</v>
      </c>
      <c r="BR91" s="1">
        <v>11.601000000000001</v>
      </c>
      <c r="BS91" s="1">
        <v>55.244</v>
      </c>
      <c r="BT91" s="1">
        <v>0.64400000000000002</v>
      </c>
      <c r="BU91" s="1" t="s">
        <v>18</v>
      </c>
      <c r="BV91" s="1">
        <v>5.27</v>
      </c>
      <c r="BW91" s="1">
        <v>5.31</v>
      </c>
      <c r="BX91" s="1">
        <v>11.340999999999999</v>
      </c>
      <c r="BY91" s="1">
        <v>54.006</v>
      </c>
      <c r="BZ91" s="1">
        <v>0.57299999999999995</v>
      </c>
      <c r="CA91" s="1" t="s">
        <v>18</v>
      </c>
      <c r="CB91" s="1">
        <v>5.27</v>
      </c>
      <c r="CC91" s="1">
        <v>5.31</v>
      </c>
      <c r="CD91" s="1">
        <v>11.74</v>
      </c>
      <c r="CE91" s="1">
        <v>55.906999999999996</v>
      </c>
      <c r="CF91" s="1">
        <v>0.64859999999999995</v>
      </c>
      <c r="CG91" s="1" t="s">
        <v>18</v>
      </c>
      <c r="CH91" s="1">
        <v>5.27</v>
      </c>
      <c r="CI91" s="1">
        <v>5.31</v>
      </c>
      <c r="CJ91" s="1">
        <v>11.753</v>
      </c>
      <c r="CK91" s="1">
        <v>55.965000000000003</v>
      </c>
      <c r="CL91" s="1">
        <v>0.69320000000000004</v>
      </c>
      <c r="CM91" s="1" t="s">
        <v>18</v>
      </c>
      <c r="CN91" s="1">
        <v>5.27</v>
      </c>
      <c r="CO91" s="1">
        <v>5.31</v>
      </c>
      <c r="CP91" s="1">
        <v>11.445</v>
      </c>
      <c r="CQ91" s="1">
        <v>54.502000000000002</v>
      </c>
      <c r="CR91" s="1">
        <v>0.56410000000000005</v>
      </c>
      <c r="CS91" s="1" t="s">
        <v>18</v>
      </c>
    </row>
    <row r="92" spans="1:97" ht="15.75" customHeight="1" x14ac:dyDescent="0.25">
      <c r="A92" s="1" t="s">
        <v>64</v>
      </c>
      <c r="B92" s="1">
        <v>100</v>
      </c>
      <c r="C92" s="1">
        <v>108</v>
      </c>
      <c r="D92" s="1" t="s">
        <v>62</v>
      </c>
      <c r="E92" s="1">
        <v>4.4000000000000004</v>
      </c>
      <c r="F92" s="1">
        <v>2</v>
      </c>
      <c r="G92" s="1">
        <v>7</v>
      </c>
      <c r="H92" s="1">
        <v>4.24</v>
      </c>
      <c r="I92" s="1">
        <v>4.5199999999999996</v>
      </c>
      <c r="J92" s="1">
        <v>3.8180000000000001</v>
      </c>
      <c r="K92" s="1">
        <v>54.55</v>
      </c>
      <c r="L92" s="1">
        <v>0.70879999999999999</v>
      </c>
      <c r="M92" s="1" t="s">
        <v>18</v>
      </c>
      <c r="N92" s="1">
        <v>4.24</v>
      </c>
      <c r="O92" s="1">
        <v>4.5199999999999996</v>
      </c>
      <c r="P92" s="1">
        <v>4.1159999999999997</v>
      </c>
      <c r="Q92" s="1">
        <v>58.802</v>
      </c>
      <c r="R92" s="1">
        <v>0.74280000000000002</v>
      </c>
      <c r="S92" s="1" t="s">
        <v>18</v>
      </c>
      <c r="T92" s="1">
        <v>4.24</v>
      </c>
      <c r="U92" s="1">
        <v>4.5199999999999996</v>
      </c>
      <c r="V92" s="1">
        <v>4.1050000000000004</v>
      </c>
      <c r="W92" s="1">
        <v>58.637999999999998</v>
      </c>
      <c r="X92" s="1">
        <v>0.75409999999999999</v>
      </c>
      <c r="Y92" s="1" t="s">
        <v>18</v>
      </c>
      <c r="Z92" s="1">
        <v>4.24</v>
      </c>
      <c r="AA92" s="1">
        <v>4.5199999999999996</v>
      </c>
      <c r="AB92" s="1">
        <v>3.9350000000000001</v>
      </c>
      <c r="AC92" s="1">
        <v>56.213999999999999</v>
      </c>
      <c r="AD92" s="1">
        <v>0.80989999999999995</v>
      </c>
      <c r="AE92" s="1" t="s">
        <v>18</v>
      </c>
      <c r="AF92" s="1">
        <v>4.24</v>
      </c>
      <c r="AG92" s="1">
        <v>4.5199999999999996</v>
      </c>
      <c r="AH92" s="1">
        <v>4.2270000000000003</v>
      </c>
      <c r="AI92" s="1">
        <v>60.392000000000003</v>
      </c>
      <c r="AJ92" s="1">
        <v>0.72160000000000002</v>
      </c>
      <c r="AK92" s="1" t="s">
        <v>18</v>
      </c>
      <c r="AL92" s="1">
        <v>4.24</v>
      </c>
      <c r="AM92" s="1">
        <v>4.5199999999999996</v>
      </c>
      <c r="AN92" s="1">
        <v>3.9510000000000001</v>
      </c>
      <c r="AO92" s="1">
        <v>56.44</v>
      </c>
      <c r="AP92" s="1">
        <v>0.76390000000000002</v>
      </c>
      <c r="AQ92" s="1" t="s">
        <v>18</v>
      </c>
      <c r="AR92" s="1">
        <v>4.24</v>
      </c>
      <c r="AS92" s="1">
        <v>4.5199999999999996</v>
      </c>
      <c r="AT92" s="1">
        <v>4.4610000000000003</v>
      </c>
      <c r="AU92" s="1">
        <v>63.734999999999999</v>
      </c>
      <c r="AV92" s="1">
        <v>0.77239999999999998</v>
      </c>
      <c r="AW92" s="1" t="s">
        <v>18</v>
      </c>
      <c r="AX92" s="1">
        <v>4.24</v>
      </c>
      <c r="AY92" s="1">
        <v>4.5199999999999996</v>
      </c>
      <c r="AZ92" s="1">
        <v>4.6120000000000001</v>
      </c>
      <c r="BA92" s="1">
        <v>65.881</v>
      </c>
      <c r="BB92" s="1">
        <v>0.67820000000000003</v>
      </c>
      <c r="BC92" s="1" t="s">
        <v>18</v>
      </c>
      <c r="BD92" s="1">
        <v>4.24</v>
      </c>
      <c r="BE92" s="1">
        <v>4.5199999999999996</v>
      </c>
      <c r="BF92" s="1">
        <v>4.444</v>
      </c>
      <c r="BG92" s="1">
        <v>63.487000000000002</v>
      </c>
      <c r="BH92" s="1">
        <v>0.75429999999999997</v>
      </c>
      <c r="BI92" s="1" t="s">
        <v>18</v>
      </c>
      <c r="BJ92" s="1">
        <v>4.24</v>
      </c>
      <c r="BK92" s="1">
        <v>4.5199999999999996</v>
      </c>
      <c r="BL92" s="1">
        <v>4.7110000000000003</v>
      </c>
      <c r="BM92" s="1">
        <v>67.295000000000002</v>
      </c>
      <c r="BN92" s="1">
        <v>0.76529999999999998</v>
      </c>
      <c r="BO92" s="1" t="s">
        <v>18</v>
      </c>
      <c r="BP92" s="1">
        <v>4.24</v>
      </c>
      <c r="BQ92" s="1">
        <v>4.5199999999999996</v>
      </c>
      <c r="BR92" s="1">
        <v>4.6459999999999999</v>
      </c>
      <c r="BS92" s="1">
        <v>66.376999999999995</v>
      </c>
      <c r="BT92" s="1">
        <v>0.7702</v>
      </c>
      <c r="BU92" s="1" t="s">
        <v>18</v>
      </c>
      <c r="BV92" s="1">
        <v>4.24</v>
      </c>
      <c r="BW92" s="1">
        <v>4.5199999999999996</v>
      </c>
      <c r="BX92" s="1">
        <v>4.51</v>
      </c>
      <c r="BY92" s="1">
        <v>64.435000000000002</v>
      </c>
      <c r="BZ92" s="1">
        <v>0.7369</v>
      </c>
      <c r="CA92" s="1" t="s">
        <v>18</v>
      </c>
      <c r="CB92" s="1">
        <v>4.24</v>
      </c>
      <c r="CC92" s="1">
        <v>4.5199999999999996</v>
      </c>
      <c r="CD92" s="1">
        <v>4.569</v>
      </c>
      <c r="CE92" s="1">
        <v>65.265000000000001</v>
      </c>
      <c r="CF92" s="1">
        <v>0.748</v>
      </c>
      <c r="CG92" s="1" t="s">
        <v>18</v>
      </c>
      <c r="CH92" s="1">
        <v>4.24</v>
      </c>
      <c r="CI92" s="1">
        <v>4.5199999999999996</v>
      </c>
      <c r="CJ92" s="1">
        <v>5.008</v>
      </c>
      <c r="CK92" s="1">
        <v>71.548000000000002</v>
      </c>
      <c r="CL92" s="1">
        <v>0.63770000000000004</v>
      </c>
      <c r="CM92" s="1" t="s">
        <v>18</v>
      </c>
      <c r="CN92" s="1">
        <v>4.24</v>
      </c>
      <c r="CO92" s="1">
        <v>4.5199999999999996</v>
      </c>
      <c r="CP92" s="1">
        <v>4.5380000000000003</v>
      </c>
      <c r="CQ92" s="1">
        <v>64.825000000000003</v>
      </c>
      <c r="CR92" s="1">
        <v>0.73609999999999998</v>
      </c>
      <c r="CS92" s="1" t="s">
        <v>18</v>
      </c>
    </row>
    <row r="93" spans="1:97" s="42" customFormat="1" ht="15.75" customHeight="1" x14ac:dyDescent="0.25">
      <c r="A93" s="48" t="s">
        <v>65</v>
      </c>
      <c r="B93" s="48">
        <v>22</v>
      </c>
      <c r="C93" s="48">
        <v>27</v>
      </c>
      <c r="D93" s="48" t="s">
        <v>33</v>
      </c>
      <c r="E93" s="48">
        <v>8.08</v>
      </c>
      <c r="F93" s="48">
        <v>1</v>
      </c>
      <c r="G93" s="48">
        <v>4</v>
      </c>
      <c r="H93" s="48">
        <v>8.11</v>
      </c>
      <c r="I93" s="48">
        <v>8.14</v>
      </c>
      <c r="J93" s="48">
        <v>0.52</v>
      </c>
      <c r="K93" s="48">
        <v>12.988</v>
      </c>
      <c r="L93" s="48">
        <v>0.7974</v>
      </c>
      <c r="M93" s="48" t="s">
        <v>18</v>
      </c>
      <c r="N93" s="48">
        <v>8.11</v>
      </c>
      <c r="O93" s="48">
        <v>8.14</v>
      </c>
      <c r="P93" s="48">
        <v>0.61699999999999999</v>
      </c>
      <c r="Q93" s="48">
        <v>15.425000000000001</v>
      </c>
      <c r="R93" s="48">
        <v>0.82</v>
      </c>
      <c r="S93" s="48" t="s">
        <v>18</v>
      </c>
      <c r="T93" s="48">
        <v>8.11</v>
      </c>
      <c r="U93" s="48">
        <v>8.14</v>
      </c>
      <c r="V93" s="48">
        <v>0.57899999999999996</v>
      </c>
      <c r="W93" s="48">
        <v>14.476000000000001</v>
      </c>
      <c r="X93" s="48">
        <v>0.80189999999999995</v>
      </c>
      <c r="Y93" s="48" t="s">
        <v>18</v>
      </c>
      <c r="Z93" s="48">
        <v>8.11</v>
      </c>
      <c r="AA93" s="48">
        <v>8.14</v>
      </c>
      <c r="AB93" s="48">
        <v>0.624</v>
      </c>
      <c r="AC93" s="48">
        <v>15.603</v>
      </c>
      <c r="AD93" s="48">
        <v>0.80649999999999999</v>
      </c>
      <c r="AE93" s="48" t="s">
        <v>18</v>
      </c>
      <c r="AF93" s="48">
        <v>8.11</v>
      </c>
      <c r="AG93" s="48">
        <v>8.14</v>
      </c>
      <c r="AH93" s="48">
        <v>0.505</v>
      </c>
      <c r="AI93" s="48">
        <v>12.616</v>
      </c>
      <c r="AJ93" s="48">
        <v>0.80649999999999999</v>
      </c>
      <c r="AK93" s="48" t="s">
        <v>18</v>
      </c>
      <c r="AL93" s="48">
        <v>8.11</v>
      </c>
      <c r="AM93" s="48">
        <v>8.14</v>
      </c>
      <c r="AN93" s="48">
        <v>0.63100000000000001</v>
      </c>
      <c r="AO93" s="48">
        <v>15.763</v>
      </c>
      <c r="AP93" s="48">
        <v>0.78080000000000005</v>
      </c>
      <c r="AQ93" s="48" t="s">
        <v>18</v>
      </c>
      <c r="AR93" s="48">
        <v>8.11</v>
      </c>
      <c r="AS93" s="48">
        <v>8.14</v>
      </c>
      <c r="AT93" s="48">
        <v>1.1910000000000001</v>
      </c>
      <c r="AU93" s="48">
        <v>29.771000000000001</v>
      </c>
      <c r="AV93" s="48">
        <v>0.78620000000000001</v>
      </c>
      <c r="AW93" s="48" t="s">
        <v>18</v>
      </c>
      <c r="AX93" s="48">
        <v>8.1</v>
      </c>
      <c r="AY93" s="48">
        <v>8.14</v>
      </c>
      <c r="AZ93" s="48">
        <v>1.3580000000000001</v>
      </c>
      <c r="BA93" s="48">
        <v>33.941000000000003</v>
      </c>
      <c r="BB93" s="48">
        <v>0.79500000000000004</v>
      </c>
      <c r="BC93" s="48" t="s">
        <v>18</v>
      </c>
      <c r="BD93" s="48">
        <v>8.1</v>
      </c>
      <c r="BE93" s="48">
        <v>8.14</v>
      </c>
      <c r="BF93" s="48">
        <v>1.248</v>
      </c>
      <c r="BG93" s="48">
        <v>31.209</v>
      </c>
      <c r="BH93" s="48">
        <v>0.80600000000000005</v>
      </c>
      <c r="BI93" s="48" t="s">
        <v>18</v>
      </c>
      <c r="BJ93" s="48">
        <v>8.11</v>
      </c>
      <c r="BK93" s="48">
        <v>8.14</v>
      </c>
      <c r="BL93" s="48">
        <v>2.4420000000000002</v>
      </c>
      <c r="BM93" s="48">
        <v>61.055999999999997</v>
      </c>
      <c r="BN93" s="48">
        <v>0.80920000000000003</v>
      </c>
      <c r="BO93" s="48" t="s">
        <v>18</v>
      </c>
      <c r="BP93" s="48">
        <v>8.11</v>
      </c>
      <c r="BQ93" s="48">
        <v>8.14</v>
      </c>
      <c r="BR93" s="48">
        <v>2.444</v>
      </c>
      <c r="BS93" s="48">
        <v>61.104999999999997</v>
      </c>
      <c r="BT93" s="48">
        <v>0.79659999999999997</v>
      </c>
      <c r="BU93" s="48" t="s">
        <v>18</v>
      </c>
      <c r="BV93" s="48">
        <v>8.1</v>
      </c>
      <c r="BW93" s="48">
        <v>8.14</v>
      </c>
      <c r="BX93" s="48">
        <v>2.3719999999999999</v>
      </c>
      <c r="BY93" s="48">
        <v>59.302</v>
      </c>
      <c r="BZ93" s="48">
        <v>0.75119999999999998</v>
      </c>
      <c r="CA93" s="48" t="s">
        <v>18</v>
      </c>
      <c r="CB93" s="48">
        <v>8.11</v>
      </c>
      <c r="CC93" s="48">
        <v>8.14</v>
      </c>
      <c r="CD93" s="48">
        <v>2.4670000000000001</v>
      </c>
      <c r="CE93" s="48">
        <v>61.664999999999999</v>
      </c>
      <c r="CF93" s="48">
        <v>0.75629999999999997</v>
      </c>
      <c r="CG93" s="48" t="s">
        <v>18</v>
      </c>
      <c r="CH93" s="48">
        <v>8.11</v>
      </c>
      <c r="CI93" s="48">
        <v>8.14</v>
      </c>
      <c r="CJ93" s="48">
        <v>2.3690000000000002</v>
      </c>
      <c r="CK93" s="48">
        <v>59.215000000000003</v>
      </c>
      <c r="CL93" s="48">
        <v>0.74739999999999995</v>
      </c>
      <c r="CM93" s="48" t="s">
        <v>18</v>
      </c>
      <c r="CN93" s="48">
        <v>8.1</v>
      </c>
      <c r="CO93" s="48">
        <v>8.14</v>
      </c>
      <c r="CP93" s="48">
        <v>2.427</v>
      </c>
      <c r="CQ93" s="48">
        <v>60.682000000000002</v>
      </c>
      <c r="CR93" s="48">
        <v>0.65339999999999998</v>
      </c>
      <c r="CS93" s="48" t="s">
        <v>18</v>
      </c>
    </row>
    <row r="94" spans="1:97" ht="15.75" customHeight="1" x14ac:dyDescent="0.25">
      <c r="A94" s="1" t="s">
        <v>65</v>
      </c>
      <c r="B94" s="1">
        <v>23</v>
      </c>
      <c r="C94" s="1">
        <v>27</v>
      </c>
      <c r="D94" s="1" t="s">
        <v>34</v>
      </c>
      <c r="E94" s="1">
        <v>7.26</v>
      </c>
      <c r="F94" s="1">
        <v>1</v>
      </c>
      <c r="G94" s="1">
        <v>3</v>
      </c>
      <c r="H94" s="1">
        <v>7.3</v>
      </c>
      <c r="I94" s="1">
        <v>7.37</v>
      </c>
      <c r="J94" s="1">
        <v>7.8E-2</v>
      </c>
      <c r="K94" s="1">
        <v>2.6040000000000001</v>
      </c>
      <c r="L94" s="1">
        <v>0.91469999999999996</v>
      </c>
      <c r="M94" s="1" t="s">
        <v>18</v>
      </c>
      <c r="N94" s="1">
        <v>7.3</v>
      </c>
      <c r="O94" s="1">
        <v>7.37</v>
      </c>
      <c r="P94" s="1">
        <v>7.0999999999999994E-2</v>
      </c>
      <c r="Q94" s="1">
        <v>2.3679999999999999</v>
      </c>
      <c r="R94" s="1">
        <v>0.92020000000000002</v>
      </c>
      <c r="S94" s="1" t="s">
        <v>18</v>
      </c>
      <c r="T94" s="1">
        <v>7.3</v>
      </c>
      <c r="U94" s="1">
        <v>7.37</v>
      </c>
      <c r="V94" s="1">
        <v>7.5999999999999998E-2</v>
      </c>
      <c r="W94" s="1">
        <v>2.5419999999999998</v>
      </c>
      <c r="X94" s="1">
        <v>0.91659999999999997</v>
      </c>
      <c r="Y94" s="1" t="s">
        <v>19</v>
      </c>
      <c r="Z94" s="1">
        <v>7.3</v>
      </c>
      <c r="AA94" s="1">
        <v>7.37</v>
      </c>
      <c r="AB94" s="1">
        <v>0.158</v>
      </c>
      <c r="AC94" s="1">
        <v>5.2569999999999997</v>
      </c>
      <c r="AD94" s="1">
        <v>0.91220000000000001</v>
      </c>
      <c r="AE94" s="1" t="s">
        <v>18</v>
      </c>
      <c r="AF94" s="1">
        <v>7.3</v>
      </c>
      <c r="AG94" s="1">
        <v>7.37</v>
      </c>
      <c r="AH94" s="1">
        <v>0.151</v>
      </c>
      <c r="AI94" s="1">
        <v>5.0339999999999998</v>
      </c>
      <c r="AJ94" s="1">
        <v>0.9093</v>
      </c>
      <c r="AK94" s="1" t="s">
        <v>18</v>
      </c>
      <c r="AL94" s="1">
        <v>7.3</v>
      </c>
      <c r="AM94" s="1">
        <v>7.37</v>
      </c>
      <c r="AN94" s="1">
        <v>0.16700000000000001</v>
      </c>
      <c r="AO94" s="1">
        <v>5.5579999999999998</v>
      </c>
      <c r="AP94" s="1">
        <v>0.92310000000000003</v>
      </c>
      <c r="AQ94" s="1" t="s">
        <v>18</v>
      </c>
      <c r="AR94" s="1">
        <v>7.3</v>
      </c>
      <c r="AS94" s="1">
        <v>7.37</v>
      </c>
      <c r="AT94" s="1">
        <v>0.753</v>
      </c>
      <c r="AU94" s="1">
        <v>25.085999999999999</v>
      </c>
      <c r="AV94" s="1">
        <v>0.92090000000000005</v>
      </c>
      <c r="AW94" s="1" t="s">
        <v>18</v>
      </c>
      <c r="AX94" s="1">
        <v>7.3</v>
      </c>
      <c r="AY94" s="1">
        <v>7.37</v>
      </c>
      <c r="AZ94" s="1">
        <v>0.76300000000000001</v>
      </c>
      <c r="BA94" s="1">
        <v>25.419</v>
      </c>
      <c r="BB94" s="1">
        <v>0.92789999999999995</v>
      </c>
      <c r="BC94" s="1" t="s">
        <v>18</v>
      </c>
      <c r="BD94" s="1">
        <v>7.3</v>
      </c>
      <c r="BE94" s="1">
        <v>7.37</v>
      </c>
      <c r="BF94" s="1">
        <v>0.67100000000000004</v>
      </c>
      <c r="BG94" s="1">
        <v>22.353999999999999</v>
      </c>
      <c r="BH94" s="1">
        <v>0.93030000000000002</v>
      </c>
      <c r="BI94" s="1" t="s">
        <v>18</v>
      </c>
      <c r="BJ94" s="1">
        <v>7.3</v>
      </c>
      <c r="BK94" s="1">
        <v>7.37</v>
      </c>
      <c r="BL94" s="1">
        <v>1.6859999999999999</v>
      </c>
      <c r="BM94" s="1">
        <v>56.186</v>
      </c>
      <c r="BN94" s="1">
        <v>0.89839999999999998</v>
      </c>
      <c r="BO94" s="1" t="s">
        <v>18</v>
      </c>
      <c r="BP94" s="1">
        <v>7.3</v>
      </c>
      <c r="BQ94" s="1">
        <v>7.37</v>
      </c>
      <c r="BR94" s="1">
        <v>1.6479999999999999</v>
      </c>
      <c r="BS94" s="1">
        <v>54.948</v>
      </c>
      <c r="BT94" s="1">
        <v>0.91610000000000003</v>
      </c>
      <c r="BU94" s="1" t="s">
        <v>18</v>
      </c>
      <c r="BV94" s="1">
        <v>7.3</v>
      </c>
      <c r="BW94" s="1">
        <v>7.37</v>
      </c>
      <c r="BX94" s="1">
        <v>1.5960000000000001</v>
      </c>
      <c r="BY94" s="1">
        <v>53.192999999999998</v>
      </c>
      <c r="BZ94" s="1">
        <v>0.92600000000000005</v>
      </c>
      <c r="CA94" s="1" t="s">
        <v>18</v>
      </c>
      <c r="CB94" s="1">
        <v>7.3</v>
      </c>
      <c r="CC94" s="1">
        <v>7.37</v>
      </c>
      <c r="CD94" s="1">
        <v>1.7130000000000001</v>
      </c>
      <c r="CE94" s="1">
        <v>57.113</v>
      </c>
      <c r="CF94" s="1">
        <v>0.90090000000000003</v>
      </c>
      <c r="CG94" s="1" t="s">
        <v>18</v>
      </c>
      <c r="CH94" s="1">
        <v>7.3</v>
      </c>
      <c r="CI94" s="1">
        <v>7.37</v>
      </c>
      <c r="CJ94" s="1">
        <v>1.647</v>
      </c>
      <c r="CK94" s="1">
        <v>54.91</v>
      </c>
      <c r="CL94" s="1">
        <v>0.91080000000000005</v>
      </c>
      <c r="CM94" s="1" t="s">
        <v>18</v>
      </c>
      <c r="CN94" s="1">
        <v>7.3</v>
      </c>
      <c r="CO94" s="1">
        <v>7.37</v>
      </c>
      <c r="CP94" s="1">
        <v>1.663</v>
      </c>
      <c r="CQ94" s="1">
        <v>55.427</v>
      </c>
      <c r="CR94" s="1">
        <v>0.89990000000000003</v>
      </c>
      <c r="CS94" s="1" t="s">
        <v>18</v>
      </c>
    </row>
    <row r="95" spans="1:97" ht="15.75" customHeight="1" x14ac:dyDescent="0.25">
      <c r="A95" s="1" t="s">
        <v>65</v>
      </c>
      <c r="B95" s="1">
        <v>24</v>
      </c>
      <c r="C95" s="1">
        <v>29</v>
      </c>
      <c r="D95" s="1" t="s">
        <v>35</v>
      </c>
      <c r="E95" s="1">
        <v>10.24</v>
      </c>
      <c r="F95" s="1">
        <v>1</v>
      </c>
      <c r="G95" s="1">
        <v>4</v>
      </c>
      <c r="H95" s="1">
        <v>10.130000000000001</v>
      </c>
      <c r="I95" s="1">
        <v>10.32</v>
      </c>
      <c r="J95" s="1">
        <v>0.10199999999999999</v>
      </c>
      <c r="K95" s="1">
        <v>2.5619999999999998</v>
      </c>
      <c r="L95" s="1">
        <v>0.87660000000000005</v>
      </c>
      <c r="M95" s="1" t="s">
        <v>18</v>
      </c>
      <c r="N95" s="1">
        <v>10.130000000000001</v>
      </c>
      <c r="O95" s="1">
        <v>10.33</v>
      </c>
      <c r="P95" s="1">
        <v>0.104</v>
      </c>
      <c r="Q95" s="1">
        <v>2.6040000000000001</v>
      </c>
      <c r="R95" s="1">
        <v>0.83089999999999997</v>
      </c>
      <c r="S95" s="1" t="s">
        <v>18</v>
      </c>
      <c r="T95" s="1">
        <v>10.130000000000001</v>
      </c>
      <c r="U95" s="1">
        <v>10.32</v>
      </c>
      <c r="V95" s="1">
        <v>0.104</v>
      </c>
      <c r="W95" s="1">
        <v>2.6030000000000002</v>
      </c>
      <c r="X95" s="1">
        <v>0.84950000000000003</v>
      </c>
      <c r="Y95" s="1" t="s">
        <v>18</v>
      </c>
      <c r="Z95" s="1">
        <v>10.130000000000001</v>
      </c>
      <c r="AA95" s="1">
        <v>10.32</v>
      </c>
      <c r="AB95" s="1">
        <v>0.20699999999999999</v>
      </c>
      <c r="AC95" s="1">
        <v>5.181</v>
      </c>
      <c r="AD95" s="1">
        <v>0.86019999999999996</v>
      </c>
      <c r="AE95" s="1" t="s">
        <v>18</v>
      </c>
      <c r="AF95" s="1">
        <v>10.130000000000001</v>
      </c>
      <c r="AG95" s="1">
        <v>10.32</v>
      </c>
      <c r="AH95" s="1">
        <v>0.188</v>
      </c>
      <c r="AI95" s="1">
        <v>4.7039999999999997</v>
      </c>
      <c r="AJ95" s="1">
        <v>0.87660000000000005</v>
      </c>
      <c r="AK95" s="1" t="s">
        <v>18</v>
      </c>
      <c r="AL95" s="1">
        <v>10.130000000000001</v>
      </c>
      <c r="AM95" s="1">
        <v>10.32</v>
      </c>
      <c r="AN95" s="1">
        <v>0.20100000000000001</v>
      </c>
      <c r="AO95" s="1">
        <v>5.0190000000000001</v>
      </c>
      <c r="AP95" s="1">
        <v>0.80110000000000003</v>
      </c>
      <c r="AQ95" s="1" t="s">
        <v>18</v>
      </c>
      <c r="AR95" s="1">
        <v>10.130000000000001</v>
      </c>
      <c r="AS95" s="1">
        <v>10.32</v>
      </c>
      <c r="AT95" s="1">
        <v>1.125</v>
      </c>
      <c r="AU95" s="1">
        <v>28.125</v>
      </c>
      <c r="AV95" s="1">
        <v>0.8327</v>
      </c>
      <c r="AW95" s="1" t="s">
        <v>18</v>
      </c>
      <c r="AX95" s="1">
        <v>10.130000000000001</v>
      </c>
      <c r="AY95" s="1">
        <v>10.32</v>
      </c>
      <c r="AZ95" s="1">
        <v>1.1020000000000001</v>
      </c>
      <c r="BA95" s="1">
        <v>27.558</v>
      </c>
      <c r="BB95" s="1">
        <v>0.80759999999999998</v>
      </c>
      <c r="BC95" s="1" t="s">
        <v>18</v>
      </c>
      <c r="BD95" s="1">
        <v>10.130000000000001</v>
      </c>
      <c r="BE95" s="1">
        <v>10.32</v>
      </c>
      <c r="BF95" s="1">
        <v>0.997</v>
      </c>
      <c r="BG95" s="1">
        <v>24.923999999999999</v>
      </c>
      <c r="BH95" s="1">
        <v>0.82169999999999999</v>
      </c>
      <c r="BI95" s="1" t="s">
        <v>18</v>
      </c>
      <c r="BJ95" s="1">
        <v>10.130000000000001</v>
      </c>
      <c r="BK95" s="1">
        <v>10.32</v>
      </c>
      <c r="BL95" s="1">
        <v>2.7839999999999998</v>
      </c>
      <c r="BM95" s="1">
        <v>69.597999999999999</v>
      </c>
      <c r="BN95" s="1">
        <v>0.81279999999999997</v>
      </c>
      <c r="BO95" s="1" t="s">
        <v>18</v>
      </c>
      <c r="BP95" s="1">
        <v>10.130000000000001</v>
      </c>
      <c r="BQ95" s="1">
        <v>10.32</v>
      </c>
      <c r="BR95" s="1">
        <v>2.68</v>
      </c>
      <c r="BS95" s="1">
        <v>67.007000000000005</v>
      </c>
      <c r="BT95" s="1">
        <v>0.81279999999999997</v>
      </c>
      <c r="BU95" s="1" t="s">
        <v>18</v>
      </c>
      <c r="BV95" s="1">
        <v>10.130000000000001</v>
      </c>
      <c r="BW95" s="1">
        <v>10.32</v>
      </c>
      <c r="BX95" s="1">
        <v>2.7050000000000001</v>
      </c>
      <c r="BY95" s="1">
        <v>67.617999999999995</v>
      </c>
      <c r="BZ95" s="1">
        <v>0.67859999999999998</v>
      </c>
      <c r="CA95" s="1" t="s">
        <v>18</v>
      </c>
      <c r="CB95" s="1">
        <v>10.130000000000001</v>
      </c>
      <c r="CC95" s="1">
        <v>10.32</v>
      </c>
      <c r="CD95" s="1">
        <v>2.9319999999999999</v>
      </c>
      <c r="CE95" s="1">
        <v>73.308000000000007</v>
      </c>
      <c r="CF95" s="1">
        <v>0.80859999999999999</v>
      </c>
      <c r="CG95" s="1" t="s">
        <v>18</v>
      </c>
      <c r="CH95" s="1">
        <v>10.130000000000001</v>
      </c>
      <c r="CI95" s="1">
        <v>10.32</v>
      </c>
      <c r="CJ95" s="1">
        <v>3.0619999999999998</v>
      </c>
      <c r="CK95" s="1">
        <v>76.539000000000001</v>
      </c>
      <c r="CL95" s="1">
        <v>0.76080000000000003</v>
      </c>
      <c r="CM95" s="1" t="s">
        <v>18</v>
      </c>
      <c r="CN95" s="1">
        <v>10.050000000000001</v>
      </c>
      <c r="CO95" s="1">
        <v>10.14</v>
      </c>
      <c r="CP95" s="1">
        <v>2.8420000000000001</v>
      </c>
      <c r="CQ95" s="1">
        <v>71.057000000000002</v>
      </c>
      <c r="CR95" s="1">
        <v>0.79079999999999995</v>
      </c>
      <c r="CS95" s="1" t="s">
        <v>18</v>
      </c>
    </row>
    <row r="96" spans="1:97" ht="15.75" customHeight="1" x14ac:dyDescent="0.25">
      <c r="A96" s="1" t="s">
        <v>65</v>
      </c>
      <c r="B96" s="1">
        <v>26</v>
      </c>
      <c r="C96" s="1">
        <v>43</v>
      </c>
      <c r="D96" s="1" t="s">
        <v>36</v>
      </c>
      <c r="E96" s="1">
        <v>12.58</v>
      </c>
      <c r="F96" s="1">
        <v>2</v>
      </c>
      <c r="G96" s="1">
        <v>15</v>
      </c>
      <c r="H96" s="1">
        <v>12.46</v>
      </c>
      <c r="I96" s="1">
        <v>13.09</v>
      </c>
      <c r="J96" s="1">
        <v>0.38700000000000001</v>
      </c>
      <c r="K96" s="1">
        <v>2.58</v>
      </c>
      <c r="L96" s="1">
        <v>0.88649999999999995</v>
      </c>
      <c r="M96" s="1" t="s">
        <v>19</v>
      </c>
      <c r="N96" s="1">
        <v>12.47</v>
      </c>
      <c r="O96" s="1">
        <v>13.09</v>
      </c>
      <c r="P96" s="1">
        <v>0.42399999999999999</v>
      </c>
      <c r="Q96" s="1">
        <v>2.827</v>
      </c>
      <c r="R96" s="1">
        <v>0.89449999999999996</v>
      </c>
      <c r="S96" s="1" t="s">
        <v>19</v>
      </c>
      <c r="T96" s="1">
        <v>12.46</v>
      </c>
      <c r="U96" s="1">
        <v>13.08</v>
      </c>
      <c r="V96" s="1">
        <v>0.46100000000000002</v>
      </c>
      <c r="W96" s="1">
        <v>3.07</v>
      </c>
      <c r="X96" s="1">
        <v>0.90010000000000001</v>
      </c>
      <c r="Y96" s="1" t="s">
        <v>19</v>
      </c>
      <c r="Z96" s="1">
        <v>12.46</v>
      </c>
      <c r="AA96" s="1">
        <v>13.08</v>
      </c>
      <c r="AB96" s="1">
        <v>0.54800000000000004</v>
      </c>
      <c r="AC96" s="1">
        <v>3.6560000000000001</v>
      </c>
      <c r="AD96" s="1">
        <v>0.87270000000000003</v>
      </c>
      <c r="AE96" s="1" t="s">
        <v>19</v>
      </c>
      <c r="AF96" s="1">
        <v>12.46</v>
      </c>
      <c r="AG96" s="1">
        <v>13.08</v>
      </c>
      <c r="AH96" s="1">
        <v>0.66500000000000004</v>
      </c>
      <c r="AI96" s="1">
        <v>4.4340000000000002</v>
      </c>
      <c r="AJ96" s="1">
        <v>0.88649999999999995</v>
      </c>
      <c r="AK96" s="1" t="s">
        <v>19</v>
      </c>
      <c r="AL96" s="1">
        <v>12.46</v>
      </c>
      <c r="AM96" s="1">
        <v>13.08</v>
      </c>
      <c r="AN96" s="1">
        <v>0.61099999999999999</v>
      </c>
      <c r="AO96" s="1">
        <v>4.0750000000000002</v>
      </c>
      <c r="AP96" s="1">
        <v>0.87639999999999996</v>
      </c>
      <c r="AQ96" s="1" t="s">
        <v>19</v>
      </c>
      <c r="AR96" s="1">
        <v>12.46</v>
      </c>
      <c r="AS96" s="1">
        <v>13.08</v>
      </c>
      <c r="AT96" s="1">
        <v>2.79</v>
      </c>
      <c r="AU96" s="1">
        <v>18.600999999999999</v>
      </c>
      <c r="AV96" s="1">
        <v>0.89649999999999996</v>
      </c>
      <c r="AW96" s="1" t="s">
        <v>19</v>
      </c>
      <c r="AX96" s="1">
        <v>12.46</v>
      </c>
      <c r="AY96" s="1">
        <v>13.08</v>
      </c>
      <c r="AZ96" s="1">
        <v>2.8769999999999998</v>
      </c>
      <c r="BA96" s="1">
        <v>19.18</v>
      </c>
      <c r="BB96" s="1">
        <v>0.87170000000000003</v>
      </c>
      <c r="BC96" s="1" t="s">
        <v>19</v>
      </c>
      <c r="BD96" s="1">
        <v>12.46</v>
      </c>
      <c r="BE96" s="1">
        <v>13.08</v>
      </c>
      <c r="BF96" s="1">
        <v>2.79</v>
      </c>
      <c r="BG96" s="1">
        <v>18.600999999999999</v>
      </c>
      <c r="BH96" s="1">
        <v>0.88759999999999994</v>
      </c>
      <c r="BI96" s="1" t="s">
        <v>19</v>
      </c>
      <c r="BJ96" s="1">
        <v>12.46</v>
      </c>
      <c r="BK96" s="1">
        <v>13.08</v>
      </c>
      <c r="BL96" s="1">
        <v>7.4820000000000002</v>
      </c>
      <c r="BM96" s="1">
        <v>49.878999999999998</v>
      </c>
      <c r="BN96" s="1">
        <v>0.90059999999999996</v>
      </c>
      <c r="BO96" s="1" t="s">
        <v>19</v>
      </c>
      <c r="BP96" s="1">
        <v>12.47</v>
      </c>
      <c r="BQ96" s="1">
        <v>13.09</v>
      </c>
      <c r="BR96" s="1">
        <v>7.5679999999999996</v>
      </c>
      <c r="BS96" s="1">
        <v>50.451000000000001</v>
      </c>
      <c r="BT96" s="1">
        <v>0.9204</v>
      </c>
      <c r="BU96" s="1" t="s">
        <v>19</v>
      </c>
      <c r="BV96" s="1">
        <v>12.47</v>
      </c>
      <c r="BW96" s="1">
        <v>13.09</v>
      </c>
      <c r="BX96" s="1">
        <v>7.391</v>
      </c>
      <c r="BY96" s="1">
        <v>49.271000000000001</v>
      </c>
      <c r="BZ96" s="1">
        <v>0.91339999999999999</v>
      </c>
      <c r="CA96" s="1" t="s">
        <v>19</v>
      </c>
      <c r="CB96" s="1">
        <v>12.46</v>
      </c>
      <c r="CC96" s="1">
        <v>13.08</v>
      </c>
      <c r="CD96" s="1">
        <v>10.037000000000001</v>
      </c>
      <c r="CE96" s="1">
        <v>66.915000000000006</v>
      </c>
      <c r="CF96" s="1">
        <v>0.91820000000000002</v>
      </c>
      <c r="CG96" s="1" t="s">
        <v>19</v>
      </c>
      <c r="CH96" s="1">
        <v>12.46</v>
      </c>
      <c r="CI96" s="1">
        <v>13.09</v>
      </c>
      <c r="CJ96" s="1">
        <v>9.8840000000000003</v>
      </c>
      <c r="CK96" s="1">
        <v>65.891999999999996</v>
      </c>
      <c r="CL96" s="1">
        <v>0.91180000000000005</v>
      </c>
      <c r="CM96" s="1" t="s">
        <v>19</v>
      </c>
      <c r="CN96" s="1">
        <v>12.47</v>
      </c>
      <c r="CO96" s="1">
        <v>13.09</v>
      </c>
      <c r="CP96" s="1">
        <v>9.7170000000000005</v>
      </c>
      <c r="CQ96" s="1">
        <v>64.777000000000001</v>
      </c>
      <c r="CR96" s="1">
        <v>0.90080000000000005</v>
      </c>
      <c r="CS96" s="1" t="s">
        <v>19</v>
      </c>
    </row>
    <row r="97" spans="1:97" ht="15.75" customHeight="1" x14ac:dyDescent="0.25">
      <c r="A97" s="1" t="s">
        <v>65</v>
      </c>
      <c r="B97" s="1">
        <v>26</v>
      </c>
      <c r="C97" s="1">
        <v>45</v>
      </c>
      <c r="D97" s="1" t="s">
        <v>37</v>
      </c>
      <c r="E97" s="1">
        <v>11.98</v>
      </c>
      <c r="F97" s="1">
        <v>2</v>
      </c>
      <c r="G97" s="1">
        <v>17</v>
      </c>
      <c r="H97" s="1">
        <v>11.83</v>
      </c>
      <c r="I97" s="1">
        <v>12.33</v>
      </c>
      <c r="J97" s="1">
        <v>0.55400000000000005</v>
      </c>
      <c r="K97" s="1">
        <v>3.2570000000000001</v>
      </c>
      <c r="L97" s="1">
        <v>0.9395</v>
      </c>
      <c r="M97" s="1" t="s">
        <v>19</v>
      </c>
      <c r="N97" s="1">
        <v>11.84</v>
      </c>
      <c r="O97" s="1">
        <v>12.33</v>
      </c>
      <c r="P97" s="1">
        <v>0.61499999999999999</v>
      </c>
      <c r="Q97" s="1">
        <v>3.6160000000000001</v>
      </c>
      <c r="R97" s="1">
        <v>0.93330000000000002</v>
      </c>
      <c r="S97" s="1" t="s">
        <v>19</v>
      </c>
      <c r="T97" s="1">
        <v>11.83</v>
      </c>
      <c r="U97" s="1">
        <v>12.33</v>
      </c>
      <c r="V97" s="1">
        <v>0.58599999999999997</v>
      </c>
      <c r="W97" s="1">
        <v>3.4470000000000001</v>
      </c>
      <c r="X97" s="1">
        <v>0.94679999999999997</v>
      </c>
      <c r="Y97" s="1" t="s">
        <v>19</v>
      </c>
      <c r="Z97" s="1">
        <v>11.83</v>
      </c>
      <c r="AA97" s="1">
        <v>12.33</v>
      </c>
      <c r="AB97" s="1">
        <v>0.93600000000000005</v>
      </c>
      <c r="AC97" s="1">
        <v>5.5069999999999997</v>
      </c>
      <c r="AD97" s="1">
        <v>0.93220000000000003</v>
      </c>
      <c r="AE97" s="1" t="s">
        <v>19</v>
      </c>
      <c r="AF97" s="1">
        <v>11.83</v>
      </c>
      <c r="AG97" s="1">
        <v>12.33</v>
      </c>
      <c r="AH97" s="1">
        <v>0.86199999999999999</v>
      </c>
      <c r="AI97" s="1">
        <v>5.069</v>
      </c>
      <c r="AJ97" s="1">
        <v>0.93340000000000001</v>
      </c>
      <c r="AK97" s="1" t="s">
        <v>19</v>
      </c>
      <c r="AL97" s="1">
        <v>11.83</v>
      </c>
      <c r="AM97" s="1">
        <v>12.33</v>
      </c>
      <c r="AN97" s="1">
        <v>1.0309999999999999</v>
      </c>
      <c r="AO97" s="1">
        <v>6.0670000000000002</v>
      </c>
      <c r="AP97" s="1">
        <v>0.9103</v>
      </c>
      <c r="AQ97" s="1" t="s">
        <v>18</v>
      </c>
      <c r="AR97" s="1">
        <v>11.83</v>
      </c>
      <c r="AS97" s="1">
        <v>12.33</v>
      </c>
      <c r="AT97" s="1">
        <v>3.35</v>
      </c>
      <c r="AU97" s="1">
        <v>19.704000000000001</v>
      </c>
      <c r="AV97" s="1">
        <v>0.88500000000000001</v>
      </c>
      <c r="AW97" s="1" t="s">
        <v>18</v>
      </c>
      <c r="AX97" s="1">
        <v>11.83</v>
      </c>
      <c r="AY97" s="1">
        <v>12.33</v>
      </c>
      <c r="AZ97" s="1">
        <v>2.766</v>
      </c>
      <c r="BA97" s="1">
        <v>16.273</v>
      </c>
      <c r="BB97" s="1">
        <v>0.83009999999999995</v>
      </c>
      <c r="BC97" s="1" t="s">
        <v>18</v>
      </c>
      <c r="BD97" s="1">
        <v>11.83</v>
      </c>
      <c r="BE97" s="1">
        <v>12.33</v>
      </c>
      <c r="BF97" s="1">
        <v>3.3690000000000002</v>
      </c>
      <c r="BG97" s="1">
        <v>19.817</v>
      </c>
      <c r="BH97" s="1">
        <v>0.88039999999999996</v>
      </c>
      <c r="BI97" s="1" t="s">
        <v>18</v>
      </c>
      <c r="BJ97" s="1">
        <v>11.84</v>
      </c>
      <c r="BK97" s="1">
        <v>12.33</v>
      </c>
      <c r="BL97" s="1">
        <v>8.6150000000000002</v>
      </c>
      <c r="BM97" s="1">
        <v>50.677999999999997</v>
      </c>
      <c r="BN97" s="1">
        <v>0.88319999999999999</v>
      </c>
      <c r="BO97" s="1" t="s">
        <v>18</v>
      </c>
      <c r="BP97" s="1">
        <v>11.84</v>
      </c>
      <c r="BQ97" s="1">
        <v>12.33</v>
      </c>
      <c r="BR97" s="1">
        <v>8.7279999999999998</v>
      </c>
      <c r="BS97" s="1">
        <v>51.341000000000001</v>
      </c>
      <c r="BT97" s="1">
        <v>0.86770000000000003</v>
      </c>
      <c r="BU97" s="1" t="s">
        <v>18</v>
      </c>
      <c r="BV97" s="1">
        <v>11.84</v>
      </c>
      <c r="BW97" s="1">
        <v>12.33</v>
      </c>
      <c r="BX97" s="1">
        <v>8.6210000000000004</v>
      </c>
      <c r="BY97" s="1">
        <v>50.712000000000003</v>
      </c>
      <c r="BZ97" s="1">
        <v>0.79079999999999995</v>
      </c>
      <c r="CA97" s="1" t="s">
        <v>18</v>
      </c>
      <c r="CB97" s="1">
        <v>11.83</v>
      </c>
      <c r="CC97" s="1">
        <v>12.33</v>
      </c>
      <c r="CD97" s="1">
        <v>11.321</v>
      </c>
      <c r="CE97" s="1">
        <v>66.591999999999999</v>
      </c>
      <c r="CF97" s="1">
        <v>0.90649999999999997</v>
      </c>
      <c r="CG97" s="1" t="s">
        <v>18</v>
      </c>
      <c r="CH97" s="1">
        <v>11.83</v>
      </c>
      <c r="CI97" s="1">
        <v>12.33</v>
      </c>
      <c r="CJ97" s="1">
        <v>10.988</v>
      </c>
      <c r="CK97" s="1">
        <v>64.635000000000005</v>
      </c>
      <c r="CL97" s="1">
        <v>0.89800000000000002</v>
      </c>
      <c r="CM97" s="1" t="s">
        <v>18</v>
      </c>
      <c r="CN97" s="1">
        <v>11.83</v>
      </c>
      <c r="CO97" s="1">
        <v>12.33</v>
      </c>
      <c r="CP97" s="1">
        <v>10.863</v>
      </c>
      <c r="CQ97" s="1">
        <v>63.898000000000003</v>
      </c>
      <c r="CR97" s="1">
        <v>0.84540000000000004</v>
      </c>
      <c r="CS97" s="1" t="s">
        <v>18</v>
      </c>
    </row>
    <row r="98" spans="1:97" ht="15.75" customHeight="1" x14ac:dyDescent="0.25">
      <c r="A98" s="1" t="s">
        <v>65</v>
      </c>
      <c r="B98" s="1">
        <v>26</v>
      </c>
      <c r="C98" s="1">
        <v>57</v>
      </c>
      <c r="D98" s="1" t="s">
        <v>38</v>
      </c>
      <c r="E98" s="1">
        <v>13.32</v>
      </c>
      <c r="F98" s="1">
        <v>3</v>
      </c>
      <c r="G98" s="1">
        <v>27</v>
      </c>
      <c r="H98" s="1">
        <v>13.31</v>
      </c>
      <c r="I98" s="1">
        <v>13.41</v>
      </c>
      <c r="J98" s="1">
        <v>2.077</v>
      </c>
      <c r="K98" s="1">
        <v>7.694</v>
      </c>
      <c r="L98" s="1">
        <v>0.9042</v>
      </c>
      <c r="M98" s="1" t="s">
        <v>19</v>
      </c>
      <c r="N98" s="1">
        <v>13.31</v>
      </c>
      <c r="O98" s="1">
        <v>13.41</v>
      </c>
      <c r="P98" s="1">
        <v>2.137</v>
      </c>
      <c r="Q98" s="1">
        <v>7.9160000000000004</v>
      </c>
      <c r="R98" s="1">
        <v>0.89700000000000002</v>
      </c>
      <c r="S98" s="1" t="s">
        <v>19</v>
      </c>
      <c r="T98" s="1">
        <v>13.31</v>
      </c>
      <c r="U98" s="1">
        <v>13.41</v>
      </c>
      <c r="V98" s="1">
        <v>2.1859999999999999</v>
      </c>
      <c r="W98" s="1">
        <v>8.0980000000000008</v>
      </c>
      <c r="X98" s="1">
        <v>0.88670000000000004</v>
      </c>
      <c r="Y98" s="1" t="s">
        <v>19</v>
      </c>
      <c r="Z98" s="1">
        <v>13.31</v>
      </c>
      <c r="AA98" s="1">
        <v>13.41</v>
      </c>
      <c r="AB98" s="1">
        <v>4.1849999999999996</v>
      </c>
      <c r="AC98" s="1">
        <v>15.500999999999999</v>
      </c>
      <c r="AD98" s="1">
        <v>0.86419999999999997</v>
      </c>
      <c r="AE98" s="1" t="s">
        <v>19</v>
      </c>
      <c r="AF98" s="1">
        <v>13.31</v>
      </c>
      <c r="AG98" s="1">
        <v>13.41</v>
      </c>
      <c r="AH98" s="1">
        <v>4.2960000000000003</v>
      </c>
      <c r="AI98" s="1">
        <v>15.912000000000001</v>
      </c>
      <c r="AJ98" s="1">
        <v>0.86260000000000003</v>
      </c>
      <c r="AK98" s="1" t="s">
        <v>18</v>
      </c>
      <c r="AL98" s="1">
        <v>13.31</v>
      </c>
      <c r="AM98" s="1">
        <v>13.41</v>
      </c>
      <c r="AN98" s="1">
        <v>4.6669999999999998</v>
      </c>
      <c r="AO98" s="1">
        <v>17.286999999999999</v>
      </c>
      <c r="AP98" s="1">
        <v>0.88360000000000005</v>
      </c>
      <c r="AQ98" s="1" t="s">
        <v>18</v>
      </c>
      <c r="AR98" s="1">
        <v>13.31</v>
      </c>
      <c r="AS98" s="1">
        <v>13.41</v>
      </c>
      <c r="AT98" s="1">
        <v>9.3279999999999994</v>
      </c>
      <c r="AU98" s="1">
        <v>34.546999999999997</v>
      </c>
      <c r="AV98" s="1">
        <v>0.7228</v>
      </c>
      <c r="AW98" s="1" t="s">
        <v>18</v>
      </c>
      <c r="AX98" s="1">
        <v>13.31</v>
      </c>
      <c r="AY98" s="1">
        <v>13.41</v>
      </c>
      <c r="AZ98" s="1">
        <v>9.4649999999999999</v>
      </c>
      <c r="BA98" s="1">
        <v>35.054000000000002</v>
      </c>
      <c r="BB98" s="1">
        <v>0.76949999999999996</v>
      </c>
      <c r="BC98" s="1" t="s">
        <v>18</v>
      </c>
      <c r="BD98" s="1">
        <v>13.31</v>
      </c>
      <c r="BE98" s="1">
        <v>13.41</v>
      </c>
      <c r="BF98" s="1">
        <v>9.3190000000000008</v>
      </c>
      <c r="BG98" s="1">
        <v>34.512999999999998</v>
      </c>
      <c r="BH98" s="1">
        <v>0.73839999999999995</v>
      </c>
      <c r="BI98" s="1" t="s">
        <v>18</v>
      </c>
      <c r="BJ98" s="1">
        <v>13.31</v>
      </c>
      <c r="BK98" s="1">
        <v>13.41</v>
      </c>
      <c r="BL98" s="1">
        <v>16.538</v>
      </c>
      <c r="BM98" s="1">
        <v>61.252000000000002</v>
      </c>
      <c r="BN98" s="1">
        <v>0.69030000000000002</v>
      </c>
      <c r="BO98" s="1" t="s">
        <v>18</v>
      </c>
      <c r="BP98" s="1">
        <v>13.31</v>
      </c>
      <c r="BQ98" s="1">
        <v>13.41</v>
      </c>
      <c r="BR98" s="1">
        <v>16.411000000000001</v>
      </c>
      <c r="BS98" s="1">
        <v>60.783000000000001</v>
      </c>
      <c r="BT98" s="1">
        <v>0.68100000000000005</v>
      </c>
      <c r="BU98" s="1" t="s">
        <v>18</v>
      </c>
      <c r="BV98" s="1">
        <v>13.31</v>
      </c>
      <c r="BW98" s="1">
        <v>13.41</v>
      </c>
      <c r="BX98" s="1">
        <v>16.190000000000001</v>
      </c>
      <c r="BY98" s="1">
        <v>59.960999999999999</v>
      </c>
      <c r="BZ98" s="1">
        <v>0.57240000000000002</v>
      </c>
      <c r="CA98" s="1" t="s">
        <v>18</v>
      </c>
      <c r="CB98" s="1">
        <v>13.31</v>
      </c>
      <c r="CC98" s="1">
        <v>13.41</v>
      </c>
      <c r="CD98" s="1">
        <v>18.86</v>
      </c>
      <c r="CE98" s="1">
        <v>69.852000000000004</v>
      </c>
      <c r="CF98" s="1">
        <v>0.74929999999999997</v>
      </c>
      <c r="CG98" s="1" t="s">
        <v>18</v>
      </c>
      <c r="CH98" s="1">
        <v>13.31</v>
      </c>
      <c r="CI98" s="1">
        <v>13.41</v>
      </c>
      <c r="CJ98" s="1">
        <v>18.27</v>
      </c>
      <c r="CK98" s="1">
        <v>67.665000000000006</v>
      </c>
      <c r="CL98" s="1">
        <v>0.74709999999999999</v>
      </c>
      <c r="CM98" s="1" t="s">
        <v>18</v>
      </c>
      <c r="CN98" s="1">
        <v>13.31</v>
      </c>
      <c r="CO98" s="1">
        <v>13.41</v>
      </c>
      <c r="CP98" s="1">
        <v>18.067</v>
      </c>
      <c r="CQ98" s="1">
        <v>66.915000000000006</v>
      </c>
      <c r="CR98" s="1">
        <v>0.58130000000000004</v>
      </c>
      <c r="CS98" s="1" t="s">
        <v>18</v>
      </c>
    </row>
    <row r="99" spans="1:97" ht="15.75" customHeight="1" x14ac:dyDescent="0.25">
      <c r="A99" s="1" t="s">
        <v>65</v>
      </c>
      <c r="B99" s="1">
        <v>27</v>
      </c>
      <c r="C99" s="1">
        <v>43</v>
      </c>
      <c r="D99" s="1" t="s">
        <v>39</v>
      </c>
      <c r="E99" s="1">
        <v>12.64</v>
      </c>
      <c r="F99" s="1">
        <v>2</v>
      </c>
      <c r="G99" s="1">
        <v>14</v>
      </c>
      <c r="H99" s="1">
        <v>12.43</v>
      </c>
      <c r="I99" s="1">
        <v>13.03</v>
      </c>
      <c r="J99" s="1">
        <v>0.378</v>
      </c>
      <c r="K99" s="1">
        <v>2.702</v>
      </c>
      <c r="L99" s="1">
        <v>0.93440000000000001</v>
      </c>
      <c r="M99" s="1" t="s">
        <v>19</v>
      </c>
      <c r="N99" s="1">
        <v>12.43</v>
      </c>
      <c r="O99" s="1">
        <v>13.03</v>
      </c>
      <c r="P99" s="1">
        <v>0.38300000000000001</v>
      </c>
      <c r="Q99" s="1">
        <v>2.7330000000000001</v>
      </c>
      <c r="R99" s="1">
        <v>0.9113</v>
      </c>
      <c r="S99" s="1" t="s">
        <v>19</v>
      </c>
      <c r="T99" s="1">
        <v>12.43</v>
      </c>
      <c r="U99" s="1">
        <v>13.03</v>
      </c>
      <c r="V99" s="1">
        <v>0.35699999999999998</v>
      </c>
      <c r="W99" s="1">
        <v>2.548</v>
      </c>
      <c r="X99" s="1">
        <v>0.9073</v>
      </c>
      <c r="Y99" s="1" t="s">
        <v>19</v>
      </c>
      <c r="Z99" s="1">
        <v>12.43</v>
      </c>
      <c r="AA99" s="1">
        <v>13.02</v>
      </c>
      <c r="AB99" s="1">
        <v>0.47499999999999998</v>
      </c>
      <c r="AC99" s="1">
        <v>3.3919999999999999</v>
      </c>
      <c r="AD99" s="1">
        <v>0.90949999999999998</v>
      </c>
      <c r="AE99" s="1" t="s">
        <v>19</v>
      </c>
      <c r="AF99" s="1">
        <v>12.43</v>
      </c>
      <c r="AG99" s="1">
        <v>13.02</v>
      </c>
      <c r="AH99" s="1">
        <v>0.46800000000000003</v>
      </c>
      <c r="AI99" s="1">
        <v>3.3439999999999999</v>
      </c>
      <c r="AJ99" s="1">
        <v>0.91</v>
      </c>
      <c r="AK99" s="1" t="s">
        <v>19</v>
      </c>
      <c r="AL99" s="1">
        <v>12.43</v>
      </c>
      <c r="AM99" s="1">
        <v>13.03</v>
      </c>
      <c r="AN99" s="1">
        <v>0.54100000000000004</v>
      </c>
      <c r="AO99" s="1">
        <v>3.8639999999999999</v>
      </c>
      <c r="AP99" s="1">
        <v>0.90149999999999997</v>
      </c>
      <c r="AQ99" s="1" t="s">
        <v>19</v>
      </c>
      <c r="AR99" s="1">
        <v>12.43</v>
      </c>
      <c r="AS99" s="1">
        <v>13.02</v>
      </c>
      <c r="AT99" s="1">
        <v>2.585</v>
      </c>
      <c r="AU99" s="1">
        <v>18.463999999999999</v>
      </c>
      <c r="AV99" s="1">
        <v>0.90990000000000004</v>
      </c>
      <c r="AW99" s="1" t="s">
        <v>19</v>
      </c>
      <c r="AX99" s="1">
        <v>12.43</v>
      </c>
      <c r="AY99" s="1">
        <v>13.02</v>
      </c>
      <c r="AZ99" s="1">
        <v>2.4510000000000001</v>
      </c>
      <c r="BA99" s="1">
        <v>17.507999999999999</v>
      </c>
      <c r="BB99" s="1">
        <v>0.91859999999999997</v>
      </c>
      <c r="BC99" s="1" t="s">
        <v>19</v>
      </c>
      <c r="BD99" s="1">
        <v>12.43</v>
      </c>
      <c r="BE99" s="1">
        <v>13.02</v>
      </c>
      <c r="BF99" s="1">
        <v>2.3860000000000001</v>
      </c>
      <c r="BG99" s="1">
        <v>17.045000000000002</v>
      </c>
      <c r="BH99" s="1">
        <v>0.91159999999999997</v>
      </c>
      <c r="BI99" s="1" t="s">
        <v>19</v>
      </c>
      <c r="BJ99" s="1">
        <v>12.43</v>
      </c>
      <c r="BK99" s="1">
        <v>13.03</v>
      </c>
      <c r="BL99" s="1">
        <v>6.343</v>
      </c>
      <c r="BM99" s="1">
        <v>45.308</v>
      </c>
      <c r="BN99" s="1">
        <v>0.90259999999999996</v>
      </c>
      <c r="BO99" s="1" t="s">
        <v>19</v>
      </c>
      <c r="BP99" s="1">
        <v>12.43</v>
      </c>
      <c r="BQ99" s="1">
        <v>13.03</v>
      </c>
      <c r="BR99" s="1">
        <v>6.367</v>
      </c>
      <c r="BS99" s="1">
        <v>45.478999999999999</v>
      </c>
      <c r="BT99" s="1">
        <v>0.92010000000000003</v>
      </c>
      <c r="BU99" s="1" t="s">
        <v>19</v>
      </c>
      <c r="BV99" s="1">
        <v>12.43</v>
      </c>
      <c r="BW99" s="1">
        <v>13.03</v>
      </c>
      <c r="BX99" s="1">
        <v>6.4050000000000002</v>
      </c>
      <c r="BY99" s="1">
        <v>45.747999999999998</v>
      </c>
      <c r="BZ99" s="1">
        <v>0.90190000000000003</v>
      </c>
      <c r="CA99" s="1" t="s">
        <v>19</v>
      </c>
      <c r="CB99" s="1">
        <v>12.43</v>
      </c>
      <c r="CC99" s="1">
        <v>13.03</v>
      </c>
      <c r="CD99" s="1">
        <v>8.5289999999999999</v>
      </c>
      <c r="CE99" s="1">
        <v>60.923000000000002</v>
      </c>
      <c r="CF99" s="1">
        <v>0.9214</v>
      </c>
      <c r="CG99" s="1" t="s">
        <v>19</v>
      </c>
      <c r="CH99" s="1">
        <v>12.43</v>
      </c>
      <c r="CI99" s="1">
        <v>13.03</v>
      </c>
      <c r="CJ99" s="1">
        <v>8.2089999999999996</v>
      </c>
      <c r="CK99" s="1">
        <v>58.633000000000003</v>
      </c>
      <c r="CL99" s="1">
        <v>0.94530000000000003</v>
      </c>
      <c r="CM99" s="1" t="s">
        <v>19</v>
      </c>
      <c r="CN99" s="1">
        <v>12.43</v>
      </c>
      <c r="CO99" s="1">
        <v>13.02</v>
      </c>
      <c r="CP99" s="1">
        <v>8.1780000000000008</v>
      </c>
      <c r="CQ99" s="1">
        <v>58.417000000000002</v>
      </c>
      <c r="CR99" s="1">
        <v>0.94530000000000003</v>
      </c>
      <c r="CS99" s="1" t="s">
        <v>19</v>
      </c>
    </row>
    <row r="100" spans="1:97" ht="15.75" customHeight="1" x14ac:dyDescent="0.25">
      <c r="A100" s="1" t="s">
        <v>65</v>
      </c>
      <c r="B100" s="1">
        <v>28</v>
      </c>
      <c r="C100" s="1">
        <v>43</v>
      </c>
      <c r="D100" s="1" t="s">
        <v>40</v>
      </c>
      <c r="E100" s="1">
        <v>12.58</v>
      </c>
      <c r="F100" s="1">
        <v>2</v>
      </c>
      <c r="G100" s="1">
        <v>13</v>
      </c>
      <c r="H100" s="1">
        <v>12.3</v>
      </c>
      <c r="I100" s="1">
        <v>13.03</v>
      </c>
      <c r="J100" s="1">
        <v>0.46600000000000003</v>
      </c>
      <c r="K100" s="1">
        <v>3.5819999999999999</v>
      </c>
      <c r="L100" s="1">
        <v>0.88939999999999997</v>
      </c>
      <c r="M100" s="1" t="s">
        <v>19</v>
      </c>
      <c r="N100" s="1">
        <v>12.3</v>
      </c>
      <c r="O100" s="1">
        <v>13.03</v>
      </c>
      <c r="P100" s="1">
        <v>0.41</v>
      </c>
      <c r="Q100" s="1">
        <v>3.1539999999999999</v>
      </c>
      <c r="R100" s="1">
        <v>0.90669999999999995</v>
      </c>
      <c r="S100" s="1" t="s">
        <v>19</v>
      </c>
      <c r="T100" s="1">
        <v>12.3</v>
      </c>
      <c r="U100" s="1">
        <v>13.03</v>
      </c>
      <c r="V100" s="1">
        <v>0.33900000000000002</v>
      </c>
      <c r="W100" s="1">
        <v>2.605</v>
      </c>
      <c r="X100" s="1">
        <v>0.8871</v>
      </c>
      <c r="Y100" s="1" t="s">
        <v>19</v>
      </c>
      <c r="Z100" s="1">
        <v>12.29</v>
      </c>
      <c r="AA100" s="1">
        <v>13.02</v>
      </c>
      <c r="AB100" s="1">
        <v>0.53300000000000003</v>
      </c>
      <c r="AC100" s="1">
        <v>4.0999999999999996</v>
      </c>
      <c r="AD100" s="1">
        <v>0.88849999999999996</v>
      </c>
      <c r="AE100" s="1" t="s">
        <v>19</v>
      </c>
      <c r="AF100" s="1">
        <v>12.29</v>
      </c>
      <c r="AG100" s="1">
        <v>13.02</v>
      </c>
      <c r="AH100" s="1">
        <v>0.56899999999999995</v>
      </c>
      <c r="AI100" s="1">
        <v>4.38</v>
      </c>
      <c r="AJ100" s="1">
        <v>0.8921</v>
      </c>
      <c r="AK100" s="1" t="s">
        <v>19</v>
      </c>
      <c r="AL100" s="1">
        <v>12.3</v>
      </c>
      <c r="AM100" s="1">
        <v>13.03</v>
      </c>
      <c r="AN100" s="1">
        <v>0.63400000000000001</v>
      </c>
      <c r="AO100" s="1">
        <v>4.8780000000000001</v>
      </c>
      <c r="AP100" s="1">
        <v>0.89370000000000005</v>
      </c>
      <c r="AQ100" s="1" t="s">
        <v>19</v>
      </c>
      <c r="AR100" s="1">
        <v>12.29</v>
      </c>
      <c r="AS100" s="1">
        <v>13.02</v>
      </c>
      <c r="AT100" s="1">
        <v>2.1890000000000001</v>
      </c>
      <c r="AU100" s="1">
        <v>16.838999999999999</v>
      </c>
      <c r="AV100" s="1">
        <v>0.90700000000000003</v>
      </c>
      <c r="AW100" s="1" t="s">
        <v>19</v>
      </c>
      <c r="AX100" s="1">
        <v>12.29</v>
      </c>
      <c r="AY100" s="1">
        <v>13.02</v>
      </c>
      <c r="AZ100" s="1">
        <v>2.077</v>
      </c>
      <c r="BA100" s="1">
        <v>15.973000000000001</v>
      </c>
      <c r="BB100" s="1">
        <v>0.88739999999999997</v>
      </c>
      <c r="BC100" s="1" t="s">
        <v>19</v>
      </c>
      <c r="BD100" s="1">
        <v>12.29</v>
      </c>
      <c r="BE100" s="1">
        <v>13.02</v>
      </c>
      <c r="BF100" s="1">
        <v>2.1190000000000002</v>
      </c>
      <c r="BG100" s="1">
        <v>16.297000000000001</v>
      </c>
      <c r="BH100" s="1">
        <v>0.89910000000000001</v>
      </c>
      <c r="BI100" s="1" t="s">
        <v>19</v>
      </c>
      <c r="BJ100" s="1">
        <v>12.3</v>
      </c>
      <c r="BK100" s="1">
        <v>13.03</v>
      </c>
      <c r="BL100" s="1">
        <v>5.569</v>
      </c>
      <c r="BM100" s="1">
        <v>42.837000000000003</v>
      </c>
      <c r="BN100" s="1">
        <v>0.91479999999999995</v>
      </c>
      <c r="BO100" s="1" t="s">
        <v>19</v>
      </c>
      <c r="BP100" s="1">
        <v>12.3</v>
      </c>
      <c r="BQ100" s="1">
        <v>13.03</v>
      </c>
      <c r="BR100" s="1">
        <v>5.8419999999999996</v>
      </c>
      <c r="BS100" s="1">
        <v>44.94</v>
      </c>
      <c r="BT100" s="1">
        <v>0.8851</v>
      </c>
      <c r="BU100" s="1" t="s">
        <v>19</v>
      </c>
      <c r="BV100" s="1">
        <v>12.3</v>
      </c>
      <c r="BW100" s="1">
        <v>13.03</v>
      </c>
      <c r="BX100" s="1">
        <v>5.4710000000000001</v>
      </c>
      <c r="BY100" s="1">
        <v>42.085000000000001</v>
      </c>
      <c r="BZ100" s="1">
        <v>0.90880000000000005</v>
      </c>
      <c r="CA100" s="1" t="s">
        <v>19</v>
      </c>
      <c r="CB100" s="1">
        <v>12.3</v>
      </c>
      <c r="CC100" s="1">
        <v>13.03</v>
      </c>
      <c r="CD100" s="1">
        <v>7.7149999999999999</v>
      </c>
      <c r="CE100" s="1">
        <v>59.348999999999997</v>
      </c>
      <c r="CF100" s="1">
        <v>0.92789999999999995</v>
      </c>
      <c r="CG100" s="1" t="s">
        <v>19</v>
      </c>
      <c r="CH100" s="1">
        <v>12.3</v>
      </c>
      <c r="CI100" s="1">
        <v>13.03</v>
      </c>
      <c r="CJ100" s="1">
        <v>7.3949999999999996</v>
      </c>
      <c r="CK100" s="1">
        <v>56.881999999999998</v>
      </c>
      <c r="CL100" s="1">
        <v>0.91310000000000002</v>
      </c>
      <c r="CM100" s="1" t="s">
        <v>19</v>
      </c>
      <c r="CN100" s="1">
        <v>12.3</v>
      </c>
      <c r="CO100" s="1">
        <v>13.02</v>
      </c>
      <c r="CP100" s="1">
        <v>7.4020000000000001</v>
      </c>
      <c r="CQ100" s="1">
        <v>56.936</v>
      </c>
      <c r="CR100" s="1">
        <v>0.89880000000000004</v>
      </c>
      <c r="CS100" s="1" t="s">
        <v>19</v>
      </c>
    </row>
    <row r="101" spans="1:97" ht="15.75" customHeight="1" x14ac:dyDescent="0.25">
      <c r="A101" s="1" t="s">
        <v>65</v>
      </c>
      <c r="B101" s="1">
        <v>28</v>
      </c>
      <c r="C101" s="1">
        <v>45</v>
      </c>
      <c r="D101" s="1" t="s">
        <v>41</v>
      </c>
      <c r="E101" s="1">
        <v>11.82</v>
      </c>
      <c r="F101" s="1">
        <v>2</v>
      </c>
      <c r="G101" s="1">
        <v>15</v>
      </c>
      <c r="H101" s="1">
        <v>11.78</v>
      </c>
      <c r="I101" s="1">
        <v>11.87</v>
      </c>
      <c r="J101" s="1">
        <v>0.498</v>
      </c>
      <c r="K101" s="1">
        <v>3.3180000000000001</v>
      </c>
      <c r="L101" s="1">
        <v>0.92679999999999996</v>
      </c>
      <c r="M101" s="1" t="s">
        <v>19</v>
      </c>
      <c r="N101" s="1">
        <v>11.78</v>
      </c>
      <c r="O101" s="1">
        <v>11.87</v>
      </c>
      <c r="P101" s="1">
        <v>0.53800000000000003</v>
      </c>
      <c r="Q101" s="1">
        <v>3.585</v>
      </c>
      <c r="R101" s="1">
        <v>0.92020000000000002</v>
      </c>
      <c r="S101" s="1" t="s">
        <v>19</v>
      </c>
      <c r="T101" s="1">
        <v>11.78</v>
      </c>
      <c r="U101" s="1">
        <v>11.87</v>
      </c>
      <c r="V101" s="1">
        <v>0.54600000000000004</v>
      </c>
      <c r="W101" s="1">
        <v>3.6389999999999998</v>
      </c>
      <c r="X101" s="1">
        <v>0.92749999999999999</v>
      </c>
      <c r="Y101" s="1" t="s">
        <v>19</v>
      </c>
      <c r="Z101" s="1">
        <v>11.77</v>
      </c>
      <c r="AA101" s="1">
        <v>11.87</v>
      </c>
      <c r="AB101" s="1">
        <v>0.86099999999999999</v>
      </c>
      <c r="AC101" s="1">
        <v>5.74</v>
      </c>
      <c r="AD101" s="1">
        <v>0.92179999999999995</v>
      </c>
      <c r="AE101" s="1" t="s">
        <v>19</v>
      </c>
      <c r="AF101" s="1">
        <v>11.77</v>
      </c>
      <c r="AG101" s="1">
        <v>11.87</v>
      </c>
      <c r="AH101" s="1">
        <v>0.81599999999999995</v>
      </c>
      <c r="AI101" s="1">
        <v>5.4370000000000003</v>
      </c>
      <c r="AJ101" s="1">
        <v>0.93089999999999995</v>
      </c>
      <c r="AK101" s="1" t="s">
        <v>19</v>
      </c>
      <c r="AL101" s="1">
        <v>11.78</v>
      </c>
      <c r="AM101" s="1">
        <v>11.87</v>
      </c>
      <c r="AN101" s="1">
        <v>0.91</v>
      </c>
      <c r="AO101" s="1">
        <v>6.0650000000000004</v>
      </c>
      <c r="AP101" s="1">
        <v>0.91759999999999997</v>
      </c>
      <c r="AQ101" s="1" t="s">
        <v>19</v>
      </c>
      <c r="AR101" s="1">
        <v>11.77</v>
      </c>
      <c r="AS101" s="1">
        <v>11.87</v>
      </c>
      <c r="AT101" s="1">
        <v>2.4079999999999999</v>
      </c>
      <c r="AU101" s="1">
        <v>16.052</v>
      </c>
      <c r="AV101" s="1">
        <v>0.81979999999999997</v>
      </c>
      <c r="AW101" s="1" t="s">
        <v>18</v>
      </c>
      <c r="AX101" s="1">
        <v>11.77</v>
      </c>
      <c r="AY101" s="1">
        <v>11.87</v>
      </c>
      <c r="AZ101" s="1">
        <v>2.036</v>
      </c>
      <c r="BA101" s="1">
        <v>13.573</v>
      </c>
      <c r="BB101" s="1">
        <v>0.83109999999999995</v>
      </c>
      <c r="BC101" s="1" t="s">
        <v>18</v>
      </c>
      <c r="BD101" s="1">
        <v>11.77</v>
      </c>
      <c r="BE101" s="1">
        <v>11.86</v>
      </c>
      <c r="BF101" s="1">
        <v>2.0049999999999999</v>
      </c>
      <c r="BG101" s="1">
        <v>13.364000000000001</v>
      </c>
      <c r="BH101" s="1">
        <v>0.83440000000000003</v>
      </c>
      <c r="BI101" s="1" t="s">
        <v>18</v>
      </c>
      <c r="BJ101" s="1">
        <v>11.78</v>
      </c>
      <c r="BK101" s="1">
        <v>11.87</v>
      </c>
      <c r="BL101" s="1">
        <v>6.9139999999999997</v>
      </c>
      <c r="BM101" s="1">
        <v>46.091000000000001</v>
      </c>
      <c r="BN101" s="1">
        <v>0.86050000000000004</v>
      </c>
      <c r="BO101" s="1" t="s">
        <v>19</v>
      </c>
      <c r="BP101" s="1">
        <v>11.78</v>
      </c>
      <c r="BQ101" s="1">
        <v>11.87</v>
      </c>
      <c r="BR101" s="1">
        <v>6.85</v>
      </c>
      <c r="BS101" s="1">
        <v>45.665999999999997</v>
      </c>
      <c r="BT101" s="1">
        <v>0.8286</v>
      </c>
      <c r="BU101" s="1" t="s">
        <v>18</v>
      </c>
      <c r="BV101" s="1">
        <v>11.78</v>
      </c>
      <c r="BW101" s="1">
        <v>11.87</v>
      </c>
      <c r="BX101" s="1">
        <v>6.9809999999999999</v>
      </c>
      <c r="BY101" s="1">
        <v>46.537999999999997</v>
      </c>
      <c r="BZ101" s="1">
        <v>0.79990000000000006</v>
      </c>
      <c r="CA101" s="1" t="s">
        <v>18</v>
      </c>
      <c r="CB101" s="1">
        <v>11.77</v>
      </c>
      <c r="CC101" s="1">
        <v>11.87</v>
      </c>
      <c r="CD101" s="1">
        <v>9.0269999999999992</v>
      </c>
      <c r="CE101" s="1">
        <v>60.177</v>
      </c>
      <c r="CF101" s="1">
        <v>0.89729999999999999</v>
      </c>
      <c r="CG101" s="1" t="s">
        <v>19</v>
      </c>
      <c r="CH101" s="1">
        <v>11.78</v>
      </c>
      <c r="CI101" s="1">
        <v>11.87</v>
      </c>
      <c r="CJ101" s="1">
        <v>8.6219999999999999</v>
      </c>
      <c r="CK101" s="1">
        <v>57.478000000000002</v>
      </c>
      <c r="CL101" s="1">
        <v>0.84209999999999996</v>
      </c>
      <c r="CM101" s="1" t="s">
        <v>18</v>
      </c>
      <c r="CN101" s="1">
        <v>11.77</v>
      </c>
      <c r="CO101" s="1">
        <v>11.86</v>
      </c>
      <c r="CP101" s="1">
        <v>8.4459999999999997</v>
      </c>
      <c r="CQ101" s="1">
        <v>56.304000000000002</v>
      </c>
      <c r="CR101" s="1">
        <v>0.81089999999999995</v>
      </c>
      <c r="CS101" s="1" t="s">
        <v>18</v>
      </c>
    </row>
    <row r="102" spans="1:97" ht="15.75" customHeight="1" x14ac:dyDescent="0.25">
      <c r="A102" s="1" t="s">
        <v>65</v>
      </c>
      <c r="B102" s="1">
        <v>29</v>
      </c>
      <c r="C102" s="1">
        <v>43</v>
      </c>
      <c r="D102" s="1" t="s">
        <v>42</v>
      </c>
      <c r="E102" s="1">
        <v>12.18</v>
      </c>
      <c r="F102" s="1">
        <v>2</v>
      </c>
      <c r="G102" s="1">
        <v>12</v>
      </c>
      <c r="H102" s="1">
        <v>11.94</v>
      </c>
      <c r="I102" s="1">
        <v>12.46</v>
      </c>
      <c r="J102" s="1">
        <v>0.33900000000000002</v>
      </c>
      <c r="K102" s="1">
        <v>2.8239999999999998</v>
      </c>
      <c r="L102" s="1">
        <v>0.91190000000000004</v>
      </c>
      <c r="M102" s="1" t="s">
        <v>18</v>
      </c>
      <c r="N102" s="1">
        <v>11.95</v>
      </c>
      <c r="O102" s="1">
        <v>12.47</v>
      </c>
      <c r="P102" s="1">
        <v>0.308</v>
      </c>
      <c r="Q102" s="1">
        <v>2.5680000000000001</v>
      </c>
      <c r="R102" s="1">
        <v>0.90710000000000002</v>
      </c>
      <c r="S102" s="1" t="s">
        <v>18</v>
      </c>
      <c r="T102" s="1">
        <v>11.94</v>
      </c>
      <c r="U102" s="1">
        <v>12.46</v>
      </c>
      <c r="V102" s="1">
        <v>0.309</v>
      </c>
      <c r="W102" s="1">
        <v>2.5710000000000002</v>
      </c>
      <c r="X102" s="1">
        <v>0.90559999999999996</v>
      </c>
      <c r="Y102" s="1" t="s">
        <v>18</v>
      </c>
      <c r="Z102" s="1">
        <v>11.94</v>
      </c>
      <c r="AA102" s="1">
        <v>12.46</v>
      </c>
      <c r="AB102" s="1">
        <v>0.48099999999999998</v>
      </c>
      <c r="AC102" s="1">
        <v>4.0090000000000003</v>
      </c>
      <c r="AD102" s="1">
        <v>0.90110000000000001</v>
      </c>
      <c r="AE102" s="1" t="s">
        <v>18</v>
      </c>
      <c r="AF102" s="1">
        <v>11.94</v>
      </c>
      <c r="AG102" s="1">
        <v>12.46</v>
      </c>
      <c r="AH102" s="1">
        <v>0.46500000000000002</v>
      </c>
      <c r="AI102" s="1">
        <v>3.8730000000000002</v>
      </c>
      <c r="AJ102" s="1">
        <v>0.89980000000000004</v>
      </c>
      <c r="AK102" s="1" t="s">
        <v>18</v>
      </c>
      <c r="AL102" s="1">
        <v>11.94</v>
      </c>
      <c r="AM102" s="1">
        <v>12.46</v>
      </c>
      <c r="AN102" s="1">
        <v>0.60899999999999999</v>
      </c>
      <c r="AO102" s="1">
        <v>5.077</v>
      </c>
      <c r="AP102" s="1">
        <v>0.9093</v>
      </c>
      <c r="AQ102" s="1" t="s">
        <v>18</v>
      </c>
      <c r="AR102" s="1">
        <v>11.94</v>
      </c>
      <c r="AS102" s="1">
        <v>12.46</v>
      </c>
      <c r="AT102" s="1">
        <v>1.575</v>
      </c>
      <c r="AU102" s="1">
        <v>13.128</v>
      </c>
      <c r="AV102" s="1">
        <v>0.84550000000000003</v>
      </c>
      <c r="AW102" s="1" t="s">
        <v>18</v>
      </c>
      <c r="AX102" s="1">
        <v>11.94</v>
      </c>
      <c r="AY102" s="1">
        <v>12.46</v>
      </c>
      <c r="AZ102" s="1">
        <v>1.7649999999999999</v>
      </c>
      <c r="BA102" s="1">
        <v>14.711</v>
      </c>
      <c r="BB102" s="1">
        <v>0.83460000000000001</v>
      </c>
      <c r="BC102" s="1" t="s">
        <v>18</v>
      </c>
      <c r="BD102" s="1">
        <v>11.94</v>
      </c>
      <c r="BE102" s="1">
        <v>12.46</v>
      </c>
      <c r="BF102" s="1">
        <v>1.5620000000000001</v>
      </c>
      <c r="BG102" s="1">
        <v>13.015000000000001</v>
      </c>
      <c r="BH102" s="1">
        <v>0.84989999999999999</v>
      </c>
      <c r="BI102" s="1" t="s">
        <v>18</v>
      </c>
      <c r="BJ102" s="1">
        <v>11.95</v>
      </c>
      <c r="BK102" s="1">
        <v>12.46</v>
      </c>
      <c r="BL102" s="1">
        <v>4.8529999999999998</v>
      </c>
      <c r="BM102" s="1">
        <v>40.441000000000003</v>
      </c>
      <c r="BN102" s="1">
        <v>0.84770000000000001</v>
      </c>
      <c r="BO102" s="1" t="s">
        <v>18</v>
      </c>
      <c r="BP102" s="1">
        <v>11.95</v>
      </c>
      <c r="BQ102" s="1">
        <v>12.47</v>
      </c>
      <c r="BR102" s="1">
        <v>4.88</v>
      </c>
      <c r="BS102" s="1">
        <v>40.67</v>
      </c>
      <c r="BT102" s="1">
        <v>0.8538</v>
      </c>
      <c r="BU102" s="1" t="s">
        <v>18</v>
      </c>
      <c r="BV102" s="1">
        <v>11.95</v>
      </c>
      <c r="BW102" s="1">
        <v>12.47</v>
      </c>
      <c r="BX102" s="1">
        <v>4.7809999999999997</v>
      </c>
      <c r="BY102" s="1">
        <v>39.843000000000004</v>
      </c>
      <c r="BZ102" s="1">
        <v>0.84640000000000004</v>
      </c>
      <c r="CA102" s="1" t="s">
        <v>18</v>
      </c>
      <c r="CB102" s="1">
        <v>11.94</v>
      </c>
      <c r="CC102" s="1">
        <v>12.46</v>
      </c>
      <c r="CD102" s="1">
        <v>6.5140000000000002</v>
      </c>
      <c r="CE102" s="1">
        <v>54.279000000000003</v>
      </c>
      <c r="CF102" s="1">
        <v>0.83850000000000002</v>
      </c>
      <c r="CG102" s="1" t="s">
        <v>18</v>
      </c>
      <c r="CH102" s="1">
        <v>11.94</v>
      </c>
      <c r="CI102" s="1">
        <v>12.46</v>
      </c>
      <c r="CJ102" s="1">
        <v>6.1989999999999998</v>
      </c>
      <c r="CK102" s="1">
        <v>51.661000000000001</v>
      </c>
      <c r="CL102" s="1">
        <v>0.84540000000000004</v>
      </c>
      <c r="CM102" s="1" t="s">
        <v>18</v>
      </c>
      <c r="CN102" s="1">
        <v>11.94</v>
      </c>
      <c r="CO102" s="1">
        <v>12.47</v>
      </c>
      <c r="CP102" s="1">
        <v>6.1769999999999996</v>
      </c>
      <c r="CQ102" s="1">
        <v>51.472999999999999</v>
      </c>
      <c r="CR102" s="1">
        <v>0.84240000000000004</v>
      </c>
      <c r="CS102" s="1" t="s">
        <v>18</v>
      </c>
    </row>
    <row r="103" spans="1:97" ht="15.75" customHeight="1" x14ac:dyDescent="0.25">
      <c r="A103" s="1" t="s">
        <v>65</v>
      </c>
      <c r="B103" s="1">
        <v>29</v>
      </c>
      <c r="C103" s="1">
        <v>45</v>
      </c>
      <c r="D103" s="1" t="s">
        <v>43</v>
      </c>
      <c r="E103" s="1">
        <v>11.46</v>
      </c>
      <c r="F103" s="1">
        <v>2</v>
      </c>
      <c r="G103" s="1">
        <v>14</v>
      </c>
      <c r="H103" s="1">
        <v>11.34</v>
      </c>
      <c r="I103" s="1">
        <v>11.82</v>
      </c>
      <c r="J103" s="1">
        <v>0.57499999999999996</v>
      </c>
      <c r="K103" s="1">
        <v>4.1040000000000001</v>
      </c>
      <c r="L103" s="1">
        <v>0.91879999999999995</v>
      </c>
      <c r="M103" s="1" t="s">
        <v>18</v>
      </c>
      <c r="N103" s="1">
        <v>11.34</v>
      </c>
      <c r="O103" s="1">
        <v>11.82</v>
      </c>
      <c r="P103" s="1">
        <v>0.54500000000000004</v>
      </c>
      <c r="Q103" s="1">
        <v>3.89</v>
      </c>
      <c r="R103" s="1">
        <v>0.90759999999999996</v>
      </c>
      <c r="S103" s="1" t="s">
        <v>18</v>
      </c>
      <c r="T103" s="1">
        <v>11.34</v>
      </c>
      <c r="U103" s="1">
        <v>11.82</v>
      </c>
      <c r="V103" s="1">
        <v>0.56999999999999995</v>
      </c>
      <c r="W103" s="1">
        <v>4.0709999999999997</v>
      </c>
      <c r="X103" s="1">
        <v>0.91890000000000005</v>
      </c>
      <c r="Y103" s="1" t="s">
        <v>18</v>
      </c>
      <c r="Z103" s="1">
        <v>11.34</v>
      </c>
      <c r="AA103" s="1">
        <v>11.82</v>
      </c>
      <c r="AB103" s="1">
        <v>0.81699999999999995</v>
      </c>
      <c r="AC103" s="1">
        <v>5.8369999999999997</v>
      </c>
      <c r="AD103" s="1">
        <v>0.88119999999999998</v>
      </c>
      <c r="AE103" s="1" t="s">
        <v>18</v>
      </c>
      <c r="AF103" s="1">
        <v>11.34</v>
      </c>
      <c r="AG103" s="1">
        <v>11.82</v>
      </c>
      <c r="AH103" s="1">
        <v>0.79100000000000004</v>
      </c>
      <c r="AI103" s="1">
        <v>5.649</v>
      </c>
      <c r="AJ103" s="1">
        <v>0.89539999999999997</v>
      </c>
      <c r="AK103" s="1" t="s">
        <v>18</v>
      </c>
      <c r="AL103" s="1">
        <v>11.34</v>
      </c>
      <c r="AM103" s="1">
        <v>11.82</v>
      </c>
      <c r="AN103" s="1">
        <v>0.94699999999999995</v>
      </c>
      <c r="AO103" s="1">
        <v>6.7619999999999996</v>
      </c>
      <c r="AP103" s="1">
        <v>0.8921</v>
      </c>
      <c r="AQ103" s="1" t="s">
        <v>18</v>
      </c>
      <c r="AR103" s="1">
        <v>11.34</v>
      </c>
      <c r="AS103" s="1">
        <v>11.82</v>
      </c>
      <c r="AT103" s="1">
        <v>2.6890000000000001</v>
      </c>
      <c r="AU103" s="1">
        <v>19.21</v>
      </c>
      <c r="AV103" s="1">
        <v>0.80669999999999997</v>
      </c>
      <c r="AW103" s="1" t="s">
        <v>18</v>
      </c>
      <c r="AX103" s="1">
        <v>11.34</v>
      </c>
      <c r="AY103" s="1">
        <v>11.82</v>
      </c>
      <c r="AZ103" s="1">
        <v>2.68</v>
      </c>
      <c r="BA103" s="1">
        <v>19.141999999999999</v>
      </c>
      <c r="BB103" s="1">
        <v>0.83560000000000001</v>
      </c>
      <c r="BC103" s="1" t="s">
        <v>18</v>
      </c>
      <c r="BD103" s="1">
        <v>11.34</v>
      </c>
      <c r="BE103" s="1">
        <v>11.81</v>
      </c>
      <c r="BF103" s="1">
        <v>1.9159999999999999</v>
      </c>
      <c r="BG103" s="1">
        <v>13.689</v>
      </c>
      <c r="BH103" s="1">
        <v>0.79010000000000002</v>
      </c>
      <c r="BI103" s="1" t="s">
        <v>18</v>
      </c>
      <c r="BJ103" s="1">
        <v>11.33</v>
      </c>
      <c r="BK103" s="1">
        <v>11.82</v>
      </c>
      <c r="BL103" s="1">
        <v>6.3979999999999997</v>
      </c>
      <c r="BM103" s="1">
        <v>45.701000000000001</v>
      </c>
      <c r="BN103" s="1">
        <v>0.76859999999999995</v>
      </c>
      <c r="BO103" s="1" t="s">
        <v>18</v>
      </c>
      <c r="BP103" s="1">
        <v>11.34</v>
      </c>
      <c r="BQ103" s="1">
        <v>11.82</v>
      </c>
      <c r="BR103" s="1">
        <v>6.2549999999999999</v>
      </c>
      <c r="BS103" s="1">
        <v>44.682000000000002</v>
      </c>
      <c r="BT103" s="1">
        <v>0.79700000000000004</v>
      </c>
      <c r="BU103" s="1" t="s">
        <v>18</v>
      </c>
      <c r="BV103" s="1">
        <v>11.33</v>
      </c>
      <c r="BW103" s="1">
        <v>11.82</v>
      </c>
      <c r="BX103" s="1">
        <v>6.077</v>
      </c>
      <c r="BY103" s="1">
        <v>43.408000000000001</v>
      </c>
      <c r="BZ103" s="1">
        <v>0.8155</v>
      </c>
      <c r="CA103" s="1" t="s">
        <v>18</v>
      </c>
      <c r="CB103" s="1">
        <v>11.34</v>
      </c>
      <c r="CC103" s="1">
        <v>11.82</v>
      </c>
      <c r="CD103" s="1">
        <v>8.0120000000000005</v>
      </c>
      <c r="CE103" s="1">
        <v>57.226999999999997</v>
      </c>
      <c r="CF103" s="1">
        <v>0.73029999999999995</v>
      </c>
      <c r="CG103" s="1" t="s">
        <v>18</v>
      </c>
      <c r="CH103" s="1">
        <v>11.34</v>
      </c>
      <c r="CI103" s="1">
        <v>11.82</v>
      </c>
      <c r="CJ103" s="1">
        <v>7.6349999999999998</v>
      </c>
      <c r="CK103" s="1">
        <v>54.533000000000001</v>
      </c>
      <c r="CL103" s="1">
        <v>0.78039999999999998</v>
      </c>
      <c r="CM103" s="1" t="s">
        <v>18</v>
      </c>
      <c r="CN103" s="1">
        <v>11.33</v>
      </c>
      <c r="CO103" s="1">
        <v>11.81</v>
      </c>
      <c r="CP103" s="1">
        <v>7.56</v>
      </c>
      <c r="CQ103" s="1">
        <v>54.002000000000002</v>
      </c>
      <c r="CR103" s="1">
        <v>0.82169999999999999</v>
      </c>
      <c r="CS103" s="1" t="s">
        <v>18</v>
      </c>
    </row>
    <row r="104" spans="1:97" ht="15.75" customHeight="1" x14ac:dyDescent="0.25">
      <c r="A104" s="1" t="s">
        <v>65</v>
      </c>
      <c r="B104" s="1">
        <v>30</v>
      </c>
      <c r="C104" s="1">
        <v>43</v>
      </c>
      <c r="D104" s="1" t="s">
        <v>44</v>
      </c>
      <c r="E104" s="1">
        <v>11.86</v>
      </c>
      <c r="F104" s="1">
        <v>2</v>
      </c>
      <c r="G104" s="1">
        <v>11</v>
      </c>
      <c r="H104" s="1">
        <v>11.65</v>
      </c>
      <c r="I104" s="1">
        <v>12.36</v>
      </c>
      <c r="J104" s="1">
        <v>0.23400000000000001</v>
      </c>
      <c r="K104" s="1">
        <v>2.1280000000000001</v>
      </c>
      <c r="L104" s="1">
        <v>0.89910000000000001</v>
      </c>
      <c r="M104" s="1" t="s">
        <v>19</v>
      </c>
      <c r="N104" s="1">
        <v>11.65</v>
      </c>
      <c r="O104" s="1">
        <v>12.37</v>
      </c>
      <c r="P104" s="1">
        <v>0.27800000000000002</v>
      </c>
      <c r="Q104" s="1">
        <v>2.5270000000000001</v>
      </c>
      <c r="R104" s="1">
        <v>0.89170000000000005</v>
      </c>
      <c r="S104" s="1" t="s">
        <v>19</v>
      </c>
      <c r="T104" s="1">
        <v>11.65</v>
      </c>
      <c r="U104" s="1">
        <v>12.36</v>
      </c>
      <c r="V104" s="1">
        <v>0.25900000000000001</v>
      </c>
      <c r="W104" s="1">
        <v>2.3570000000000002</v>
      </c>
      <c r="X104" s="1">
        <v>0.90329999999999999</v>
      </c>
      <c r="Y104" s="1" t="s">
        <v>19</v>
      </c>
      <c r="Z104" s="1">
        <v>11.65</v>
      </c>
      <c r="AA104" s="1">
        <v>12.36</v>
      </c>
      <c r="AB104" s="1">
        <v>0.432</v>
      </c>
      <c r="AC104" s="1">
        <v>3.923</v>
      </c>
      <c r="AD104" s="1">
        <v>0.88919999999999999</v>
      </c>
      <c r="AE104" s="1" t="s">
        <v>19</v>
      </c>
      <c r="AF104" s="1">
        <v>11.65</v>
      </c>
      <c r="AG104" s="1">
        <v>12.36</v>
      </c>
      <c r="AH104" s="1">
        <v>0.371</v>
      </c>
      <c r="AI104" s="1">
        <v>3.3690000000000002</v>
      </c>
      <c r="AJ104" s="1">
        <v>0.88849999999999996</v>
      </c>
      <c r="AK104" s="1" t="s">
        <v>19</v>
      </c>
      <c r="AL104" s="1">
        <v>11.65</v>
      </c>
      <c r="AM104" s="1">
        <v>12.36</v>
      </c>
      <c r="AN104" s="1">
        <v>0.57399999999999995</v>
      </c>
      <c r="AO104" s="1">
        <v>5.2210000000000001</v>
      </c>
      <c r="AP104" s="1">
        <v>0.89770000000000005</v>
      </c>
      <c r="AQ104" s="1" t="s">
        <v>19</v>
      </c>
      <c r="AR104" s="1">
        <v>11.65</v>
      </c>
      <c r="AS104" s="1">
        <v>12.36</v>
      </c>
      <c r="AT104" s="1">
        <v>1.7729999999999999</v>
      </c>
      <c r="AU104" s="1">
        <v>16.120999999999999</v>
      </c>
      <c r="AV104" s="1">
        <v>0.83830000000000005</v>
      </c>
      <c r="AW104" s="1" t="s">
        <v>18</v>
      </c>
      <c r="AX104" s="1">
        <v>11.65</v>
      </c>
      <c r="AY104" s="1">
        <v>12.36</v>
      </c>
      <c r="AZ104" s="1">
        <v>1.752</v>
      </c>
      <c r="BA104" s="1">
        <v>15.923</v>
      </c>
      <c r="BB104" s="1">
        <v>0.84309999999999996</v>
      </c>
      <c r="BC104" s="1" t="s">
        <v>18</v>
      </c>
      <c r="BD104" s="1">
        <v>11.65</v>
      </c>
      <c r="BE104" s="1">
        <v>12.36</v>
      </c>
      <c r="BF104" s="1">
        <v>1.736</v>
      </c>
      <c r="BG104" s="1">
        <v>15.786</v>
      </c>
      <c r="BH104" s="1">
        <v>0.84870000000000001</v>
      </c>
      <c r="BI104" s="1" t="s">
        <v>18</v>
      </c>
      <c r="BJ104" s="1">
        <v>11.65</v>
      </c>
      <c r="BK104" s="1">
        <v>12.36</v>
      </c>
      <c r="BL104" s="1">
        <v>4.5529999999999999</v>
      </c>
      <c r="BM104" s="1">
        <v>41.393000000000001</v>
      </c>
      <c r="BN104" s="1">
        <v>0.87890000000000001</v>
      </c>
      <c r="BO104" s="1" t="s">
        <v>19</v>
      </c>
      <c r="BP104" s="1">
        <v>11.65</v>
      </c>
      <c r="BQ104" s="1">
        <v>12.36</v>
      </c>
      <c r="BR104" s="1">
        <v>4.5030000000000001</v>
      </c>
      <c r="BS104" s="1">
        <v>40.941000000000003</v>
      </c>
      <c r="BT104" s="1">
        <v>0.8891</v>
      </c>
      <c r="BU104" s="1" t="s">
        <v>19</v>
      </c>
      <c r="BV104" s="1">
        <v>11.64</v>
      </c>
      <c r="BW104" s="1">
        <v>12.37</v>
      </c>
      <c r="BX104" s="1">
        <v>4.4050000000000002</v>
      </c>
      <c r="BY104" s="1">
        <v>40.043999999999997</v>
      </c>
      <c r="BZ104" s="1">
        <v>0.88090000000000002</v>
      </c>
      <c r="CA104" s="1" t="s">
        <v>19</v>
      </c>
      <c r="CB104" s="1">
        <v>11.65</v>
      </c>
      <c r="CC104" s="1">
        <v>12.36</v>
      </c>
      <c r="CD104" s="1">
        <v>5.9039999999999999</v>
      </c>
      <c r="CE104" s="1">
        <v>53.668999999999997</v>
      </c>
      <c r="CF104" s="1">
        <v>0.88670000000000004</v>
      </c>
      <c r="CG104" s="1" t="s">
        <v>19</v>
      </c>
      <c r="CH104" s="1">
        <v>11.65</v>
      </c>
      <c r="CI104" s="1">
        <v>12.36</v>
      </c>
      <c r="CJ104" s="1">
        <v>5.6760000000000002</v>
      </c>
      <c r="CK104" s="1">
        <v>51.603999999999999</v>
      </c>
      <c r="CL104" s="1">
        <v>0.87929999999999997</v>
      </c>
      <c r="CM104" s="1" t="s">
        <v>19</v>
      </c>
      <c r="CN104" s="1">
        <v>11.64</v>
      </c>
      <c r="CO104" s="1">
        <v>12.37</v>
      </c>
      <c r="CP104" s="1">
        <v>5.6050000000000004</v>
      </c>
      <c r="CQ104" s="1">
        <v>50.951999999999998</v>
      </c>
      <c r="CR104" s="1">
        <v>0.87219999999999998</v>
      </c>
      <c r="CS104" s="1" t="s">
        <v>19</v>
      </c>
    </row>
    <row r="105" spans="1:97" ht="15.75" customHeight="1" x14ac:dyDescent="0.25">
      <c r="A105" s="1" t="s">
        <v>65</v>
      </c>
      <c r="B105" s="1">
        <v>30</v>
      </c>
      <c r="C105" s="1">
        <v>44</v>
      </c>
      <c r="D105" s="1" t="s">
        <v>45</v>
      </c>
      <c r="E105" s="1">
        <v>11.36</v>
      </c>
      <c r="F105" s="1">
        <v>2</v>
      </c>
      <c r="G105" s="1">
        <v>12</v>
      </c>
      <c r="H105" s="1">
        <v>11.24</v>
      </c>
      <c r="I105" s="1">
        <v>11.86</v>
      </c>
      <c r="J105" s="1">
        <v>0.318</v>
      </c>
      <c r="K105" s="1">
        <v>2.6509999999999998</v>
      </c>
      <c r="L105" s="1">
        <v>0.92030000000000001</v>
      </c>
      <c r="M105" s="1" t="s">
        <v>18</v>
      </c>
      <c r="N105" s="1">
        <v>11.24</v>
      </c>
      <c r="O105" s="1">
        <v>11.86</v>
      </c>
      <c r="P105" s="1">
        <v>0.374</v>
      </c>
      <c r="Q105" s="1">
        <v>3.117</v>
      </c>
      <c r="R105" s="1">
        <v>0.90920000000000001</v>
      </c>
      <c r="S105" s="1" t="s">
        <v>19</v>
      </c>
      <c r="T105" s="1">
        <v>11.24</v>
      </c>
      <c r="U105" s="1">
        <v>11.86</v>
      </c>
      <c r="V105" s="1">
        <v>0.34599999999999997</v>
      </c>
      <c r="W105" s="1">
        <v>2.8839999999999999</v>
      </c>
      <c r="X105" s="1">
        <v>0.93469999999999998</v>
      </c>
      <c r="Y105" s="1" t="s">
        <v>19</v>
      </c>
      <c r="Z105" s="1">
        <v>11.24</v>
      </c>
      <c r="AA105" s="1">
        <v>11.86</v>
      </c>
      <c r="AB105" s="1">
        <v>0.49299999999999999</v>
      </c>
      <c r="AC105" s="1">
        <v>4.1079999999999997</v>
      </c>
      <c r="AD105" s="1">
        <v>0.90290000000000004</v>
      </c>
      <c r="AE105" s="1" t="s">
        <v>19</v>
      </c>
      <c r="AF105" s="1">
        <v>11.24</v>
      </c>
      <c r="AG105" s="1">
        <v>11.86</v>
      </c>
      <c r="AH105" s="1">
        <v>0.46800000000000003</v>
      </c>
      <c r="AI105" s="1">
        <v>3.9009999999999998</v>
      </c>
      <c r="AJ105" s="1">
        <v>0.88700000000000001</v>
      </c>
      <c r="AK105" s="1" t="s">
        <v>19</v>
      </c>
      <c r="AL105" s="1">
        <v>11.24</v>
      </c>
      <c r="AM105" s="1">
        <v>11.86</v>
      </c>
      <c r="AN105" s="1">
        <v>0.7</v>
      </c>
      <c r="AO105" s="1">
        <v>5.8319999999999999</v>
      </c>
      <c r="AP105" s="1">
        <v>0.92179999999999995</v>
      </c>
      <c r="AQ105" s="1" t="s">
        <v>19</v>
      </c>
      <c r="AR105" s="1">
        <v>11.24</v>
      </c>
      <c r="AS105" s="1">
        <v>11.86</v>
      </c>
      <c r="AT105" s="1">
        <v>2.2599999999999998</v>
      </c>
      <c r="AU105" s="1">
        <v>18.832000000000001</v>
      </c>
      <c r="AV105" s="1">
        <v>0.86080000000000001</v>
      </c>
      <c r="AW105" s="1" t="s">
        <v>18</v>
      </c>
      <c r="AX105" s="1">
        <v>11.24</v>
      </c>
      <c r="AY105" s="1">
        <v>11.86</v>
      </c>
      <c r="AZ105" s="1">
        <v>2.3199999999999998</v>
      </c>
      <c r="BA105" s="1">
        <v>19.335999999999999</v>
      </c>
      <c r="BB105" s="1">
        <v>0.91400000000000003</v>
      </c>
      <c r="BC105" s="1" t="s">
        <v>18</v>
      </c>
      <c r="BD105" s="1">
        <v>11.23</v>
      </c>
      <c r="BE105" s="1">
        <v>11.86</v>
      </c>
      <c r="BF105" s="1">
        <v>2.11</v>
      </c>
      <c r="BG105" s="1">
        <v>17.587</v>
      </c>
      <c r="BH105" s="1">
        <v>0.89080000000000004</v>
      </c>
      <c r="BI105" s="1" t="s">
        <v>18</v>
      </c>
      <c r="BJ105" s="1">
        <v>11.24</v>
      </c>
      <c r="BK105" s="1">
        <v>11.86</v>
      </c>
      <c r="BL105" s="1">
        <v>5.3330000000000002</v>
      </c>
      <c r="BM105" s="1">
        <v>44.444000000000003</v>
      </c>
      <c r="BN105" s="1">
        <v>0.91049999999999998</v>
      </c>
      <c r="BO105" s="1" t="s">
        <v>18</v>
      </c>
      <c r="BP105" s="1">
        <v>11.24</v>
      </c>
      <c r="BQ105" s="1">
        <v>11.86</v>
      </c>
      <c r="BR105" s="1">
        <v>5.3840000000000003</v>
      </c>
      <c r="BS105" s="1">
        <v>44.869</v>
      </c>
      <c r="BT105" s="1">
        <v>0.91310000000000002</v>
      </c>
      <c r="BU105" s="1" t="s">
        <v>18</v>
      </c>
      <c r="BV105" s="1">
        <v>11.23</v>
      </c>
      <c r="BW105" s="1">
        <v>11.86</v>
      </c>
      <c r="BX105" s="1">
        <v>5.306</v>
      </c>
      <c r="BY105" s="1">
        <v>44.218000000000004</v>
      </c>
      <c r="BZ105" s="1">
        <v>0.89400000000000002</v>
      </c>
      <c r="CA105" s="1" t="s">
        <v>18</v>
      </c>
      <c r="CB105" s="1">
        <v>11.24</v>
      </c>
      <c r="CC105" s="1">
        <v>11.86</v>
      </c>
      <c r="CD105" s="1">
        <v>6.8540000000000001</v>
      </c>
      <c r="CE105" s="1">
        <v>57.12</v>
      </c>
      <c r="CF105" s="1">
        <v>0.90880000000000005</v>
      </c>
      <c r="CG105" s="1" t="s">
        <v>18</v>
      </c>
      <c r="CH105" s="1">
        <v>11.24</v>
      </c>
      <c r="CI105" s="1">
        <v>11.86</v>
      </c>
      <c r="CJ105" s="1">
        <v>6.5640000000000001</v>
      </c>
      <c r="CK105" s="1">
        <v>54.7</v>
      </c>
      <c r="CL105" s="1">
        <v>0.92169999999999996</v>
      </c>
      <c r="CM105" s="1" t="s">
        <v>18</v>
      </c>
      <c r="CN105" s="1">
        <v>11.23</v>
      </c>
      <c r="CO105" s="1">
        <v>11.85</v>
      </c>
      <c r="CP105" s="1">
        <v>6.55</v>
      </c>
      <c r="CQ105" s="1">
        <v>54.58</v>
      </c>
      <c r="CR105" s="1">
        <v>0.89639999999999997</v>
      </c>
      <c r="CS105" s="1" t="s">
        <v>18</v>
      </c>
    </row>
    <row r="106" spans="1:97" ht="15.75" customHeight="1" x14ac:dyDescent="0.25">
      <c r="A106" s="1" t="s">
        <v>65</v>
      </c>
      <c r="B106" s="1">
        <v>30</v>
      </c>
      <c r="C106" s="1">
        <v>45</v>
      </c>
      <c r="D106" s="1" t="s">
        <v>46</v>
      </c>
      <c r="E106" s="1">
        <v>11.25</v>
      </c>
      <c r="F106" s="1">
        <v>2</v>
      </c>
      <c r="G106" s="1">
        <v>13</v>
      </c>
      <c r="H106" s="1">
        <v>11.05</v>
      </c>
      <c r="I106" s="1">
        <v>11.75</v>
      </c>
      <c r="J106" s="1">
        <v>0.58199999999999996</v>
      </c>
      <c r="K106" s="1">
        <v>4.4729999999999999</v>
      </c>
      <c r="L106" s="1">
        <v>0.91010000000000002</v>
      </c>
      <c r="M106" s="1" t="s">
        <v>19</v>
      </c>
      <c r="N106" s="1">
        <v>11.05</v>
      </c>
      <c r="O106" s="1">
        <v>11.75</v>
      </c>
      <c r="P106" s="1">
        <v>0.56200000000000006</v>
      </c>
      <c r="Q106" s="1">
        <v>4.3259999999999996</v>
      </c>
      <c r="R106" s="1">
        <v>0.91800000000000004</v>
      </c>
      <c r="S106" s="1" t="s">
        <v>19</v>
      </c>
      <c r="T106" s="1">
        <v>11.05</v>
      </c>
      <c r="U106" s="1">
        <v>11.75</v>
      </c>
      <c r="V106" s="1">
        <v>0.57099999999999995</v>
      </c>
      <c r="W106" s="1">
        <v>4.3890000000000002</v>
      </c>
      <c r="X106" s="1">
        <v>0.9194</v>
      </c>
      <c r="Y106" s="1" t="s">
        <v>19</v>
      </c>
      <c r="Z106" s="1">
        <v>11.04</v>
      </c>
      <c r="AA106" s="1">
        <v>11.75</v>
      </c>
      <c r="AB106" s="1">
        <v>0.92600000000000005</v>
      </c>
      <c r="AC106" s="1">
        <v>7.1260000000000003</v>
      </c>
      <c r="AD106" s="1">
        <v>0.91049999999999998</v>
      </c>
      <c r="AE106" s="1" t="s">
        <v>19</v>
      </c>
      <c r="AF106" s="1">
        <v>11.04</v>
      </c>
      <c r="AG106" s="1">
        <v>11.75</v>
      </c>
      <c r="AH106" s="1">
        <v>0.89300000000000002</v>
      </c>
      <c r="AI106" s="1">
        <v>6.8719999999999999</v>
      </c>
      <c r="AJ106" s="1">
        <v>0.92010000000000003</v>
      </c>
      <c r="AK106" s="1" t="s">
        <v>19</v>
      </c>
      <c r="AL106" s="1">
        <v>11.04</v>
      </c>
      <c r="AM106" s="1">
        <v>11.75</v>
      </c>
      <c r="AN106" s="1">
        <v>1.046</v>
      </c>
      <c r="AO106" s="1">
        <v>8.0489999999999995</v>
      </c>
      <c r="AP106" s="1">
        <v>0.91090000000000004</v>
      </c>
      <c r="AQ106" s="1" t="s">
        <v>19</v>
      </c>
      <c r="AR106" s="1">
        <v>11.04</v>
      </c>
      <c r="AS106" s="1">
        <v>11.75</v>
      </c>
      <c r="AT106" s="1">
        <v>2.9449999999999998</v>
      </c>
      <c r="AU106" s="1">
        <v>22.651</v>
      </c>
      <c r="AV106" s="1">
        <v>0.91539999999999999</v>
      </c>
      <c r="AW106" s="1" t="s">
        <v>19</v>
      </c>
      <c r="AX106" s="1">
        <v>11.04</v>
      </c>
      <c r="AY106" s="1">
        <v>11.75</v>
      </c>
      <c r="AZ106" s="1">
        <v>2.5779999999999998</v>
      </c>
      <c r="BA106" s="1">
        <v>19.829999999999998</v>
      </c>
      <c r="BB106" s="1">
        <v>0.87170000000000003</v>
      </c>
      <c r="BC106" s="1" t="s">
        <v>19</v>
      </c>
      <c r="BD106" s="1">
        <v>11.04</v>
      </c>
      <c r="BE106" s="1">
        <v>11.75</v>
      </c>
      <c r="BF106" s="1">
        <v>2.6120000000000001</v>
      </c>
      <c r="BG106" s="1">
        <v>20.093</v>
      </c>
      <c r="BH106" s="1">
        <v>0.9395</v>
      </c>
      <c r="BI106" s="1" t="s">
        <v>19</v>
      </c>
      <c r="BJ106" s="1">
        <v>11.04</v>
      </c>
      <c r="BK106" s="1">
        <v>11.75</v>
      </c>
      <c r="BL106" s="1">
        <v>5.774</v>
      </c>
      <c r="BM106" s="1">
        <v>44.417000000000002</v>
      </c>
      <c r="BN106" s="1">
        <v>0.93740000000000001</v>
      </c>
      <c r="BO106" s="1" t="s">
        <v>19</v>
      </c>
      <c r="BP106" s="1">
        <v>11.05</v>
      </c>
      <c r="BQ106" s="1">
        <v>11.75</v>
      </c>
      <c r="BR106" s="1">
        <v>5.8090000000000002</v>
      </c>
      <c r="BS106" s="1">
        <v>44.688000000000002</v>
      </c>
      <c r="BT106" s="1">
        <v>0.93879999999999997</v>
      </c>
      <c r="BU106" s="1" t="s">
        <v>19</v>
      </c>
      <c r="BV106" s="1">
        <v>11.04</v>
      </c>
      <c r="BW106" s="1">
        <v>11.75</v>
      </c>
      <c r="BX106" s="1">
        <v>5.6609999999999996</v>
      </c>
      <c r="BY106" s="1">
        <v>43.546999999999997</v>
      </c>
      <c r="BZ106" s="1">
        <v>0.93540000000000001</v>
      </c>
      <c r="CA106" s="1" t="s">
        <v>19</v>
      </c>
      <c r="CB106" s="1">
        <v>11.04</v>
      </c>
      <c r="CC106" s="1">
        <v>11.75</v>
      </c>
      <c r="CD106" s="1">
        <v>7.2910000000000004</v>
      </c>
      <c r="CE106" s="1">
        <v>56.085000000000001</v>
      </c>
      <c r="CF106" s="1">
        <v>0.93759999999999999</v>
      </c>
      <c r="CG106" s="1" t="s">
        <v>19</v>
      </c>
      <c r="CH106" s="1">
        <v>11.05</v>
      </c>
      <c r="CI106" s="1">
        <v>11.75</v>
      </c>
      <c r="CJ106" s="1">
        <v>6.9669999999999996</v>
      </c>
      <c r="CK106" s="1">
        <v>53.594999999999999</v>
      </c>
      <c r="CL106" s="1">
        <v>0.93520000000000003</v>
      </c>
      <c r="CM106" s="1" t="s">
        <v>19</v>
      </c>
      <c r="CN106" s="1">
        <v>11.04</v>
      </c>
      <c r="CO106" s="1">
        <v>11.75</v>
      </c>
      <c r="CP106" s="1">
        <v>6.9649999999999999</v>
      </c>
      <c r="CQ106" s="1">
        <v>53.576000000000001</v>
      </c>
      <c r="CR106" s="1">
        <v>0.93310000000000004</v>
      </c>
      <c r="CS106" s="1" t="s">
        <v>19</v>
      </c>
    </row>
    <row r="107" spans="1:97" ht="15.75" customHeight="1" x14ac:dyDescent="0.25">
      <c r="A107" s="1" t="s">
        <v>65</v>
      </c>
      <c r="B107" s="1">
        <v>44</v>
      </c>
      <c r="C107" s="1">
        <v>56</v>
      </c>
      <c r="D107" s="1" t="s">
        <v>47</v>
      </c>
      <c r="E107" s="1">
        <v>9.99</v>
      </c>
      <c r="F107" s="1">
        <v>2</v>
      </c>
      <c r="G107" s="1">
        <v>9</v>
      </c>
      <c r="H107" s="1">
        <v>9.8699999999999992</v>
      </c>
      <c r="I107" s="1">
        <v>10.1</v>
      </c>
      <c r="J107" s="1">
        <v>2.319</v>
      </c>
      <c r="K107" s="1">
        <v>25.766999999999999</v>
      </c>
      <c r="L107" s="1">
        <v>0.93430000000000002</v>
      </c>
      <c r="M107" s="1" t="s">
        <v>18</v>
      </c>
      <c r="N107" s="1">
        <v>9.8699999999999992</v>
      </c>
      <c r="O107" s="1">
        <v>10.1</v>
      </c>
      <c r="P107" s="1">
        <v>2.427</v>
      </c>
      <c r="Q107" s="1">
        <v>26.963999999999999</v>
      </c>
      <c r="R107" s="1">
        <v>0.93840000000000001</v>
      </c>
      <c r="S107" s="1" t="s">
        <v>18</v>
      </c>
      <c r="T107" s="1">
        <v>9.8699999999999992</v>
      </c>
      <c r="U107" s="1">
        <v>10.1</v>
      </c>
      <c r="V107" s="1">
        <v>2.4830000000000001</v>
      </c>
      <c r="W107" s="1">
        <v>27.593</v>
      </c>
      <c r="X107" s="1">
        <v>0.93620000000000003</v>
      </c>
      <c r="Y107" s="1" t="s">
        <v>18</v>
      </c>
      <c r="Z107" s="1">
        <v>9.8699999999999992</v>
      </c>
      <c r="AA107" s="1">
        <v>10.1</v>
      </c>
      <c r="AB107" s="1">
        <v>3.85</v>
      </c>
      <c r="AC107" s="1">
        <v>42.774999999999999</v>
      </c>
      <c r="AD107" s="1">
        <v>0.92820000000000003</v>
      </c>
      <c r="AE107" s="1" t="s">
        <v>18</v>
      </c>
      <c r="AF107" s="1">
        <v>9.8699999999999992</v>
      </c>
      <c r="AG107" s="1">
        <v>10.1</v>
      </c>
      <c r="AH107" s="1">
        <v>3.786</v>
      </c>
      <c r="AI107" s="1">
        <v>42.069000000000003</v>
      </c>
      <c r="AJ107" s="1">
        <v>0.91320000000000001</v>
      </c>
      <c r="AK107" s="1" t="s">
        <v>18</v>
      </c>
      <c r="AL107" s="1">
        <v>9.8699999999999992</v>
      </c>
      <c r="AM107" s="1">
        <v>10.1</v>
      </c>
      <c r="AN107" s="1">
        <v>3.9990000000000001</v>
      </c>
      <c r="AO107" s="1">
        <v>44.435000000000002</v>
      </c>
      <c r="AP107" s="1">
        <v>0.92810000000000004</v>
      </c>
      <c r="AQ107" s="1" t="s">
        <v>18</v>
      </c>
      <c r="AR107" s="1">
        <v>9.8699999999999992</v>
      </c>
      <c r="AS107" s="1">
        <v>10.1</v>
      </c>
      <c r="AT107" s="1">
        <v>6.2969999999999997</v>
      </c>
      <c r="AU107" s="1">
        <v>69.971000000000004</v>
      </c>
      <c r="AV107" s="1">
        <v>0.91449999999999998</v>
      </c>
      <c r="AW107" s="1" t="s">
        <v>18</v>
      </c>
      <c r="AX107" s="1">
        <v>9.8699999999999992</v>
      </c>
      <c r="AY107" s="1">
        <v>10.09</v>
      </c>
      <c r="AZ107" s="1">
        <v>6.3230000000000004</v>
      </c>
      <c r="BA107" s="1">
        <v>70.25</v>
      </c>
      <c r="BB107" s="1">
        <v>0.9264</v>
      </c>
      <c r="BC107" s="1" t="s">
        <v>18</v>
      </c>
      <c r="BD107" s="1">
        <v>9.8699999999999992</v>
      </c>
      <c r="BE107" s="1">
        <v>10.09</v>
      </c>
      <c r="BF107" s="1">
        <v>5.8140000000000001</v>
      </c>
      <c r="BG107" s="1">
        <v>64.600999999999999</v>
      </c>
      <c r="BH107" s="1">
        <v>0.88819999999999999</v>
      </c>
      <c r="BI107" s="1" t="s">
        <v>18</v>
      </c>
      <c r="BJ107" s="1">
        <v>9.8699999999999992</v>
      </c>
      <c r="BK107" s="1">
        <v>10.09</v>
      </c>
      <c r="BL107" s="1">
        <v>6.6660000000000004</v>
      </c>
      <c r="BM107" s="1">
        <v>74.067999999999998</v>
      </c>
      <c r="BN107" s="1">
        <v>0.93230000000000002</v>
      </c>
      <c r="BO107" s="1" t="s">
        <v>18</v>
      </c>
      <c r="BP107" s="1">
        <v>9.8699999999999992</v>
      </c>
      <c r="BQ107" s="1">
        <v>10.1</v>
      </c>
      <c r="BR107" s="1">
        <v>6.6719999999999997</v>
      </c>
      <c r="BS107" s="1">
        <v>74.138999999999996</v>
      </c>
      <c r="BT107" s="1">
        <v>0.93069999999999997</v>
      </c>
      <c r="BU107" s="1" t="s">
        <v>18</v>
      </c>
      <c r="BV107" s="1">
        <v>9.8699999999999992</v>
      </c>
      <c r="BW107" s="1">
        <v>10.09</v>
      </c>
      <c r="BX107" s="1">
        <v>6.5149999999999997</v>
      </c>
      <c r="BY107" s="1">
        <v>72.391000000000005</v>
      </c>
      <c r="BZ107" s="1">
        <v>0.90069999999999995</v>
      </c>
      <c r="CA107" s="1" t="s">
        <v>18</v>
      </c>
      <c r="CB107" s="1">
        <v>9.8699999999999992</v>
      </c>
      <c r="CC107" s="1">
        <v>10.1</v>
      </c>
      <c r="CD107" s="1">
        <v>6.8540000000000001</v>
      </c>
      <c r="CE107" s="1">
        <v>76.152000000000001</v>
      </c>
      <c r="CF107" s="1">
        <v>0.93369999999999997</v>
      </c>
      <c r="CG107" s="1" t="s">
        <v>18</v>
      </c>
      <c r="CH107" s="1">
        <v>9.8699999999999992</v>
      </c>
      <c r="CI107" s="1">
        <v>10.1</v>
      </c>
      <c r="CJ107" s="1">
        <v>6.63</v>
      </c>
      <c r="CK107" s="1">
        <v>73.671999999999997</v>
      </c>
      <c r="CL107" s="1">
        <v>0.93579999999999997</v>
      </c>
      <c r="CM107" s="1" t="s">
        <v>18</v>
      </c>
      <c r="CN107" s="1">
        <v>9.8699999999999992</v>
      </c>
      <c r="CO107" s="1">
        <v>10.09</v>
      </c>
      <c r="CP107" s="1">
        <v>6.4329999999999998</v>
      </c>
      <c r="CQ107" s="1">
        <v>71.48</v>
      </c>
      <c r="CR107" s="1">
        <v>0.88900000000000001</v>
      </c>
      <c r="CS107" s="1" t="s">
        <v>18</v>
      </c>
    </row>
    <row r="108" spans="1:97" ht="15.75" customHeight="1" x14ac:dyDescent="0.25">
      <c r="A108" s="1" t="s">
        <v>65</v>
      </c>
      <c r="B108" s="1">
        <v>44</v>
      </c>
      <c r="C108" s="1">
        <v>57</v>
      </c>
      <c r="D108" s="1" t="s">
        <v>48</v>
      </c>
      <c r="E108" s="1">
        <v>11.81</v>
      </c>
      <c r="F108" s="1">
        <v>2</v>
      </c>
      <c r="G108" s="1">
        <v>10</v>
      </c>
      <c r="H108" s="1">
        <v>11.7</v>
      </c>
      <c r="I108" s="1">
        <v>12.3</v>
      </c>
      <c r="J108" s="1">
        <v>1.4430000000000001</v>
      </c>
      <c r="K108" s="1">
        <v>14.428000000000001</v>
      </c>
      <c r="L108" s="1">
        <v>0.88300000000000001</v>
      </c>
      <c r="M108" s="1" t="s">
        <v>19</v>
      </c>
      <c r="N108" s="1">
        <v>11.7</v>
      </c>
      <c r="O108" s="1">
        <v>12.31</v>
      </c>
      <c r="P108" s="1">
        <v>1.56</v>
      </c>
      <c r="Q108" s="1">
        <v>15.599</v>
      </c>
      <c r="R108" s="1">
        <v>0.89419999999999999</v>
      </c>
      <c r="S108" s="1" t="s">
        <v>19</v>
      </c>
      <c r="T108" s="1">
        <v>11.7</v>
      </c>
      <c r="U108" s="1">
        <v>12.3</v>
      </c>
      <c r="V108" s="1">
        <v>1.5780000000000001</v>
      </c>
      <c r="W108" s="1">
        <v>15.779</v>
      </c>
      <c r="X108" s="1">
        <v>0.88519999999999999</v>
      </c>
      <c r="Y108" s="1" t="s">
        <v>19</v>
      </c>
      <c r="Z108" s="1">
        <v>11.7</v>
      </c>
      <c r="AA108" s="1">
        <v>12.3</v>
      </c>
      <c r="AB108" s="1">
        <v>3.3380000000000001</v>
      </c>
      <c r="AC108" s="1">
        <v>33.378999999999998</v>
      </c>
      <c r="AD108" s="1">
        <v>0.88570000000000004</v>
      </c>
      <c r="AE108" s="1" t="s">
        <v>19</v>
      </c>
      <c r="AF108" s="1">
        <v>11.7</v>
      </c>
      <c r="AG108" s="1">
        <v>12.3</v>
      </c>
      <c r="AH108" s="1">
        <v>3.2719999999999998</v>
      </c>
      <c r="AI108" s="1">
        <v>32.716999999999999</v>
      </c>
      <c r="AJ108" s="1">
        <v>0.87660000000000005</v>
      </c>
      <c r="AK108" s="1" t="s">
        <v>19</v>
      </c>
      <c r="AL108" s="1">
        <v>11.7</v>
      </c>
      <c r="AM108" s="1">
        <v>12.3</v>
      </c>
      <c r="AN108" s="1">
        <v>3.5979999999999999</v>
      </c>
      <c r="AO108" s="1">
        <v>35.979999999999997</v>
      </c>
      <c r="AP108" s="1">
        <v>0.87670000000000003</v>
      </c>
      <c r="AQ108" s="1" t="s">
        <v>19</v>
      </c>
      <c r="AR108" s="1">
        <v>11.7</v>
      </c>
      <c r="AS108" s="1">
        <v>12.3</v>
      </c>
      <c r="AT108" s="1">
        <v>6.5739999999999998</v>
      </c>
      <c r="AU108" s="1">
        <v>65.734999999999999</v>
      </c>
      <c r="AV108" s="1">
        <v>0.88829999999999998</v>
      </c>
      <c r="AW108" s="1" t="s">
        <v>19</v>
      </c>
      <c r="AX108" s="1">
        <v>11.7</v>
      </c>
      <c r="AY108" s="1">
        <v>12.3</v>
      </c>
      <c r="AZ108" s="1">
        <v>6.6180000000000003</v>
      </c>
      <c r="BA108" s="1">
        <v>66.180999999999997</v>
      </c>
      <c r="BB108" s="1">
        <v>0.88500000000000001</v>
      </c>
      <c r="BC108" s="1" t="s">
        <v>19</v>
      </c>
      <c r="BD108" s="1">
        <v>11.7</v>
      </c>
      <c r="BE108" s="1">
        <v>12.3</v>
      </c>
      <c r="BF108" s="1">
        <v>6.2939999999999996</v>
      </c>
      <c r="BG108" s="1">
        <v>62.936</v>
      </c>
      <c r="BH108" s="1">
        <v>0.86760000000000004</v>
      </c>
      <c r="BI108" s="1" t="s">
        <v>19</v>
      </c>
      <c r="BJ108" s="1">
        <v>11.7</v>
      </c>
      <c r="BK108" s="1">
        <v>12.31</v>
      </c>
      <c r="BL108" s="1">
        <v>7.3730000000000002</v>
      </c>
      <c r="BM108" s="1">
        <v>73.734999999999999</v>
      </c>
      <c r="BN108" s="1">
        <v>0.87539999999999996</v>
      </c>
      <c r="BO108" s="1" t="s">
        <v>19</v>
      </c>
      <c r="BP108" s="1">
        <v>11.7</v>
      </c>
      <c r="BQ108" s="1">
        <v>12.31</v>
      </c>
      <c r="BR108" s="1">
        <v>7.3840000000000003</v>
      </c>
      <c r="BS108" s="1">
        <v>73.837000000000003</v>
      </c>
      <c r="BT108" s="1">
        <v>0.87280000000000002</v>
      </c>
      <c r="BU108" s="1" t="s">
        <v>19</v>
      </c>
      <c r="BV108" s="1">
        <v>11.7</v>
      </c>
      <c r="BW108" s="1">
        <v>12.31</v>
      </c>
      <c r="BX108" s="1">
        <v>7.1529999999999996</v>
      </c>
      <c r="BY108" s="1">
        <v>71.525000000000006</v>
      </c>
      <c r="BZ108" s="1">
        <v>0.87849999999999995</v>
      </c>
      <c r="CA108" s="1" t="s">
        <v>19</v>
      </c>
      <c r="CB108" s="1">
        <v>11.7</v>
      </c>
      <c r="CC108" s="1">
        <v>12.3</v>
      </c>
      <c r="CD108" s="1">
        <v>7.4870000000000001</v>
      </c>
      <c r="CE108" s="1">
        <v>74.866</v>
      </c>
      <c r="CF108" s="1">
        <v>0.88619999999999999</v>
      </c>
      <c r="CG108" s="1" t="s">
        <v>18</v>
      </c>
      <c r="CH108" s="1">
        <v>11.7</v>
      </c>
      <c r="CI108" s="1">
        <v>12.31</v>
      </c>
      <c r="CJ108" s="1">
        <v>7.2690000000000001</v>
      </c>
      <c r="CK108" s="1">
        <v>72.694999999999993</v>
      </c>
      <c r="CL108" s="1">
        <v>0.86970000000000003</v>
      </c>
      <c r="CM108" s="1" t="s">
        <v>19</v>
      </c>
      <c r="CN108" s="1">
        <v>11.7</v>
      </c>
      <c r="CO108" s="1">
        <v>12.31</v>
      </c>
      <c r="CP108" s="1">
        <v>7.1459999999999999</v>
      </c>
      <c r="CQ108" s="1">
        <v>71.454999999999998</v>
      </c>
      <c r="CR108" s="1">
        <v>0.87919999999999998</v>
      </c>
      <c r="CS108" s="1" t="s">
        <v>18</v>
      </c>
    </row>
    <row r="109" spans="1:97" ht="15.75" customHeight="1" x14ac:dyDescent="0.25">
      <c r="A109" s="1" t="s">
        <v>65</v>
      </c>
      <c r="B109" s="1">
        <v>44</v>
      </c>
      <c r="C109" s="1">
        <v>65</v>
      </c>
      <c r="D109" s="1" t="s">
        <v>49</v>
      </c>
      <c r="E109" s="1">
        <v>9.5299999999999994</v>
      </c>
      <c r="F109" s="1">
        <v>4</v>
      </c>
      <c r="G109" s="1">
        <v>18</v>
      </c>
      <c r="H109" s="1">
        <v>9.31</v>
      </c>
      <c r="I109" s="1">
        <v>10.029999999999999</v>
      </c>
      <c r="J109" s="1">
        <v>3.702</v>
      </c>
      <c r="K109" s="1">
        <v>20.565999999999999</v>
      </c>
      <c r="L109" s="1">
        <v>0.93320000000000003</v>
      </c>
      <c r="M109" s="1" t="s">
        <v>19</v>
      </c>
      <c r="N109" s="1">
        <v>9.31</v>
      </c>
      <c r="O109" s="1">
        <v>10.029999999999999</v>
      </c>
      <c r="P109" s="1">
        <v>3.91</v>
      </c>
      <c r="Q109" s="1">
        <v>21.722999999999999</v>
      </c>
      <c r="R109" s="1">
        <v>0.93179999999999996</v>
      </c>
      <c r="S109" s="1" t="s">
        <v>18</v>
      </c>
      <c r="T109" s="1">
        <v>9.31</v>
      </c>
      <c r="U109" s="1">
        <v>10.029999999999999</v>
      </c>
      <c r="V109" s="1">
        <v>3.9790000000000001</v>
      </c>
      <c r="W109" s="1">
        <v>22.103999999999999</v>
      </c>
      <c r="X109" s="1">
        <v>0.92100000000000004</v>
      </c>
      <c r="Y109" s="1" t="s">
        <v>18</v>
      </c>
      <c r="Z109" s="1">
        <v>9.31</v>
      </c>
      <c r="AA109" s="1">
        <v>10.029999999999999</v>
      </c>
      <c r="AB109" s="1">
        <v>5.7450000000000001</v>
      </c>
      <c r="AC109" s="1">
        <v>31.917999999999999</v>
      </c>
      <c r="AD109" s="1">
        <v>0.92110000000000003</v>
      </c>
      <c r="AE109" s="1" t="s">
        <v>19</v>
      </c>
      <c r="AF109" s="1">
        <v>9.31</v>
      </c>
      <c r="AG109" s="1">
        <v>10.029999999999999</v>
      </c>
      <c r="AH109" s="1">
        <v>5.4459999999999997</v>
      </c>
      <c r="AI109" s="1">
        <v>30.254999999999999</v>
      </c>
      <c r="AJ109" s="1">
        <v>0.89259999999999995</v>
      </c>
      <c r="AK109" s="1" t="s">
        <v>18</v>
      </c>
      <c r="AL109" s="1">
        <v>9.31</v>
      </c>
      <c r="AM109" s="1">
        <v>10.029999999999999</v>
      </c>
      <c r="AN109" s="1">
        <v>5.891</v>
      </c>
      <c r="AO109" s="1">
        <v>32.726999999999997</v>
      </c>
      <c r="AP109" s="1">
        <v>0.89890000000000003</v>
      </c>
      <c r="AQ109" s="1" t="s">
        <v>18</v>
      </c>
      <c r="AR109" s="1">
        <v>9.31</v>
      </c>
      <c r="AS109" s="1">
        <v>10.029999999999999</v>
      </c>
      <c r="AT109" s="1">
        <v>9.0730000000000004</v>
      </c>
      <c r="AU109" s="1">
        <v>50.402999999999999</v>
      </c>
      <c r="AV109" s="1">
        <v>0.92330000000000001</v>
      </c>
      <c r="AW109" s="1" t="s">
        <v>19</v>
      </c>
      <c r="AX109" s="1">
        <v>9.3000000000000007</v>
      </c>
      <c r="AY109" s="1">
        <v>10.029999999999999</v>
      </c>
      <c r="AZ109" s="1">
        <v>9.0850000000000009</v>
      </c>
      <c r="BA109" s="1">
        <v>50.470999999999997</v>
      </c>
      <c r="BB109" s="1">
        <v>0.87229999999999996</v>
      </c>
      <c r="BC109" s="1" t="s">
        <v>18</v>
      </c>
      <c r="BD109" s="1">
        <v>9.3000000000000007</v>
      </c>
      <c r="BE109" s="1">
        <v>10.029999999999999</v>
      </c>
      <c r="BF109" s="1">
        <v>8.9960000000000004</v>
      </c>
      <c r="BG109" s="1">
        <v>49.976999999999997</v>
      </c>
      <c r="BH109" s="1">
        <v>0.85399999999999998</v>
      </c>
      <c r="BI109" s="1" t="s">
        <v>18</v>
      </c>
      <c r="BJ109" s="1">
        <v>9.3000000000000007</v>
      </c>
      <c r="BK109" s="1">
        <v>10.029999999999999</v>
      </c>
      <c r="BL109" s="1">
        <v>9.7430000000000003</v>
      </c>
      <c r="BM109" s="1">
        <v>54.128</v>
      </c>
      <c r="BN109" s="1">
        <v>0.90390000000000004</v>
      </c>
      <c r="BO109" s="1" t="s">
        <v>19</v>
      </c>
      <c r="BP109" s="1">
        <v>9.31</v>
      </c>
      <c r="BQ109" s="1">
        <v>10.029999999999999</v>
      </c>
      <c r="BR109" s="1">
        <v>9.6940000000000008</v>
      </c>
      <c r="BS109" s="1">
        <v>53.853999999999999</v>
      </c>
      <c r="BT109" s="1">
        <v>0.91110000000000002</v>
      </c>
      <c r="BU109" s="1" t="s">
        <v>18</v>
      </c>
      <c r="BV109" s="1">
        <v>9.3000000000000007</v>
      </c>
      <c r="BW109" s="1">
        <v>10.029999999999999</v>
      </c>
      <c r="BX109" s="1">
        <v>9.67</v>
      </c>
      <c r="BY109" s="1">
        <v>53.725000000000001</v>
      </c>
      <c r="BZ109" s="1">
        <v>0.85609999999999997</v>
      </c>
      <c r="CA109" s="1" t="s">
        <v>18</v>
      </c>
      <c r="CB109" s="1">
        <v>9.31</v>
      </c>
      <c r="CC109" s="1">
        <v>10.029999999999999</v>
      </c>
      <c r="CD109" s="1">
        <v>10.047000000000001</v>
      </c>
      <c r="CE109" s="1">
        <v>55.816000000000003</v>
      </c>
      <c r="CF109" s="1">
        <v>0.91169999999999995</v>
      </c>
      <c r="CG109" s="1" t="s">
        <v>18</v>
      </c>
      <c r="CH109" s="1">
        <v>9.31</v>
      </c>
      <c r="CI109" s="1">
        <v>10.029999999999999</v>
      </c>
      <c r="CJ109" s="1">
        <v>9.6609999999999996</v>
      </c>
      <c r="CK109" s="1">
        <v>53.673999999999999</v>
      </c>
      <c r="CL109" s="1">
        <v>0.88380000000000003</v>
      </c>
      <c r="CM109" s="1" t="s">
        <v>18</v>
      </c>
      <c r="CN109" s="1">
        <v>9.3000000000000007</v>
      </c>
      <c r="CO109" s="1">
        <v>10.029999999999999</v>
      </c>
      <c r="CP109" s="1">
        <v>9.4480000000000004</v>
      </c>
      <c r="CQ109" s="1">
        <v>52.49</v>
      </c>
      <c r="CR109" s="1">
        <v>0.84150000000000003</v>
      </c>
      <c r="CS109" s="1" t="s">
        <v>18</v>
      </c>
    </row>
    <row r="110" spans="1:97" ht="15.75" customHeight="1" x14ac:dyDescent="0.25">
      <c r="A110" s="1" t="s">
        <v>65</v>
      </c>
      <c r="B110" s="1">
        <v>46</v>
      </c>
      <c r="C110" s="1">
        <v>57</v>
      </c>
      <c r="D110" s="1" t="s">
        <v>50</v>
      </c>
      <c r="E110" s="1">
        <v>11.76</v>
      </c>
      <c r="F110" s="1">
        <v>2</v>
      </c>
      <c r="G110" s="1">
        <v>8</v>
      </c>
      <c r="H110" s="1">
        <v>11.64</v>
      </c>
      <c r="I110" s="1">
        <v>12.2</v>
      </c>
      <c r="J110" s="1">
        <v>1.397</v>
      </c>
      <c r="K110" s="1">
        <v>17.457000000000001</v>
      </c>
      <c r="L110" s="1">
        <v>0.94920000000000004</v>
      </c>
      <c r="M110" s="1" t="s">
        <v>19</v>
      </c>
      <c r="N110" s="1">
        <v>11.64</v>
      </c>
      <c r="O110" s="1">
        <v>12.2</v>
      </c>
      <c r="P110" s="1">
        <v>1.4790000000000001</v>
      </c>
      <c r="Q110" s="1">
        <v>18.486000000000001</v>
      </c>
      <c r="R110" s="1">
        <v>0.95530000000000004</v>
      </c>
      <c r="S110" s="1" t="s">
        <v>19</v>
      </c>
      <c r="T110" s="1">
        <v>11.64</v>
      </c>
      <c r="U110" s="1">
        <v>12.2</v>
      </c>
      <c r="V110" s="1">
        <v>1.5469999999999999</v>
      </c>
      <c r="W110" s="1">
        <v>19.338999999999999</v>
      </c>
      <c r="X110" s="1">
        <v>0.94840000000000002</v>
      </c>
      <c r="Y110" s="1" t="s">
        <v>19</v>
      </c>
      <c r="Z110" s="1">
        <v>11.64</v>
      </c>
      <c r="AA110" s="1">
        <v>12.19</v>
      </c>
      <c r="AB110" s="1">
        <v>3.1819999999999999</v>
      </c>
      <c r="AC110" s="1">
        <v>39.771000000000001</v>
      </c>
      <c r="AD110" s="1">
        <v>0.95230000000000004</v>
      </c>
      <c r="AE110" s="1" t="s">
        <v>19</v>
      </c>
      <c r="AF110" s="1">
        <v>11.64</v>
      </c>
      <c r="AG110" s="1">
        <v>12.19</v>
      </c>
      <c r="AH110" s="1">
        <v>3.2679999999999998</v>
      </c>
      <c r="AI110" s="1">
        <v>40.847000000000001</v>
      </c>
      <c r="AJ110" s="1">
        <v>0.90600000000000003</v>
      </c>
      <c r="AK110" s="1" t="s">
        <v>19</v>
      </c>
      <c r="AL110" s="1">
        <v>11.64</v>
      </c>
      <c r="AM110" s="1">
        <v>12.2</v>
      </c>
      <c r="AN110" s="1">
        <v>3.4630000000000001</v>
      </c>
      <c r="AO110" s="1">
        <v>43.292999999999999</v>
      </c>
      <c r="AP110" s="1">
        <v>0.95299999999999996</v>
      </c>
      <c r="AQ110" s="1" t="s">
        <v>19</v>
      </c>
      <c r="AR110" s="1">
        <v>11.64</v>
      </c>
      <c r="AS110" s="1">
        <v>12.19</v>
      </c>
      <c r="AT110" s="1">
        <v>5.9749999999999996</v>
      </c>
      <c r="AU110" s="1">
        <v>74.682000000000002</v>
      </c>
      <c r="AV110" s="1">
        <v>0.9385</v>
      </c>
      <c r="AW110" s="1" t="s">
        <v>19</v>
      </c>
      <c r="AX110" s="1">
        <v>11.64</v>
      </c>
      <c r="AY110" s="1">
        <v>12.19</v>
      </c>
      <c r="AZ110" s="1">
        <v>5.9880000000000004</v>
      </c>
      <c r="BA110" s="1">
        <v>74.852999999999994</v>
      </c>
      <c r="BB110" s="1">
        <v>0.94410000000000005</v>
      </c>
      <c r="BC110" s="1" t="s">
        <v>19</v>
      </c>
      <c r="BD110" s="1">
        <v>11.64</v>
      </c>
      <c r="BE110" s="1">
        <v>12.19</v>
      </c>
      <c r="BF110" s="1">
        <v>5.6180000000000003</v>
      </c>
      <c r="BG110" s="1">
        <v>70.224000000000004</v>
      </c>
      <c r="BH110" s="1">
        <v>0.94289999999999996</v>
      </c>
      <c r="BI110" s="1" t="s">
        <v>19</v>
      </c>
      <c r="BJ110" s="1">
        <v>11.64</v>
      </c>
      <c r="BK110" s="1">
        <v>12.2</v>
      </c>
      <c r="BL110" s="1">
        <v>6.51</v>
      </c>
      <c r="BM110" s="1">
        <v>81.376000000000005</v>
      </c>
      <c r="BN110" s="1">
        <v>0.94040000000000001</v>
      </c>
      <c r="BO110" s="1" t="s">
        <v>19</v>
      </c>
      <c r="BP110" s="1">
        <v>11.64</v>
      </c>
      <c r="BQ110" s="1">
        <v>12.2</v>
      </c>
      <c r="BR110" s="1">
        <v>6.4909999999999997</v>
      </c>
      <c r="BS110" s="1">
        <v>81.134</v>
      </c>
      <c r="BT110" s="1">
        <v>0.93049999999999999</v>
      </c>
      <c r="BU110" s="1" t="s">
        <v>19</v>
      </c>
      <c r="BV110" s="1">
        <v>11.64</v>
      </c>
      <c r="BW110" s="1">
        <v>12.2</v>
      </c>
      <c r="BX110" s="1">
        <v>6.3570000000000002</v>
      </c>
      <c r="BY110" s="1">
        <v>79.456999999999994</v>
      </c>
      <c r="BZ110" s="1">
        <v>0.91710000000000003</v>
      </c>
      <c r="CA110" s="1" t="s">
        <v>18</v>
      </c>
      <c r="CB110" s="1">
        <v>11.64</v>
      </c>
      <c r="CC110" s="1">
        <v>12.19</v>
      </c>
      <c r="CD110" s="1">
        <v>6.6210000000000004</v>
      </c>
      <c r="CE110" s="1">
        <v>82.757000000000005</v>
      </c>
      <c r="CF110" s="1">
        <v>0.93959999999999999</v>
      </c>
      <c r="CG110" s="1" t="s">
        <v>18</v>
      </c>
      <c r="CH110" s="1">
        <v>11.64</v>
      </c>
      <c r="CI110" s="1">
        <v>12.2</v>
      </c>
      <c r="CJ110" s="1">
        <v>6.43</v>
      </c>
      <c r="CK110" s="1">
        <v>80.38</v>
      </c>
      <c r="CL110" s="1">
        <v>0.91579999999999995</v>
      </c>
      <c r="CM110" s="1" t="s">
        <v>19</v>
      </c>
      <c r="CN110" s="1">
        <v>11.64</v>
      </c>
      <c r="CO110" s="1">
        <v>12.19</v>
      </c>
      <c r="CP110" s="1">
        <v>6.3609999999999998</v>
      </c>
      <c r="CQ110" s="1">
        <v>79.518000000000001</v>
      </c>
      <c r="CR110" s="1">
        <v>0.94169999999999998</v>
      </c>
      <c r="CS110" s="1" t="s">
        <v>18</v>
      </c>
    </row>
    <row r="111" spans="1:97" ht="15.75" customHeight="1" x14ac:dyDescent="0.25">
      <c r="A111" s="1" t="s">
        <v>65</v>
      </c>
      <c r="B111" s="1">
        <v>58</v>
      </c>
      <c r="C111" s="1">
        <v>65</v>
      </c>
      <c r="D111" s="1" t="s">
        <v>51</v>
      </c>
      <c r="E111" s="1">
        <v>3.5</v>
      </c>
      <c r="F111" s="1">
        <v>2</v>
      </c>
      <c r="G111" s="1">
        <v>6</v>
      </c>
      <c r="H111" s="1">
        <v>3.39</v>
      </c>
      <c r="I111" s="1">
        <v>3.88</v>
      </c>
      <c r="J111" s="1">
        <v>2.548</v>
      </c>
      <c r="K111" s="1">
        <v>42.465000000000003</v>
      </c>
      <c r="L111" s="1">
        <v>0.9516</v>
      </c>
      <c r="M111" s="1" t="s">
        <v>19</v>
      </c>
      <c r="N111" s="1">
        <v>3.39</v>
      </c>
      <c r="O111" s="1">
        <v>3.88</v>
      </c>
      <c r="P111" s="1">
        <v>2.6619999999999999</v>
      </c>
      <c r="Q111" s="1">
        <v>44.368000000000002</v>
      </c>
      <c r="R111" s="1">
        <v>0.94469999999999998</v>
      </c>
      <c r="S111" s="1" t="s">
        <v>19</v>
      </c>
      <c r="T111" s="1">
        <v>3.39</v>
      </c>
      <c r="U111" s="1">
        <v>3.88</v>
      </c>
      <c r="V111" s="1">
        <v>2.7130000000000001</v>
      </c>
      <c r="W111" s="1">
        <v>45.213999999999999</v>
      </c>
      <c r="X111" s="1">
        <v>0.95730000000000004</v>
      </c>
      <c r="Y111" s="1" t="s">
        <v>19</v>
      </c>
      <c r="Z111" s="1">
        <v>3.39</v>
      </c>
      <c r="AA111" s="1">
        <v>3.88</v>
      </c>
      <c r="AB111" s="1">
        <v>2.8119999999999998</v>
      </c>
      <c r="AC111" s="1">
        <v>46.874000000000002</v>
      </c>
      <c r="AD111" s="1">
        <v>0.96160000000000001</v>
      </c>
      <c r="AE111" s="1" t="s">
        <v>19</v>
      </c>
      <c r="AF111" s="1">
        <v>3.39</v>
      </c>
      <c r="AG111" s="1">
        <v>3.88</v>
      </c>
      <c r="AH111" s="1">
        <v>2.774</v>
      </c>
      <c r="AI111" s="1">
        <v>46.231000000000002</v>
      </c>
      <c r="AJ111" s="1">
        <v>0.90790000000000004</v>
      </c>
      <c r="AK111" s="1" t="s">
        <v>19</v>
      </c>
      <c r="AL111" s="1">
        <v>3.39</v>
      </c>
      <c r="AM111" s="1">
        <v>3.88</v>
      </c>
      <c r="AN111" s="1">
        <v>2.653</v>
      </c>
      <c r="AO111" s="1">
        <v>44.222000000000001</v>
      </c>
      <c r="AP111" s="1">
        <v>0.95979999999999999</v>
      </c>
      <c r="AQ111" s="1" t="s">
        <v>19</v>
      </c>
      <c r="AR111" s="1">
        <v>3.39</v>
      </c>
      <c r="AS111" s="1">
        <v>3.88</v>
      </c>
      <c r="AT111" s="1">
        <v>2.9119999999999999</v>
      </c>
      <c r="AU111" s="1">
        <v>48.539000000000001</v>
      </c>
      <c r="AV111" s="1">
        <v>0.96099999999999997</v>
      </c>
      <c r="AW111" s="1" t="s">
        <v>19</v>
      </c>
      <c r="AX111" s="1">
        <v>3.39</v>
      </c>
      <c r="AY111" s="1">
        <v>3.88</v>
      </c>
      <c r="AZ111" s="1">
        <v>2.9460000000000002</v>
      </c>
      <c r="BA111" s="1">
        <v>49.103000000000002</v>
      </c>
      <c r="BB111" s="1">
        <v>0.97040000000000004</v>
      </c>
      <c r="BC111" s="1" t="s">
        <v>19</v>
      </c>
      <c r="BD111" s="1">
        <v>3.38</v>
      </c>
      <c r="BE111" s="1">
        <v>3.88</v>
      </c>
      <c r="BF111" s="1">
        <v>2.8620000000000001</v>
      </c>
      <c r="BG111" s="1">
        <v>47.706000000000003</v>
      </c>
      <c r="BH111" s="1">
        <v>0.9466</v>
      </c>
      <c r="BI111" s="1" t="s">
        <v>19</v>
      </c>
      <c r="BJ111" s="1">
        <v>3.38</v>
      </c>
      <c r="BK111" s="1">
        <v>3.88</v>
      </c>
      <c r="BL111" s="1">
        <v>3.069</v>
      </c>
      <c r="BM111" s="1">
        <v>51.146000000000001</v>
      </c>
      <c r="BN111" s="1">
        <v>0.96460000000000001</v>
      </c>
      <c r="BO111" s="1" t="s">
        <v>19</v>
      </c>
      <c r="BP111" s="1">
        <v>3.39</v>
      </c>
      <c r="BQ111" s="1">
        <v>3.88</v>
      </c>
      <c r="BR111" s="1">
        <v>2.9449999999999998</v>
      </c>
      <c r="BS111" s="1">
        <v>49.078000000000003</v>
      </c>
      <c r="BT111" s="1">
        <v>0.95040000000000002</v>
      </c>
      <c r="BU111" s="1" t="s">
        <v>19</v>
      </c>
      <c r="BV111" s="1">
        <v>3.39</v>
      </c>
      <c r="BW111" s="1">
        <v>3.88</v>
      </c>
      <c r="BX111" s="1">
        <v>3.0259999999999998</v>
      </c>
      <c r="BY111" s="1">
        <v>50.427</v>
      </c>
      <c r="BZ111" s="1">
        <v>0.97489999999999999</v>
      </c>
      <c r="CA111" s="1" t="s">
        <v>19</v>
      </c>
      <c r="CB111" s="1">
        <v>3.39</v>
      </c>
      <c r="CC111" s="1">
        <v>3.88</v>
      </c>
      <c r="CD111" s="1">
        <v>3.1709999999999998</v>
      </c>
      <c r="CE111" s="1">
        <v>52.850999999999999</v>
      </c>
      <c r="CF111" s="1">
        <v>0.9415</v>
      </c>
      <c r="CG111" s="1" t="s">
        <v>19</v>
      </c>
      <c r="CH111" s="1">
        <v>3.39</v>
      </c>
      <c r="CI111" s="1">
        <v>3.88</v>
      </c>
      <c r="CJ111" s="1">
        <v>3.077</v>
      </c>
      <c r="CK111" s="1">
        <v>51.287999999999997</v>
      </c>
      <c r="CL111" s="1">
        <v>0.93840000000000001</v>
      </c>
      <c r="CM111" s="1" t="s">
        <v>19</v>
      </c>
      <c r="CN111" s="1">
        <v>3.39</v>
      </c>
      <c r="CO111" s="1">
        <v>3.88</v>
      </c>
      <c r="CP111" s="1">
        <v>3.0070000000000001</v>
      </c>
      <c r="CQ111" s="1">
        <v>50.121000000000002</v>
      </c>
      <c r="CR111" s="1">
        <v>0.97089999999999999</v>
      </c>
      <c r="CS111" s="1" t="s">
        <v>19</v>
      </c>
    </row>
    <row r="112" spans="1:97" ht="15.75" customHeight="1" x14ac:dyDescent="0.25">
      <c r="A112" s="1" t="s">
        <v>65</v>
      </c>
      <c r="B112" s="1">
        <v>58</v>
      </c>
      <c r="C112" s="1">
        <v>76</v>
      </c>
      <c r="D112" s="1" t="s">
        <v>52</v>
      </c>
      <c r="E112" s="1">
        <v>5.25</v>
      </c>
      <c r="F112" s="1">
        <v>3</v>
      </c>
      <c r="G112" s="1">
        <v>17</v>
      </c>
      <c r="H112" s="1">
        <v>5.15</v>
      </c>
      <c r="I112" s="1">
        <v>5.69</v>
      </c>
      <c r="J112" s="1">
        <v>7.6669999999999998</v>
      </c>
      <c r="K112" s="1">
        <v>45.101999999999997</v>
      </c>
      <c r="L112" s="1">
        <v>0.84140000000000004</v>
      </c>
      <c r="M112" s="1" t="s">
        <v>18</v>
      </c>
      <c r="N112" s="1">
        <v>5.15</v>
      </c>
      <c r="O112" s="1">
        <v>5.69</v>
      </c>
      <c r="P112" s="1">
        <v>8.2149999999999999</v>
      </c>
      <c r="Q112" s="1">
        <v>48.323</v>
      </c>
      <c r="R112" s="1">
        <v>0.84430000000000005</v>
      </c>
      <c r="S112" s="1" t="s">
        <v>18</v>
      </c>
      <c r="T112" s="1">
        <v>5.15</v>
      </c>
      <c r="U112" s="1">
        <v>5.69</v>
      </c>
      <c r="V112" s="1">
        <v>8.3550000000000004</v>
      </c>
      <c r="W112" s="1">
        <v>49.143999999999998</v>
      </c>
      <c r="X112" s="1">
        <v>0.8679</v>
      </c>
      <c r="Y112" s="1" t="s">
        <v>18</v>
      </c>
      <c r="Z112" s="1">
        <v>5.15</v>
      </c>
      <c r="AA112" s="1">
        <v>5.69</v>
      </c>
      <c r="AB112" s="1">
        <v>8.6940000000000008</v>
      </c>
      <c r="AC112" s="1">
        <v>51.14</v>
      </c>
      <c r="AD112" s="1">
        <v>0.879</v>
      </c>
      <c r="AE112" s="1" t="s">
        <v>18</v>
      </c>
      <c r="AF112" s="1">
        <v>5.15</v>
      </c>
      <c r="AG112" s="1">
        <v>5.69</v>
      </c>
      <c r="AH112" s="1">
        <v>8.452</v>
      </c>
      <c r="AI112" s="1">
        <v>49.72</v>
      </c>
      <c r="AJ112" s="1">
        <v>0.7782</v>
      </c>
      <c r="AK112" s="1" t="s">
        <v>18</v>
      </c>
      <c r="AL112" s="1">
        <v>5.15</v>
      </c>
      <c r="AM112" s="1">
        <v>5.69</v>
      </c>
      <c r="AN112" s="1">
        <v>7.9420000000000002</v>
      </c>
      <c r="AO112" s="1">
        <v>46.716999999999999</v>
      </c>
      <c r="AP112" s="1">
        <v>0.86099999999999999</v>
      </c>
      <c r="AQ112" s="1" t="s">
        <v>18</v>
      </c>
      <c r="AR112" s="1">
        <v>5.15</v>
      </c>
      <c r="AS112" s="1">
        <v>5.69</v>
      </c>
      <c r="AT112" s="1">
        <v>8.9009999999999998</v>
      </c>
      <c r="AU112" s="1">
        <v>52.359000000000002</v>
      </c>
      <c r="AV112" s="1">
        <v>0.83879999999999999</v>
      </c>
      <c r="AW112" s="1" t="s">
        <v>18</v>
      </c>
      <c r="AX112" s="1">
        <v>5.15</v>
      </c>
      <c r="AY112" s="1">
        <v>5.69</v>
      </c>
      <c r="AZ112" s="1">
        <v>8.7639999999999993</v>
      </c>
      <c r="BA112" s="1">
        <v>51.555</v>
      </c>
      <c r="BB112" s="1">
        <v>0.88729999999999998</v>
      </c>
      <c r="BC112" s="1" t="s">
        <v>18</v>
      </c>
      <c r="BD112" s="1">
        <v>5.15</v>
      </c>
      <c r="BE112" s="1">
        <v>5.69</v>
      </c>
      <c r="BF112" s="1">
        <v>8.6379999999999999</v>
      </c>
      <c r="BG112" s="1">
        <v>50.81</v>
      </c>
      <c r="BH112" s="1">
        <v>0.8649</v>
      </c>
      <c r="BI112" s="1" t="s">
        <v>18</v>
      </c>
      <c r="BJ112" s="1">
        <v>5.15</v>
      </c>
      <c r="BK112" s="1">
        <v>5.68</v>
      </c>
      <c r="BL112" s="1">
        <v>9.1219999999999999</v>
      </c>
      <c r="BM112" s="1">
        <v>53.66</v>
      </c>
      <c r="BN112" s="1">
        <v>0.87949999999999995</v>
      </c>
      <c r="BO112" s="1" t="s">
        <v>18</v>
      </c>
      <c r="BP112" s="1">
        <v>5.15</v>
      </c>
      <c r="BQ112" s="1">
        <v>5.69</v>
      </c>
      <c r="BR112" s="1">
        <v>9.0289999999999999</v>
      </c>
      <c r="BS112" s="1">
        <v>53.113999999999997</v>
      </c>
      <c r="BT112" s="1">
        <v>0.88829999999999998</v>
      </c>
      <c r="BU112" s="1" t="s">
        <v>18</v>
      </c>
      <c r="BV112" s="1">
        <v>5.15</v>
      </c>
      <c r="BW112" s="1">
        <v>5.69</v>
      </c>
      <c r="BX112" s="1">
        <v>8.8740000000000006</v>
      </c>
      <c r="BY112" s="1">
        <v>52.198</v>
      </c>
      <c r="BZ112" s="1">
        <v>0.89370000000000005</v>
      </c>
      <c r="CA112" s="1" t="s">
        <v>18</v>
      </c>
      <c r="CB112" s="1">
        <v>5.15</v>
      </c>
      <c r="CC112" s="1">
        <v>5.69</v>
      </c>
      <c r="CD112" s="1">
        <v>9.1850000000000005</v>
      </c>
      <c r="CE112" s="1">
        <v>54.029000000000003</v>
      </c>
      <c r="CF112" s="1">
        <v>0.82640000000000002</v>
      </c>
      <c r="CG112" s="1" t="s">
        <v>18</v>
      </c>
      <c r="CH112" s="1">
        <v>5.15</v>
      </c>
      <c r="CI112" s="1">
        <v>5.69</v>
      </c>
      <c r="CJ112" s="1">
        <v>8.8569999999999993</v>
      </c>
      <c r="CK112" s="1">
        <v>52.100999999999999</v>
      </c>
      <c r="CL112" s="1">
        <v>0.86280000000000001</v>
      </c>
      <c r="CM112" s="1" t="s">
        <v>18</v>
      </c>
      <c r="CN112" s="1">
        <v>5.15</v>
      </c>
      <c r="CO112" s="1">
        <v>5.69</v>
      </c>
      <c r="CP112" s="1">
        <v>8.8689999999999998</v>
      </c>
      <c r="CQ112" s="1">
        <v>52.173000000000002</v>
      </c>
      <c r="CR112" s="1">
        <v>0.86809999999999998</v>
      </c>
      <c r="CS112" s="1" t="s">
        <v>18</v>
      </c>
    </row>
    <row r="113" spans="1:97" ht="15.75" customHeight="1" x14ac:dyDescent="0.25">
      <c r="A113" s="1" t="s">
        <v>65</v>
      </c>
      <c r="B113" s="1">
        <v>58</v>
      </c>
      <c r="C113" s="1">
        <v>77</v>
      </c>
      <c r="D113" s="1" t="s">
        <v>53</v>
      </c>
      <c r="E113" s="1">
        <v>5.35</v>
      </c>
      <c r="F113" s="1">
        <v>3</v>
      </c>
      <c r="G113" s="1">
        <v>18</v>
      </c>
      <c r="H113" s="1">
        <v>5.26</v>
      </c>
      <c r="I113" s="1">
        <v>5.85</v>
      </c>
      <c r="J113" s="1">
        <v>7.7759999999999998</v>
      </c>
      <c r="K113" s="1">
        <v>43.201999999999998</v>
      </c>
      <c r="L113" s="1">
        <v>0.91239999999999999</v>
      </c>
      <c r="M113" s="1" t="s">
        <v>19</v>
      </c>
      <c r="N113" s="1">
        <v>5.26</v>
      </c>
      <c r="O113" s="1">
        <v>5.85</v>
      </c>
      <c r="P113" s="1">
        <v>8.359</v>
      </c>
      <c r="Q113" s="1">
        <v>46.436999999999998</v>
      </c>
      <c r="R113" s="1">
        <v>0.92210000000000003</v>
      </c>
      <c r="S113" s="1" t="s">
        <v>19</v>
      </c>
      <c r="T113" s="1">
        <v>5.26</v>
      </c>
      <c r="U113" s="1">
        <v>5.85</v>
      </c>
      <c r="V113" s="1">
        <v>8.6189999999999998</v>
      </c>
      <c r="W113" s="1">
        <v>47.881</v>
      </c>
      <c r="X113" s="1">
        <v>0.90990000000000004</v>
      </c>
      <c r="Y113" s="1" t="s">
        <v>19</v>
      </c>
      <c r="Z113" s="1">
        <v>5.26</v>
      </c>
      <c r="AA113" s="1">
        <v>5.85</v>
      </c>
      <c r="AB113" s="1">
        <v>8.9979999999999993</v>
      </c>
      <c r="AC113" s="1">
        <v>49.988999999999997</v>
      </c>
      <c r="AD113" s="1">
        <v>0.92430000000000001</v>
      </c>
      <c r="AE113" s="1" t="s">
        <v>19</v>
      </c>
      <c r="AF113" s="1">
        <v>5.26</v>
      </c>
      <c r="AG113" s="1">
        <v>5.85</v>
      </c>
      <c r="AH113" s="1">
        <v>8.7379999999999995</v>
      </c>
      <c r="AI113" s="1">
        <v>48.546999999999997</v>
      </c>
      <c r="AJ113" s="1">
        <v>0.84619999999999995</v>
      </c>
      <c r="AK113" s="1" t="s">
        <v>18</v>
      </c>
      <c r="AL113" s="1">
        <v>5.26</v>
      </c>
      <c r="AM113" s="1">
        <v>5.85</v>
      </c>
      <c r="AN113" s="1">
        <v>8.2780000000000005</v>
      </c>
      <c r="AO113" s="1">
        <v>45.988</v>
      </c>
      <c r="AP113" s="1">
        <v>0.9083</v>
      </c>
      <c r="AQ113" s="1" t="s">
        <v>19</v>
      </c>
      <c r="AR113" s="1">
        <v>5.26</v>
      </c>
      <c r="AS113" s="1">
        <v>5.85</v>
      </c>
      <c r="AT113" s="1">
        <v>9.2370000000000001</v>
      </c>
      <c r="AU113" s="1">
        <v>51.317</v>
      </c>
      <c r="AV113" s="1">
        <v>0.91369999999999996</v>
      </c>
      <c r="AW113" s="1" t="s">
        <v>19</v>
      </c>
      <c r="AX113" s="1">
        <v>5.26</v>
      </c>
      <c r="AY113" s="1">
        <v>5.85</v>
      </c>
      <c r="AZ113" s="1">
        <v>8.9600000000000009</v>
      </c>
      <c r="BA113" s="1">
        <v>49.779000000000003</v>
      </c>
      <c r="BB113" s="1">
        <v>0.93940000000000001</v>
      </c>
      <c r="BC113" s="1" t="s">
        <v>19</v>
      </c>
      <c r="BD113" s="1">
        <v>5.26</v>
      </c>
      <c r="BE113" s="1">
        <v>5.85</v>
      </c>
      <c r="BF113" s="1">
        <v>8.8330000000000002</v>
      </c>
      <c r="BG113" s="1">
        <v>49.07</v>
      </c>
      <c r="BH113" s="1">
        <v>0.92079999999999995</v>
      </c>
      <c r="BI113" s="1" t="s">
        <v>19</v>
      </c>
      <c r="BJ113" s="1">
        <v>5.26</v>
      </c>
      <c r="BK113" s="1">
        <v>5.84</v>
      </c>
      <c r="BL113" s="1">
        <v>9.2880000000000003</v>
      </c>
      <c r="BM113" s="1">
        <v>51.603000000000002</v>
      </c>
      <c r="BN113" s="1">
        <v>0.9365</v>
      </c>
      <c r="BO113" s="1" t="s">
        <v>19</v>
      </c>
      <c r="BP113" s="1">
        <v>5.26</v>
      </c>
      <c r="BQ113" s="1">
        <v>5.85</v>
      </c>
      <c r="BR113" s="1">
        <v>9.2409999999999997</v>
      </c>
      <c r="BS113" s="1">
        <v>51.338999999999999</v>
      </c>
      <c r="BT113" s="1">
        <v>0.93169999999999997</v>
      </c>
      <c r="BU113" s="1" t="s">
        <v>19</v>
      </c>
      <c r="BV113" s="1">
        <v>5.26</v>
      </c>
      <c r="BW113" s="1">
        <v>5.85</v>
      </c>
      <c r="BX113" s="1">
        <v>9.1039999999999992</v>
      </c>
      <c r="BY113" s="1">
        <v>50.579000000000001</v>
      </c>
      <c r="BZ113" s="1">
        <v>0.94589999999999996</v>
      </c>
      <c r="CA113" s="1" t="s">
        <v>19</v>
      </c>
      <c r="CB113" s="1">
        <v>5.26</v>
      </c>
      <c r="CC113" s="1">
        <v>5.85</v>
      </c>
      <c r="CD113" s="1">
        <v>9.4469999999999992</v>
      </c>
      <c r="CE113" s="1">
        <v>52.485999999999997</v>
      </c>
      <c r="CF113" s="1">
        <v>0.91469999999999996</v>
      </c>
      <c r="CG113" s="1" t="s">
        <v>19</v>
      </c>
      <c r="CH113" s="1">
        <v>5.26</v>
      </c>
      <c r="CI113" s="1">
        <v>5.85</v>
      </c>
      <c r="CJ113" s="1">
        <v>8.9979999999999993</v>
      </c>
      <c r="CK113" s="1">
        <v>49.988</v>
      </c>
      <c r="CL113" s="1">
        <v>0.92920000000000003</v>
      </c>
      <c r="CM113" s="1" t="s">
        <v>19</v>
      </c>
      <c r="CN113" s="1">
        <v>5.26</v>
      </c>
      <c r="CO113" s="1">
        <v>5.85</v>
      </c>
      <c r="CP113" s="1">
        <v>9.0329999999999995</v>
      </c>
      <c r="CQ113" s="1">
        <v>50.185000000000002</v>
      </c>
      <c r="CR113" s="1">
        <v>0.93610000000000004</v>
      </c>
      <c r="CS113" s="1" t="s">
        <v>19</v>
      </c>
    </row>
    <row r="114" spans="1:97" ht="15.75" customHeight="1" x14ac:dyDescent="0.25">
      <c r="A114" s="1" t="s">
        <v>65</v>
      </c>
      <c r="B114" s="1">
        <v>58</v>
      </c>
      <c r="C114" s="1">
        <v>80</v>
      </c>
      <c r="D114" s="1" t="s">
        <v>54</v>
      </c>
      <c r="E114" s="1">
        <v>6.53</v>
      </c>
      <c r="F114" s="1">
        <v>4</v>
      </c>
      <c r="G114" s="1">
        <v>21</v>
      </c>
      <c r="H114" s="1">
        <v>6.49</v>
      </c>
      <c r="I114" s="1">
        <v>6.68</v>
      </c>
      <c r="J114" s="1">
        <v>8.4160000000000004</v>
      </c>
      <c r="K114" s="1">
        <v>40.076999999999998</v>
      </c>
      <c r="L114" s="1">
        <v>0.79700000000000004</v>
      </c>
      <c r="M114" s="1" t="s">
        <v>18</v>
      </c>
      <c r="N114" s="1">
        <v>6.49</v>
      </c>
      <c r="O114" s="1">
        <v>6.68</v>
      </c>
      <c r="P114" s="1">
        <v>9.3490000000000002</v>
      </c>
      <c r="Q114" s="1">
        <v>44.518999999999998</v>
      </c>
      <c r="R114" s="1">
        <v>0.82479999999999998</v>
      </c>
      <c r="S114" s="1" t="s">
        <v>18</v>
      </c>
      <c r="T114" s="1">
        <v>6.49</v>
      </c>
      <c r="U114" s="1">
        <v>6.68</v>
      </c>
      <c r="V114" s="1">
        <v>9.3219999999999992</v>
      </c>
      <c r="W114" s="1">
        <v>44.392000000000003</v>
      </c>
      <c r="X114" s="1">
        <v>0.75900000000000001</v>
      </c>
      <c r="Y114" s="1" t="s">
        <v>18</v>
      </c>
      <c r="Z114" s="1">
        <v>6.49</v>
      </c>
      <c r="AA114" s="1">
        <v>6.68</v>
      </c>
      <c r="AB114" s="1">
        <v>10.016</v>
      </c>
      <c r="AC114" s="1">
        <v>47.692999999999998</v>
      </c>
      <c r="AD114" s="1">
        <v>0.81710000000000005</v>
      </c>
      <c r="AE114" s="1" t="s">
        <v>18</v>
      </c>
      <c r="AF114" s="1">
        <v>6.49</v>
      </c>
      <c r="AG114" s="1">
        <v>6.68</v>
      </c>
      <c r="AH114" s="1">
        <v>10.356</v>
      </c>
      <c r="AI114" s="1">
        <v>49.313000000000002</v>
      </c>
      <c r="AJ114" s="1">
        <v>0.67830000000000001</v>
      </c>
      <c r="AK114" s="1" t="s">
        <v>18</v>
      </c>
      <c r="AL114" s="1">
        <v>6.49</v>
      </c>
      <c r="AM114" s="1">
        <v>6.68</v>
      </c>
      <c r="AN114" s="1">
        <v>9.1389999999999993</v>
      </c>
      <c r="AO114" s="1">
        <v>43.521000000000001</v>
      </c>
      <c r="AP114" s="1">
        <v>0.69669999999999999</v>
      </c>
      <c r="AQ114" s="1" t="s">
        <v>18</v>
      </c>
      <c r="AR114" s="1">
        <v>6.49</v>
      </c>
      <c r="AS114" s="1">
        <v>6.68</v>
      </c>
      <c r="AT114" s="1">
        <v>10.574</v>
      </c>
      <c r="AU114" s="1">
        <v>50.353999999999999</v>
      </c>
      <c r="AV114" s="1">
        <v>0.83340000000000003</v>
      </c>
      <c r="AW114" s="1" t="s">
        <v>18</v>
      </c>
      <c r="AX114" s="1">
        <v>6.48</v>
      </c>
      <c r="AY114" s="1">
        <v>6.68</v>
      </c>
      <c r="AZ114" s="1">
        <v>9.9</v>
      </c>
      <c r="BA114" s="1">
        <v>47.143999999999998</v>
      </c>
      <c r="BB114" s="1">
        <v>0.82379999999999998</v>
      </c>
      <c r="BC114" s="1" t="s">
        <v>18</v>
      </c>
      <c r="BD114" s="1">
        <v>6.48</v>
      </c>
      <c r="BE114" s="1">
        <v>6.68</v>
      </c>
      <c r="BF114" s="1">
        <v>10.188000000000001</v>
      </c>
      <c r="BG114" s="1">
        <v>48.512999999999998</v>
      </c>
      <c r="BH114" s="1">
        <v>0.75580000000000003</v>
      </c>
      <c r="BI114" s="1" t="s">
        <v>18</v>
      </c>
      <c r="BJ114" s="1">
        <v>6.49</v>
      </c>
      <c r="BK114" s="1">
        <v>6.68</v>
      </c>
      <c r="BL114" s="1">
        <v>10.218999999999999</v>
      </c>
      <c r="BM114" s="1">
        <v>48.661999999999999</v>
      </c>
      <c r="BN114" s="1">
        <v>0.80289999999999995</v>
      </c>
      <c r="BO114" s="1" t="s">
        <v>18</v>
      </c>
      <c r="BP114" s="1">
        <v>6.49</v>
      </c>
      <c r="BQ114" s="1">
        <v>6.68</v>
      </c>
      <c r="BR114" s="1">
        <v>10.558999999999999</v>
      </c>
      <c r="BS114" s="1">
        <v>50.279000000000003</v>
      </c>
      <c r="BT114" s="1">
        <v>0.78549999999999998</v>
      </c>
      <c r="BU114" s="1" t="s">
        <v>18</v>
      </c>
      <c r="BV114" s="1">
        <v>6.48</v>
      </c>
      <c r="BW114" s="1">
        <v>6.68</v>
      </c>
      <c r="BX114" s="1">
        <v>9.8279999999999994</v>
      </c>
      <c r="BY114" s="1">
        <v>46.801000000000002</v>
      </c>
      <c r="BZ114" s="1">
        <v>0.75170000000000003</v>
      </c>
      <c r="CA114" s="1" t="s">
        <v>18</v>
      </c>
      <c r="CB114" s="1">
        <v>6.49</v>
      </c>
      <c r="CC114" s="1">
        <v>6.68</v>
      </c>
      <c r="CD114" s="1">
        <v>10.518000000000001</v>
      </c>
      <c r="CE114" s="1">
        <v>50.085000000000001</v>
      </c>
      <c r="CF114" s="1">
        <v>0.82569999999999999</v>
      </c>
      <c r="CG114" s="1" t="s">
        <v>18</v>
      </c>
      <c r="CH114" s="1">
        <v>6.49</v>
      </c>
      <c r="CI114" s="1">
        <v>6.68</v>
      </c>
      <c r="CJ114" s="1">
        <v>9.9830000000000005</v>
      </c>
      <c r="CK114" s="1">
        <v>47.54</v>
      </c>
      <c r="CL114" s="1">
        <v>0.79430000000000001</v>
      </c>
      <c r="CM114" s="1" t="s">
        <v>18</v>
      </c>
      <c r="CN114" s="1">
        <v>6.48</v>
      </c>
      <c r="CO114" s="1">
        <v>6.68</v>
      </c>
      <c r="CP114" s="1">
        <v>9.7720000000000002</v>
      </c>
      <c r="CQ114" s="1">
        <v>46.531999999999996</v>
      </c>
      <c r="CR114" s="1">
        <v>0.75439999999999996</v>
      </c>
      <c r="CS114" s="1" t="s">
        <v>18</v>
      </c>
    </row>
    <row r="115" spans="1:97" ht="15.75" customHeight="1" x14ac:dyDescent="0.25">
      <c r="A115" s="1" t="s">
        <v>65</v>
      </c>
      <c r="B115" s="1">
        <v>66</v>
      </c>
      <c r="C115" s="1">
        <v>77</v>
      </c>
      <c r="D115" s="1" t="s">
        <v>55</v>
      </c>
      <c r="E115" s="1">
        <v>5.65</v>
      </c>
      <c r="F115" s="1">
        <v>2</v>
      </c>
      <c r="G115" s="1">
        <v>10</v>
      </c>
      <c r="H115" s="1">
        <v>5.63</v>
      </c>
      <c r="I115" s="1">
        <v>5.81</v>
      </c>
      <c r="J115" s="1">
        <v>4.274</v>
      </c>
      <c r="K115" s="1">
        <v>42.738</v>
      </c>
      <c r="L115" s="1">
        <v>0.95089999999999997</v>
      </c>
      <c r="M115" s="1" t="s">
        <v>19</v>
      </c>
      <c r="N115" s="1">
        <v>5.63</v>
      </c>
      <c r="O115" s="1">
        <v>5.81</v>
      </c>
      <c r="P115" s="1">
        <v>4.8920000000000003</v>
      </c>
      <c r="Q115" s="1">
        <v>48.914999999999999</v>
      </c>
      <c r="R115" s="1">
        <v>0.94640000000000002</v>
      </c>
      <c r="S115" s="1" t="s">
        <v>19</v>
      </c>
      <c r="T115" s="1">
        <v>5.63</v>
      </c>
      <c r="U115" s="1">
        <v>5.81</v>
      </c>
      <c r="V115" s="1">
        <v>5.05</v>
      </c>
      <c r="W115" s="1">
        <v>50.503</v>
      </c>
      <c r="X115" s="1">
        <v>0.95889999999999997</v>
      </c>
      <c r="Y115" s="1" t="s">
        <v>19</v>
      </c>
      <c r="Z115" s="1">
        <v>5.63</v>
      </c>
      <c r="AA115" s="1">
        <v>5.81</v>
      </c>
      <c r="AB115" s="1">
        <v>5.3170000000000002</v>
      </c>
      <c r="AC115" s="1">
        <v>53.165999999999997</v>
      </c>
      <c r="AD115" s="1">
        <v>0.94179999999999997</v>
      </c>
      <c r="AE115" s="1" t="s">
        <v>19</v>
      </c>
      <c r="AF115" s="1">
        <v>5.63</v>
      </c>
      <c r="AG115" s="1">
        <v>5.8</v>
      </c>
      <c r="AH115" s="1">
        <v>4.6660000000000004</v>
      </c>
      <c r="AI115" s="1">
        <v>46.662999999999997</v>
      </c>
      <c r="AJ115" s="1">
        <v>0.91049999999999998</v>
      </c>
      <c r="AK115" s="1" t="s">
        <v>19</v>
      </c>
      <c r="AL115" s="1">
        <v>5.63</v>
      </c>
      <c r="AM115" s="1">
        <v>5.81</v>
      </c>
      <c r="AN115" s="1">
        <v>4.7869999999999999</v>
      </c>
      <c r="AO115" s="1">
        <v>47.871000000000002</v>
      </c>
      <c r="AP115" s="1">
        <v>0.94030000000000002</v>
      </c>
      <c r="AQ115" s="1" t="s">
        <v>19</v>
      </c>
      <c r="AR115" s="1">
        <v>5.63</v>
      </c>
      <c r="AS115" s="1">
        <v>5.81</v>
      </c>
      <c r="AT115" s="1">
        <v>5.1760000000000002</v>
      </c>
      <c r="AU115" s="1">
        <v>51.76</v>
      </c>
      <c r="AV115" s="1">
        <v>0.94220000000000004</v>
      </c>
      <c r="AW115" s="1" t="s">
        <v>19</v>
      </c>
      <c r="AX115" s="1">
        <v>5.63</v>
      </c>
      <c r="AY115" s="1">
        <v>5.8</v>
      </c>
      <c r="AZ115" s="1">
        <v>5.2380000000000004</v>
      </c>
      <c r="BA115" s="1">
        <v>52.378999999999998</v>
      </c>
      <c r="BB115" s="1">
        <v>0.95730000000000004</v>
      </c>
      <c r="BC115" s="1" t="s">
        <v>19</v>
      </c>
      <c r="BD115" s="1">
        <v>5.63</v>
      </c>
      <c r="BE115" s="1">
        <v>5.8</v>
      </c>
      <c r="BF115" s="1">
        <v>5.1929999999999996</v>
      </c>
      <c r="BG115" s="1">
        <v>51.927999999999997</v>
      </c>
      <c r="BH115" s="1">
        <v>0.92749999999999999</v>
      </c>
      <c r="BI115" s="1" t="s">
        <v>19</v>
      </c>
      <c r="BJ115" s="1">
        <v>5.62</v>
      </c>
      <c r="BK115" s="1">
        <v>5.8</v>
      </c>
      <c r="BL115" s="1">
        <v>5.2439999999999998</v>
      </c>
      <c r="BM115" s="1">
        <v>52.436</v>
      </c>
      <c r="BN115" s="1">
        <v>0.9496</v>
      </c>
      <c r="BO115" s="1" t="s">
        <v>19</v>
      </c>
      <c r="BP115" s="1">
        <v>5.63</v>
      </c>
      <c r="BQ115" s="1">
        <v>5.81</v>
      </c>
      <c r="BR115" s="1">
        <v>5.3070000000000004</v>
      </c>
      <c r="BS115" s="1">
        <v>53.07</v>
      </c>
      <c r="BT115" s="1">
        <v>0.95069999999999999</v>
      </c>
      <c r="BU115" s="1" t="s">
        <v>19</v>
      </c>
      <c r="BV115" s="1">
        <v>5.63</v>
      </c>
      <c r="BW115" s="1">
        <v>5.8</v>
      </c>
      <c r="BX115" s="1">
        <v>5.0529999999999999</v>
      </c>
      <c r="BY115" s="1">
        <v>50.53</v>
      </c>
      <c r="BZ115" s="1">
        <v>0.9466</v>
      </c>
      <c r="CA115" s="1" t="s">
        <v>19</v>
      </c>
      <c r="CB115" s="1">
        <v>5.63</v>
      </c>
      <c r="CC115" s="1">
        <v>5.81</v>
      </c>
      <c r="CD115" s="1">
        <v>5.3230000000000004</v>
      </c>
      <c r="CE115" s="1">
        <v>53.226999999999997</v>
      </c>
      <c r="CF115" s="1">
        <v>0.94320000000000004</v>
      </c>
      <c r="CG115" s="1" t="s">
        <v>19</v>
      </c>
      <c r="CH115" s="1">
        <v>5.63</v>
      </c>
      <c r="CI115" s="1">
        <v>5.81</v>
      </c>
      <c r="CJ115" s="1">
        <v>5.2249999999999996</v>
      </c>
      <c r="CK115" s="1">
        <v>52.247999999999998</v>
      </c>
      <c r="CL115" s="1">
        <v>0.94710000000000005</v>
      </c>
      <c r="CM115" s="1" t="s">
        <v>19</v>
      </c>
      <c r="CN115" s="1">
        <v>5.63</v>
      </c>
      <c r="CO115" s="1">
        <v>5.8</v>
      </c>
      <c r="CP115" s="1">
        <v>5.048</v>
      </c>
      <c r="CQ115" s="1">
        <v>50.481999999999999</v>
      </c>
      <c r="CR115" s="1">
        <v>0.91239999999999999</v>
      </c>
      <c r="CS115" s="1" t="s">
        <v>18</v>
      </c>
    </row>
    <row r="116" spans="1:97" ht="15.75" customHeight="1" x14ac:dyDescent="0.25">
      <c r="A116" s="1" t="s">
        <v>65</v>
      </c>
      <c r="B116" s="1">
        <v>66</v>
      </c>
      <c r="C116" s="1">
        <v>80</v>
      </c>
      <c r="D116" s="1" t="s">
        <v>56</v>
      </c>
      <c r="E116" s="1">
        <v>7.79</v>
      </c>
      <c r="F116" s="1">
        <v>2</v>
      </c>
      <c r="G116" s="1">
        <v>13</v>
      </c>
      <c r="H116" s="1">
        <v>7.82</v>
      </c>
      <c r="I116" s="1">
        <v>7.88</v>
      </c>
      <c r="J116" s="1">
        <v>5.6849999999999996</v>
      </c>
      <c r="K116" s="1">
        <v>43.731000000000002</v>
      </c>
      <c r="L116" s="1">
        <v>0.75109999999999999</v>
      </c>
      <c r="M116" s="1" t="s">
        <v>18</v>
      </c>
      <c r="N116" s="1">
        <v>7.82</v>
      </c>
      <c r="O116" s="1">
        <v>7.88</v>
      </c>
      <c r="P116" s="1">
        <v>5.9119999999999999</v>
      </c>
      <c r="Q116" s="1">
        <v>45.481000000000002</v>
      </c>
      <c r="R116" s="1">
        <v>0.77090000000000003</v>
      </c>
      <c r="S116" s="1" t="s">
        <v>18</v>
      </c>
      <c r="T116" s="1">
        <v>7.82</v>
      </c>
      <c r="U116" s="1">
        <v>7.88</v>
      </c>
      <c r="V116" s="1">
        <v>6.1550000000000002</v>
      </c>
      <c r="W116" s="1">
        <v>47.347999999999999</v>
      </c>
      <c r="X116" s="1">
        <v>0.78</v>
      </c>
      <c r="Y116" s="1" t="s">
        <v>18</v>
      </c>
      <c r="Z116" s="1">
        <v>7.82</v>
      </c>
      <c r="AA116" s="1">
        <v>7.88</v>
      </c>
      <c r="AB116" s="1">
        <v>6.8369999999999997</v>
      </c>
      <c r="AC116" s="1">
        <v>52.595999999999997</v>
      </c>
      <c r="AD116" s="1">
        <v>0.76590000000000003</v>
      </c>
      <c r="AE116" s="1" t="s">
        <v>18</v>
      </c>
      <c r="AF116" s="1">
        <v>7.82</v>
      </c>
      <c r="AG116" s="1">
        <v>7.88</v>
      </c>
      <c r="AH116" s="1">
        <v>5.7670000000000003</v>
      </c>
      <c r="AI116" s="1">
        <v>44.363999999999997</v>
      </c>
      <c r="AJ116" s="1">
        <v>0.70699999999999996</v>
      </c>
      <c r="AK116" s="1" t="s">
        <v>18</v>
      </c>
      <c r="AL116" s="1">
        <v>7.82</v>
      </c>
      <c r="AM116" s="1">
        <v>7.88</v>
      </c>
      <c r="AN116" s="1">
        <v>5.99</v>
      </c>
      <c r="AO116" s="1">
        <v>46.075000000000003</v>
      </c>
      <c r="AP116" s="1">
        <v>0.71230000000000004</v>
      </c>
      <c r="AQ116" s="1" t="s">
        <v>18</v>
      </c>
      <c r="AR116" s="1">
        <v>7.82</v>
      </c>
      <c r="AS116" s="1">
        <v>7.88</v>
      </c>
      <c r="AT116" s="1">
        <v>6.95</v>
      </c>
      <c r="AU116" s="1">
        <v>53.463999999999999</v>
      </c>
      <c r="AV116" s="1">
        <v>0.75729999999999997</v>
      </c>
      <c r="AW116" s="1" t="s">
        <v>18</v>
      </c>
      <c r="AX116" s="1">
        <v>7.82</v>
      </c>
      <c r="AY116" s="1">
        <v>7.88</v>
      </c>
      <c r="AZ116" s="1">
        <v>6.782</v>
      </c>
      <c r="BA116" s="1">
        <v>52.17</v>
      </c>
      <c r="BB116" s="1">
        <v>0.75129999999999997</v>
      </c>
      <c r="BC116" s="1" t="s">
        <v>18</v>
      </c>
      <c r="BD116" s="1">
        <v>7.82</v>
      </c>
      <c r="BE116" s="1">
        <v>7.88</v>
      </c>
      <c r="BF116" s="1">
        <v>6.6319999999999997</v>
      </c>
      <c r="BG116" s="1">
        <v>51.012999999999998</v>
      </c>
      <c r="BH116" s="1">
        <v>0.73</v>
      </c>
      <c r="BI116" s="1" t="s">
        <v>18</v>
      </c>
      <c r="BJ116" s="1">
        <v>7.82</v>
      </c>
      <c r="BK116" s="1">
        <v>7.88</v>
      </c>
      <c r="BL116" s="1">
        <v>6.992</v>
      </c>
      <c r="BM116" s="1">
        <v>53.784999999999997</v>
      </c>
      <c r="BN116" s="1">
        <v>0.73899999999999999</v>
      </c>
      <c r="BO116" s="1" t="s">
        <v>18</v>
      </c>
      <c r="BP116" s="1">
        <v>7.82</v>
      </c>
      <c r="BQ116" s="1">
        <v>7.88</v>
      </c>
      <c r="BR116" s="1">
        <v>6.8769999999999998</v>
      </c>
      <c r="BS116" s="1">
        <v>52.899000000000001</v>
      </c>
      <c r="BT116" s="1">
        <v>0.76480000000000004</v>
      </c>
      <c r="BU116" s="1" t="s">
        <v>18</v>
      </c>
      <c r="BV116" s="1">
        <v>7.82</v>
      </c>
      <c r="BW116" s="1">
        <v>7.88</v>
      </c>
      <c r="BX116" s="1">
        <v>6.5650000000000004</v>
      </c>
      <c r="BY116" s="1">
        <v>50.502000000000002</v>
      </c>
      <c r="BZ116" s="1">
        <v>0.66400000000000003</v>
      </c>
      <c r="CA116" s="1" t="s">
        <v>18</v>
      </c>
      <c r="CB116" s="1">
        <v>7.82</v>
      </c>
      <c r="CC116" s="1">
        <v>7.88</v>
      </c>
      <c r="CD116" s="1">
        <v>6.9320000000000004</v>
      </c>
      <c r="CE116" s="1">
        <v>53.320999999999998</v>
      </c>
      <c r="CF116" s="1">
        <v>0.72019999999999995</v>
      </c>
      <c r="CG116" s="1" t="s">
        <v>18</v>
      </c>
      <c r="CH116" s="1">
        <v>7.82</v>
      </c>
      <c r="CI116" s="1">
        <v>7.88</v>
      </c>
      <c r="CJ116" s="1">
        <v>6.843</v>
      </c>
      <c r="CK116" s="1">
        <v>52.639000000000003</v>
      </c>
      <c r="CL116" s="1">
        <v>0.69920000000000004</v>
      </c>
      <c r="CM116" s="1" t="s">
        <v>18</v>
      </c>
      <c r="CN116" s="1">
        <v>7.68</v>
      </c>
      <c r="CO116" s="1">
        <v>7.74</v>
      </c>
      <c r="CP116" s="1">
        <v>6.6769999999999996</v>
      </c>
      <c r="CQ116" s="1">
        <v>51.360999999999997</v>
      </c>
      <c r="CR116" s="1">
        <v>0.79169999999999996</v>
      </c>
      <c r="CS116" s="1" t="s">
        <v>18</v>
      </c>
    </row>
    <row r="117" spans="1:97" ht="15.75" customHeight="1" x14ac:dyDescent="0.25">
      <c r="A117" s="1" t="s">
        <v>65</v>
      </c>
      <c r="B117" s="1">
        <v>66</v>
      </c>
      <c r="C117" s="1">
        <v>95</v>
      </c>
      <c r="D117" s="1" t="s">
        <v>57</v>
      </c>
      <c r="E117" s="1">
        <v>6.43</v>
      </c>
      <c r="F117" s="1">
        <v>5</v>
      </c>
      <c r="G117" s="1">
        <v>27</v>
      </c>
      <c r="H117" s="1">
        <v>6.29</v>
      </c>
      <c r="I117" s="1">
        <v>6.71</v>
      </c>
      <c r="J117" s="1">
        <v>12.757</v>
      </c>
      <c r="K117" s="1">
        <v>47.247999999999998</v>
      </c>
      <c r="L117" s="1">
        <v>0.8508</v>
      </c>
      <c r="M117" s="1" t="s">
        <v>18</v>
      </c>
      <c r="N117" s="1">
        <v>6.29</v>
      </c>
      <c r="O117" s="1">
        <v>6.71</v>
      </c>
      <c r="P117" s="1">
        <v>13.781000000000001</v>
      </c>
      <c r="Q117" s="1">
        <v>51.040999999999997</v>
      </c>
      <c r="R117" s="1">
        <v>0.86909999999999998</v>
      </c>
      <c r="S117" s="1" t="s">
        <v>18</v>
      </c>
      <c r="T117" s="1">
        <v>6.29</v>
      </c>
      <c r="U117" s="1">
        <v>6.71</v>
      </c>
      <c r="V117" s="1">
        <v>13.699</v>
      </c>
      <c r="W117" s="1">
        <v>50.737000000000002</v>
      </c>
      <c r="X117" s="1">
        <v>0.86939999999999995</v>
      </c>
      <c r="Y117" s="1" t="s">
        <v>18</v>
      </c>
      <c r="Z117" s="1">
        <v>6.28</v>
      </c>
      <c r="AA117" s="1">
        <v>6.71</v>
      </c>
      <c r="AB117" s="1">
        <v>14.835000000000001</v>
      </c>
      <c r="AC117" s="1">
        <v>54.945999999999998</v>
      </c>
      <c r="AD117" s="1">
        <v>0.82410000000000005</v>
      </c>
      <c r="AE117" s="1" t="s">
        <v>18</v>
      </c>
      <c r="AF117" s="1">
        <v>6.28</v>
      </c>
      <c r="AG117" s="1">
        <v>6.71</v>
      </c>
      <c r="AH117" s="1">
        <v>15.071999999999999</v>
      </c>
      <c r="AI117" s="1">
        <v>55.823</v>
      </c>
      <c r="AJ117" s="1">
        <v>0.86619999999999997</v>
      </c>
      <c r="AK117" s="1" t="s">
        <v>18</v>
      </c>
      <c r="AL117" s="1">
        <v>6.28</v>
      </c>
      <c r="AM117" s="1">
        <v>6.71</v>
      </c>
      <c r="AN117" s="1">
        <v>14.064</v>
      </c>
      <c r="AO117" s="1">
        <v>52.09</v>
      </c>
      <c r="AP117" s="1">
        <v>0.85399999999999998</v>
      </c>
      <c r="AQ117" s="1" t="s">
        <v>18</v>
      </c>
      <c r="AR117" s="1">
        <v>6.28</v>
      </c>
      <c r="AS117" s="1">
        <v>6.71</v>
      </c>
      <c r="AT117" s="1">
        <v>15.519</v>
      </c>
      <c r="AU117" s="1">
        <v>57.478999999999999</v>
      </c>
      <c r="AV117" s="1">
        <v>0.86629999999999996</v>
      </c>
      <c r="AW117" s="1" t="s">
        <v>18</v>
      </c>
      <c r="AX117" s="1">
        <v>6.28</v>
      </c>
      <c r="AY117" s="1">
        <v>6.71</v>
      </c>
      <c r="AZ117" s="1">
        <v>15.185</v>
      </c>
      <c r="BA117" s="1">
        <v>56.241999999999997</v>
      </c>
      <c r="BB117" s="1">
        <v>0.85709999999999997</v>
      </c>
      <c r="BC117" s="1" t="s">
        <v>18</v>
      </c>
      <c r="BD117" s="1">
        <v>6.28</v>
      </c>
      <c r="BE117" s="1">
        <v>6.71</v>
      </c>
      <c r="BF117" s="1">
        <v>15.164999999999999</v>
      </c>
      <c r="BG117" s="1">
        <v>56.167000000000002</v>
      </c>
      <c r="BH117" s="1">
        <v>0.85270000000000001</v>
      </c>
      <c r="BI117" s="1" t="s">
        <v>18</v>
      </c>
      <c r="BJ117" s="1">
        <v>6.28</v>
      </c>
      <c r="BK117" s="1">
        <v>6.71</v>
      </c>
      <c r="BL117" s="1">
        <v>15.272</v>
      </c>
      <c r="BM117" s="1">
        <v>56.563000000000002</v>
      </c>
      <c r="BN117" s="1">
        <v>0.84660000000000002</v>
      </c>
      <c r="BO117" s="1" t="s">
        <v>18</v>
      </c>
      <c r="BP117" s="1">
        <v>6.29</v>
      </c>
      <c r="BQ117" s="1">
        <v>6.71</v>
      </c>
      <c r="BR117" s="1">
        <v>15.234</v>
      </c>
      <c r="BS117" s="1">
        <v>56.423000000000002</v>
      </c>
      <c r="BT117" s="1">
        <v>0.83840000000000003</v>
      </c>
      <c r="BU117" s="1" t="s">
        <v>18</v>
      </c>
      <c r="BV117" s="1">
        <v>6.28</v>
      </c>
      <c r="BW117" s="1">
        <v>6.71</v>
      </c>
      <c r="BX117" s="1">
        <v>14.69</v>
      </c>
      <c r="BY117" s="1">
        <v>54.408999999999999</v>
      </c>
      <c r="BZ117" s="1">
        <v>0.84309999999999996</v>
      </c>
      <c r="CA117" s="1" t="s">
        <v>18</v>
      </c>
      <c r="CB117" s="1">
        <v>6.28</v>
      </c>
      <c r="CC117" s="1">
        <v>6.71</v>
      </c>
      <c r="CD117" s="1">
        <v>15.505000000000001</v>
      </c>
      <c r="CE117" s="1">
        <v>57.427</v>
      </c>
      <c r="CF117" s="1">
        <v>0.84470000000000001</v>
      </c>
      <c r="CG117" s="1" t="s">
        <v>18</v>
      </c>
      <c r="CH117" s="1">
        <v>6.29</v>
      </c>
      <c r="CI117" s="1">
        <v>6.71</v>
      </c>
      <c r="CJ117" s="1">
        <v>14.888999999999999</v>
      </c>
      <c r="CK117" s="1">
        <v>55.145000000000003</v>
      </c>
      <c r="CL117" s="1">
        <v>0.85199999999999998</v>
      </c>
      <c r="CM117" s="1" t="s">
        <v>18</v>
      </c>
      <c r="CN117" s="1">
        <v>6.28</v>
      </c>
      <c r="CO117" s="1">
        <v>6.71</v>
      </c>
      <c r="CP117" s="1">
        <v>14.606</v>
      </c>
      <c r="CQ117" s="1">
        <v>54.097999999999999</v>
      </c>
      <c r="CR117" s="1">
        <v>0.84930000000000005</v>
      </c>
      <c r="CS117" s="1" t="s">
        <v>18</v>
      </c>
    </row>
    <row r="118" spans="1:97" ht="15.75" customHeight="1" x14ac:dyDescent="0.25">
      <c r="A118" s="1" t="s">
        <v>65</v>
      </c>
      <c r="B118" s="1">
        <v>66</v>
      </c>
      <c r="C118" s="1">
        <v>97</v>
      </c>
      <c r="D118" s="1" t="s">
        <v>58</v>
      </c>
      <c r="E118" s="1">
        <v>6.47</v>
      </c>
      <c r="F118" s="1">
        <v>5</v>
      </c>
      <c r="G118" s="1">
        <v>29</v>
      </c>
      <c r="H118" s="1">
        <v>6.33</v>
      </c>
      <c r="I118" s="1">
        <v>6.91</v>
      </c>
      <c r="J118" s="1">
        <v>13.994999999999999</v>
      </c>
      <c r="K118" s="1">
        <v>48.258000000000003</v>
      </c>
      <c r="L118" s="1">
        <v>0.85660000000000003</v>
      </c>
      <c r="M118" s="1" t="s">
        <v>18</v>
      </c>
      <c r="N118" s="1">
        <v>6.33</v>
      </c>
      <c r="O118" s="1">
        <v>6.91</v>
      </c>
      <c r="P118" s="1">
        <v>15.118</v>
      </c>
      <c r="Q118" s="1">
        <v>52.131</v>
      </c>
      <c r="R118" s="1">
        <v>0.86909999999999998</v>
      </c>
      <c r="S118" s="1" t="s">
        <v>18</v>
      </c>
      <c r="T118" s="1">
        <v>6.33</v>
      </c>
      <c r="U118" s="1">
        <v>6.91</v>
      </c>
      <c r="V118" s="1">
        <v>15.032</v>
      </c>
      <c r="W118" s="1">
        <v>51.834000000000003</v>
      </c>
      <c r="X118" s="1">
        <v>0.87619999999999998</v>
      </c>
      <c r="Y118" s="1" t="s">
        <v>18</v>
      </c>
      <c r="Z118" s="1">
        <v>6.33</v>
      </c>
      <c r="AA118" s="1">
        <v>6.91</v>
      </c>
      <c r="AB118" s="1">
        <v>16.257000000000001</v>
      </c>
      <c r="AC118" s="1">
        <v>56.06</v>
      </c>
      <c r="AD118" s="1">
        <v>0.89229999999999998</v>
      </c>
      <c r="AE118" s="1" t="s">
        <v>19</v>
      </c>
      <c r="AF118" s="1">
        <v>6.33</v>
      </c>
      <c r="AG118" s="1">
        <v>6.91</v>
      </c>
      <c r="AH118" s="1">
        <v>16.428000000000001</v>
      </c>
      <c r="AI118" s="1">
        <v>56.648000000000003</v>
      </c>
      <c r="AJ118" s="1">
        <v>0.88139999999999996</v>
      </c>
      <c r="AK118" s="1" t="s">
        <v>18</v>
      </c>
      <c r="AL118" s="1">
        <v>6.33</v>
      </c>
      <c r="AM118" s="1">
        <v>6.9</v>
      </c>
      <c r="AN118" s="1">
        <v>15.507999999999999</v>
      </c>
      <c r="AO118" s="1">
        <v>53.475000000000001</v>
      </c>
      <c r="AP118" s="1">
        <v>0.84230000000000005</v>
      </c>
      <c r="AQ118" s="1" t="s">
        <v>18</v>
      </c>
      <c r="AR118" s="1">
        <v>6.33</v>
      </c>
      <c r="AS118" s="1">
        <v>6.91</v>
      </c>
      <c r="AT118" s="1">
        <v>16.905000000000001</v>
      </c>
      <c r="AU118" s="1">
        <v>58.292000000000002</v>
      </c>
      <c r="AV118" s="1">
        <v>0.88170000000000004</v>
      </c>
      <c r="AW118" s="1" t="s">
        <v>18</v>
      </c>
      <c r="AX118" s="1">
        <v>6.33</v>
      </c>
      <c r="AY118" s="1">
        <v>6.9</v>
      </c>
      <c r="AZ118" s="1">
        <v>16.231999999999999</v>
      </c>
      <c r="BA118" s="1">
        <v>55.970999999999997</v>
      </c>
      <c r="BB118" s="1">
        <v>0.89359999999999995</v>
      </c>
      <c r="BC118" s="1" t="s">
        <v>19</v>
      </c>
      <c r="BD118" s="1">
        <v>6.32</v>
      </c>
      <c r="BE118" s="1">
        <v>6.9</v>
      </c>
      <c r="BF118" s="1">
        <v>16.367999999999999</v>
      </c>
      <c r="BG118" s="1">
        <v>56.44</v>
      </c>
      <c r="BH118" s="1">
        <v>0.89749999999999996</v>
      </c>
      <c r="BI118" s="1" t="s">
        <v>18</v>
      </c>
      <c r="BJ118" s="1">
        <v>6.32</v>
      </c>
      <c r="BK118" s="1">
        <v>6.91</v>
      </c>
      <c r="BL118" s="1">
        <v>16.468</v>
      </c>
      <c r="BM118" s="1">
        <v>56.784999999999997</v>
      </c>
      <c r="BN118" s="1">
        <v>0.90149999999999997</v>
      </c>
      <c r="BO118" s="1" t="s">
        <v>19</v>
      </c>
      <c r="BP118" s="1">
        <v>6.33</v>
      </c>
      <c r="BQ118" s="1">
        <v>6.91</v>
      </c>
      <c r="BR118" s="1">
        <v>16.420000000000002</v>
      </c>
      <c r="BS118" s="1">
        <v>56.62</v>
      </c>
      <c r="BT118" s="1">
        <v>0.9093</v>
      </c>
      <c r="BU118" s="1" t="s">
        <v>18</v>
      </c>
      <c r="BV118" s="1">
        <v>6.32</v>
      </c>
      <c r="BW118" s="1">
        <v>6.9</v>
      </c>
      <c r="BX118" s="1">
        <v>16.064</v>
      </c>
      <c r="BY118" s="1">
        <v>55.395000000000003</v>
      </c>
      <c r="BZ118" s="1">
        <v>0.90749999999999997</v>
      </c>
      <c r="CA118" s="1" t="s">
        <v>19</v>
      </c>
      <c r="CB118" s="1">
        <v>6.33</v>
      </c>
      <c r="CC118" s="1">
        <v>6.91</v>
      </c>
      <c r="CD118" s="1">
        <v>16.696999999999999</v>
      </c>
      <c r="CE118" s="1">
        <v>57.575000000000003</v>
      </c>
      <c r="CF118" s="1">
        <v>0.9113</v>
      </c>
      <c r="CG118" s="1" t="s">
        <v>18</v>
      </c>
      <c r="CH118" s="1">
        <v>6.33</v>
      </c>
      <c r="CI118" s="1">
        <v>6.91</v>
      </c>
      <c r="CJ118" s="1">
        <v>16.14</v>
      </c>
      <c r="CK118" s="1">
        <v>55.656999999999996</v>
      </c>
      <c r="CL118" s="1">
        <v>0.90590000000000004</v>
      </c>
      <c r="CM118" s="1" t="s">
        <v>18</v>
      </c>
      <c r="CN118" s="1">
        <v>6.32</v>
      </c>
      <c r="CO118" s="1">
        <v>6.9</v>
      </c>
      <c r="CP118" s="1">
        <v>15.945</v>
      </c>
      <c r="CQ118" s="1">
        <v>54.981999999999999</v>
      </c>
      <c r="CR118" s="1">
        <v>0.91249999999999998</v>
      </c>
      <c r="CS118" s="1" t="s">
        <v>19</v>
      </c>
    </row>
    <row r="119" spans="1:97" ht="15.75" customHeight="1" x14ac:dyDescent="0.25">
      <c r="A119" s="1" t="s">
        <v>65</v>
      </c>
      <c r="B119" s="1">
        <v>66</v>
      </c>
      <c r="C119" s="1">
        <v>99</v>
      </c>
      <c r="D119" s="1" t="s">
        <v>59</v>
      </c>
      <c r="E119" s="1">
        <v>7.46</v>
      </c>
      <c r="F119" s="1">
        <v>5</v>
      </c>
      <c r="G119" s="1">
        <v>31</v>
      </c>
      <c r="H119" s="1">
        <v>7.22</v>
      </c>
      <c r="I119" s="1">
        <v>7.9</v>
      </c>
      <c r="J119" s="1">
        <v>14.568</v>
      </c>
      <c r="K119" s="1">
        <v>46.993000000000002</v>
      </c>
      <c r="L119" s="1">
        <v>0.86880000000000002</v>
      </c>
      <c r="M119" s="1" t="s">
        <v>18</v>
      </c>
      <c r="N119" s="1">
        <v>7.22</v>
      </c>
      <c r="O119" s="1">
        <v>7.9</v>
      </c>
      <c r="P119" s="1">
        <v>15.584</v>
      </c>
      <c r="Q119" s="1">
        <v>50.271999999999998</v>
      </c>
      <c r="R119" s="1">
        <v>0.86580000000000001</v>
      </c>
      <c r="S119" s="1" t="s">
        <v>18</v>
      </c>
      <c r="T119" s="1">
        <v>7.22</v>
      </c>
      <c r="U119" s="1">
        <v>7.9</v>
      </c>
      <c r="V119" s="1">
        <v>15.542</v>
      </c>
      <c r="W119" s="1">
        <v>50.134</v>
      </c>
      <c r="X119" s="1">
        <v>0.86860000000000004</v>
      </c>
      <c r="Y119" s="1" t="s">
        <v>18</v>
      </c>
      <c r="Z119" s="1">
        <v>7.22</v>
      </c>
      <c r="AA119" s="1">
        <v>7.9</v>
      </c>
      <c r="AB119" s="1">
        <v>16.463000000000001</v>
      </c>
      <c r="AC119" s="1">
        <v>53.106999999999999</v>
      </c>
      <c r="AD119" s="1">
        <v>0.87639999999999996</v>
      </c>
      <c r="AE119" s="1" t="s">
        <v>18</v>
      </c>
      <c r="AF119" s="1">
        <v>7.22</v>
      </c>
      <c r="AG119" s="1">
        <v>7.9</v>
      </c>
      <c r="AH119" s="1">
        <v>14.316000000000001</v>
      </c>
      <c r="AI119" s="1">
        <v>46.180999999999997</v>
      </c>
      <c r="AJ119" s="1">
        <v>0.85850000000000004</v>
      </c>
      <c r="AK119" s="1" t="s">
        <v>18</v>
      </c>
      <c r="AL119" s="1">
        <v>7.22</v>
      </c>
      <c r="AM119" s="1">
        <v>7.9</v>
      </c>
      <c r="AN119" s="1">
        <v>15.653</v>
      </c>
      <c r="AO119" s="1">
        <v>50.491999999999997</v>
      </c>
      <c r="AP119" s="1">
        <v>0.86299999999999999</v>
      </c>
      <c r="AQ119" s="1" t="s">
        <v>18</v>
      </c>
      <c r="AR119" s="1">
        <v>7.22</v>
      </c>
      <c r="AS119" s="1">
        <v>7.9</v>
      </c>
      <c r="AT119" s="1">
        <v>17.291</v>
      </c>
      <c r="AU119" s="1">
        <v>55.777999999999999</v>
      </c>
      <c r="AV119" s="1">
        <v>0.90339999999999998</v>
      </c>
      <c r="AW119" s="1" t="s">
        <v>19</v>
      </c>
      <c r="AX119" s="1">
        <v>7.21</v>
      </c>
      <c r="AY119" s="1">
        <v>7.89</v>
      </c>
      <c r="AZ119" s="1">
        <v>17.013000000000002</v>
      </c>
      <c r="BA119" s="1">
        <v>54.881</v>
      </c>
      <c r="BB119" s="1">
        <v>0.89059999999999995</v>
      </c>
      <c r="BC119" s="1" t="s">
        <v>18</v>
      </c>
      <c r="BD119" s="1">
        <v>7.21</v>
      </c>
      <c r="BE119" s="1">
        <v>7.89</v>
      </c>
      <c r="BF119" s="1">
        <v>16.917000000000002</v>
      </c>
      <c r="BG119" s="1">
        <v>54.57</v>
      </c>
      <c r="BH119" s="1">
        <v>0.87090000000000001</v>
      </c>
      <c r="BI119" s="1" t="s">
        <v>18</v>
      </c>
      <c r="BJ119" s="1">
        <v>7.22</v>
      </c>
      <c r="BK119" s="1">
        <v>7.9</v>
      </c>
      <c r="BL119" s="1">
        <v>17.087</v>
      </c>
      <c r="BM119" s="1">
        <v>55.119</v>
      </c>
      <c r="BN119" s="1">
        <v>0.88429999999999997</v>
      </c>
      <c r="BO119" s="1" t="s">
        <v>18</v>
      </c>
      <c r="BP119" s="1">
        <v>7.22</v>
      </c>
      <c r="BQ119" s="1">
        <v>7.9</v>
      </c>
      <c r="BR119" s="1">
        <v>17.143000000000001</v>
      </c>
      <c r="BS119" s="1">
        <v>55.298999999999999</v>
      </c>
      <c r="BT119" s="1">
        <v>0.88759999999999994</v>
      </c>
      <c r="BU119" s="1" t="s">
        <v>18</v>
      </c>
      <c r="BV119" s="1">
        <v>7.21</v>
      </c>
      <c r="BW119" s="1">
        <v>7.89</v>
      </c>
      <c r="BX119" s="1">
        <v>16.545000000000002</v>
      </c>
      <c r="BY119" s="1">
        <v>53.372</v>
      </c>
      <c r="BZ119" s="1">
        <v>0.88580000000000003</v>
      </c>
      <c r="CA119" s="1" t="s">
        <v>18</v>
      </c>
      <c r="CB119" s="1">
        <v>7.22</v>
      </c>
      <c r="CC119" s="1">
        <v>7.9</v>
      </c>
      <c r="CD119" s="1">
        <v>17.39</v>
      </c>
      <c r="CE119" s="1">
        <v>56.097000000000001</v>
      </c>
      <c r="CF119" s="1">
        <v>0.83830000000000005</v>
      </c>
      <c r="CG119" s="1" t="s">
        <v>18</v>
      </c>
      <c r="CH119" s="1">
        <v>7.22</v>
      </c>
      <c r="CI119" s="1">
        <v>7.9</v>
      </c>
      <c r="CJ119" s="1">
        <v>16.673999999999999</v>
      </c>
      <c r="CK119" s="1">
        <v>53.787999999999997</v>
      </c>
      <c r="CL119" s="1">
        <v>0.83179999999999998</v>
      </c>
      <c r="CM119" s="1" t="s">
        <v>18</v>
      </c>
      <c r="CN119" s="1">
        <v>7.21</v>
      </c>
      <c r="CO119" s="1">
        <v>7.89</v>
      </c>
      <c r="CP119" s="1">
        <v>16.443000000000001</v>
      </c>
      <c r="CQ119" s="1">
        <v>53.040999999999997</v>
      </c>
      <c r="CR119" s="1">
        <v>0.85089999999999999</v>
      </c>
      <c r="CS119" s="1" t="s">
        <v>18</v>
      </c>
    </row>
    <row r="120" spans="1:97" ht="15.75" customHeight="1" x14ac:dyDescent="0.25">
      <c r="A120" s="1" t="s">
        <v>65</v>
      </c>
      <c r="B120" s="1">
        <v>78</v>
      </c>
      <c r="C120" s="1">
        <v>95</v>
      </c>
      <c r="D120" s="1" t="s">
        <v>60</v>
      </c>
      <c r="E120" s="1">
        <v>4.79</v>
      </c>
      <c r="F120" s="1">
        <v>4</v>
      </c>
      <c r="G120" s="1">
        <v>15</v>
      </c>
      <c r="H120" s="1">
        <v>4.7300000000000004</v>
      </c>
      <c r="I120" s="1">
        <v>4.93</v>
      </c>
      <c r="J120" s="1">
        <v>7.3129999999999997</v>
      </c>
      <c r="K120" s="1">
        <v>48.755000000000003</v>
      </c>
      <c r="L120" s="1">
        <v>0.73919999999999997</v>
      </c>
      <c r="M120" s="1" t="s">
        <v>18</v>
      </c>
      <c r="N120" s="1">
        <v>4.7300000000000004</v>
      </c>
      <c r="O120" s="1">
        <v>4.93</v>
      </c>
      <c r="P120" s="1">
        <v>7.9580000000000002</v>
      </c>
      <c r="Q120" s="1">
        <v>53.057000000000002</v>
      </c>
      <c r="R120" s="1">
        <v>0.71599999999999997</v>
      </c>
      <c r="S120" s="1" t="s">
        <v>18</v>
      </c>
      <c r="T120" s="1">
        <v>4.7300000000000004</v>
      </c>
      <c r="U120" s="1">
        <v>4.93</v>
      </c>
      <c r="V120" s="1">
        <v>8.1989999999999998</v>
      </c>
      <c r="W120" s="1">
        <v>54.661999999999999</v>
      </c>
      <c r="X120" s="1">
        <v>0.72270000000000001</v>
      </c>
      <c r="Y120" s="1" t="s">
        <v>18</v>
      </c>
      <c r="Z120" s="1">
        <v>4.7300000000000004</v>
      </c>
      <c r="AA120" s="1">
        <v>4.93</v>
      </c>
      <c r="AB120" s="1">
        <v>8.4770000000000003</v>
      </c>
      <c r="AC120" s="1">
        <v>56.512</v>
      </c>
      <c r="AD120" s="1">
        <v>0.77749999999999997</v>
      </c>
      <c r="AE120" s="1" t="s">
        <v>18</v>
      </c>
      <c r="AF120" s="1">
        <v>4.7300000000000004</v>
      </c>
      <c r="AG120" s="1">
        <v>4.93</v>
      </c>
      <c r="AH120" s="1">
        <v>8.6579999999999995</v>
      </c>
      <c r="AI120" s="1">
        <v>57.720999999999997</v>
      </c>
      <c r="AJ120" s="1">
        <v>0.68279999999999996</v>
      </c>
      <c r="AK120" s="1" t="s">
        <v>18</v>
      </c>
      <c r="AL120" s="1">
        <v>4.7300000000000004</v>
      </c>
      <c r="AM120" s="1">
        <v>4.93</v>
      </c>
      <c r="AN120" s="1">
        <v>7.9539999999999997</v>
      </c>
      <c r="AO120" s="1">
        <v>53.024000000000001</v>
      </c>
      <c r="AP120" s="1">
        <v>0.70369999999999999</v>
      </c>
      <c r="AQ120" s="1" t="s">
        <v>18</v>
      </c>
      <c r="AR120" s="1">
        <v>4.7300000000000004</v>
      </c>
      <c r="AS120" s="1">
        <v>4.93</v>
      </c>
      <c r="AT120" s="1">
        <v>8.86</v>
      </c>
      <c r="AU120" s="1">
        <v>59.069000000000003</v>
      </c>
      <c r="AV120" s="1">
        <v>0.75880000000000003</v>
      </c>
      <c r="AW120" s="1" t="s">
        <v>18</v>
      </c>
      <c r="AX120" s="1">
        <v>4.7300000000000004</v>
      </c>
      <c r="AY120" s="1">
        <v>4.93</v>
      </c>
      <c r="AZ120" s="1">
        <v>8.61</v>
      </c>
      <c r="BA120" s="1">
        <v>57.402999999999999</v>
      </c>
      <c r="BB120" s="1">
        <v>0.76139999999999997</v>
      </c>
      <c r="BC120" s="1" t="s">
        <v>18</v>
      </c>
      <c r="BD120" s="1">
        <v>4.7300000000000004</v>
      </c>
      <c r="BE120" s="1">
        <v>4.93</v>
      </c>
      <c r="BF120" s="1">
        <v>8.9619999999999997</v>
      </c>
      <c r="BG120" s="1">
        <v>59.744999999999997</v>
      </c>
      <c r="BH120" s="1">
        <v>0.75539999999999996</v>
      </c>
      <c r="BI120" s="1" t="s">
        <v>18</v>
      </c>
      <c r="BJ120" s="1">
        <v>4.7300000000000004</v>
      </c>
      <c r="BK120" s="1">
        <v>4.93</v>
      </c>
      <c r="BL120" s="1">
        <v>8.9760000000000009</v>
      </c>
      <c r="BM120" s="1">
        <v>59.841999999999999</v>
      </c>
      <c r="BN120" s="1">
        <v>0.82520000000000004</v>
      </c>
      <c r="BO120" s="1" t="s">
        <v>18</v>
      </c>
      <c r="BP120" s="1">
        <v>4.7300000000000004</v>
      </c>
      <c r="BQ120" s="1">
        <v>4.93</v>
      </c>
      <c r="BR120" s="1">
        <v>8.7270000000000003</v>
      </c>
      <c r="BS120" s="1">
        <v>58.182000000000002</v>
      </c>
      <c r="BT120" s="1">
        <v>0.81310000000000004</v>
      </c>
      <c r="BU120" s="1" t="s">
        <v>18</v>
      </c>
      <c r="BV120" s="1">
        <v>4.7300000000000004</v>
      </c>
      <c r="BW120" s="1">
        <v>4.93</v>
      </c>
      <c r="BX120" s="1">
        <v>8.5530000000000008</v>
      </c>
      <c r="BY120" s="1">
        <v>57.021000000000001</v>
      </c>
      <c r="BZ120" s="1">
        <v>0.8014</v>
      </c>
      <c r="CA120" s="1" t="s">
        <v>18</v>
      </c>
      <c r="CB120" s="1">
        <v>4.7300000000000004</v>
      </c>
      <c r="CC120" s="1">
        <v>4.93</v>
      </c>
      <c r="CD120" s="1">
        <v>8.9510000000000005</v>
      </c>
      <c r="CE120" s="1">
        <v>59.676000000000002</v>
      </c>
      <c r="CF120" s="1">
        <v>0.80400000000000005</v>
      </c>
      <c r="CG120" s="1" t="s">
        <v>18</v>
      </c>
      <c r="CH120" s="1">
        <v>4.7300000000000004</v>
      </c>
      <c r="CI120" s="1">
        <v>4.93</v>
      </c>
      <c r="CJ120" s="1">
        <v>8.6080000000000005</v>
      </c>
      <c r="CK120" s="1">
        <v>57.386000000000003</v>
      </c>
      <c r="CL120" s="1">
        <v>0.82269999999999999</v>
      </c>
      <c r="CM120" s="1" t="s">
        <v>18</v>
      </c>
      <c r="CN120" s="1">
        <v>4.7300000000000004</v>
      </c>
      <c r="CO120" s="1">
        <v>4.93</v>
      </c>
      <c r="CP120" s="1">
        <v>8.6929999999999996</v>
      </c>
      <c r="CQ120" s="1">
        <v>57.954999999999998</v>
      </c>
      <c r="CR120" s="1">
        <v>0.79879999999999995</v>
      </c>
      <c r="CS120" s="1" t="s">
        <v>18</v>
      </c>
    </row>
    <row r="121" spans="1:97" ht="15.75" customHeight="1" x14ac:dyDescent="0.25">
      <c r="A121" s="1" t="s">
        <v>65</v>
      </c>
      <c r="B121" s="1">
        <v>78</v>
      </c>
      <c r="C121" s="1">
        <v>101</v>
      </c>
      <c r="D121" s="1" t="s">
        <v>61</v>
      </c>
      <c r="E121" s="1">
        <v>5.26</v>
      </c>
      <c r="F121" s="1">
        <v>4</v>
      </c>
      <c r="G121" s="1">
        <v>21</v>
      </c>
      <c r="H121" s="1">
        <v>5.27</v>
      </c>
      <c r="I121" s="1">
        <v>5.31</v>
      </c>
      <c r="J121" s="1">
        <v>10.08</v>
      </c>
      <c r="K121" s="1">
        <v>48</v>
      </c>
      <c r="L121" s="1">
        <v>0.68679999999999997</v>
      </c>
      <c r="M121" s="1" t="s">
        <v>18</v>
      </c>
      <c r="N121" s="1">
        <v>5.27</v>
      </c>
      <c r="O121" s="1">
        <v>5.31</v>
      </c>
      <c r="P121" s="1">
        <v>11.166</v>
      </c>
      <c r="Q121" s="1">
        <v>53.171999999999997</v>
      </c>
      <c r="R121" s="1">
        <v>0.62390000000000001</v>
      </c>
      <c r="S121" s="1" t="s">
        <v>18</v>
      </c>
      <c r="T121" s="1">
        <v>5.27</v>
      </c>
      <c r="U121" s="1">
        <v>5.31</v>
      </c>
      <c r="V121" s="1">
        <v>10.976000000000001</v>
      </c>
      <c r="W121" s="1">
        <v>52.267000000000003</v>
      </c>
      <c r="X121" s="1">
        <v>0.70179999999999998</v>
      </c>
      <c r="Y121" s="1" t="s">
        <v>18</v>
      </c>
      <c r="Z121" s="1">
        <v>5.27</v>
      </c>
      <c r="AA121" s="1">
        <v>5.31</v>
      </c>
      <c r="AB121" s="1">
        <v>11.708</v>
      </c>
      <c r="AC121" s="1">
        <v>55.753999999999998</v>
      </c>
      <c r="AD121" s="1">
        <v>0.68589999999999995</v>
      </c>
      <c r="AE121" s="1" t="s">
        <v>18</v>
      </c>
      <c r="AF121" s="1">
        <v>5.27</v>
      </c>
      <c r="AG121" s="1">
        <v>5.31</v>
      </c>
      <c r="AH121" s="1">
        <v>9.7729999999999997</v>
      </c>
      <c r="AI121" s="1">
        <v>46.536999999999999</v>
      </c>
      <c r="AJ121" s="1">
        <v>0.7</v>
      </c>
      <c r="AK121" s="1" t="s">
        <v>18</v>
      </c>
      <c r="AL121" s="1">
        <v>5.27</v>
      </c>
      <c r="AM121" s="1">
        <v>5.31</v>
      </c>
      <c r="AN121" s="1">
        <v>10.157999999999999</v>
      </c>
      <c r="AO121" s="1">
        <v>48.372999999999998</v>
      </c>
      <c r="AP121" s="1">
        <v>0.59550000000000003</v>
      </c>
      <c r="AQ121" s="1" t="s">
        <v>18</v>
      </c>
      <c r="AR121" s="1">
        <v>5.27</v>
      </c>
      <c r="AS121" s="1">
        <v>5.31</v>
      </c>
      <c r="AT121" s="1">
        <v>12.015000000000001</v>
      </c>
      <c r="AU121" s="1">
        <v>57.213000000000001</v>
      </c>
      <c r="AV121" s="1">
        <v>0.64639999999999997</v>
      </c>
      <c r="AW121" s="1" t="s">
        <v>18</v>
      </c>
      <c r="AX121" s="1">
        <v>5.27</v>
      </c>
      <c r="AY121" s="1">
        <v>5.31</v>
      </c>
      <c r="AZ121" s="1">
        <v>11.544</v>
      </c>
      <c r="BA121" s="1">
        <v>54.97</v>
      </c>
      <c r="BB121" s="1">
        <v>0.71209999999999996</v>
      </c>
      <c r="BC121" s="1" t="s">
        <v>18</v>
      </c>
      <c r="BD121" s="1">
        <v>5.27</v>
      </c>
      <c r="BE121" s="1">
        <v>5.31</v>
      </c>
      <c r="BF121" s="1">
        <v>12.827</v>
      </c>
      <c r="BG121" s="1">
        <v>61.081000000000003</v>
      </c>
      <c r="BH121" s="1">
        <v>0.5988</v>
      </c>
      <c r="BI121" s="1" t="s">
        <v>18</v>
      </c>
      <c r="BJ121" s="1">
        <v>5.26</v>
      </c>
      <c r="BK121" s="1">
        <v>5.31</v>
      </c>
      <c r="BL121" s="1">
        <v>11.516999999999999</v>
      </c>
      <c r="BM121" s="1">
        <v>54.844000000000001</v>
      </c>
      <c r="BN121" s="1">
        <v>0.65900000000000003</v>
      </c>
      <c r="BO121" s="1" t="s">
        <v>18</v>
      </c>
      <c r="BP121" s="1">
        <v>5.27</v>
      </c>
      <c r="BQ121" s="1">
        <v>5.31</v>
      </c>
      <c r="BR121" s="1">
        <v>11.712</v>
      </c>
      <c r="BS121" s="1">
        <v>55.77</v>
      </c>
      <c r="BT121" s="1">
        <v>0.71160000000000001</v>
      </c>
      <c r="BU121" s="1" t="s">
        <v>18</v>
      </c>
      <c r="BV121" s="1">
        <v>5.27</v>
      </c>
      <c r="BW121" s="1">
        <v>5.31</v>
      </c>
      <c r="BX121" s="1">
        <v>11.404</v>
      </c>
      <c r="BY121" s="1">
        <v>54.305</v>
      </c>
      <c r="BZ121" s="1">
        <v>0.63119999999999998</v>
      </c>
      <c r="CA121" s="1" t="s">
        <v>18</v>
      </c>
      <c r="CB121" s="1">
        <v>5.27</v>
      </c>
      <c r="CC121" s="1">
        <v>5.31</v>
      </c>
      <c r="CD121" s="1">
        <v>11.811</v>
      </c>
      <c r="CE121" s="1">
        <v>56.244999999999997</v>
      </c>
      <c r="CF121" s="1">
        <v>0.67779999999999996</v>
      </c>
      <c r="CG121" s="1" t="s">
        <v>18</v>
      </c>
      <c r="CH121" s="1">
        <v>5.27</v>
      </c>
      <c r="CI121" s="1">
        <v>5.31</v>
      </c>
      <c r="CJ121" s="1">
        <v>11.263999999999999</v>
      </c>
      <c r="CK121" s="1">
        <v>53.64</v>
      </c>
      <c r="CL121" s="1">
        <v>0.70340000000000003</v>
      </c>
      <c r="CM121" s="1" t="s">
        <v>18</v>
      </c>
      <c r="CN121" s="1">
        <v>5.27</v>
      </c>
      <c r="CO121" s="1">
        <v>5.31</v>
      </c>
      <c r="CP121" s="1">
        <v>11.59</v>
      </c>
      <c r="CQ121" s="1">
        <v>55.189</v>
      </c>
      <c r="CR121" s="1">
        <v>0.60450000000000004</v>
      </c>
      <c r="CS121" s="1" t="s">
        <v>18</v>
      </c>
    </row>
    <row r="122" spans="1:97" ht="15.75" customHeight="1" x14ac:dyDescent="0.25">
      <c r="A122" s="1" t="s">
        <v>65</v>
      </c>
      <c r="B122" s="1">
        <v>100</v>
      </c>
      <c r="C122" s="1">
        <v>108</v>
      </c>
      <c r="D122" s="1" t="s">
        <v>62</v>
      </c>
      <c r="E122" s="1">
        <v>4.4000000000000004</v>
      </c>
      <c r="F122" s="1">
        <v>2</v>
      </c>
      <c r="G122" s="1">
        <v>7</v>
      </c>
      <c r="H122" s="1">
        <v>4.24</v>
      </c>
      <c r="I122" s="1">
        <v>4.5199999999999996</v>
      </c>
      <c r="J122" s="1">
        <v>3.3620000000000001</v>
      </c>
      <c r="K122" s="1">
        <v>48.023000000000003</v>
      </c>
      <c r="L122" s="1">
        <v>0.75019999999999998</v>
      </c>
      <c r="M122" s="1" t="s">
        <v>18</v>
      </c>
      <c r="N122" s="1">
        <v>4.24</v>
      </c>
      <c r="O122" s="1">
        <v>4.5199999999999996</v>
      </c>
      <c r="P122" s="1">
        <v>3.3639999999999999</v>
      </c>
      <c r="Q122" s="1">
        <v>48.055</v>
      </c>
      <c r="R122" s="1">
        <v>0.74399999999999999</v>
      </c>
      <c r="S122" s="1" t="s">
        <v>18</v>
      </c>
      <c r="T122" s="1">
        <v>4.24</v>
      </c>
      <c r="U122" s="1">
        <v>4.5199999999999996</v>
      </c>
      <c r="V122" s="1">
        <v>3.613</v>
      </c>
      <c r="W122" s="1">
        <v>51.607999999999997</v>
      </c>
      <c r="X122" s="1">
        <v>0.78380000000000005</v>
      </c>
      <c r="Y122" s="1" t="s">
        <v>18</v>
      </c>
      <c r="Z122" s="1">
        <v>4.24</v>
      </c>
      <c r="AA122" s="1">
        <v>4.5199999999999996</v>
      </c>
      <c r="AB122" s="1">
        <v>3.8690000000000002</v>
      </c>
      <c r="AC122" s="1">
        <v>55.265999999999998</v>
      </c>
      <c r="AD122" s="1">
        <v>0.77390000000000003</v>
      </c>
      <c r="AE122" s="1" t="s">
        <v>18</v>
      </c>
      <c r="AF122" s="1">
        <v>4.24</v>
      </c>
      <c r="AG122" s="1">
        <v>4.5199999999999996</v>
      </c>
      <c r="AH122" s="1">
        <v>3.4780000000000002</v>
      </c>
      <c r="AI122" s="1">
        <v>49.685000000000002</v>
      </c>
      <c r="AJ122" s="1">
        <v>0.79459999999999997</v>
      </c>
      <c r="AK122" s="1" t="s">
        <v>18</v>
      </c>
      <c r="AL122" s="1">
        <v>4.24</v>
      </c>
      <c r="AM122" s="1">
        <v>4.5199999999999996</v>
      </c>
      <c r="AN122" s="1">
        <v>3.7080000000000002</v>
      </c>
      <c r="AO122" s="1">
        <v>52.965000000000003</v>
      </c>
      <c r="AP122" s="1">
        <v>0.71289999999999998</v>
      </c>
      <c r="AQ122" s="1" t="s">
        <v>18</v>
      </c>
      <c r="AR122" s="1">
        <v>4.24</v>
      </c>
      <c r="AS122" s="1">
        <v>4.5199999999999996</v>
      </c>
      <c r="AT122" s="1">
        <v>4.125</v>
      </c>
      <c r="AU122" s="1">
        <v>58.923999999999999</v>
      </c>
      <c r="AV122" s="1">
        <v>0.65</v>
      </c>
      <c r="AW122" s="1" t="s">
        <v>18</v>
      </c>
      <c r="AX122" s="1">
        <v>4.24</v>
      </c>
      <c r="AY122" s="1">
        <v>4.5199999999999996</v>
      </c>
      <c r="AZ122" s="1">
        <v>4.556</v>
      </c>
      <c r="BA122" s="1">
        <v>65.085999999999999</v>
      </c>
      <c r="BB122" s="1">
        <v>0.79339999999999999</v>
      </c>
      <c r="BC122" s="1" t="s">
        <v>18</v>
      </c>
      <c r="BD122" s="1">
        <v>4.24</v>
      </c>
      <c r="BE122" s="1">
        <v>4.5199999999999996</v>
      </c>
      <c r="BF122" s="1">
        <v>4.048</v>
      </c>
      <c r="BG122" s="1">
        <v>57.828000000000003</v>
      </c>
      <c r="BH122" s="1">
        <v>0.80049999999999999</v>
      </c>
      <c r="BI122" s="1" t="s">
        <v>18</v>
      </c>
      <c r="BJ122" s="1">
        <v>4.24</v>
      </c>
      <c r="BK122" s="1">
        <v>4.5199999999999996</v>
      </c>
      <c r="BL122" s="1">
        <v>4.6740000000000004</v>
      </c>
      <c r="BM122" s="1">
        <v>66.777000000000001</v>
      </c>
      <c r="BN122" s="1">
        <v>0.80789999999999995</v>
      </c>
      <c r="BO122" s="1" t="s">
        <v>18</v>
      </c>
      <c r="BP122" s="1">
        <v>4.24</v>
      </c>
      <c r="BQ122" s="1">
        <v>4.5199999999999996</v>
      </c>
      <c r="BR122" s="1">
        <v>4.5469999999999997</v>
      </c>
      <c r="BS122" s="1">
        <v>64.950999999999993</v>
      </c>
      <c r="BT122" s="1">
        <v>0.78720000000000001</v>
      </c>
      <c r="BU122" s="1" t="s">
        <v>18</v>
      </c>
      <c r="BV122" s="1">
        <v>4.24</v>
      </c>
      <c r="BW122" s="1">
        <v>4.5199999999999996</v>
      </c>
      <c r="BX122" s="1">
        <v>4.6340000000000003</v>
      </c>
      <c r="BY122" s="1">
        <v>66.203999999999994</v>
      </c>
      <c r="BZ122" s="1">
        <v>0.84419999999999995</v>
      </c>
      <c r="CA122" s="1" t="s">
        <v>18</v>
      </c>
      <c r="CB122" s="1">
        <v>4.24</v>
      </c>
      <c r="CC122" s="1">
        <v>4.5199999999999996</v>
      </c>
      <c r="CD122" s="1">
        <v>4.0860000000000003</v>
      </c>
      <c r="CE122" s="1">
        <v>58.366999999999997</v>
      </c>
      <c r="CF122" s="1">
        <v>0.64810000000000001</v>
      </c>
      <c r="CG122" s="1" t="s">
        <v>18</v>
      </c>
      <c r="CH122" s="1">
        <v>4.24</v>
      </c>
      <c r="CI122" s="1">
        <v>4.5199999999999996</v>
      </c>
      <c r="CJ122" s="1">
        <v>4.6689999999999996</v>
      </c>
      <c r="CK122" s="1">
        <v>66.697999999999993</v>
      </c>
      <c r="CL122" s="1">
        <v>0.78049999999999997</v>
      </c>
      <c r="CM122" s="1" t="s">
        <v>18</v>
      </c>
      <c r="CN122" s="1">
        <v>4.24</v>
      </c>
      <c r="CO122" s="1">
        <v>4.5199999999999996</v>
      </c>
      <c r="CP122" s="1">
        <v>4.5339999999999998</v>
      </c>
      <c r="CQ122" s="1">
        <v>64.772000000000006</v>
      </c>
      <c r="CR122" s="1">
        <v>0.79700000000000004</v>
      </c>
      <c r="CS122" s="1" t="s">
        <v>18</v>
      </c>
    </row>
    <row r="123" spans="1:97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</row>
    <row r="124" spans="1:97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</row>
    <row r="125" spans="1:97" ht="15.75" customHeight="1" x14ac:dyDescent="0.25">
      <c r="A125" s="1"/>
      <c r="B125" s="1"/>
      <c r="C125" s="1"/>
      <c r="D125" s="1"/>
      <c r="E125" s="1"/>
      <c r="F125" s="1"/>
      <c r="G125" s="1"/>
      <c r="H125" s="1" t="s">
        <v>0</v>
      </c>
      <c r="I125" s="1"/>
      <c r="J125" s="1"/>
      <c r="K125" s="1"/>
      <c r="L125" s="1"/>
      <c r="M125" s="1"/>
      <c r="N125" s="1" t="s">
        <v>0</v>
      </c>
      <c r="O125" s="1"/>
      <c r="P125" s="1"/>
      <c r="Q125" s="1"/>
      <c r="R125" s="1"/>
      <c r="S125" s="1"/>
      <c r="T125" s="1" t="s">
        <v>0</v>
      </c>
      <c r="U125" s="1"/>
      <c r="V125" s="1"/>
      <c r="W125" s="1"/>
      <c r="X125" s="1"/>
      <c r="Y125" s="1"/>
      <c r="Z125" s="1" t="s">
        <v>1</v>
      </c>
      <c r="AA125" s="1"/>
      <c r="AB125" s="1"/>
      <c r="AC125" s="1"/>
      <c r="AD125" s="1"/>
      <c r="AE125" s="1"/>
      <c r="AF125" s="1" t="s">
        <v>1</v>
      </c>
      <c r="AG125" s="1"/>
      <c r="AH125" s="1"/>
      <c r="AI125" s="1"/>
      <c r="AJ125" s="1"/>
      <c r="AK125" s="1"/>
      <c r="AL125" s="1" t="s">
        <v>1</v>
      </c>
      <c r="AM125" s="1"/>
      <c r="AN125" s="1"/>
      <c r="AO125" s="1"/>
      <c r="AP125" s="1"/>
      <c r="AQ125" s="1"/>
      <c r="AR125" s="1" t="s">
        <v>2</v>
      </c>
      <c r="AS125" s="1"/>
      <c r="AT125" s="1"/>
      <c r="AU125" s="1"/>
      <c r="AV125" s="1"/>
      <c r="AW125" s="1"/>
      <c r="AX125" s="1" t="s">
        <v>2</v>
      </c>
      <c r="AY125" s="1"/>
      <c r="AZ125" s="1"/>
      <c r="BA125" s="1"/>
      <c r="BB125" s="1"/>
      <c r="BC125" s="1"/>
      <c r="BD125" s="1" t="s">
        <v>2</v>
      </c>
      <c r="BE125" s="1"/>
      <c r="BF125" s="1"/>
      <c r="BG125" s="1"/>
      <c r="BH125" s="1"/>
      <c r="BI125" s="1"/>
      <c r="BJ125" s="1" t="s">
        <v>3</v>
      </c>
      <c r="BK125" s="1"/>
      <c r="BL125" s="1"/>
      <c r="BM125" s="1"/>
      <c r="BN125" s="1"/>
      <c r="BO125" s="1"/>
      <c r="BP125" s="1" t="s">
        <v>3</v>
      </c>
      <c r="BQ125" s="1"/>
      <c r="BR125" s="1"/>
      <c r="BS125" s="1"/>
      <c r="BT125" s="1"/>
      <c r="BU125" s="1"/>
      <c r="BV125" s="1" t="s">
        <v>3</v>
      </c>
      <c r="BW125" s="1"/>
      <c r="BX125" s="1"/>
      <c r="BY125" s="1"/>
      <c r="BZ125" s="1"/>
      <c r="CA125" s="1"/>
      <c r="CB125" s="1" t="s">
        <v>4</v>
      </c>
      <c r="CC125" s="1"/>
      <c r="CD125" s="1"/>
      <c r="CE125" s="1"/>
      <c r="CF125" s="1"/>
      <c r="CG125" s="1"/>
      <c r="CH125" s="1" t="s">
        <v>4</v>
      </c>
      <c r="CI125" s="1"/>
      <c r="CJ125" s="1"/>
      <c r="CK125" s="1"/>
      <c r="CL125" s="1"/>
      <c r="CM125" s="1"/>
      <c r="CN125" s="1" t="s">
        <v>4</v>
      </c>
      <c r="CO125" s="1"/>
      <c r="CP125" s="1"/>
      <c r="CQ125" s="1"/>
      <c r="CR125" s="1"/>
      <c r="CS125" s="1"/>
    </row>
    <row r="126" spans="1:97" ht="15.75" customHeight="1" x14ac:dyDescent="0.25">
      <c r="A126" s="1" t="s">
        <v>5</v>
      </c>
      <c r="B126" s="1" t="s">
        <v>6</v>
      </c>
      <c r="C126" s="1" t="s">
        <v>7</v>
      </c>
      <c r="D126" s="1" t="s">
        <v>8</v>
      </c>
      <c r="E126" s="1" t="s">
        <v>9</v>
      </c>
      <c r="F126" s="1" t="s">
        <v>10</v>
      </c>
      <c r="G126" s="1" t="s">
        <v>11</v>
      </c>
      <c r="H126" s="1" t="s">
        <v>12</v>
      </c>
      <c r="I126" s="1" t="s">
        <v>13</v>
      </c>
      <c r="J126" s="1" t="s">
        <v>14</v>
      </c>
      <c r="K126" s="1" t="s">
        <v>15</v>
      </c>
      <c r="L126" s="1" t="s">
        <v>16</v>
      </c>
      <c r="M126" s="1" t="s">
        <v>17</v>
      </c>
      <c r="N126" s="1" t="s">
        <v>12</v>
      </c>
      <c r="O126" s="1" t="s">
        <v>13</v>
      </c>
      <c r="P126" s="1" t="s">
        <v>14</v>
      </c>
      <c r="Q126" s="1" t="s">
        <v>15</v>
      </c>
      <c r="R126" s="1" t="s">
        <v>16</v>
      </c>
      <c r="S126" s="1" t="s">
        <v>17</v>
      </c>
      <c r="T126" s="1" t="s">
        <v>12</v>
      </c>
      <c r="U126" s="1" t="s">
        <v>13</v>
      </c>
      <c r="V126" s="1" t="s">
        <v>14</v>
      </c>
      <c r="W126" s="1" t="s">
        <v>15</v>
      </c>
      <c r="X126" s="1" t="s">
        <v>16</v>
      </c>
      <c r="Y126" s="1" t="s">
        <v>17</v>
      </c>
      <c r="Z126" s="1" t="s">
        <v>12</v>
      </c>
      <c r="AA126" s="1" t="s">
        <v>13</v>
      </c>
      <c r="AB126" s="1" t="s">
        <v>14</v>
      </c>
      <c r="AC126" s="1" t="s">
        <v>15</v>
      </c>
      <c r="AD126" s="1" t="s">
        <v>16</v>
      </c>
      <c r="AE126" s="1" t="s">
        <v>17</v>
      </c>
      <c r="AF126" s="1" t="s">
        <v>12</v>
      </c>
      <c r="AG126" s="1" t="s">
        <v>13</v>
      </c>
      <c r="AH126" s="1" t="s">
        <v>14</v>
      </c>
      <c r="AI126" s="1" t="s">
        <v>15</v>
      </c>
      <c r="AJ126" s="1" t="s">
        <v>16</v>
      </c>
      <c r="AK126" s="1" t="s">
        <v>17</v>
      </c>
      <c r="AL126" s="1" t="s">
        <v>12</v>
      </c>
      <c r="AM126" s="1" t="s">
        <v>13</v>
      </c>
      <c r="AN126" s="1" t="s">
        <v>14</v>
      </c>
      <c r="AO126" s="1" t="s">
        <v>15</v>
      </c>
      <c r="AP126" s="1" t="s">
        <v>16</v>
      </c>
      <c r="AQ126" s="1" t="s">
        <v>17</v>
      </c>
      <c r="AR126" s="1" t="s">
        <v>12</v>
      </c>
      <c r="AS126" s="1" t="s">
        <v>13</v>
      </c>
      <c r="AT126" s="1" t="s">
        <v>14</v>
      </c>
      <c r="AU126" s="1" t="s">
        <v>15</v>
      </c>
      <c r="AV126" s="1" t="s">
        <v>16</v>
      </c>
      <c r="AW126" s="1" t="s">
        <v>17</v>
      </c>
      <c r="AX126" s="1" t="s">
        <v>12</v>
      </c>
      <c r="AY126" s="1" t="s">
        <v>13</v>
      </c>
      <c r="AZ126" s="1" t="s">
        <v>14</v>
      </c>
      <c r="BA126" s="1" t="s">
        <v>15</v>
      </c>
      <c r="BB126" s="1" t="s">
        <v>16</v>
      </c>
      <c r="BC126" s="1" t="s">
        <v>17</v>
      </c>
      <c r="BD126" s="1" t="s">
        <v>12</v>
      </c>
      <c r="BE126" s="1" t="s">
        <v>13</v>
      </c>
      <c r="BF126" s="1" t="s">
        <v>14</v>
      </c>
      <c r="BG126" s="1" t="s">
        <v>15</v>
      </c>
      <c r="BH126" s="1" t="s">
        <v>16</v>
      </c>
      <c r="BI126" s="1" t="s">
        <v>17</v>
      </c>
      <c r="BJ126" s="1" t="s">
        <v>12</v>
      </c>
      <c r="BK126" s="1" t="s">
        <v>13</v>
      </c>
      <c r="BL126" s="1" t="s">
        <v>14</v>
      </c>
      <c r="BM126" s="1" t="s">
        <v>15</v>
      </c>
      <c r="BN126" s="1" t="s">
        <v>16</v>
      </c>
      <c r="BO126" s="1" t="s">
        <v>17</v>
      </c>
      <c r="BP126" s="1" t="s">
        <v>12</v>
      </c>
      <c r="BQ126" s="1" t="s">
        <v>13</v>
      </c>
      <c r="BR126" s="1" t="s">
        <v>14</v>
      </c>
      <c r="BS126" s="1" t="s">
        <v>15</v>
      </c>
      <c r="BT126" s="1" t="s">
        <v>16</v>
      </c>
      <c r="BU126" s="1" t="s">
        <v>17</v>
      </c>
      <c r="BV126" s="1" t="s">
        <v>12</v>
      </c>
      <c r="BW126" s="1" t="s">
        <v>13</v>
      </c>
      <c r="BX126" s="1" t="s">
        <v>14</v>
      </c>
      <c r="BY126" s="1" t="s">
        <v>15</v>
      </c>
      <c r="BZ126" s="1" t="s">
        <v>16</v>
      </c>
      <c r="CA126" s="1" t="s">
        <v>17</v>
      </c>
      <c r="CB126" s="1" t="s">
        <v>12</v>
      </c>
      <c r="CC126" s="1" t="s">
        <v>13</v>
      </c>
      <c r="CD126" s="1" t="s">
        <v>14</v>
      </c>
      <c r="CE126" s="1" t="s">
        <v>15</v>
      </c>
      <c r="CF126" s="1" t="s">
        <v>16</v>
      </c>
      <c r="CG126" s="1" t="s">
        <v>17</v>
      </c>
      <c r="CH126" s="1" t="s">
        <v>12</v>
      </c>
      <c r="CI126" s="1" t="s">
        <v>13</v>
      </c>
      <c r="CJ126" s="1" t="s">
        <v>14</v>
      </c>
      <c r="CK126" s="1" t="s">
        <v>15</v>
      </c>
      <c r="CL126" s="1" t="s">
        <v>16</v>
      </c>
      <c r="CM126" s="1" t="s">
        <v>17</v>
      </c>
      <c r="CN126" s="1" t="s">
        <v>12</v>
      </c>
      <c r="CO126" s="1" t="s">
        <v>13</v>
      </c>
      <c r="CP126" s="1" t="s">
        <v>14</v>
      </c>
      <c r="CQ126" s="1" t="s">
        <v>15</v>
      </c>
      <c r="CR126" s="1" t="s">
        <v>16</v>
      </c>
      <c r="CS126" s="1" t="s">
        <v>17</v>
      </c>
    </row>
    <row r="127" spans="1:97" ht="15.75" customHeight="1" x14ac:dyDescent="0.25">
      <c r="A127" s="1" t="s">
        <v>73</v>
      </c>
      <c r="B127" s="1">
        <v>-2</v>
      </c>
      <c r="C127" s="1">
        <v>18</v>
      </c>
      <c r="D127" s="1" t="s">
        <v>74</v>
      </c>
      <c r="E127" s="1">
        <v>6.53</v>
      </c>
      <c r="F127" s="1">
        <v>4</v>
      </c>
      <c r="G127" s="1">
        <v>17</v>
      </c>
      <c r="H127" s="1">
        <v>6.61</v>
      </c>
      <c r="I127" s="1">
        <v>6.69</v>
      </c>
      <c r="J127" s="1">
        <v>5.26</v>
      </c>
      <c r="K127" s="1">
        <v>30.943000000000001</v>
      </c>
      <c r="L127" s="1">
        <v>0.95879999999999999</v>
      </c>
      <c r="M127" s="1" t="s">
        <v>19</v>
      </c>
      <c r="N127" s="1">
        <v>6.61</v>
      </c>
      <c r="O127" s="1">
        <v>6.69</v>
      </c>
      <c r="P127" s="1">
        <v>5.4969999999999999</v>
      </c>
      <c r="Q127" s="1">
        <v>32.335999999999999</v>
      </c>
      <c r="R127" s="1">
        <v>0.95689999999999997</v>
      </c>
      <c r="S127" s="1" t="s">
        <v>19</v>
      </c>
      <c r="T127" s="1">
        <v>6.61</v>
      </c>
      <c r="U127" s="1">
        <v>6.69</v>
      </c>
      <c r="V127" s="1">
        <v>5.7969999999999997</v>
      </c>
      <c r="W127" s="1">
        <v>34.101999999999997</v>
      </c>
      <c r="X127" s="1">
        <v>0.95709999999999995</v>
      </c>
      <c r="Y127" s="1" t="s">
        <v>19</v>
      </c>
      <c r="Z127" s="1">
        <v>6.61</v>
      </c>
      <c r="AA127" s="1">
        <v>6.69</v>
      </c>
      <c r="AB127" s="1">
        <v>6.55</v>
      </c>
      <c r="AC127" s="1">
        <v>38.529000000000003</v>
      </c>
      <c r="AD127" s="1">
        <v>0.95589999999999997</v>
      </c>
      <c r="AE127" s="1" t="s">
        <v>19</v>
      </c>
      <c r="AF127" s="1">
        <v>6.61</v>
      </c>
      <c r="AG127" s="1">
        <v>6.69</v>
      </c>
      <c r="AH127" s="1">
        <v>6.3730000000000002</v>
      </c>
      <c r="AI127" s="1">
        <v>37.487000000000002</v>
      </c>
      <c r="AJ127" s="1">
        <v>0.94650000000000001</v>
      </c>
      <c r="AK127" s="1" t="s">
        <v>19</v>
      </c>
      <c r="AL127" s="1"/>
      <c r="AM127" s="1"/>
      <c r="AN127" s="1"/>
      <c r="AO127" s="1"/>
      <c r="AP127" s="1"/>
      <c r="AQ127" s="1"/>
      <c r="AR127" s="1">
        <v>6.61</v>
      </c>
      <c r="AS127" s="1">
        <v>6.69</v>
      </c>
      <c r="AT127" s="1">
        <v>8.9169999999999998</v>
      </c>
      <c r="AU127" s="1">
        <v>52.454999999999998</v>
      </c>
      <c r="AV127" s="1">
        <v>0.95189999999999997</v>
      </c>
      <c r="AW127" s="1" t="s">
        <v>19</v>
      </c>
      <c r="AX127" s="1">
        <v>6.61</v>
      </c>
      <c r="AY127" s="1">
        <v>6.69</v>
      </c>
      <c r="AZ127" s="1">
        <v>8.9410000000000007</v>
      </c>
      <c r="BA127" s="1">
        <v>52.594000000000001</v>
      </c>
      <c r="BB127" s="1">
        <v>0.95669999999999999</v>
      </c>
      <c r="BC127" s="1" t="s">
        <v>19</v>
      </c>
      <c r="BD127" s="1">
        <v>6.61</v>
      </c>
      <c r="BE127" s="1">
        <v>6.69</v>
      </c>
      <c r="BF127" s="1">
        <v>8.4320000000000004</v>
      </c>
      <c r="BG127" s="1">
        <v>49.600999999999999</v>
      </c>
      <c r="BH127" s="1">
        <v>0.96709999999999996</v>
      </c>
      <c r="BI127" s="1" t="s">
        <v>19</v>
      </c>
      <c r="BJ127" s="1">
        <v>6.61</v>
      </c>
      <c r="BK127" s="1">
        <v>6.69</v>
      </c>
      <c r="BL127" s="1">
        <v>8.6489999999999991</v>
      </c>
      <c r="BM127" s="1">
        <v>50.875999999999998</v>
      </c>
      <c r="BN127" s="1">
        <v>0.9486</v>
      </c>
      <c r="BO127" s="1" t="s">
        <v>19</v>
      </c>
      <c r="BP127" s="1">
        <v>6.61</v>
      </c>
      <c r="BQ127" s="1">
        <v>6.69</v>
      </c>
      <c r="BR127" s="1">
        <v>8.8629999999999995</v>
      </c>
      <c r="BS127" s="1">
        <v>52.137</v>
      </c>
      <c r="BT127" s="1">
        <v>0.9617</v>
      </c>
      <c r="BU127" s="1" t="s">
        <v>19</v>
      </c>
      <c r="BV127" s="1">
        <v>6.61</v>
      </c>
      <c r="BW127" s="1">
        <v>6.69</v>
      </c>
      <c r="BX127" s="1">
        <v>8.6389999999999993</v>
      </c>
      <c r="BY127" s="1">
        <v>50.817</v>
      </c>
      <c r="BZ127" s="1">
        <v>0.96079999999999999</v>
      </c>
      <c r="CA127" s="1" t="s">
        <v>19</v>
      </c>
      <c r="CB127" s="1">
        <v>6.61</v>
      </c>
      <c r="CC127" s="1">
        <v>6.69</v>
      </c>
      <c r="CD127" s="1">
        <v>8.9390000000000001</v>
      </c>
      <c r="CE127" s="1">
        <v>52.582000000000001</v>
      </c>
      <c r="CF127" s="1">
        <v>0.94540000000000002</v>
      </c>
      <c r="CG127" s="1" t="s">
        <v>19</v>
      </c>
      <c r="CH127" s="1">
        <v>6.62</v>
      </c>
      <c r="CI127" s="1">
        <v>6.69</v>
      </c>
      <c r="CJ127" s="1">
        <v>8.8179999999999996</v>
      </c>
      <c r="CK127" s="1">
        <v>51.872999999999998</v>
      </c>
      <c r="CL127" s="1">
        <v>0.96130000000000004</v>
      </c>
      <c r="CM127" s="1" t="s">
        <v>19</v>
      </c>
      <c r="CN127" s="1">
        <v>6.61</v>
      </c>
      <c r="CO127" s="1">
        <v>6.69</v>
      </c>
      <c r="CP127" s="1">
        <v>8.5329999999999995</v>
      </c>
      <c r="CQ127" s="1">
        <v>50.194000000000003</v>
      </c>
      <c r="CR127" s="1">
        <v>0.95489999999999997</v>
      </c>
      <c r="CS127" s="1" t="s">
        <v>19</v>
      </c>
    </row>
    <row r="128" spans="1:97" ht="15.75" customHeight="1" x14ac:dyDescent="0.25">
      <c r="A128" s="1" t="s">
        <v>73</v>
      </c>
      <c r="B128" s="1">
        <v>-2</v>
      </c>
      <c r="C128" s="1">
        <v>19</v>
      </c>
      <c r="D128" s="1" t="s">
        <v>75</v>
      </c>
      <c r="E128" s="1">
        <v>6.68</v>
      </c>
      <c r="F128" s="1">
        <v>4</v>
      </c>
      <c r="G128" s="1">
        <v>18</v>
      </c>
      <c r="H128" s="1">
        <v>6.85</v>
      </c>
      <c r="I128" s="1">
        <v>6.92</v>
      </c>
      <c r="J128" s="1">
        <v>5.18</v>
      </c>
      <c r="K128" s="1">
        <v>28.780999999999999</v>
      </c>
      <c r="L128" s="1">
        <v>0.90469999999999995</v>
      </c>
      <c r="M128" s="1" t="s">
        <v>19</v>
      </c>
      <c r="N128" s="1">
        <v>6.85</v>
      </c>
      <c r="O128" s="1">
        <v>6.92</v>
      </c>
      <c r="P128" s="1">
        <v>5.4029999999999996</v>
      </c>
      <c r="Q128" s="1">
        <v>30.018999999999998</v>
      </c>
      <c r="R128" s="1">
        <v>0.89849999999999997</v>
      </c>
      <c r="S128" s="1" t="s">
        <v>19</v>
      </c>
      <c r="T128" s="1">
        <v>6.85</v>
      </c>
      <c r="U128" s="1">
        <v>6.92</v>
      </c>
      <c r="V128" s="1">
        <v>5.6470000000000002</v>
      </c>
      <c r="W128" s="1">
        <v>31.373000000000001</v>
      </c>
      <c r="X128" s="1">
        <v>0.90769999999999995</v>
      </c>
      <c r="Y128" s="1" t="s">
        <v>19</v>
      </c>
      <c r="Z128" s="1">
        <v>6.85</v>
      </c>
      <c r="AA128" s="1">
        <v>6.92</v>
      </c>
      <c r="AB128" s="1">
        <v>6.444</v>
      </c>
      <c r="AC128" s="1">
        <v>35.798999999999999</v>
      </c>
      <c r="AD128" s="1">
        <v>0.90110000000000001</v>
      </c>
      <c r="AE128" s="1" t="s">
        <v>19</v>
      </c>
      <c r="AF128" s="1">
        <v>6.85</v>
      </c>
      <c r="AG128" s="1">
        <v>6.92</v>
      </c>
      <c r="AH128" s="1">
        <v>6.2279999999999998</v>
      </c>
      <c r="AI128" s="1">
        <v>34.6</v>
      </c>
      <c r="AJ128" s="1">
        <v>0.90010000000000001</v>
      </c>
      <c r="AK128" s="1" t="s">
        <v>19</v>
      </c>
      <c r="AL128" s="1"/>
      <c r="AM128" s="1"/>
      <c r="AN128" s="1"/>
      <c r="AO128" s="1"/>
      <c r="AP128" s="1"/>
      <c r="AQ128" s="1"/>
      <c r="AR128" s="1">
        <v>6.85</v>
      </c>
      <c r="AS128" s="1">
        <v>6.92</v>
      </c>
      <c r="AT128" s="1">
        <v>8.8420000000000005</v>
      </c>
      <c r="AU128" s="1">
        <v>49.124000000000002</v>
      </c>
      <c r="AV128" s="1">
        <v>0.90010000000000001</v>
      </c>
      <c r="AW128" s="1" t="s">
        <v>19</v>
      </c>
      <c r="AX128" s="1">
        <v>6.85</v>
      </c>
      <c r="AY128" s="1">
        <v>6.92</v>
      </c>
      <c r="AZ128" s="1">
        <v>8.83</v>
      </c>
      <c r="BA128" s="1">
        <v>49.054000000000002</v>
      </c>
      <c r="BB128" s="1">
        <v>0.90500000000000003</v>
      </c>
      <c r="BC128" s="1" t="s">
        <v>19</v>
      </c>
      <c r="BD128" s="1">
        <v>6.85</v>
      </c>
      <c r="BE128" s="1">
        <v>6.92</v>
      </c>
      <c r="BF128" s="1">
        <v>8.3550000000000004</v>
      </c>
      <c r="BG128" s="1">
        <v>46.418999999999997</v>
      </c>
      <c r="BH128" s="1">
        <v>0.88959999999999995</v>
      </c>
      <c r="BI128" s="1" t="s">
        <v>19</v>
      </c>
      <c r="BJ128" s="1">
        <v>6.85</v>
      </c>
      <c r="BK128" s="1">
        <v>6.92</v>
      </c>
      <c r="BL128" s="1">
        <v>8.5549999999999997</v>
      </c>
      <c r="BM128" s="1">
        <v>47.524999999999999</v>
      </c>
      <c r="BN128" s="1">
        <v>0.89990000000000003</v>
      </c>
      <c r="BO128" s="1" t="s">
        <v>19</v>
      </c>
      <c r="BP128" s="1">
        <v>6.85</v>
      </c>
      <c r="BQ128" s="1">
        <v>6.92</v>
      </c>
      <c r="BR128" s="1">
        <v>8.7629999999999999</v>
      </c>
      <c r="BS128" s="1">
        <v>48.683999999999997</v>
      </c>
      <c r="BT128" s="1">
        <v>0.89800000000000002</v>
      </c>
      <c r="BU128" s="1" t="s">
        <v>19</v>
      </c>
      <c r="BV128" s="1">
        <v>6.85</v>
      </c>
      <c r="BW128" s="1">
        <v>6.92</v>
      </c>
      <c r="BX128" s="1">
        <v>8.516</v>
      </c>
      <c r="BY128" s="1">
        <v>47.308</v>
      </c>
      <c r="BZ128" s="1">
        <v>0.90969999999999995</v>
      </c>
      <c r="CA128" s="1" t="s">
        <v>19</v>
      </c>
      <c r="CB128" s="1">
        <v>6.85</v>
      </c>
      <c r="CC128" s="1">
        <v>6.92</v>
      </c>
      <c r="CD128" s="1">
        <v>8.83</v>
      </c>
      <c r="CE128" s="1">
        <v>49.058</v>
      </c>
      <c r="CF128" s="1">
        <v>0.89970000000000006</v>
      </c>
      <c r="CG128" s="1" t="s">
        <v>19</v>
      </c>
      <c r="CH128" s="1">
        <v>6.85</v>
      </c>
      <c r="CI128" s="1">
        <v>6.93</v>
      </c>
      <c r="CJ128" s="1">
        <v>8.5340000000000007</v>
      </c>
      <c r="CK128" s="1">
        <v>47.41</v>
      </c>
      <c r="CL128" s="1">
        <v>0.89659999999999995</v>
      </c>
      <c r="CM128" s="1" t="s">
        <v>19</v>
      </c>
      <c r="CN128" s="1">
        <v>6.85</v>
      </c>
      <c r="CO128" s="1">
        <v>6.92</v>
      </c>
      <c r="CP128" s="1">
        <v>8.4410000000000007</v>
      </c>
      <c r="CQ128" s="1">
        <v>46.892000000000003</v>
      </c>
      <c r="CR128" s="1">
        <v>0.89980000000000004</v>
      </c>
      <c r="CS128" s="1" t="s">
        <v>19</v>
      </c>
    </row>
    <row r="129" spans="1:97" ht="15.75" customHeight="1" x14ac:dyDescent="0.25">
      <c r="A129" s="1" t="s">
        <v>73</v>
      </c>
      <c r="B129" s="1">
        <v>-2</v>
      </c>
      <c r="C129" s="1">
        <v>20</v>
      </c>
      <c r="D129" s="1" t="s">
        <v>76</v>
      </c>
      <c r="E129" s="1">
        <v>6.9</v>
      </c>
      <c r="F129" s="1">
        <v>4</v>
      </c>
      <c r="G129" s="1">
        <v>19</v>
      </c>
      <c r="H129" s="1">
        <v>6.98</v>
      </c>
      <c r="I129" s="1">
        <v>7.06</v>
      </c>
      <c r="J129" s="1">
        <v>5.3049999999999997</v>
      </c>
      <c r="K129" s="1">
        <v>27.922999999999998</v>
      </c>
      <c r="L129" s="1">
        <v>0.94910000000000005</v>
      </c>
      <c r="M129" s="1" t="s">
        <v>19</v>
      </c>
      <c r="N129" s="1">
        <v>6.98</v>
      </c>
      <c r="O129" s="1">
        <v>7.06</v>
      </c>
      <c r="P129" s="1">
        <v>5.5129999999999999</v>
      </c>
      <c r="Q129" s="1">
        <v>29.018000000000001</v>
      </c>
      <c r="R129" s="1">
        <v>0.95220000000000005</v>
      </c>
      <c r="S129" s="1" t="s">
        <v>19</v>
      </c>
      <c r="T129" s="1">
        <v>6.98</v>
      </c>
      <c r="U129" s="1">
        <v>7.06</v>
      </c>
      <c r="V129" s="1">
        <v>5.8140000000000001</v>
      </c>
      <c r="W129" s="1">
        <v>30.600999999999999</v>
      </c>
      <c r="X129" s="1">
        <v>0.94679999999999997</v>
      </c>
      <c r="Y129" s="1" t="s">
        <v>19</v>
      </c>
      <c r="Z129" s="1">
        <v>6.98</v>
      </c>
      <c r="AA129" s="1">
        <v>7.06</v>
      </c>
      <c r="AB129" s="1">
        <v>6.6539999999999999</v>
      </c>
      <c r="AC129" s="1">
        <v>35.021999999999998</v>
      </c>
      <c r="AD129" s="1">
        <v>0.95269999999999999</v>
      </c>
      <c r="AE129" s="1" t="s">
        <v>19</v>
      </c>
      <c r="AF129" s="1">
        <v>6.98</v>
      </c>
      <c r="AG129" s="1">
        <v>7.06</v>
      </c>
      <c r="AH129" s="1">
        <v>6.4279999999999999</v>
      </c>
      <c r="AI129" s="1">
        <v>33.834000000000003</v>
      </c>
      <c r="AJ129" s="1">
        <v>0.94369999999999998</v>
      </c>
      <c r="AK129" s="1" t="s">
        <v>19</v>
      </c>
      <c r="AL129" s="1"/>
      <c r="AM129" s="1"/>
      <c r="AN129" s="1"/>
      <c r="AO129" s="1"/>
      <c r="AP129" s="1"/>
      <c r="AQ129" s="1"/>
      <c r="AR129" s="1">
        <v>6.98</v>
      </c>
      <c r="AS129" s="1">
        <v>7.06</v>
      </c>
      <c r="AT129" s="1">
        <v>9.5670000000000002</v>
      </c>
      <c r="AU129" s="1">
        <v>50.353999999999999</v>
      </c>
      <c r="AV129" s="1">
        <v>0.95779999999999998</v>
      </c>
      <c r="AW129" s="1" t="s">
        <v>19</v>
      </c>
      <c r="AX129" s="1">
        <v>6.98</v>
      </c>
      <c r="AY129" s="1">
        <v>7.06</v>
      </c>
      <c r="AZ129" s="1">
        <v>9.4979999999999993</v>
      </c>
      <c r="BA129" s="1">
        <v>49.987000000000002</v>
      </c>
      <c r="BB129" s="1">
        <v>0.95830000000000004</v>
      </c>
      <c r="BC129" s="1" t="s">
        <v>19</v>
      </c>
      <c r="BD129" s="1">
        <v>6.98</v>
      </c>
      <c r="BE129" s="1">
        <v>7.06</v>
      </c>
      <c r="BF129" s="1">
        <v>9.0120000000000005</v>
      </c>
      <c r="BG129" s="1">
        <v>47.429000000000002</v>
      </c>
      <c r="BH129" s="1">
        <v>0.96260000000000001</v>
      </c>
      <c r="BI129" s="1" t="s">
        <v>19</v>
      </c>
      <c r="BJ129" s="1">
        <v>6.98</v>
      </c>
      <c r="BK129" s="1">
        <v>7.06</v>
      </c>
      <c r="BL129" s="1">
        <v>9.2309999999999999</v>
      </c>
      <c r="BM129" s="1">
        <v>48.582000000000001</v>
      </c>
      <c r="BN129" s="1">
        <v>0.95530000000000004</v>
      </c>
      <c r="BO129" s="1" t="s">
        <v>19</v>
      </c>
      <c r="BP129" s="1">
        <v>6.98</v>
      </c>
      <c r="BQ129" s="1">
        <v>7.06</v>
      </c>
      <c r="BR129" s="1">
        <v>9.49</v>
      </c>
      <c r="BS129" s="1">
        <v>49.945999999999998</v>
      </c>
      <c r="BT129" s="1">
        <v>0.95740000000000003</v>
      </c>
      <c r="BU129" s="1" t="s">
        <v>19</v>
      </c>
      <c r="BV129" s="1">
        <v>6.98</v>
      </c>
      <c r="BW129" s="1">
        <v>7.06</v>
      </c>
      <c r="BX129" s="1">
        <v>9.1669999999999998</v>
      </c>
      <c r="BY129" s="1">
        <v>48.246000000000002</v>
      </c>
      <c r="BZ129" s="1">
        <v>0.95109999999999995</v>
      </c>
      <c r="CA129" s="1" t="s">
        <v>19</v>
      </c>
      <c r="CB129" s="1">
        <v>6.98</v>
      </c>
      <c r="CC129" s="1">
        <v>7.06</v>
      </c>
      <c r="CD129" s="1">
        <v>9.56</v>
      </c>
      <c r="CE129" s="1">
        <v>50.317999999999998</v>
      </c>
      <c r="CF129" s="1">
        <v>0.95830000000000004</v>
      </c>
      <c r="CG129" s="1" t="s">
        <v>19</v>
      </c>
      <c r="CH129" s="1">
        <v>6.99</v>
      </c>
      <c r="CI129" s="1">
        <v>7.06</v>
      </c>
      <c r="CJ129" s="1">
        <v>9.3819999999999997</v>
      </c>
      <c r="CK129" s="1">
        <v>49.377000000000002</v>
      </c>
      <c r="CL129" s="1">
        <v>0.95730000000000004</v>
      </c>
      <c r="CM129" s="1" t="s">
        <v>19</v>
      </c>
      <c r="CN129" s="1">
        <v>6.98</v>
      </c>
      <c r="CO129" s="1">
        <v>7.06</v>
      </c>
      <c r="CP129" s="1">
        <v>9.1489999999999991</v>
      </c>
      <c r="CQ129" s="1">
        <v>48.152999999999999</v>
      </c>
      <c r="CR129" s="1">
        <v>0.95679999999999998</v>
      </c>
      <c r="CS129" s="1" t="s">
        <v>19</v>
      </c>
    </row>
    <row r="130" spans="1:97" ht="15.75" customHeight="1" x14ac:dyDescent="0.25">
      <c r="A130" s="1" t="s">
        <v>73</v>
      </c>
      <c r="B130" s="1">
        <v>-2</v>
      </c>
      <c r="C130" s="1">
        <v>22</v>
      </c>
      <c r="D130" s="1" t="s">
        <v>77</v>
      </c>
      <c r="E130" s="1">
        <v>9.27</v>
      </c>
      <c r="F130" s="1">
        <v>3</v>
      </c>
      <c r="G130" s="1">
        <v>21</v>
      </c>
      <c r="H130" s="1">
        <v>9.43</v>
      </c>
      <c r="I130" s="1">
        <v>9.5</v>
      </c>
      <c r="J130" s="1">
        <v>4.83</v>
      </c>
      <c r="K130" s="1">
        <v>22.998000000000001</v>
      </c>
      <c r="L130" s="1">
        <v>0.93799999999999994</v>
      </c>
      <c r="M130" s="1" t="s">
        <v>18</v>
      </c>
      <c r="N130" s="1">
        <v>9.43</v>
      </c>
      <c r="O130" s="1">
        <v>9.5</v>
      </c>
      <c r="P130" s="1">
        <v>4.9740000000000002</v>
      </c>
      <c r="Q130" s="1">
        <v>23.684000000000001</v>
      </c>
      <c r="R130" s="1">
        <v>0.93659999999999999</v>
      </c>
      <c r="S130" s="1" t="s">
        <v>18</v>
      </c>
      <c r="T130" s="1">
        <v>9.43</v>
      </c>
      <c r="U130" s="1">
        <v>9.5</v>
      </c>
      <c r="V130" s="1">
        <v>5.2629999999999999</v>
      </c>
      <c r="W130" s="1">
        <v>25.062999999999999</v>
      </c>
      <c r="X130" s="1">
        <v>0.94010000000000005</v>
      </c>
      <c r="Y130" s="1" t="s">
        <v>18</v>
      </c>
      <c r="Z130" s="1">
        <v>9.43</v>
      </c>
      <c r="AA130" s="1">
        <v>9.5</v>
      </c>
      <c r="AB130" s="1">
        <v>6.2039999999999997</v>
      </c>
      <c r="AC130" s="1">
        <v>29.545000000000002</v>
      </c>
      <c r="AD130" s="1">
        <v>0.93820000000000003</v>
      </c>
      <c r="AE130" s="1" t="s">
        <v>18</v>
      </c>
      <c r="AF130" s="1">
        <v>9.43</v>
      </c>
      <c r="AG130" s="1">
        <v>9.5</v>
      </c>
      <c r="AH130" s="1">
        <v>5.8650000000000002</v>
      </c>
      <c r="AI130" s="1">
        <v>27.928999999999998</v>
      </c>
      <c r="AJ130" s="1">
        <v>0.93140000000000001</v>
      </c>
      <c r="AK130" s="1" t="s">
        <v>18</v>
      </c>
      <c r="AL130" s="1"/>
      <c r="AM130" s="1"/>
      <c r="AN130" s="1"/>
      <c r="AO130" s="1"/>
      <c r="AP130" s="1"/>
      <c r="AQ130" s="1"/>
      <c r="AR130" s="1">
        <v>9.43</v>
      </c>
      <c r="AS130" s="1">
        <v>9.5</v>
      </c>
      <c r="AT130" s="1">
        <v>9.7449999999999992</v>
      </c>
      <c r="AU130" s="1">
        <v>46.402999999999999</v>
      </c>
      <c r="AV130" s="1">
        <v>0.91839999999999999</v>
      </c>
      <c r="AW130" s="1" t="s">
        <v>18</v>
      </c>
      <c r="AX130" s="1">
        <v>9.43</v>
      </c>
      <c r="AY130" s="1">
        <v>9.5</v>
      </c>
      <c r="AZ130" s="1">
        <v>9.7479999999999993</v>
      </c>
      <c r="BA130" s="1">
        <v>46.417000000000002</v>
      </c>
      <c r="BB130" s="1">
        <v>0.92249999999999999</v>
      </c>
      <c r="BC130" s="1" t="s">
        <v>18</v>
      </c>
      <c r="BD130" s="1">
        <v>9.44</v>
      </c>
      <c r="BE130" s="1">
        <v>9.5</v>
      </c>
      <c r="BF130" s="1">
        <v>9.625</v>
      </c>
      <c r="BG130" s="1">
        <v>45.831000000000003</v>
      </c>
      <c r="BH130" s="1">
        <v>0.90169999999999995</v>
      </c>
      <c r="BI130" s="1" t="s">
        <v>18</v>
      </c>
      <c r="BJ130" s="1">
        <v>9.43</v>
      </c>
      <c r="BK130" s="1">
        <v>9.5</v>
      </c>
      <c r="BL130" s="1">
        <v>9.8879999999999999</v>
      </c>
      <c r="BM130" s="1">
        <v>47.087000000000003</v>
      </c>
      <c r="BN130" s="1">
        <v>0.90249999999999997</v>
      </c>
      <c r="BO130" s="1" t="s">
        <v>18</v>
      </c>
      <c r="BP130" s="1">
        <v>9.43</v>
      </c>
      <c r="BQ130" s="1">
        <v>9.5</v>
      </c>
      <c r="BR130" s="1">
        <v>9.81</v>
      </c>
      <c r="BS130" s="1">
        <v>46.713000000000001</v>
      </c>
      <c r="BT130" s="1">
        <v>0.92330000000000001</v>
      </c>
      <c r="BU130" s="1" t="s">
        <v>18</v>
      </c>
      <c r="BV130" s="1">
        <v>9.43</v>
      </c>
      <c r="BW130" s="1">
        <v>9.5</v>
      </c>
      <c r="BX130" s="1">
        <v>9.7309999999999999</v>
      </c>
      <c r="BY130" s="1">
        <v>46.335999999999999</v>
      </c>
      <c r="BZ130" s="1">
        <v>0.91</v>
      </c>
      <c r="CA130" s="1" t="s">
        <v>18</v>
      </c>
      <c r="CB130" s="1">
        <v>9.43</v>
      </c>
      <c r="CC130" s="1">
        <v>9.5</v>
      </c>
      <c r="CD130" s="1">
        <v>10.177</v>
      </c>
      <c r="CE130" s="1">
        <v>48.463999999999999</v>
      </c>
      <c r="CF130" s="1">
        <v>0.90800000000000003</v>
      </c>
      <c r="CG130" s="1" t="s">
        <v>18</v>
      </c>
      <c r="CH130" s="1">
        <v>9.43</v>
      </c>
      <c r="CI130" s="1">
        <v>9.5</v>
      </c>
      <c r="CJ130" s="1">
        <v>10.050000000000001</v>
      </c>
      <c r="CK130" s="1">
        <v>47.856000000000002</v>
      </c>
      <c r="CL130" s="1">
        <v>0.91500000000000004</v>
      </c>
      <c r="CM130" s="1" t="s">
        <v>18</v>
      </c>
      <c r="CN130" s="1">
        <v>9.44</v>
      </c>
      <c r="CO130" s="1">
        <v>9.51</v>
      </c>
      <c r="CP130" s="1">
        <v>9.41</v>
      </c>
      <c r="CQ130" s="1">
        <v>44.807000000000002</v>
      </c>
      <c r="CR130" s="1">
        <v>0.83430000000000004</v>
      </c>
      <c r="CS130" s="1" t="s">
        <v>18</v>
      </c>
    </row>
    <row r="131" spans="1:97" ht="15.75" customHeight="1" x14ac:dyDescent="0.25">
      <c r="A131" s="1" t="s">
        <v>78</v>
      </c>
      <c r="B131" s="1">
        <v>-2</v>
      </c>
      <c r="C131" s="1">
        <v>18</v>
      </c>
      <c r="D131" s="1" t="s">
        <v>74</v>
      </c>
      <c r="E131" s="1">
        <v>6.53</v>
      </c>
      <c r="F131" s="1">
        <v>4</v>
      </c>
      <c r="G131" s="1">
        <v>17</v>
      </c>
      <c r="H131" s="1">
        <v>6.61</v>
      </c>
      <c r="I131" s="1">
        <v>6.69</v>
      </c>
      <c r="J131" s="1">
        <v>5.0919999999999996</v>
      </c>
      <c r="K131" s="1">
        <v>29.952000000000002</v>
      </c>
      <c r="L131" s="1">
        <v>0.93500000000000005</v>
      </c>
      <c r="M131" s="1" t="s">
        <v>19</v>
      </c>
      <c r="N131" s="1">
        <v>6.61</v>
      </c>
      <c r="O131" s="1">
        <v>6.69</v>
      </c>
      <c r="P131" s="1">
        <v>4.8470000000000004</v>
      </c>
      <c r="Q131" s="1">
        <v>28.513000000000002</v>
      </c>
      <c r="R131" s="1">
        <v>0.95789999999999997</v>
      </c>
      <c r="S131" s="1" t="s">
        <v>19</v>
      </c>
      <c r="T131" s="1">
        <v>6.61</v>
      </c>
      <c r="U131" s="1">
        <v>6.69</v>
      </c>
      <c r="V131" s="1">
        <v>4.6900000000000004</v>
      </c>
      <c r="W131" s="1">
        <v>27.59</v>
      </c>
      <c r="X131" s="1">
        <v>0.9546</v>
      </c>
      <c r="Y131" s="1" t="s">
        <v>19</v>
      </c>
      <c r="Z131" s="1">
        <v>6.61</v>
      </c>
      <c r="AA131" s="1">
        <v>6.69</v>
      </c>
      <c r="AB131" s="1">
        <v>5.3819999999999997</v>
      </c>
      <c r="AC131" s="1">
        <v>31.655999999999999</v>
      </c>
      <c r="AD131" s="1">
        <v>0.92390000000000005</v>
      </c>
      <c r="AE131" s="1" t="s">
        <v>19</v>
      </c>
      <c r="AF131" s="1">
        <v>6.61</v>
      </c>
      <c r="AG131" s="1">
        <v>6.69</v>
      </c>
      <c r="AH131" s="1">
        <v>5.6269999999999998</v>
      </c>
      <c r="AI131" s="1">
        <v>33.101999999999997</v>
      </c>
      <c r="AJ131" s="1">
        <v>0.96</v>
      </c>
      <c r="AK131" s="1" t="s">
        <v>19</v>
      </c>
      <c r="AL131" s="1">
        <v>6.61</v>
      </c>
      <c r="AM131" s="1">
        <v>6.69</v>
      </c>
      <c r="AN131" s="1">
        <v>5.41</v>
      </c>
      <c r="AO131" s="1">
        <v>31.823</v>
      </c>
      <c r="AP131" s="1">
        <v>0.93020000000000003</v>
      </c>
      <c r="AQ131" s="1" t="s">
        <v>19</v>
      </c>
      <c r="AR131" s="1">
        <v>6.61</v>
      </c>
      <c r="AS131" s="1">
        <v>6.69</v>
      </c>
      <c r="AT131" s="1">
        <v>7.6879999999999997</v>
      </c>
      <c r="AU131" s="1">
        <v>45.222999999999999</v>
      </c>
      <c r="AV131" s="1">
        <v>0.94299999999999995</v>
      </c>
      <c r="AW131" s="1" t="s">
        <v>19</v>
      </c>
      <c r="AX131" s="1">
        <v>6.61</v>
      </c>
      <c r="AY131" s="1">
        <v>6.69</v>
      </c>
      <c r="AZ131" s="1">
        <v>7.55</v>
      </c>
      <c r="BA131" s="1">
        <v>44.411999999999999</v>
      </c>
      <c r="BB131" s="1">
        <v>0.9577</v>
      </c>
      <c r="BC131" s="1" t="s">
        <v>19</v>
      </c>
      <c r="BD131" s="1"/>
      <c r="BE131" s="1"/>
      <c r="BF131" s="1"/>
      <c r="BG131" s="1"/>
      <c r="BH131" s="1"/>
      <c r="BI131" s="1"/>
      <c r="BJ131" s="1">
        <v>6.61</v>
      </c>
      <c r="BK131" s="1">
        <v>6.69</v>
      </c>
      <c r="BL131" s="1">
        <v>8.6829999999999998</v>
      </c>
      <c r="BM131" s="1">
        <v>51.079000000000001</v>
      </c>
      <c r="BN131" s="1">
        <v>0.9617</v>
      </c>
      <c r="BO131" s="1" t="s">
        <v>19</v>
      </c>
      <c r="BP131" s="1">
        <v>6.61</v>
      </c>
      <c r="BQ131" s="1">
        <v>6.69</v>
      </c>
      <c r="BR131" s="1">
        <v>8.6349999999999998</v>
      </c>
      <c r="BS131" s="1">
        <v>50.795000000000002</v>
      </c>
      <c r="BT131" s="1">
        <v>0.95379999999999998</v>
      </c>
      <c r="BU131" s="1" t="s">
        <v>19</v>
      </c>
      <c r="BV131" s="1">
        <v>6.61</v>
      </c>
      <c r="BW131" s="1">
        <v>6.69</v>
      </c>
      <c r="BX131" s="1">
        <v>8.7490000000000006</v>
      </c>
      <c r="BY131" s="1">
        <v>51.462000000000003</v>
      </c>
      <c r="BZ131" s="1">
        <v>0.95709999999999995</v>
      </c>
      <c r="CA131" s="1" t="s">
        <v>19</v>
      </c>
      <c r="CB131" s="1">
        <v>6.61</v>
      </c>
      <c r="CC131" s="1">
        <v>6.69</v>
      </c>
      <c r="CD131" s="1">
        <v>8.9269999999999996</v>
      </c>
      <c r="CE131" s="1">
        <v>52.509</v>
      </c>
      <c r="CF131" s="1">
        <v>0.95930000000000004</v>
      </c>
      <c r="CG131" s="1" t="s">
        <v>19</v>
      </c>
      <c r="CH131" s="1">
        <v>6.61</v>
      </c>
      <c r="CI131" s="1">
        <v>6.69</v>
      </c>
      <c r="CJ131" s="1">
        <v>8.8949999999999996</v>
      </c>
      <c r="CK131" s="1">
        <v>52.320999999999998</v>
      </c>
      <c r="CL131" s="1">
        <v>0.93869999999999998</v>
      </c>
      <c r="CM131" s="1" t="s">
        <v>19</v>
      </c>
      <c r="CN131" s="1">
        <v>6.61</v>
      </c>
      <c r="CO131" s="1">
        <v>6.69</v>
      </c>
      <c r="CP131" s="1">
        <v>8.5489999999999995</v>
      </c>
      <c r="CQ131" s="1">
        <v>50.287999999999997</v>
      </c>
      <c r="CR131" s="1">
        <v>0.94879999999999998</v>
      </c>
      <c r="CS131" s="1" t="s">
        <v>19</v>
      </c>
    </row>
    <row r="132" spans="1:97" ht="15.75" customHeight="1" x14ac:dyDescent="0.25">
      <c r="A132" s="1" t="s">
        <v>78</v>
      </c>
      <c r="B132" s="1">
        <v>-2</v>
      </c>
      <c r="C132" s="1">
        <v>19</v>
      </c>
      <c r="D132" s="1" t="s">
        <v>75</v>
      </c>
      <c r="E132" s="1">
        <v>6.68</v>
      </c>
      <c r="F132" s="1">
        <v>4</v>
      </c>
      <c r="G132" s="1">
        <v>18</v>
      </c>
      <c r="H132" s="1">
        <v>6.85</v>
      </c>
      <c r="I132" s="1">
        <v>6.92</v>
      </c>
      <c r="J132" s="1">
        <v>4.8710000000000004</v>
      </c>
      <c r="K132" s="1">
        <v>27.059000000000001</v>
      </c>
      <c r="L132" s="1">
        <v>0.90490000000000004</v>
      </c>
      <c r="M132" s="1" t="s">
        <v>19</v>
      </c>
      <c r="N132" s="1">
        <v>6.85</v>
      </c>
      <c r="O132" s="1">
        <v>6.92</v>
      </c>
      <c r="P132" s="1">
        <v>4.6420000000000003</v>
      </c>
      <c r="Q132" s="1">
        <v>25.788</v>
      </c>
      <c r="R132" s="1">
        <v>0.90749999999999997</v>
      </c>
      <c r="S132" s="1" t="s">
        <v>19</v>
      </c>
      <c r="T132" s="1">
        <v>6.85</v>
      </c>
      <c r="U132" s="1">
        <v>6.92</v>
      </c>
      <c r="V132" s="1">
        <v>4.4690000000000003</v>
      </c>
      <c r="W132" s="1">
        <v>24.827999999999999</v>
      </c>
      <c r="X132" s="1">
        <v>0.90629999999999999</v>
      </c>
      <c r="Y132" s="1" t="s">
        <v>19</v>
      </c>
      <c r="Z132" s="1">
        <v>6.85</v>
      </c>
      <c r="AA132" s="1">
        <v>6.92</v>
      </c>
      <c r="AB132" s="1">
        <v>5.0880000000000001</v>
      </c>
      <c r="AC132" s="1">
        <v>28.265000000000001</v>
      </c>
      <c r="AD132" s="1">
        <v>0.89119999999999999</v>
      </c>
      <c r="AE132" s="1" t="s">
        <v>19</v>
      </c>
      <c r="AF132" s="1">
        <v>6.85</v>
      </c>
      <c r="AG132" s="1">
        <v>6.92</v>
      </c>
      <c r="AH132" s="1">
        <v>5.3730000000000002</v>
      </c>
      <c r="AI132" s="1">
        <v>29.850999999999999</v>
      </c>
      <c r="AJ132" s="1">
        <v>0.90280000000000005</v>
      </c>
      <c r="AK132" s="1" t="s">
        <v>19</v>
      </c>
      <c r="AL132" s="1">
        <v>6.85</v>
      </c>
      <c r="AM132" s="1">
        <v>6.92</v>
      </c>
      <c r="AN132" s="1">
        <v>5.0149999999999997</v>
      </c>
      <c r="AO132" s="1">
        <v>27.86</v>
      </c>
      <c r="AP132" s="1">
        <v>0.89159999999999995</v>
      </c>
      <c r="AQ132" s="1" t="s">
        <v>19</v>
      </c>
      <c r="AR132" s="1">
        <v>6.85</v>
      </c>
      <c r="AS132" s="1">
        <v>6.92</v>
      </c>
      <c r="AT132" s="1">
        <v>7.54</v>
      </c>
      <c r="AU132" s="1">
        <v>41.890999999999998</v>
      </c>
      <c r="AV132" s="1">
        <v>0.90049999999999997</v>
      </c>
      <c r="AW132" s="1" t="s">
        <v>19</v>
      </c>
      <c r="AX132" s="1">
        <v>6.85</v>
      </c>
      <c r="AY132" s="1">
        <v>6.92</v>
      </c>
      <c r="AZ132" s="1">
        <v>7.343</v>
      </c>
      <c r="BA132" s="1">
        <v>40.795999999999999</v>
      </c>
      <c r="BB132" s="1">
        <v>0.90629999999999999</v>
      </c>
      <c r="BC132" s="1" t="s">
        <v>19</v>
      </c>
      <c r="BD132" s="1"/>
      <c r="BE132" s="1"/>
      <c r="BF132" s="1"/>
      <c r="BG132" s="1"/>
      <c r="BH132" s="1"/>
      <c r="BI132" s="1"/>
      <c r="BJ132" s="1">
        <v>6.85</v>
      </c>
      <c r="BK132" s="1">
        <v>6.92</v>
      </c>
      <c r="BL132" s="1">
        <v>8.6259999999999994</v>
      </c>
      <c r="BM132" s="1">
        <v>47.923000000000002</v>
      </c>
      <c r="BN132" s="1">
        <v>0.89839999999999998</v>
      </c>
      <c r="BO132" s="1" t="s">
        <v>19</v>
      </c>
      <c r="BP132" s="1">
        <v>6.85</v>
      </c>
      <c r="BQ132" s="1">
        <v>6.92</v>
      </c>
      <c r="BR132" s="1">
        <v>8.5030000000000001</v>
      </c>
      <c r="BS132" s="1">
        <v>47.238</v>
      </c>
      <c r="BT132" s="1">
        <v>0.90069999999999995</v>
      </c>
      <c r="BU132" s="1" t="s">
        <v>19</v>
      </c>
      <c r="BV132" s="1">
        <v>6.85</v>
      </c>
      <c r="BW132" s="1">
        <v>6.92</v>
      </c>
      <c r="BX132" s="1">
        <v>8.6620000000000008</v>
      </c>
      <c r="BY132" s="1">
        <v>48.121000000000002</v>
      </c>
      <c r="BZ132" s="1">
        <v>0.90600000000000003</v>
      </c>
      <c r="CA132" s="1" t="s">
        <v>19</v>
      </c>
      <c r="CB132" s="1">
        <v>6.85</v>
      </c>
      <c r="CC132" s="1">
        <v>6.92</v>
      </c>
      <c r="CD132" s="1">
        <v>8.8260000000000005</v>
      </c>
      <c r="CE132" s="1">
        <v>49.036000000000001</v>
      </c>
      <c r="CF132" s="1">
        <v>0.90210000000000001</v>
      </c>
      <c r="CG132" s="1" t="s">
        <v>19</v>
      </c>
      <c r="CH132" s="1">
        <v>6.85</v>
      </c>
      <c r="CI132" s="1">
        <v>6.92</v>
      </c>
      <c r="CJ132" s="1">
        <v>8.7729999999999997</v>
      </c>
      <c r="CK132" s="1">
        <v>48.74</v>
      </c>
      <c r="CL132" s="1">
        <v>0.90559999999999996</v>
      </c>
      <c r="CM132" s="1" t="s">
        <v>19</v>
      </c>
      <c r="CN132" s="1">
        <v>6.85</v>
      </c>
      <c r="CO132" s="1">
        <v>6.92</v>
      </c>
      <c r="CP132" s="1">
        <v>8.3870000000000005</v>
      </c>
      <c r="CQ132" s="1">
        <v>46.595999999999997</v>
      </c>
      <c r="CR132" s="1">
        <v>0.90569999999999995</v>
      </c>
      <c r="CS132" s="1" t="s">
        <v>19</v>
      </c>
    </row>
    <row r="133" spans="1:97" ht="15.75" customHeight="1" x14ac:dyDescent="0.25">
      <c r="A133" s="1" t="s">
        <v>78</v>
      </c>
      <c r="B133" s="1">
        <v>-2</v>
      </c>
      <c r="C133" s="1">
        <v>20</v>
      </c>
      <c r="D133" s="1" t="s">
        <v>76</v>
      </c>
      <c r="E133" s="1">
        <v>6.9</v>
      </c>
      <c r="F133" s="1">
        <v>4</v>
      </c>
      <c r="G133" s="1">
        <v>19</v>
      </c>
      <c r="H133" s="1">
        <v>6.98</v>
      </c>
      <c r="I133" s="1">
        <v>7.06</v>
      </c>
      <c r="J133" s="1">
        <v>4.9089999999999998</v>
      </c>
      <c r="K133" s="1">
        <v>25.838999999999999</v>
      </c>
      <c r="L133" s="1">
        <v>0.91700000000000004</v>
      </c>
      <c r="M133" s="1" t="s">
        <v>19</v>
      </c>
      <c r="N133" s="1">
        <v>6.98</v>
      </c>
      <c r="O133" s="1">
        <v>7.06</v>
      </c>
      <c r="P133" s="1">
        <v>4.6769999999999996</v>
      </c>
      <c r="Q133" s="1">
        <v>24.614999999999998</v>
      </c>
      <c r="R133" s="1">
        <v>0.91200000000000003</v>
      </c>
      <c r="S133" s="1" t="s">
        <v>19</v>
      </c>
      <c r="T133" s="1">
        <v>6.98</v>
      </c>
      <c r="U133" s="1">
        <v>7.06</v>
      </c>
      <c r="V133" s="1">
        <v>4.4909999999999997</v>
      </c>
      <c r="W133" s="1">
        <v>23.635999999999999</v>
      </c>
      <c r="X133" s="1">
        <v>0.90759999999999996</v>
      </c>
      <c r="Y133" s="1" t="s">
        <v>19</v>
      </c>
      <c r="Z133" s="1">
        <v>6.98</v>
      </c>
      <c r="AA133" s="1">
        <v>7.06</v>
      </c>
      <c r="AB133" s="1">
        <v>5.18</v>
      </c>
      <c r="AC133" s="1">
        <v>27.265000000000001</v>
      </c>
      <c r="AD133" s="1">
        <v>0.90690000000000004</v>
      </c>
      <c r="AE133" s="1" t="s">
        <v>19</v>
      </c>
      <c r="AF133" s="1">
        <v>6.98</v>
      </c>
      <c r="AG133" s="1">
        <v>7.06</v>
      </c>
      <c r="AH133" s="1">
        <v>5.4320000000000004</v>
      </c>
      <c r="AI133" s="1">
        <v>28.59</v>
      </c>
      <c r="AJ133" s="1">
        <v>0.90900000000000003</v>
      </c>
      <c r="AK133" s="1" t="s">
        <v>19</v>
      </c>
      <c r="AL133" s="1">
        <v>6.98</v>
      </c>
      <c r="AM133" s="1">
        <v>7.06</v>
      </c>
      <c r="AN133" s="1">
        <v>5.266</v>
      </c>
      <c r="AO133" s="1">
        <v>27.716999999999999</v>
      </c>
      <c r="AP133" s="1">
        <v>0.91200000000000003</v>
      </c>
      <c r="AQ133" s="1" t="s">
        <v>19</v>
      </c>
      <c r="AR133" s="1">
        <v>6.98</v>
      </c>
      <c r="AS133" s="1">
        <v>7.06</v>
      </c>
      <c r="AT133" s="1">
        <v>7.7720000000000002</v>
      </c>
      <c r="AU133" s="1">
        <v>40.908000000000001</v>
      </c>
      <c r="AV133" s="1">
        <v>0.91339999999999999</v>
      </c>
      <c r="AW133" s="1" t="s">
        <v>19</v>
      </c>
      <c r="AX133" s="1">
        <v>6.98</v>
      </c>
      <c r="AY133" s="1">
        <v>7.06</v>
      </c>
      <c r="AZ133" s="1">
        <v>7.5940000000000003</v>
      </c>
      <c r="BA133" s="1">
        <v>39.97</v>
      </c>
      <c r="BB133" s="1">
        <v>0.90639999999999998</v>
      </c>
      <c r="BC133" s="1" t="s">
        <v>19</v>
      </c>
      <c r="BD133" s="1"/>
      <c r="BE133" s="1"/>
      <c r="BF133" s="1"/>
      <c r="BG133" s="1"/>
      <c r="BH133" s="1"/>
      <c r="BI133" s="1"/>
      <c r="BJ133" s="1">
        <v>6.98</v>
      </c>
      <c r="BK133" s="1">
        <v>7.06</v>
      </c>
      <c r="BL133" s="1">
        <v>9.1300000000000008</v>
      </c>
      <c r="BM133" s="1">
        <v>48.051000000000002</v>
      </c>
      <c r="BN133" s="1">
        <v>0.90369999999999995</v>
      </c>
      <c r="BO133" s="1" t="s">
        <v>19</v>
      </c>
      <c r="BP133" s="1">
        <v>6.98</v>
      </c>
      <c r="BQ133" s="1">
        <v>7.06</v>
      </c>
      <c r="BR133" s="1">
        <v>9.11</v>
      </c>
      <c r="BS133" s="1">
        <v>47.95</v>
      </c>
      <c r="BT133" s="1">
        <v>0.91810000000000003</v>
      </c>
      <c r="BU133" s="1" t="s">
        <v>19</v>
      </c>
      <c r="BV133" s="1">
        <v>6.98</v>
      </c>
      <c r="BW133" s="1">
        <v>7.06</v>
      </c>
      <c r="BX133" s="1">
        <v>9.1999999999999993</v>
      </c>
      <c r="BY133" s="1">
        <v>48.421999999999997</v>
      </c>
      <c r="BZ133" s="1">
        <v>0.92120000000000002</v>
      </c>
      <c r="CA133" s="1" t="s">
        <v>19</v>
      </c>
      <c r="CB133" s="1">
        <v>6.98</v>
      </c>
      <c r="CC133" s="1">
        <v>7.06</v>
      </c>
      <c r="CD133" s="1">
        <v>9.5960000000000001</v>
      </c>
      <c r="CE133" s="1">
        <v>50.506</v>
      </c>
      <c r="CF133" s="1">
        <v>0.91220000000000001</v>
      </c>
      <c r="CG133" s="1" t="s">
        <v>19</v>
      </c>
      <c r="CH133" s="1">
        <v>6.98</v>
      </c>
      <c r="CI133" s="1">
        <v>7.06</v>
      </c>
      <c r="CJ133" s="1">
        <v>9.4990000000000006</v>
      </c>
      <c r="CK133" s="1">
        <v>49.997</v>
      </c>
      <c r="CL133" s="1">
        <v>0.91190000000000004</v>
      </c>
      <c r="CM133" s="1" t="s">
        <v>19</v>
      </c>
      <c r="CN133" s="1">
        <v>6.98</v>
      </c>
      <c r="CO133" s="1">
        <v>7.06</v>
      </c>
      <c r="CP133" s="1">
        <v>9.0890000000000004</v>
      </c>
      <c r="CQ133" s="1">
        <v>47.835000000000001</v>
      </c>
      <c r="CR133" s="1">
        <v>0.88829999999999998</v>
      </c>
      <c r="CS133" s="1" t="s">
        <v>19</v>
      </c>
    </row>
    <row r="134" spans="1:97" ht="15.75" customHeight="1" x14ac:dyDescent="0.25">
      <c r="A134" s="1" t="s">
        <v>78</v>
      </c>
      <c r="B134" s="1">
        <v>-2</v>
      </c>
      <c r="C134" s="1">
        <v>22</v>
      </c>
      <c r="D134" s="1" t="s">
        <v>77</v>
      </c>
      <c r="E134" s="1">
        <v>9.27</v>
      </c>
      <c r="F134" s="1">
        <v>3</v>
      </c>
      <c r="G134" s="1">
        <v>21</v>
      </c>
      <c r="H134" s="1">
        <v>9.43</v>
      </c>
      <c r="I134" s="1">
        <v>9.5</v>
      </c>
      <c r="J134" s="1">
        <v>4.399</v>
      </c>
      <c r="K134" s="1">
        <v>20.946000000000002</v>
      </c>
      <c r="L134" s="1">
        <v>0.93989999999999996</v>
      </c>
      <c r="M134" s="1" t="s">
        <v>18</v>
      </c>
      <c r="N134" s="1">
        <v>9.43</v>
      </c>
      <c r="O134" s="1">
        <v>9.5</v>
      </c>
      <c r="P134" s="1">
        <v>4.1509999999999998</v>
      </c>
      <c r="Q134" s="1">
        <v>19.765000000000001</v>
      </c>
      <c r="R134" s="1">
        <v>0.93640000000000001</v>
      </c>
      <c r="S134" s="1" t="s">
        <v>18</v>
      </c>
      <c r="T134" s="1">
        <v>9.43</v>
      </c>
      <c r="U134" s="1">
        <v>9.5</v>
      </c>
      <c r="V134" s="1">
        <v>3.9540000000000002</v>
      </c>
      <c r="W134" s="1">
        <v>18.827999999999999</v>
      </c>
      <c r="X134" s="1">
        <v>0.93710000000000004</v>
      </c>
      <c r="Y134" s="1" t="s">
        <v>18</v>
      </c>
      <c r="Z134" s="1">
        <v>9.43</v>
      </c>
      <c r="AA134" s="1">
        <v>9.5</v>
      </c>
      <c r="AB134" s="1">
        <v>4.49</v>
      </c>
      <c r="AC134" s="1">
        <v>21.382000000000001</v>
      </c>
      <c r="AD134" s="1">
        <v>0.92400000000000004</v>
      </c>
      <c r="AE134" s="1" t="s">
        <v>18</v>
      </c>
      <c r="AF134" s="1">
        <v>9.43</v>
      </c>
      <c r="AG134" s="1">
        <v>9.5</v>
      </c>
      <c r="AH134" s="1">
        <v>4.6719999999999997</v>
      </c>
      <c r="AI134" s="1">
        <v>22.245999999999999</v>
      </c>
      <c r="AJ134" s="1">
        <v>0.92110000000000003</v>
      </c>
      <c r="AK134" s="1" t="s">
        <v>18</v>
      </c>
      <c r="AL134" s="1">
        <v>9.43</v>
      </c>
      <c r="AM134" s="1">
        <v>9.5</v>
      </c>
      <c r="AN134" s="1">
        <v>4.5019999999999998</v>
      </c>
      <c r="AO134" s="1">
        <v>21.437999999999999</v>
      </c>
      <c r="AP134" s="1">
        <v>0.92330000000000001</v>
      </c>
      <c r="AQ134" s="1" t="s">
        <v>18</v>
      </c>
      <c r="AR134" s="1">
        <v>9.43</v>
      </c>
      <c r="AS134" s="1">
        <v>9.5</v>
      </c>
      <c r="AT134" s="1">
        <v>7.09</v>
      </c>
      <c r="AU134" s="1">
        <v>33.762999999999998</v>
      </c>
      <c r="AV134" s="1">
        <v>0.93010000000000004</v>
      </c>
      <c r="AW134" s="1" t="s">
        <v>18</v>
      </c>
      <c r="AX134" s="1">
        <v>9.43</v>
      </c>
      <c r="AY134" s="1">
        <v>9.5</v>
      </c>
      <c r="AZ134" s="1">
        <v>6.9029999999999996</v>
      </c>
      <c r="BA134" s="1">
        <v>32.872999999999998</v>
      </c>
      <c r="BB134" s="1">
        <v>0.93400000000000005</v>
      </c>
      <c r="BC134" s="1" t="s">
        <v>18</v>
      </c>
      <c r="BD134" s="1"/>
      <c r="BE134" s="1"/>
      <c r="BF134" s="1"/>
      <c r="BG134" s="1"/>
      <c r="BH134" s="1"/>
      <c r="BI134" s="1"/>
      <c r="BJ134" s="1">
        <v>9.43</v>
      </c>
      <c r="BK134" s="1">
        <v>9.5</v>
      </c>
      <c r="BL134" s="1">
        <v>9.1999999999999993</v>
      </c>
      <c r="BM134" s="1">
        <v>43.811</v>
      </c>
      <c r="BN134" s="1">
        <v>0.90539999999999998</v>
      </c>
      <c r="BO134" s="1" t="s">
        <v>18</v>
      </c>
      <c r="BP134" s="1">
        <v>9.43</v>
      </c>
      <c r="BQ134" s="1">
        <v>9.5</v>
      </c>
      <c r="BR134" s="1">
        <v>8.9049999999999994</v>
      </c>
      <c r="BS134" s="1">
        <v>42.402999999999999</v>
      </c>
      <c r="BT134" s="1">
        <v>0.90720000000000001</v>
      </c>
      <c r="BU134" s="1" t="s">
        <v>18</v>
      </c>
      <c r="BV134" s="1">
        <v>9.43</v>
      </c>
      <c r="BW134" s="1">
        <v>9.5</v>
      </c>
      <c r="BX134" s="1">
        <v>8.891</v>
      </c>
      <c r="BY134" s="1">
        <v>42.335999999999999</v>
      </c>
      <c r="BZ134" s="1">
        <v>0.90500000000000003</v>
      </c>
      <c r="CA134" s="1" t="s">
        <v>18</v>
      </c>
      <c r="CB134" s="1">
        <v>9.43</v>
      </c>
      <c r="CC134" s="1">
        <v>9.5</v>
      </c>
      <c r="CD134" s="1">
        <v>9.923</v>
      </c>
      <c r="CE134" s="1">
        <v>47.252000000000002</v>
      </c>
      <c r="CF134" s="1">
        <v>0.90600000000000003</v>
      </c>
      <c r="CG134" s="1" t="s">
        <v>18</v>
      </c>
      <c r="CH134" s="1">
        <v>9.43</v>
      </c>
      <c r="CI134" s="1">
        <v>9.5</v>
      </c>
      <c r="CJ134" s="1">
        <v>9.8230000000000004</v>
      </c>
      <c r="CK134" s="1">
        <v>46.774999999999999</v>
      </c>
      <c r="CL134" s="1">
        <v>0.91510000000000002</v>
      </c>
      <c r="CM134" s="1" t="s">
        <v>18</v>
      </c>
      <c r="CN134" s="1">
        <v>9.43</v>
      </c>
      <c r="CO134" s="1">
        <v>9.5</v>
      </c>
      <c r="CP134" s="1">
        <v>9.4290000000000003</v>
      </c>
      <c r="CQ134" s="1">
        <v>44.902000000000001</v>
      </c>
      <c r="CR134" s="1">
        <v>0.87519999999999998</v>
      </c>
      <c r="CS134" s="1" t="s">
        <v>18</v>
      </c>
    </row>
    <row r="135" spans="1:97" ht="15.75" customHeight="1" x14ac:dyDescent="0.25">
      <c r="A135" s="1" t="s">
        <v>79</v>
      </c>
      <c r="B135" s="1">
        <v>-2</v>
      </c>
      <c r="C135" s="1">
        <v>18</v>
      </c>
      <c r="D135" s="1" t="s">
        <v>80</v>
      </c>
      <c r="E135" s="1">
        <v>6.53</v>
      </c>
      <c r="F135" s="1">
        <v>4</v>
      </c>
      <c r="G135" s="1">
        <v>17</v>
      </c>
      <c r="H135" s="1">
        <v>6.22</v>
      </c>
      <c r="I135" s="1">
        <v>6.29</v>
      </c>
      <c r="J135" s="1">
        <v>7.3109999999999999</v>
      </c>
      <c r="K135" s="1">
        <v>43.006999999999998</v>
      </c>
      <c r="L135" s="1">
        <v>0.95079999999999998</v>
      </c>
      <c r="M135" s="1" t="s">
        <v>19</v>
      </c>
      <c r="N135" s="1">
        <v>6.22</v>
      </c>
      <c r="O135" s="1">
        <v>6.29</v>
      </c>
      <c r="P135" s="1">
        <v>7.2869999999999999</v>
      </c>
      <c r="Q135" s="1">
        <v>42.863999999999997</v>
      </c>
      <c r="R135" s="1">
        <v>0.95389999999999997</v>
      </c>
      <c r="S135" s="1" t="s">
        <v>19</v>
      </c>
      <c r="T135" s="1">
        <v>6.23</v>
      </c>
      <c r="U135" s="1">
        <v>6.29</v>
      </c>
      <c r="V135" s="1">
        <v>7.61</v>
      </c>
      <c r="W135" s="1">
        <v>44.762999999999998</v>
      </c>
      <c r="X135" s="1">
        <v>0.95830000000000004</v>
      </c>
      <c r="Y135" s="1" t="s">
        <v>19</v>
      </c>
      <c r="Z135" s="1">
        <v>6.23</v>
      </c>
      <c r="AA135" s="1">
        <v>6.29</v>
      </c>
      <c r="AB135" s="1">
        <v>8.2379999999999995</v>
      </c>
      <c r="AC135" s="1">
        <v>48.457999999999998</v>
      </c>
      <c r="AD135" s="1">
        <v>0.95379999999999998</v>
      </c>
      <c r="AE135" s="1" t="s">
        <v>19</v>
      </c>
      <c r="AF135" s="1">
        <v>6.22</v>
      </c>
      <c r="AG135" s="1">
        <v>6.29</v>
      </c>
      <c r="AH135" s="1">
        <v>7.9640000000000004</v>
      </c>
      <c r="AI135" s="1">
        <v>46.845999999999997</v>
      </c>
      <c r="AJ135" s="1">
        <v>0.93820000000000003</v>
      </c>
      <c r="AK135" s="1" t="s">
        <v>19</v>
      </c>
      <c r="AL135" s="1">
        <v>6.23</v>
      </c>
      <c r="AM135" s="1">
        <v>6.29</v>
      </c>
      <c r="AN135" s="1">
        <v>8.0229999999999997</v>
      </c>
      <c r="AO135" s="1">
        <v>47.191000000000003</v>
      </c>
      <c r="AP135" s="1">
        <v>0.95369999999999999</v>
      </c>
      <c r="AQ135" s="1" t="s">
        <v>19</v>
      </c>
      <c r="AR135" s="1">
        <v>6.22</v>
      </c>
      <c r="AS135" s="1">
        <v>6.29</v>
      </c>
      <c r="AT135" s="1">
        <v>8.6590000000000007</v>
      </c>
      <c r="AU135" s="1">
        <v>50.935000000000002</v>
      </c>
      <c r="AV135" s="1">
        <v>0.95230000000000004</v>
      </c>
      <c r="AW135" s="1" t="s">
        <v>19</v>
      </c>
      <c r="AX135" s="1">
        <v>6.23</v>
      </c>
      <c r="AY135" s="1">
        <v>6.29</v>
      </c>
      <c r="AZ135" s="1">
        <v>8.4160000000000004</v>
      </c>
      <c r="BA135" s="1">
        <v>49.503999999999998</v>
      </c>
      <c r="BB135" s="1">
        <v>0.95489999999999997</v>
      </c>
      <c r="BC135" s="1" t="s">
        <v>19</v>
      </c>
      <c r="BD135" s="1">
        <v>6.22</v>
      </c>
      <c r="BE135" s="1">
        <v>6.29</v>
      </c>
      <c r="BF135" s="1">
        <v>8.1850000000000005</v>
      </c>
      <c r="BG135" s="1">
        <v>48.15</v>
      </c>
      <c r="BH135" s="1">
        <v>0.95069999999999999</v>
      </c>
      <c r="BI135" s="1" t="s">
        <v>19</v>
      </c>
      <c r="BJ135" s="1">
        <v>6.23</v>
      </c>
      <c r="BK135" s="1">
        <v>6.29</v>
      </c>
      <c r="BL135" s="1">
        <v>8.6059999999999999</v>
      </c>
      <c r="BM135" s="1">
        <v>50.621000000000002</v>
      </c>
      <c r="BN135" s="1">
        <v>0.95679999999999998</v>
      </c>
      <c r="BO135" s="1" t="s">
        <v>19</v>
      </c>
      <c r="BP135" s="1">
        <v>6.23</v>
      </c>
      <c r="BQ135" s="1">
        <v>6.29</v>
      </c>
      <c r="BR135" s="1">
        <v>8.5030000000000001</v>
      </c>
      <c r="BS135" s="1">
        <v>50.018000000000001</v>
      </c>
      <c r="BT135" s="1">
        <v>0.95189999999999997</v>
      </c>
      <c r="BU135" s="1" t="s">
        <v>19</v>
      </c>
      <c r="BV135" s="1">
        <v>6.23</v>
      </c>
      <c r="BW135" s="1">
        <v>6.29</v>
      </c>
      <c r="BX135" s="1">
        <v>8.0609999999999999</v>
      </c>
      <c r="BY135" s="1">
        <v>47.417999999999999</v>
      </c>
      <c r="BZ135" s="1">
        <v>0.95399999999999996</v>
      </c>
      <c r="CA135" s="1" t="s">
        <v>19</v>
      </c>
      <c r="CB135" s="1">
        <v>6.22</v>
      </c>
      <c r="CC135" s="1">
        <v>6.29</v>
      </c>
      <c r="CD135" s="1">
        <v>8.5039999999999996</v>
      </c>
      <c r="CE135" s="1">
        <v>50.024999999999999</v>
      </c>
      <c r="CF135" s="1">
        <v>0.95030000000000003</v>
      </c>
      <c r="CG135" s="1" t="s">
        <v>19</v>
      </c>
      <c r="CH135" s="1">
        <v>6.23</v>
      </c>
      <c r="CI135" s="1">
        <v>6.29</v>
      </c>
      <c r="CJ135" s="1">
        <v>8.4109999999999996</v>
      </c>
      <c r="CK135" s="1">
        <v>49.478999999999999</v>
      </c>
      <c r="CL135" s="1">
        <v>0.95520000000000005</v>
      </c>
      <c r="CM135" s="1" t="s">
        <v>19</v>
      </c>
      <c r="CN135" s="1">
        <v>6.22</v>
      </c>
      <c r="CO135" s="1">
        <v>6.29</v>
      </c>
      <c r="CP135" s="1">
        <v>8.02</v>
      </c>
      <c r="CQ135" s="1">
        <v>47.179000000000002</v>
      </c>
      <c r="CR135" s="1">
        <v>0.93920000000000003</v>
      </c>
      <c r="CS135" s="1" t="s">
        <v>19</v>
      </c>
    </row>
    <row r="136" spans="1:97" ht="15.75" customHeight="1" x14ac:dyDescent="0.25">
      <c r="A136" s="1" t="s">
        <v>79</v>
      </c>
      <c r="B136" s="1">
        <v>-2</v>
      </c>
      <c r="C136" s="1">
        <v>19</v>
      </c>
      <c r="D136" s="1" t="s">
        <v>81</v>
      </c>
      <c r="E136" s="1">
        <v>6.68</v>
      </c>
      <c r="F136" s="1">
        <v>4</v>
      </c>
      <c r="G136" s="1">
        <v>18</v>
      </c>
      <c r="H136" s="1">
        <v>6.44</v>
      </c>
      <c r="I136" s="1">
        <v>6.52</v>
      </c>
      <c r="J136" s="1">
        <v>7.085</v>
      </c>
      <c r="K136" s="1">
        <v>39.362000000000002</v>
      </c>
      <c r="L136" s="1">
        <v>0.9042</v>
      </c>
      <c r="M136" s="1" t="s">
        <v>19</v>
      </c>
      <c r="N136" s="1">
        <v>6.44</v>
      </c>
      <c r="O136" s="1">
        <v>6.52</v>
      </c>
      <c r="P136" s="1">
        <v>7.0469999999999997</v>
      </c>
      <c r="Q136" s="1">
        <v>39.146999999999998</v>
      </c>
      <c r="R136" s="1">
        <v>0.9032</v>
      </c>
      <c r="S136" s="1" t="s">
        <v>19</v>
      </c>
      <c r="T136" s="1">
        <v>6.44</v>
      </c>
      <c r="U136" s="1">
        <v>6.52</v>
      </c>
      <c r="V136" s="1">
        <v>7.4560000000000004</v>
      </c>
      <c r="W136" s="1">
        <v>41.420999999999999</v>
      </c>
      <c r="X136" s="1">
        <v>0.9032</v>
      </c>
      <c r="Y136" s="1" t="s">
        <v>19</v>
      </c>
      <c r="Z136" s="1">
        <v>6.44</v>
      </c>
      <c r="AA136" s="1">
        <v>6.52</v>
      </c>
      <c r="AB136" s="1">
        <v>8.08</v>
      </c>
      <c r="AC136" s="1">
        <v>44.89</v>
      </c>
      <c r="AD136" s="1">
        <v>0.90110000000000001</v>
      </c>
      <c r="AE136" s="1" t="s">
        <v>19</v>
      </c>
      <c r="AF136" s="1">
        <v>6.44</v>
      </c>
      <c r="AG136" s="1">
        <v>6.52</v>
      </c>
      <c r="AH136" s="1">
        <v>7.8419999999999996</v>
      </c>
      <c r="AI136" s="1">
        <v>43.567999999999998</v>
      </c>
      <c r="AJ136" s="1">
        <v>0.89539999999999997</v>
      </c>
      <c r="AK136" s="1" t="s">
        <v>19</v>
      </c>
      <c r="AL136" s="1">
        <v>6.45</v>
      </c>
      <c r="AM136" s="1">
        <v>6.52</v>
      </c>
      <c r="AN136" s="1">
        <v>7.8010000000000002</v>
      </c>
      <c r="AO136" s="1">
        <v>43.34</v>
      </c>
      <c r="AP136" s="1">
        <v>0.89429999999999998</v>
      </c>
      <c r="AQ136" s="1" t="s">
        <v>19</v>
      </c>
      <c r="AR136" s="1">
        <v>6.44</v>
      </c>
      <c r="AS136" s="1">
        <v>6.51</v>
      </c>
      <c r="AT136" s="1">
        <v>8.3320000000000007</v>
      </c>
      <c r="AU136" s="1">
        <v>46.286000000000001</v>
      </c>
      <c r="AV136" s="1">
        <v>0.89200000000000002</v>
      </c>
      <c r="AW136" s="1" t="s">
        <v>19</v>
      </c>
      <c r="AX136" s="1">
        <v>6.45</v>
      </c>
      <c r="AY136" s="1">
        <v>6.52</v>
      </c>
      <c r="AZ136" s="1">
        <v>8.2919999999999998</v>
      </c>
      <c r="BA136" s="1">
        <v>46.064999999999998</v>
      </c>
      <c r="BB136" s="1">
        <v>0.91239999999999999</v>
      </c>
      <c r="BC136" s="1" t="s">
        <v>19</v>
      </c>
      <c r="BD136" s="1">
        <v>6.44</v>
      </c>
      <c r="BE136" s="1">
        <v>6.52</v>
      </c>
      <c r="BF136" s="1">
        <v>8.0289999999999999</v>
      </c>
      <c r="BG136" s="1">
        <v>44.604999999999997</v>
      </c>
      <c r="BH136" s="1">
        <v>0.89759999999999995</v>
      </c>
      <c r="BI136" s="1" t="s">
        <v>19</v>
      </c>
      <c r="BJ136" s="1">
        <v>6.44</v>
      </c>
      <c r="BK136" s="1">
        <v>6.52</v>
      </c>
      <c r="BL136" s="1">
        <v>8.5150000000000006</v>
      </c>
      <c r="BM136" s="1">
        <v>47.307000000000002</v>
      </c>
      <c r="BN136" s="1">
        <v>0.90600000000000003</v>
      </c>
      <c r="BO136" s="1" t="s">
        <v>19</v>
      </c>
      <c r="BP136" s="1">
        <v>6.44</v>
      </c>
      <c r="BQ136" s="1">
        <v>6.52</v>
      </c>
      <c r="BR136" s="1">
        <v>8.3209999999999997</v>
      </c>
      <c r="BS136" s="1">
        <v>46.225999999999999</v>
      </c>
      <c r="BT136" s="1">
        <v>0.90069999999999995</v>
      </c>
      <c r="BU136" s="1" t="s">
        <v>19</v>
      </c>
      <c r="BV136" s="1">
        <v>6.44</v>
      </c>
      <c r="BW136" s="1">
        <v>6.52</v>
      </c>
      <c r="BX136" s="1">
        <v>7.8849999999999998</v>
      </c>
      <c r="BY136" s="1">
        <v>43.802999999999997</v>
      </c>
      <c r="BZ136" s="1">
        <v>0.90539999999999998</v>
      </c>
      <c r="CA136" s="1" t="s">
        <v>19</v>
      </c>
      <c r="CB136" s="1">
        <v>6.44</v>
      </c>
      <c r="CC136" s="1">
        <v>6.52</v>
      </c>
      <c r="CD136" s="1">
        <v>8.4489999999999998</v>
      </c>
      <c r="CE136" s="1">
        <v>46.936999999999998</v>
      </c>
      <c r="CF136" s="1">
        <v>0.90469999999999995</v>
      </c>
      <c r="CG136" s="1" t="s">
        <v>19</v>
      </c>
      <c r="CH136" s="1">
        <v>6.44</v>
      </c>
      <c r="CI136" s="1">
        <v>6.52</v>
      </c>
      <c r="CJ136" s="1">
        <v>8.2729999999999997</v>
      </c>
      <c r="CK136" s="1">
        <v>45.963000000000001</v>
      </c>
      <c r="CL136" s="1">
        <v>0.90310000000000001</v>
      </c>
      <c r="CM136" s="1" t="s">
        <v>19</v>
      </c>
      <c r="CN136" s="1">
        <v>6.44</v>
      </c>
      <c r="CO136" s="1">
        <v>6.52</v>
      </c>
      <c r="CP136" s="1">
        <v>7.931</v>
      </c>
      <c r="CQ136" s="1">
        <v>44.063000000000002</v>
      </c>
      <c r="CR136" s="1">
        <v>0.91239999999999999</v>
      </c>
      <c r="CS136" s="1" t="s">
        <v>19</v>
      </c>
    </row>
    <row r="137" spans="1:97" ht="15.75" customHeight="1" x14ac:dyDescent="0.25">
      <c r="A137" s="1" t="s">
        <v>79</v>
      </c>
      <c r="B137" s="1">
        <v>-2</v>
      </c>
      <c r="C137" s="1">
        <v>20</v>
      </c>
      <c r="D137" s="1" t="s">
        <v>82</v>
      </c>
      <c r="E137" s="1">
        <v>6.9</v>
      </c>
      <c r="F137" s="1">
        <v>4</v>
      </c>
      <c r="G137" s="1">
        <v>19</v>
      </c>
      <c r="H137" s="1">
        <v>6.64</v>
      </c>
      <c r="I137" s="1">
        <v>6.72</v>
      </c>
      <c r="J137" s="1">
        <v>7.1210000000000004</v>
      </c>
      <c r="K137" s="1">
        <v>37.478999999999999</v>
      </c>
      <c r="L137" s="1">
        <v>0.95730000000000004</v>
      </c>
      <c r="M137" s="1" t="s">
        <v>19</v>
      </c>
      <c r="N137" s="1">
        <v>6.64</v>
      </c>
      <c r="O137" s="1">
        <v>6.72</v>
      </c>
      <c r="P137" s="1">
        <v>7.1420000000000003</v>
      </c>
      <c r="Q137" s="1">
        <v>37.588000000000001</v>
      </c>
      <c r="R137" s="1">
        <v>0.95209999999999995</v>
      </c>
      <c r="S137" s="1" t="s">
        <v>19</v>
      </c>
      <c r="T137" s="1">
        <v>6.65</v>
      </c>
      <c r="U137" s="1">
        <v>6.72</v>
      </c>
      <c r="V137" s="1">
        <v>7.4589999999999996</v>
      </c>
      <c r="W137" s="1">
        <v>39.258000000000003</v>
      </c>
      <c r="X137" s="1">
        <v>0.94579999999999997</v>
      </c>
      <c r="Y137" s="1" t="s">
        <v>19</v>
      </c>
      <c r="Z137" s="1">
        <v>6.64</v>
      </c>
      <c r="AA137" s="1">
        <v>6.72</v>
      </c>
      <c r="AB137" s="1">
        <v>8.3070000000000004</v>
      </c>
      <c r="AC137" s="1">
        <v>43.720999999999997</v>
      </c>
      <c r="AD137" s="1">
        <v>0.94789999999999996</v>
      </c>
      <c r="AE137" s="1" t="s">
        <v>19</v>
      </c>
      <c r="AF137" s="1">
        <v>6.64</v>
      </c>
      <c r="AG137" s="1">
        <v>6.72</v>
      </c>
      <c r="AH137" s="1">
        <v>8.0709999999999997</v>
      </c>
      <c r="AI137" s="1">
        <v>42.48</v>
      </c>
      <c r="AJ137" s="1">
        <v>0.94379999999999997</v>
      </c>
      <c r="AK137" s="1" t="s">
        <v>19</v>
      </c>
      <c r="AL137" s="1">
        <v>6.65</v>
      </c>
      <c r="AM137" s="1">
        <v>6.72</v>
      </c>
      <c r="AN137" s="1">
        <v>8.125</v>
      </c>
      <c r="AO137" s="1">
        <v>42.762</v>
      </c>
      <c r="AP137" s="1">
        <v>0.94710000000000005</v>
      </c>
      <c r="AQ137" s="1" t="s">
        <v>19</v>
      </c>
      <c r="AR137" s="1">
        <v>6.64</v>
      </c>
      <c r="AS137" s="1">
        <v>6.72</v>
      </c>
      <c r="AT137" s="1">
        <v>9.0139999999999993</v>
      </c>
      <c r="AU137" s="1">
        <v>47.442</v>
      </c>
      <c r="AV137" s="1">
        <v>0.95020000000000004</v>
      </c>
      <c r="AW137" s="1" t="s">
        <v>19</v>
      </c>
      <c r="AX137" s="1">
        <v>6.65</v>
      </c>
      <c r="AY137" s="1">
        <v>6.72</v>
      </c>
      <c r="AZ137" s="1">
        <v>8.8279999999999994</v>
      </c>
      <c r="BA137" s="1">
        <v>46.465000000000003</v>
      </c>
      <c r="BB137" s="1">
        <v>0.94330000000000003</v>
      </c>
      <c r="BC137" s="1" t="s">
        <v>19</v>
      </c>
      <c r="BD137" s="1">
        <v>6.64</v>
      </c>
      <c r="BE137" s="1">
        <v>6.72</v>
      </c>
      <c r="BF137" s="1">
        <v>8.5239999999999991</v>
      </c>
      <c r="BG137" s="1">
        <v>44.862000000000002</v>
      </c>
      <c r="BH137" s="1">
        <v>0.94550000000000001</v>
      </c>
      <c r="BI137" s="1" t="s">
        <v>19</v>
      </c>
      <c r="BJ137" s="1">
        <v>6.65</v>
      </c>
      <c r="BK137" s="1">
        <v>6.72</v>
      </c>
      <c r="BL137" s="1">
        <v>9.0690000000000008</v>
      </c>
      <c r="BM137" s="1">
        <v>47.728999999999999</v>
      </c>
      <c r="BN137" s="1">
        <v>0.94420000000000004</v>
      </c>
      <c r="BO137" s="1" t="s">
        <v>19</v>
      </c>
      <c r="BP137" s="1">
        <v>6.65</v>
      </c>
      <c r="BQ137" s="1">
        <v>6.72</v>
      </c>
      <c r="BR137" s="1">
        <v>8.8940000000000001</v>
      </c>
      <c r="BS137" s="1">
        <v>46.808999999999997</v>
      </c>
      <c r="BT137" s="1">
        <v>0.94340000000000002</v>
      </c>
      <c r="BU137" s="1" t="s">
        <v>19</v>
      </c>
      <c r="BV137" s="1">
        <v>6.64</v>
      </c>
      <c r="BW137" s="1">
        <v>6.72</v>
      </c>
      <c r="BX137" s="1">
        <v>8.39</v>
      </c>
      <c r="BY137" s="1">
        <v>44.158000000000001</v>
      </c>
      <c r="BZ137" s="1">
        <v>0.95120000000000005</v>
      </c>
      <c r="CA137" s="1" t="s">
        <v>19</v>
      </c>
      <c r="CB137" s="1">
        <v>6.64</v>
      </c>
      <c r="CC137" s="1">
        <v>6.72</v>
      </c>
      <c r="CD137" s="1">
        <v>8.9779999999999998</v>
      </c>
      <c r="CE137" s="1">
        <v>47.253999999999998</v>
      </c>
      <c r="CF137" s="1">
        <v>0.94699999999999995</v>
      </c>
      <c r="CG137" s="1" t="s">
        <v>19</v>
      </c>
      <c r="CH137" s="1">
        <v>6.65</v>
      </c>
      <c r="CI137" s="1">
        <v>6.72</v>
      </c>
      <c r="CJ137" s="1">
        <v>8.8260000000000005</v>
      </c>
      <c r="CK137" s="1">
        <v>46.453000000000003</v>
      </c>
      <c r="CL137" s="1">
        <v>0.94779999999999998</v>
      </c>
      <c r="CM137" s="1" t="s">
        <v>19</v>
      </c>
      <c r="CN137" s="1">
        <v>6.64</v>
      </c>
      <c r="CO137" s="1">
        <v>6.72</v>
      </c>
      <c r="CP137" s="1">
        <v>8.4540000000000006</v>
      </c>
      <c r="CQ137" s="1">
        <v>44.496000000000002</v>
      </c>
      <c r="CR137" s="1">
        <v>0.95430000000000004</v>
      </c>
      <c r="CS137" s="1" t="s">
        <v>19</v>
      </c>
    </row>
    <row r="138" spans="1:97" ht="15.75" customHeight="1" x14ac:dyDescent="0.25">
      <c r="A138" s="1" t="s">
        <v>79</v>
      </c>
      <c r="B138" s="1">
        <v>-2</v>
      </c>
      <c r="C138" s="1">
        <v>22</v>
      </c>
      <c r="D138" s="1" t="s">
        <v>83</v>
      </c>
      <c r="E138" s="1">
        <v>9.27</v>
      </c>
      <c r="F138" s="1">
        <v>3</v>
      </c>
      <c r="G138" s="1">
        <v>21</v>
      </c>
      <c r="H138" s="1">
        <v>8.94</v>
      </c>
      <c r="I138" s="1">
        <v>9.01</v>
      </c>
      <c r="J138" s="1">
        <v>6.6079999999999997</v>
      </c>
      <c r="K138" s="1">
        <v>31.469000000000001</v>
      </c>
      <c r="L138" s="1">
        <v>0.93410000000000004</v>
      </c>
      <c r="M138" s="1" t="s">
        <v>19</v>
      </c>
      <c r="N138" s="1">
        <v>8.94</v>
      </c>
      <c r="O138" s="1">
        <v>9.01</v>
      </c>
      <c r="P138" s="1">
        <v>6.5540000000000003</v>
      </c>
      <c r="Q138" s="1">
        <v>31.209</v>
      </c>
      <c r="R138" s="1">
        <v>0.94430000000000003</v>
      </c>
      <c r="S138" s="1" t="s">
        <v>19</v>
      </c>
      <c r="T138" s="1">
        <v>8.9499999999999993</v>
      </c>
      <c r="U138" s="1">
        <v>9.01</v>
      </c>
      <c r="V138" s="1">
        <v>6.7720000000000002</v>
      </c>
      <c r="W138" s="1">
        <v>32.249000000000002</v>
      </c>
      <c r="X138" s="1">
        <v>0.94410000000000005</v>
      </c>
      <c r="Y138" s="1" t="s">
        <v>19</v>
      </c>
      <c r="Z138" s="1">
        <v>8.94</v>
      </c>
      <c r="AA138" s="1">
        <v>9.01</v>
      </c>
      <c r="AB138" s="1">
        <v>8.0419999999999998</v>
      </c>
      <c r="AC138" s="1">
        <v>38.295999999999999</v>
      </c>
      <c r="AD138" s="1">
        <v>0.94230000000000003</v>
      </c>
      <c r="AE138" s="1" t="s">
        <v>19</v>
      </c>
      <c r="AF138" s="1">
        <v>8.94</v>
      </c>
      <c r="AG138" s="1">
        <v>9.01</v>
      </c>
      <c r="AH138" s="1">
        <v>7.5629999999999997</v>
      </c>
      <c r="AI138" s="1">
        <v>36.012999999999998</v>
      </c>
      <c r="AJ138" s="1">
        <v>0.92</v>
      </c>
      <c r="AK138" s="1" t="s">
        <v>19</v>
      </c>
      <c r="AL138" s="1">
        <v>8.9499999999999993</v>
      </c>
      <c r="AM138" s="1">
        <v>9.01</v>
      </c>
      <c r="AN138" s="1">
        <v>7.6189999999999998</v>
      </c>
      <c r="AO138" s="1">
        <v>36.283000000000001</v>
      </c>
      <c r="AP138" s="1">
        <v>0.94059999999999999</v>
      </c>
      <c r="AQ138" s="1" t="s">
        <v>19</v>
      </c>
      <c r="AR138" s="1">
        <v>8.94</v>
      </c>
      <c r="AS138" s="1">
        <v>9.01</v>
      </c>
      <c r="AT138" s="1">
        <v>9.5310000000000006</v>
      </c>
      <c r="AU138" s="1">
        <v>45.387</v>
      </c>
      <c r="AV138" s="1">
        <v>0.94389999999999996</v>
      </c>
      <c r="AW138" s="1" t="s">
        <v>19</v>
      </c>
      <c r="AX138" s="1">
        <v>8.9499999999999993</v>
      </c>
      <c r="AY138" s="1">
        <v>9.02</v>
      </c>
      <c r="AZ138" s="1">
        <v>9.3149999999999995</v>
      </c>
      <c r="BA138" s="1">
        <v>44.356999999999999</v>
      </c>
      <c r="BB138" s="1">
        <v>0.93400000000000005</v>
      </c>
      <c r="BC138" s="1" t="s">
        <v>19</v>
      </c>
      <c r="BD138" s="1">
        <v>8.9499999999999993</v>
      </c>
      <c r="BE138" s="1">
        <v>9.01</v>
      </c>
      <c r="BF138" s="1">
        <v>8.8889999999999993</v>
      </c>
      <c r="BG138" s="1">
        <v>42.331000000000003</v>
      </c>
      <c r="BH138" s="1">
        <v>0.91669999999999996</v>
      </c>
      <c r="BI138" s="1" t="s">
        <v>18</v>
      </c>
      <c r="BJ138" s="1">
        <v>8.9499999999999993</v>
      </c>
      <c r="BK138" s="1">
        <v>9.01</v>
      </c>
      <c r="BL138" s="1">
        <v>9.532</v>
      </c>
      <c r="BM138" s="1">
        <v>45.389000000000003</v>
      </c>
      <c r="BN138" s="1">
        <v>0.94079999999999997</v>
      </c>
      <c r="BO138" s="1" t="s">
        <v>19</v>
      </c>
      <c r="BP138" s="1">
        <v>8.9499999999999993</v>
      </c>
      <c r="BQ138" s="1">
        <v>9.01</v>
      </c>
      <c r="BR138" s="1">
        <v>9.3190000000000008</v>
      </c>
      <c r="BS138" s="1">
        <v>44.375999999999998</v>
      </c>
      <c r="BT138" s="1">
        <v>0.92920000000000003</v>
      </c>
      <c r="BU138" s="1" t="s">
        <v>19</v>
      </c>
      <c r="BV138" s="1">
        <v>8.94</v>
      </c>
      <c r="BW138" s="1">
        <v>9.01</v>
      </c>
      <c r="BX138" s="1">
        <v>9.109</v>
      </c>
      <c r="BY138" s="1">
        <v>43.374000000000002</v>
      </c>
      <c r="BZ138" s="1">
        <v>0.90080000000000005</v>
      </c>
      <c r="CA138" s="1" t="s">
        <v>18</v>
      </c>
      <c r="CB138" s="1">
        <v>8.94</v>
      </c>
      <c r="CC138" s="1">
        <v>9.01</v>
      </c>
      <c r="CD138" s="1">
        <v>9.5210000000000008</v>
      </c>
      <c r="CE138" s="1">
        <v>45.335999999999999</v>
      </c>
      <c r="CF138" s="1">
        <v>0.91779999999999995</v>
      </c>
      <c r="CG138" s="1" t="s">
        <v>19</v>
      </c>
      <c r="CH138" s="1">
        <v>8.9499999999999993</v>
      </c>
      <c r="CI138" s="1">
        <v>9.01</v>
      </c>
      <c r="CJ138" s="1">
        <v>9.4819999999999993</v>
      </c>
      <c r="CK138" s="1">
        <v>45.154000000000003</v>
      </c>
      <c r="CL138" s="1">
        <v>0.92659999999999998</v>
      </c>
      <c r="CM138" s="1" t="s">
        <v>19</v>
      </c>
      <c r="CN138" s="1">
        <v>8.94</v>
      </c>
      <c r="CO138" s="1">
        <v>9.01</v>
      </c>
      <c r="CP138" s="1">
        <v>9.1140000000000008</v>
      </c>
      <c r="CQ138" s="1">
        <v>43.398000000000003</v>
      </c>
      <c r="CR138" s="1">
        <v>0.80569999999999997</v>
      </c>
      <c r="CS138" s="1" t="s">
        <v>18</v>
      </c>
    </row>
    <row r="139" spans="1:97" ht="15.75" customHeight="1" x14ac:dyDescent="0.25">
      <c r="A139" s="1" t="s">
        <v>84</v>
      </c>
      <c r="B139" s="1">
        <v>-2</v>
      </c>
      <c r="C139" s="1">
        <v>18</v>
      </c>
      <c r="D139" s="1" t="s">
        <v>80</v>
      </c>
      <c r="E139" s="1">
        <v>6.53</v>
      </c>
      <c r="F139" s="1">
        <v>4</v>
      </c>
      <c r="G139" s="1">
        <v>17</v>
      </c>
      <c r="H139" s="1">
        <v>6.2</v>
      </c>
      <c r="I139" s="1">
        <v>6.27</v>
      </c>
      <c r="J139" s="1">
        <v>6.02</v>
      </c>
      <c r="K139" s="1">
        <v>35.409999999999997</v>
      </c>
      <c r="L139" s="1">
        <v>0.92149999999999999</v>
      </c>
      <c r="M139" s="1" t="s">
        <v>19</v>
      </c>
      <c r="N139" s="1">
        <v>6.2</v>
      </c>
      <c r="O139" s="1">
        <v>6.27</v>
      </c>
      <c r="P139" s="1">
        <v>6.4020000000000001</v>
      </c>
      <c r="Q139" s="1">
        <v>37.659999999999997</v>
      </c>
      <c r="R139" s="1">
        <v>0.86890000000000001</v>
      </c>
      <c r="S139" s="1" t="s">
        <v>18</v>
      </c>
      <c r="T139" s="1">
        <v>6.2</v>
      </c>
      <c r="U139" s="1">
        <v>6.27</v>
      </c>
      <c r="V139" s="1">
        <v>6.4390000000000001</v>
      </c>
      <c r="W139" s="1">
        <v>37.875</v>
      </c>
      <c r="X139" s="1">
        <v>0.88429999999999997</v>
      </c>
      <c r="Y139" s="1" t="s">
        <v>18</v>
      </c>
      <c r="Z139" s="1">
        <v>6.2</v>
      </c>
      <c r="AA139" s="1">
        <v>6.27</v>
      </c>
      <c r="AB139" s="1">
        <v>6.4249999999999998</v>
      </c>
      <c r="AC139" s="1">
        <v>37.793999999999997</v>
      </c>
      <c r="AD139" s="1">
        <v>0.85550000000000004</v>
      </c>
      <c r="AE139" s="1" t="s">
        <v>18</v>
      </c>
      <c r="AF139" s="1">
        <v>6.2</v>
      </c>
      <c r="AG139" s="1">
        <v>6.27</v>
      </c>
      <c r="AH139" s="1">
        <v>6.8959999999999999</v>
      </c>
      <c r="AI139" s="1">
        <v>40.564999999999998</v>
      </c>
      <c r="AJ139" s="1">
        <v>0.84899999999999998</v>
      </c>
      <c r="AK139" s="1" t="s">
        <v>18</v>
      </c>
      <c r="AL139" s="1">
        <v>6.2</v>
      </c>
      <c r="AM139" s="1">
        <v>6.27</v>
      </c>
      <c r="AN139" s="1">
        <v>7.2729999999999997</v>
      </c>
      <c r="AO139" s="1">
        <v>42.78</v>
      </c>
      <c r="AP139" s="1">
        <v>0.89510000000000001</v>
      </c>
      <c r="AQ139" s="1" t="s">
        <v>18</v>
      </c>
      <c r="AR139" s="1">
        <v>6.2</v>
      </c>
      <c r="AS139" s="1">
        <v>6.27</v>
      </c>
      <c r="AT139" s="1">
        <v>8.4830000000000005</v>
      </c>
      <c r="AU139" s="1">
        <v>49.898000000000003</v>
      </c>
      <c r="AV139" s="1">
        <v>0.92569999999999997</v>
      </c>
      <c r="AW139" s="1" t="s">
        <v>19</v>
      </c>
      <c r="AX139" s="1">
        <v>6.2</v>
      </c>
      <c r="AY139" s="1">
        <v>6.27</v>
      </c>
      <c r="AZ139" s="1">
        <v>8.3209999999999997</v>
      </c>
      <c r="BA139" s="1">
        <v>48.945</v>
      </c>
      <c r="BB139" s="1">
        <v>0.91039999999999999</v>
      </c>
      <c r="BC139" s="1" t="s">
        <v>19</v>
      </c>
      <c r="BD139" s="1">
        <v>6.2</v>
      </c>
      <c r="BE139" s="1">
        <v>6.27</v>
      </c>
      <c r="BF139" s="1">
        <v>8.2189999999999994</v>
      </c>
      <c r="BG139" s="1">
        <v>48.347999999999999</v>
      </c>
      <c r="BH139" s="1">
        <v>0.84809999999999997</v>
      </c>
      <c r="BI139" s="1" t="s">
        <v>18</v>
      </c>
      <c r="BJ139" s="1">
        <v>6.2</v>
      </c>
      <c r="BK139" s="1">
        <v>6.26</v>
      </c>
      <c r="BL139" s="1">
        <v>8.484</v>
      </c>
      <c r="BM139" s="1">
        <v>49.905999999999999</v>
      </c>
      <c r="BN139" s="1">
        <v>0.90600000000000003</v>
      </c>
      <c r="BO139" s="1" t="s">
        <v>19</v>
      </c>
      <c r="BP139" s="1">
        <v>6.2</v>
      </c>
      <c r="BQ139" s="1">
        <v>6.27</v>
      </c>
      <c r="BR139" s="1">
        <v>8.4659999999999993</v>
      </c>
      <c r="BS139" s="1">
        <v>49.802</v>
      </c>
      <c r="BT139" s="1">
        <v>0.88670000000000004</v>
      </c>
      <c r="BU139" s="1" t="s">
        <v>18</v>
      </c>
      <c r="BV139" s="1">
        <v>6.2</v>
      </c>
      <c r="BW139" s="1">
        <v>6.27</v>
      </c>
      <c r="BX139" s="1">
        <v>8.1159999999999997</v>
      </c>
      <c r="BY139" s="1">
        <v>47.743000000000002</v>
      </c>
      <c r="BZ139" s="1">
        <v>0.84860000000000002</v>
      </c>
      <c r="CA139" s="1" t="s">
        <v>18</v>
      </c>
      <c r="CB139" s="1">
        <v>6.2</v>
      </c>
      <c r="CC139" s="1">
        <v>6.27</v>
      </c>
      <c r="CD139" s="1">
        <v>8.5419999999999998</v>
      </c>
      <c r="CE139" s="1">
        <v>50.246000000000002</v>
      </c>
      <c r="CF139" s="1">
        <v>0.93030000000000002</v>
      </c>
      <c r="CG139" s="1" t="s">
        <v>19</v>
      </c>
      <c r="CH139" s="1">
        <v>6.2</v>
      </c>
      <c r="CI139" s="1">
        <v>6.27</v>
      </c>
      <c r="CJ139" s="1">
        <v>8.2569999999999997</v>
      </c>
      <c r="CK139" s="1">
        <v>48.57</v>
      </c>
      <c r="CL139" s="1">
        <v>0.90500000000000003</v>
      </c>
      <c r="CM139" s="1" t="s">
        <v>18</v>
      </c>
      <c r="CN139" s="1">
        <v>6.2</v>
      </c>
      <c r="CO139" s="1">
        <v>6.27</v>
      </c>
      <c r="CP139" s="1">
        <v>8.1319999999999997</v>
      </c>
      <c r="CQ139" s="1">
        <v>47.835999999999999</v>
      </c>
      <c r="CR139" s="1">
        <v>0.8448</v>
      </c>
      <c r="CS139" s="1" t="s">
        <v>18</v>
      </c>
    </row>
    <row r="140" spans="1:97" ht="15.75" customHeight="1" x14ac:dyDescent="0.25">
      <c r="A140" s="1" t="s">
        <v>84</v>
      </c>
      <c r="B140" s="1">
        <v>-2</v>
      </c>
      <c r="C140" s="1">
        <v>19</v>
      </c>
      <c r="D140" s="1" t="s">
        <v>81</v>
      </c>
      <c r="E140" s="1">
        <v>6.68</v>
      </c>
      <c r="F140" s="1">
        <v>4</v>
      </c>
      <c r="G140" s="1">
        <v>18</v>
      </c>
      <c r="H140" s="1">
        <v>6.46</v>
      </c>
      <c r="I140" s="1">
        <v>6.54</v>
      </c>
      <c r="J140" s="1">
        <v>5.6369999999999996</v>
      </c>
      <c r="K140" s="1">
        <v>31.317</v>
      </c>
      <c r="L140" s="1">
        <v>0.90759999999999996</v>
      </c>
      <c r="M140" s="1" t="s">
        <v>19</v>
      </c>
      <c r="N140" s="1">
        <v>6.46</v>
      </c>
      <c r="O140" s="1">
        <v>6.54</v>
      </c>
      <c r="P140" s="1">
        <v>6.0860000000000003</v>
      </c>
      <c r="Q140" s="1">
        <v>33.808999999999997</v>
      </c>
      <c r="R140" s="1">
        <v>0.90339999999999998</v>
      </c>
      <c r="S140" s="1" t="s">
        <v>19</v>
      </c>
      <c r="T140" s="1">
        <v>6.46</v>
      </c>
      <c r="U140" s="1">
        <v>6.54</v>
      </c>
      <c r="V140" s="1">
        <v>6.1349999999999998</v>
      </c>
      <c r="W140" s="1">
        <v>34.082999999999998</v>
      </c>
      <c r="X140" s="1">
        <v>0.8982</v>
      </c>
      <c r="Y140" s="1" t="s">
        <v>19</v>
      </c>
      <c r="Z140" s="1">
        <v>6.46</v>
      </c>
      <c r="AA140" s="1">
        <v>6.54</v>
      </c>
      <c r="AB140" s="1">
        <v>5.8719999999999999</v>
      </c>
      <c r="AC140" s="1">
        <v>32.622999999999998</v>
      </c>
      <c r="AD140" s="1">
        <v>0.85580000000000001</v>
      </c>
      <c r="AE140" s="1" t="s">
        <v>19</v>
      </c>
      <c r="AF140" s="1">
        <v>6.46</v>
      </c>
      <c r="AG140" s="1">
        <v>6.54</v>
      </c>
      <c r="AH140" s="1">
        <v>6.5250000000000004</v>
      </c>
      <c r="AI140" s="1">
        <v>36.250999999999998</v>
      </c>
      <c r="AJ140" s="1">
        <v>0.90710000000000002</v>
      </c>
      <c r="AK140" s="1" t="s">
        <v>19</v>
      </c>
      <c r="AL140" s="1">
        <v>6.46</v>
      </c>
      <c r="AM140" s="1">
        <v>6.54</v>
      </c>
      <c r="AN140" s="1">
        <v>6.83</v>
      </c>
      <c r="AO140" s="1">
        <v>37.942999999999998</v>
      </c>
      <c r="AP140" s="1">
        <v>0.89649999999999996</v>
      </c>
      <c r="AQ140" s="1" t="s">
        <v>19</v>
      </c>
      <c r="AR140" s="1">
        <v>6.46</v>
      </c>
      <c r="AS140" s="1">
        <v>6.54</v>
      </c>
      <c r="AT140" s="1">
        <v>8.2449999999999992</v>
      </c>
      <c r="AU140" s="1">
        <v>45.805999999999997</v>
      </c>
      <c r="AV140" s="1">
        <v>0.90649999999999997</v>
      </c>
      <c r="AW140" s="1" t="s">
        <v>19</v>
      </c>
      <c r="AX140" s="1">
        <v>6.46</v>
      </c>
      <c r="AY140" s="1">
        <v>6.54</v>
      </c>
      <c r="AZ140" s="1">
        <v>7.992</v>
      </c>
      <c r="BA140" s="1">
        <v>44.4</v>
      </c>
      <c r="BB140" s="1">
        <v>0.90680000000000005</v>
      </c>
      <c r="BC140" s="1" t="s">
        <v>19</v>
      </c>
      <c r="BD140" s="1">
        <v>6.46</v>
      </c>
      <c r="BE140" s="1">
        <v>6.53</v>
      </c>
      <c r="BF140" s="1">
        <v>7.4660000000000002</v>
      </c>
      <c r="BG140" s="1">
        <v>41.48</v>
      </c>
      <c r="BH140" s="1">
        <v>0.85629999999999995</v>
      </c>
      <c r="BI140" s="1" t="s">
        <v>19</v>
      </c>
      <c r="BJ140" s="1">
        <v>6.46</v>
      </c>
      <c r="BK140" s="1">
        <v>6.54</v>
      </c>
      <c r="BL140" s="1">
        <v>8.18</v>
      </c>
      <c r="BM140" s="1">
        <v>45.445</v>
      </c>
      <c r="BN140" s="1">
        <v>0.90569999999999995</v>
      </c>
      <c r="BO140" s="1" t="s">
        <v>19</v>
      </c>
      <c r="BP140" s="1">
        <v>6.46</v>
      </c>
      <c r="BQ140" s="1">
        <v>6.54</v>
      </c>
      <c r="BR140" s="1">
        <v>8.2420000000000009</v>
      </c>
      <c r="BS140" s="1">
        <v>45.79</v>
      </c>
      <c r="BT140" s="1">
        <v>0.90380000000000005</v>
      </c>
      <c r="BU140" s="1" t="s">
        <v>19</v>
      </c>
      <c r="BV140" s="1">
        <v>6.46</v>
      </c>
      <c r="BW140" s="1">
        <v>6.53</v>
      </c>
      <c r="BX140" s="1">
        <v>7.867</v>
      </c>
      <c r="BY140" s="1">
        <v>43.704999999999998</v>
      </c>
      <c r="BZ140" s="1">
        <v>0.89680000000000004</v>
      </c>
      <c r="CA140" s="1" t="s">
        <v>19</v>
      </c>
      <c r="CB140" s="1">
        <v>6.46</v>
      </c>
      <c r="CC140" s="1">
        <v>6.54</v>
      </c>
      <c r="CD140" s="1">
        <v>8.3010000000000002</v>
      </c>
      <c r="CE140" s="1">
        <v>46.115000000000002</v>
      </c>
      <c r="CF140" s="1">
        <v>0.90180000000000005</v>
      </c>
      <c r="CG140" s="1" t="s">
        <v>19</v>
      </c>
      <c r="CH140" s="1">
        <v>6.46</v>
      </c>
      <c r="CI140" s="1">
        <v>6.54</v>
      </c>
      <c r="CJ140" s="1">
        <v>7.9889999999999999</v>
      </c>
      <c r="CK140" s="1">
        <v>44.383000000000003</v>
      </c>
      <c r="CL140" s="1">
        <v>0.90290000000000004</v>
      </c>
      <c r="CM140" s="1" t="s">
        <v>19</v>
      </c>
      <c r="CN140" s="1">
        <v>6.46</v>
      </c>
      <c r="CO140" s="1">
        <v>6.53</v>
      </c>
      <c r="CP140" s="1">
        <v>7.87</v>
      </c>
      <c r="CQ140" s="1">
        <v>43.722999999999999</v>
      </c>
      <c r="CR140" s="1">
        <v>0.90790000000000004</v>
      </c>
      <c r="CS140" s="1" t="s">
        <v>19</v>
      </c>
    </row>
    <row r="141" spans="1:97" ht="15.75" customHeight="1" x14ac:dyDescent="0.25">
      <c r="A141" s="1" t="s">
        <v>84</v>
      </c>
      <c r="B141" s="1">
        <v>-2</v>
      </c>
      <c r="C141" s="1">
        <v>20</v>
      </c>
      <c r="D141" s="1" t="s">
        <v>82</v>
      </c>
      <c r="E141" s="1">
        <v>6.9</v>
      </c>
      <c r="F141" s="1">
        <v>4</v>
      </c>
      <c r="G141" s="1">
        <v>19</v>
      </c>
      <c r="H141" s="1">
        <v>6.64</v>
      </c>
      <c r="I141" s="1">
        <v>6.71</v>
      </c>
      <c r="J141" s="1">
        <v>5.6520000000000001</v>
      </c>
      <c r="K141" s="1">
        <v>29.747</v>
      </c>
      <c r="L141" s="1">
        <v>0.94310000000000005</v>
      </c>
      <c r="M141" s="1" t="s">
        <v>19</v>
      </c>
      <c r="N141" s="1">
        <v>6.64</v>
      </c>
      <c r="O141" s="1">
        <v>6.71</v>
      </c>
      <c r="P141" s="1">
        <v>6.1029999999999998</v>
      </c>
      <c r="Q141" s="1">
        <v>32.119</v>
      </c>
      <c r="R141" s="1">
        <v>0.95069999999999999</v>
      </c>
      <c r="S141" s="1" t="s">
        <v>19</v>
      </c>
      <c r="T141" s="1">
        <v>6.64</v>
      </c>
      <c r="U141" s="1">
        <v>6.71</v>
      </c>
      <c r="V141" s="1">
        <v>6.1070000000000002</v>
      </c>
      <c r="W141" s="1">
        <v>32.143999999999998</v>
      </c>
      <c r="X141" s="1">
        <v>0.94630000000000003</v>
      </c>
      <c r="Y141" s="1" t="s">
        <v>19</v>
      </c>
      <c r="Z141" s="1">
        <v>6.64</v>
      </c>
      <c r="AA141" s="1">
        <v>6.71</v>
      </c>
      <c r="AB141" s="1">
        <v>6.2670000000000003</v>
      </c>
      <c r="AC141" s="1">
        <v>32.985999999999997</v>
      </c>
      <c r="AD141" s="1">
        <v>0.90949999999999998</v>
      </c>
      <c r="AE141" s="1" t="s">
        <v>19</v>
      </c>
      <c r="AF141" s="1">
        <v>6.64</v>
      </c>
      <c r="AG141" s="1">
        <v>6.71</v>
      </c>
      <c r="AH141" s="1">
        <v>6.577</v>
      </c>
      <c r="AI141" s="1">
        <v>34.616</v>
      </c>
      <c r="AJ141" s="1">
        <v>0.93940000000000001</v>
      </c>
      <c r="AK141" s="1" t="s">
        <v>19</v>
      </c>
      <c r="AL141" s="1">
        <v>6.64</v>
      </c>
      <c r="AM141" s="1">
        <v>6.71</v>
      </c>
      <c r="AN141" s="1">
        <v>6.86</v>
      </c>
      <c r="AO141" s="1">
        <v>36.106000000000002</v>
      </c>
      <c r="AP141" s="1">
        <v>0.94569999999999999</v>
      </c>
      <c r="AQ141" s="1" t="s">
        <v>19</v>
      </c>
      <c r="AR141" s="1">
        <v>6.64</v>
      </c>
      <c r="AS141" s="1">
        <v>6.71</v>
      </c>
      <c r="AT141" s="1">
        <v>8.5210000000000008</v>
      </c>
      <c r="AU141" s="1">
        <v>44.848999999999997</v>
      </c>
      <c r="AV141" s="1">
        <v>0.9415</v>
      </c>
      <c r="AW141" s="1" t="s">
        <v>19</v>
      </c>
      <c r="AX141" s="1">
        <v>6.64</v>
      </c>
      <c r="AY141" s="1">
        <v>6.71</v>
      </c>
      <c r="AZ141" s="1">
        <v>8.2859999999999996</v>
      </c>
      <c r="BA141" s="1">
        <v>43.607999999999997</v>
      </c>
      <c r="BB141" s="1">
        <v>0.94320000000000004</v>
      </c>
      <c r="BC141" s="1" t="s">
        <v>19</v>
      </c>
      <c r="BD141" s="1">
        <v>6.64</v>
      </c>
      <c r="BE141" s="1">
        <v>6.71</v>
      </c>
      <c r="BF141" s="1">
        <v>8.1170000000000009</v>
      </c>
      <c r="BG141" s="1">
        <v>42.722999999999999</v>
      </c>
      <c r="BH141" s="1">
        <v>0.91890000000000005</v>
      </c>
      <c r="BI141" s="1" t="s">
        <v>19</v>
      </c>
      <c r="BJ141" s="1">
        <v>6.64</v>
      </c>
      <c r="BK141" s="1">
        <v>6.71</v>
      </c>
      <c r="BL141" s="1">
        <v>8.7880000000000003</v>
      </c>
      <c r="BM141" s="1">
        <v>46.250999999999998</v>
      </c>
      <c r="BN141" s="1">
        <v>0.94810000000000005</v>
      </c>
      <c r="BO141" s="1" t="s">
        <v>19</v>
      </c>
      <c r="BP141" s="1">
        <v>6.64</v>
      </c>
      <c r="BQ141" s="1">
        <v>6.71</v>
      </c>
      <c r="BR141" s="1">
        <v>8.8379999999999992</v>
      </c>
      <c r="BS141" s="1">
        <v>46.518000000000001</v>
      </c>
      <c r="BT141" s="1">
        <v>0.95109999999999995</v>
      </c>
      <c r="BU141" s="1" t="s">
        <v>19</v>
      </c>
      <c r="BV141" s="1">
        <v>6.63</v>
      </c>
      <c r="BW141" s="1">
        <v>6.71</v>
      </c>
      <c r="BX141" s="1">
        <v>8.4410000000000007</v>
      </c>
      <c r="BY141" s="1">
        <v>44.427999999999997</v>
      </c>
      <c r="BZ141" s="1">
        <v>0.94789999999999996</v>
      </c>
      <c r="CA141" s="1" t="s">
        <v>19</v>
      </c>
      <c r="CB141" s="1">
        <v>6.64</v>
      </c>
      <c r="CC141" s="1">
        <v>6.71</v>
      </c>
      <c r="CD141" s="1">
        <v>8.9269999999999996</v>
      </c>
      <c r="CE141" s="1">
        <v>46.985999999999997</v>
      </c>
      <c r="CF141" s="1">
        <v>0.94369999999999998</v>
      </c>
      <c r="CG141" s="1" t="s">
        <v>19</v>
      </c>
      <c r="CH141" s="1">
        <v>6.64</v>
      </c>
      <c r="CI141" s="1">
        <v>6.71</v>
      </c>
      <c r="CJ141" s="1">
        <v>8.57</v>
      </c>
      <c r="CK141" s="1">
        <v>45.103000000000002</v>
      </c>
      <c r="CL141" s="1">
        <v>0.94499999999999995</v>
      </c>
      <c r="CM141" s="1" t="s">
        <v>19</v>
      </c>
      <c r="CN141" s="1">
        <v>6.64</v>
      </c>
      <c r="CO141" s="1">
        <v>6.71</v>
      </c>
      <c r="CP141" s="1">
        <v>8.4090000000000007</v>
      </c>
      <c r="CQ141" s="1">
        <v>44.256</v>
      </c>
      <c r="CR141" s="1">
        <v>0.92959999999999998</v>
      </c>
      <c r="CS141" s="1" t="s">
        <v>19</v>
      </c>
    </row>
    <row r="142" spans="1:97" ht="15.75" customHeight="1" x14ac:dyDescent="0.25">
      <c r="A142" s="1" t="s">
        <v>84</v>
      </c>
      <c r="B142" s="1">
        <v>-2</v>
      </c>
      <c r="C142" s="1">
        <v>22</v>
      </c>
      <c r="D142" s="1" t="s">
        <v>83</v>
      </c>
      <c r="E142" s="1">
        <v>9.27</v>
      </c>
      <c r="F142" s="1">
        <v>3</v>
      </c>
      <c r="G142" s="1">
        <v>21</v>
      </c>
      <c r="H142" s="1">
        <v>8.9499999999999993</v>
      </c>
      <c r="I142" s="1">
        <v>9.01</v>
      </c>
      <c r="J142" s="1">
        <v>4.8689999999999998</v>
      </c>
      <c r="K142" s="1">
        <v>23.187999999999999</v>
      </c>
      <c r="L142" s="1">
        <v>0.93179999999999996</v>
      </c>
      <c r="M142" s="1" t="s">
        <v>19</v>
      </c>
      <c r="N142" s="1">
        <v>8.9499999999999993</v>
      </c>
      <c r="O142" s="1">
        <v>9.02</v>
      </c>
      <c r="P142" s="1">
        <v>5.1239999999999997</v>
      </c>
      <c r="Q142" s="1">
        <v>24.401</v>
      </c>
      <c r="R142" s="1">
        <v>0.92630000000000001</v>
      </c>
      <c r="S142" s="1" t="s">
        <v>19</v>
      </c>
      <c r="T142" s="1">
        <v>8.9499999999999993</v>
      </c>
      <c r="U142" s="1">
        <v>9.01</v>
      </c>
      <c r="V142" s="1">
        <v>5.1109999999999998</v>
      </c>
      <c r="W142" s="1">
        <v>24.338000000000001</v>
      </c>
      <c r="X142" s="1">
        <v>0.93110000000000004</v>
      </c>
      <c r="Y142" s="1" t="s">
        <v>19</v>
      </c>
      <c r="Z142" s="1">
        <v>8.9499999999999993</v>
      </c>
      <c r="AA142" s="1">
        <v>9.01</v>
      </c>
      <c r="AB142" s="1">
        <v>5.492</v>
      </c>
      <c r="AC142" s="1">
        <v>26.152999999999999</v>
      </c>
      <c r="AD142" s="1">
        <v>0.89049999999999996</v>
      </c>
      <c r="AE142" s="1" t="s">
        <v>19</v>
      </c>
      <c r="AF142" s="1">
        <v>8.9499999999999993</v>
      </c>
      <c r="AG142" s="1">
        <v>9.01</v>
      </c>
      <c r="AH142" s="1">
        <v>5.718</v>
      </c>
      <c r="AI142" s="1">
        <v>27.228000000000002</v>
      </c>
      <c r="AJ142" s="1">
        <v>0.90569999999999995</v>
      </c>
      <c r="AK142" s="1" t="s">
        <v>18</v>
      </c>
      <c r="AL142" s="1">
        <v>8.9499999999999993</v>
      </c>
      <c r="AM142" s="1">
        <v>9.01</v>
      </c>
      <c r="AN142" s="1">
        <v>5.7969999999999997</v>
      </c>
      <c r="AO142" s="1">
        <v>27.603000000000002</v>
      </c>
      <c r="AP142" s="1">
        <v>0.93489999999999995</v>
      </c>
      <c r="AQ142" s="1" t="s">
        <v>19</v>
      </c>
      <c r="AR142" s="1">
        <v>8.9499999999999993</v>
      </c>
      <c r="AS142" s="1">
        <v>9.01</v>
      </c>
      <c r="AT142" s="1">
        <v>7.7809999999999997</v>
      </c>
      <c r="AU142" s="1">
        <v>37.052</v>
      </c>
      <c r="AV142" s="1">
        <v>0.93420000000000003</v>
      </c>
      <c r="AW142" s="1" t="s">
        <v>19</v>
      </c>
      <c r="AX142" s="1">
        <v>8.94</v>
      </c>
      <c r="AY142" s="1">
        <v>9.01</v>
      </c>
      <c r="AZ142" s="1">
        <v>7.7789999999999999</v>
      </c>
      <c r="BA142" s="1">
        <v>37.043999999999997</v>
      </c>
      <c r="BB142" s="1">
        <v>0.91639999999999999</v>
      </c>
      <c r="BC142" s="1" t="s">
        <v>18</v>
      </c>
      <c r="BD142" s="1">
        <v>8.94</v>
      </c>
      <c r="BE142" s="1">
        <v>9.01</v>
      </c>
      <c r="BF142" s="1">
        <v>7.1230000000000002</v>
      </c>
      <c r="BG142" s="1">
        <v>33.920999999999999</v>
      </c>
      <c r="BH142" s="1">
        <v>0.88270000000000004</v>
      </c>
      <c r="BI142" s="1" t="s">
        <v>18</v>
      </c>
      <c r="BJ142" s="1">
        <v>8.94</v>
      </c>
      <c r="BK142" s="1">
        <v>9.01</v>
      </c>
      <c r="BL142" s="1">
        <v>9.0609999999999999</v>
      </c>
      <c r="BM142" s="1">
        <v>43.149000000000001</v>
      </c>
      <c r="BN142" s="1">
        <v>0.92700000000000005</v>
      </c>
      <c r="BO142" s="1" t="s">
        <v>19</v>
      </c>
      <c r="BP142" s="1">
        <v>8.9499999999999993</v>
      </c>
      <c r="BQ142" s="1">
        <v>9.01</v>
      </c>
      <c r="BR142" s="1">
        <v>8.9930000000000003</v>
      </c>
      <c r="BS142" s="1">
        <v>42.823</v>
      </c>
      <c r="BT142" s="1">
        <v>0.90210000000000001</v>
      </c>
      <c r="BU142" s="1" t="s">
        <v>18</v>
      </c>
      <c r="BV142" s="1">
        <v>8.94</v>
      </c>
      <c r="BW142" s="1">
        <v>9.01</v>
      </c>
      <c r="BX142" s="1">
        <v>8.673</v>
      </c>
      <c r="BY142" s="1">
        <v>41.298000000000002</v>
      </c>
      <c r="BZ142" s="1">
        <v>0.8468</v>
      </c>
      <c r="CA142" s="1" t="s">
        <v>18</v>
      </c>
      <c r="CB142" s="1">
        <v>8.9499999999999993</v>
      </c>
      <c r="CC142" s="1">
        <v>9.01</v>
      </c>
      <c r="CD142" s="1">
        <v>9.26</v>
      </c>
      <c r="CE142" s="1">
        <v>44.097000000000001</v>
      </c>
      <c r="CF142" s="1">
        <v>0.92190000000000005</v>
      </c>
      <c r="CG142" s="1" t="s">
        <v>18</v>
      </c>
      <c r="CH142" s="1">
        <v>8.9499999999999993</v>
      </c>
      <c r="CI142" s="1">
        <v>9.01</v>
      </c>
      <c r="CJ142" s="1">
        <v>8.8460000000000001</v>
      </c>
      <c r="CK142" s="1">
        <v>42.125999999999998</v>
      </c>
      <c r="CL142" s="1">
        <v>0.89339999999999997</v>
      </c>
      <c r="CM142" s="1" t="s">
        <v>18</v>
      </c>
      <c r="CN142" s="1">
        <v>8.94</v>
      </c>
      <c r="CO142" s="1">
        <v>9.01</v>
      </c>
      <c r="CP142" s="1">
        <v>8.6270000000000007</v>
      </c>
      <c r="CQ142" s="1">
        <v>41.079000000000001</v>
      </c>
      <c r="CR142" s="1">
        <v>0.81589999999999996</v>
      </c>
      <c r="CS142" s="1" t="s">
        <v>18</v>
      </c>
    </row>
    <row r="143" spans="1:97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</row>
    <row r="144" spans="1:97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</row>
    <row r="145" spans="1:97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</row>
    <row r="146" spans="1:97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</row>
    <row r="147" spans="1:97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</row>
    <row r="148" spans="1:97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</row>
    <row r="149" spans="1:97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</row>
    <row r="150" spans="1:97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</row>
    <row r="151" spans="1:97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</row>
    <row r="152" spans="1:97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</row>
    <row r="153" spans="1:97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</row>
    <row r="154" spans="1:97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</row>
    <row r="155" spans="1:97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</row>
    <row r="156" spans="1:97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</row>
    <row r="157" spans="1:97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</row>
    <row r="158" spans="1:97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</row>
    <row r="159" spans="1:97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</row>
    <row r="160" spans="1:97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</row>
    <row r="161" spans="1:97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</row>
    <row r="162" spans="1:97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</row>
    <row r="163" spans="1:97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</row>
    <row r="164" spans="1:97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</row>
    <row r="165" spans="1:97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</row>
    <row r="166" spans="1:97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</row>
    <row r="167" spans="1:97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</row>
    <row r="168" spans="1:97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</row>
    <row r="169" spans="1:97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</row>
    <row r="170" spans="1:97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</row>
    <row r="171" spans="1:97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</row>
    <row r="172" spans="1:97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</row>
    <row r="173" spans="1:97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</row>
    <row r="174" spans="1:97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</row>
    <row r="175" spans="1:97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</row>
    <row r="176" spans="1:97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</row>
    <row r="177" spans="1:97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</row>
    <row r="178" spans="1:97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</row>
    <row r="179" spans="1:97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</row>
    <row r="180" spans="1:97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</row>
    <row r="181" spans="1:97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</row>
    <row r="182" spans="1:97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</row>
    <row r="183" spans="1:97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</row>
    <row r="184" spans="1:97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</row>
    <row r="185" spans="1:97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</row>
    <row r="186" spans="1:97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</row>
    <row r="187" spans="1:97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</row>
    <row r="188" spans="1:97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</row>
    <row r="189" spans="1:97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</row>
    <row r="190" spans="1:97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</row>
    <row r="191" spans="1:97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</row>
    <row r="192" spans="1:97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</row>
    <row r="193" spans="1:97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</row>
    <row r="194" spans="1:97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</row>
    <row r="195" spans="1:97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</row>
    <row r="196" spans="1:97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</row>
    <row r="197" spans="1:97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</row>
    <row r="198" spans="1:97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</row>
    <row r="199" spans="1:97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</row>
    <row r="200" spans="1:97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</row>
    <row r="201" spans="1:97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</row>
    <row r="202" spans="1:97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</row>
    <row r="203" spans="1:97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</row>
    <row r="204" spans="1:97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</row>
    <row r="205" spans="1:97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</row>
    <row r="206" spans="1:97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</row>
    <row r="207" spans="1:97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</row>
    <row r="208" spans="1:97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</row>
    <row r="209" spans="1:97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</row>
    <row r="210" spans="1:97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</row>
    <row r="211" spans="1:97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</row>
    <row r="212" spans="1:97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</row>
    <row r="213" spans="1:97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</row>
    <row r="214" spans="1:97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</row>
    <row r="215" spans="1:97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</row>
    <row r="216" spans="1:97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</row>
    <row r="217" spans="1:97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</row>
    <row r="218" spans="1:97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</row>
    <row r="219" spans="1:97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</row>
    <row r="220" spans="1:97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</row>
    <row r="221" spans="1:97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</row>
    <row r="222" spans="1:97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</row>
    <row r="223" spans="1:97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</row>
    <row r="224" spans="1:97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</row>
    <row r="225" spans="1:97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</row>
    <row r="226" spans="1:97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</row>
    <row r="227" spans="1:97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</row>
    <row r="228" spans="1:97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</row>
    <row r="229" spans="1:97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</row>
    <row r="230" spans="1:97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</row>
    <row r="231" spans="1:97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</row>
    <row r="232" spans="1:97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</row>
    <row r="233" spans="1:97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</row>
    <row r="234" spans="1:97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</row>
    <row r="235" spans="1:97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</row>
    <row r="236" spans="1:97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</row>
    <row r="237" spans="1:97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</row>
    <row r="238" spans="1:97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</row>
    <row r="239" spans="1:97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</row>
    <row r="240" spans="1:97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</row>
    <row r="241" spans="1:97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</row>
    <row r="242" spans="1:97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</row>
    <row r="243" spans="1:97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</row>
    <row r="244" spans="1:97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</row>
    <row r="245" spans="1:97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</row>
    <row r="246" spans="1:97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</row>
    <row r="247" spans="1:97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</row>
    <row r="248" spans="1:97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</row>
    <row r="249" spans="1:97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</row>
    <row r="250" spans="1:97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</row>
    <row r="251" spans="1:97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</row>
    <row r="252" spans="1:97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</row>
    <row r="253" spans="1:97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</row>
    <row r="254" spans="1:97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</row>
    <row r="255" spans="1:97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</row>
    <row r="256" spans="1:97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</row>
    <row r="257" spans="1:97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</row>
    <row r="258" spans="1:97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</row>
    <row r="259" spans="1:97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</row>
    <row r="260" spans="1:97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</row>
    <row r="261" spans="1:97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</row>
    <row r="262" spans="1:97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</row>
    <row r="263" spans="1:97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</row>
    <row r="264" spans="1:97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</row>
    <row r="265" spans="1:97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</row>
    <row r="266" spans="1:97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</row>
    <row r="267" spans="1:97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</row>
    <row r="268" spans="1:97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</row>
    <row r="269" spans="1:97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</row>
    <row r="270" spans="1:97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</row>
    <row r="271" spans="1:97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</row>
    <row r="272" spans="1:97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</row>
    <row r="273" spans="1:97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</row>
    <row r="274" spans="1:97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</row>
    <row r="275" spans="1:97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</row>
    <row r="276" spans="1:97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</row>
    <row r="277" spans="1:97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</row>
    <row r="278" spans="1:97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</row>
    <row r="279" spans="1:97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</row>
    <row r="280" spans="1:97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</row>
    <row r="281" spans="1:97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</row>
    <row r="282" spans="1:97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</row>
    <row r="283" spans="1:97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</row>
    <row r="284" spans="1:97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</row>
    <row r="285" spans="1:97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</row>
    <row r="286" spans="1:97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</row>
    <row r="287" spans="1:97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</row>
    <row r="288" spans="1:97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</row>
    <row r="289" spans="1:97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</row>
    <row r="290" spans="1:97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</row>
    <row r="291" spans="1:97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</row>
    <row r="292" spans="1:97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</row>
    <row r="293" spans="1:97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</row>
    <row r="294" spans="1:97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</row>
    <row r="295" spans="1:97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</row>
    <row r="296" spans="1:97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</row>
    <row r="297" spans="1:97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</row>
    <row r="298" spans="1:97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</row>
    <row r="299" spans="1:97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</row>
    <row r="300" spans="1:97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</row>
    <row r="301" spans="1:97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</row>
    <row r="302" spans="1:97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</row>
    <row r="303" spans="1:97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</row>
    <row r="304" spans="1:97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</row>
    <row r="305" spans="1:97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</row>
    <row r="306" spans="1:97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</row>
    <row r="307" spans="1:97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</row>
    <row r="308" spans="1:97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</row>
    <row r="309" spans="1:97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</row>
    <row r="310" spans="1:97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</row>
    <row r="311" spans="1:97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</row>
    <row r="312" spans="1:97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</row>
    <row r="313" spans="1:97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</row>
    <row r="314" spans="1:97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</row>
    <row r="315" spans="1:97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</row>
    <row r="316" spans="1:97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</row>
    <row r="317" spans="1:97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</row>
    <row r="318" spans="1:97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</row>
    <row r="319" spans="1:97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</row>
    <row r="320" spans="1:97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</row>
    <row r="321" spans="1:97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</row>
    <row r="322" spans="1:97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</row>
    <row r="323" spans="1:97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</row>
    <row r="324" spans="1:97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</row>
    <row r="325" spans="1:97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</row>
    <row r="326" spans="1:97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</row>
    <row r="327" spans="1:97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</row>
    <row r="328" spans="1:97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</row>
    <row r="329" spans="1:97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</row>
    <row r="330" spans="1:97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</row>
    <row r="331" spans="1:97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</row>
    <row r="332" spans="1:97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</row>
    <row r="333" spans="1:97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</row>
    <row r="334" spans="1:97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</row>
    <row r="335" spans="1:97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</row>
    <row r="336" spans="1:97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</row>
    <row r="337" spans="1:97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</row>
    <row r="338" spans="1:97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</row>
    <row r="339" spans="1:97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</row>
    <row r="340" spans="1:97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</row>
    <row r="341" spans="1:97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</row>
    <row r="342" spans="1:97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</row>
    <row r="343" spans="1:97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</row>
    <row r="344" spans="1:97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</row>
    <row r="345" spans="1:97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</row>
    <row r="346" spans="1:97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</row>
    <row r="347" spans="1:97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</row>
    <row r="348" spans="1:97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</row>
    <row r="349" spans="1:97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</row>
    <row r="350" spans="1:97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</row>
    <row r="351" spans="1:97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</row>
    <row r="352" spans="1:97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</row>
    <row r="353" spans="1:97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</row>
    <row r="354" spans="1:97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</row>
    <row r="355" spans="1:97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</row>
    <row r="356" spans="1:97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</row>
    <row r="357" spans="1:97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</row>
    <row r="358" spans="1:97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</row>
    <row r="359" spans="1:97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</row>
    <row r="360" spans="1:97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</row>
    <row r="361" spans="1:97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</row>
    <row r="362" spans="1:97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</row>
    <row r="363" spans="1:97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</row>
    <row r="364" spans="1:97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</row>
    <row r="365" spans="1:97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</row>
    <row r="366" spans="1:97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</row>
    <row r="367" spans="1:97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</row>
    <row r="368" spans="1:97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</row>
    <row r="369" spans="1:97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</row>
    <row r="370" spans="1:97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</row>
    <row r="371" spans="1:97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</row>
    <row r="372" spans="1:97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</row>
    <row r="373" spans="1:97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</row>
    <row r="374" spans="1:97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</row>
    <row r="375" spans="1:97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</row>
    <row r="376" spans="1:97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</row>
    <row r="377" spans="1:97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</row>
    <row r="378" spans="1:97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</row>
    <row r="379" spans="1:97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</row>
    <row r="380" spans="1:97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</row>
    <row r="381" spans="1:97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</row>
    <row r="382" spans="1:97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</row>
    <row r="383" spans="1:97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</row>
    <row r="384" spans="1:97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</row>
    <row r="385" spans="1:97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</row>
    <row r="386" spans="1:97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</row>
    <row r="387" spans="1:97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</row>
    <row r="388" spans="1:97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</row>
    <row r="389" spans="1:97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</row>
    <row r="390" spans="1:97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</row>
    <row r="391" spans="1:97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</row>
    <row r="392" spans="1:97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</row>
    <row r="393" spans="1:97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</row>
    <row r="394" spans="1:97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</row>
    <row r="395" spans="1:97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</row>
    <row r="396" spans="1:97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</row>
    <row r="397" spans="1:97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</row>
    <row r="398" spans="1:97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</row>
    <row r="399" spans="1:97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</row>
    <row r="400" spans="1:97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</row>
    <row r="401" spans="1:97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</row>
    <row r="402" spans="1:97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</row>
    <row r="403" spans="1:97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</row>
    <row r="404" spans="1:97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</row>
    <row r="405" spans="1:97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</row>
    <row r="406" spans="1:97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</row>
    <row r="407" spans="1:97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</row>
    <row r="408" spans="1:97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</row>
    <row r="409" spans="1:97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</row>
    <row r="410" spans="1:97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</row>
    <row r="411" spans="1:97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</row>
    <row r="412" spans="1:97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</row>
    <row r="413" spans="1:97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</row>
    <row r="414" spans="1:97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</row>
    <row r="415" spans="1:97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</row>
    <row r="416" spans="1:97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</row>
    <row r="417" spans="1:97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</row>
    <row r="418" spans="1:97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</row>
    <row r="419" spans="1:97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</row>
    <row r="420" spans="1:97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</row>
    <row r="421" spans="1:97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</row>
    <row r="422" spans="1:97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</row>
    <row r="423" spans="1:97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</row>
    <row r="424" spans="1:97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</row>
    <row r="425" spans="1:97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</row>
    <row r="426" spans="1:97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</row>
    <row r="427" spans="1:97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</row>
    <row r="428" spans="1:97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</row>
    <row r="429" spans="1:97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</row>
    <row r="430" spans="1:97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</row>
    <row r="431" spans="1:97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</row>
    <row r="432" spans="1:97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</row>
    <row r="433" spans="1:97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</row>
    <row r="434" spans="1:97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</row>
    <row r="435" spans="1:97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</row>
    <row r="436" spans="1:97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</row>
    <row r="437" spans="1:97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</row>
    <row r="438" spans="1:97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</row>
    <row r="439" spans="1:97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</row>
    <row r="440" spans="1:97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</row>
    <row r="441" spans="1:97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</row>
    <row r="442" spans="1:97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</row>
    <row r="443" spans="1:97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</row>
    <row r="444" spans="1:97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</row>
    <row r="445" spans="1:97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</row>
    <row r="446" spans="1:97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</row>
    <row r="447" spans="1:97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</row>
    <row r="448" spans="1:97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</row>
    <row r="449" spans="1:97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</row>
    <row r="450" spans="1:97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</row>
    <row r="451" spans="1:97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</row>
    <row r="452" spans="1:97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</row>
    <row r="453" spans="1:97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</row>
    <row r="454" spans="1:97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</row>
    <row r="455" spans="1:97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</row>
    <row r="456" spans="1:97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</row>
    <row r="457" spans="1:97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</row>
    <row r="458" spans="1:97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</row>
    <row r="459" spans="1:97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</row>
    <row r="460" spans="1:97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</row>
    <row r="461" spans="1:97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</row>
    <row r="462" spans="1:97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</row>
    <row r="463" spans="1:97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</row>
    <row r="464" spans="1:97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</row>
    <row r="465" spans="1:97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</row>
    <row r="466" spans="1:97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</row>
    <row r="467" spans="1:97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</row>
    <row r="468" spans="1:97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</row>
    <row r="469" spans="1:97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</row>
    <row r="470" spans="1:97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</row>
    <row r="471" spans="1:97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</row>
    <row r="472" spans="1:97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</row>
    <row r="473" spans="1:97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</row>
    <row r="474" spans="1:97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</row>
    <row r="475" spans="1:97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</row>
    <row r="476" spans="1:97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</row>
    <row r="477" spans="1:97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</row>
    <row r="478" spans="1:97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</row>
    <row r="479" spans="1:97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</row>
    <row r="480" spans="1:97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</row>
    <row r="481" spans="1:97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</row>
    <row r="482" spans="1:97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</row>
    <row r="483" spans="1:97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</row>
    <row r="484" spans="1:97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</row>
    <row r="485" spans="1:97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</row>
    <row r="486" spans="1:97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</row>
    <row r="487" spans="1:97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</row>
    <row r="488" spans="1:97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</row>
    <row r="489" spans="1:97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</row>
    <row r="490" spans="1:97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</row>
    <row r="491" spans="1:97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</row>
    <row r="492" spans="1:97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</row>
    <row r="493" spans="1:97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</row>
    <row r="494" spans="1:97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</row>
    <row r="495" spans="1:97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</row>
    <row r="496" spans="1:97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</row>
    <row r="497" spans="1:97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</row>
    <row r="498" spans="1:97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</row>
    <row r="499" spans="1:97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</row>
    <row r="500" spans="1:97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</row>
    <row r="501" spans="1:97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</row>
    <row r="502" spans="1:97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</row>
    <row r="503" spans="1:97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</row>
    <row r="504" spans="1:97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</row>
    <row r="505" spans="1:97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</row>
    <row r="506" spans="1:97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</row>
    <row r="507" spans="1:97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</row>
    <row r="508" spans="1:97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</row>
    <row r="509" spans="1:97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</row>
    <row r="510" spans="1:97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</row>
    <row r="511" spans="1:97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</row>
    <row r="512" spans="1:97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</row>
    <row r="513" spans="1:97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</row>
    <row r="514" spans="1:97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</row>
    <row r="515" spans="1:97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</row>
    <row r="516" spans="1:97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</row>
    <row r="517" spans="1:97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</row>
    <row r="518" spans="1:97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</row>
    <row r="519" spans="1:97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</row>
    <row r="520" spans="1:97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</row>
    <row r="521" spans="1:97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</row>
    <row r="522" spans="1:97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</row>
    <row r="523" spans="1:97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</row>
    <row r="524" spans="1:97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</row>
    <row r="525" spans="1:97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</row>
    <row r="526" spans="1:97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</row>
    <row r="527" spans="1:97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</row>
    <row r="528" spans="1:97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</row>
    <row r="529" spans="1:97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</row>
    <row r="530" spans="1:97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</row>
    <row r="531" spans="1:97" ht="1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</row>
    <row r="532" spans="1:97" ht="1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</row>
    <row r="533" spans="1:97" ht="1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</row>
    <row r="534" spans="1:97" ht="1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</row>
    <row r="535" spans="1:97" ht="1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</row>
    <row r="536" spans="1:97" ht="1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</row>
    <row r="537" spans="1:97" ht="1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</row>
    <row r="538" spans="1:97" ht="1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</row>
    <row r="539" spans="1:97" ht="1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</row>
    <row r="540" spans="1:97" ht="1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</row>
    <row r="541" spans="1:97" ht="1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</row>
    <row r="542" spans="1:97" ht="1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</row>
    <row r="543" spans="1:97" ht="1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</row>
    <row r="544" spans="1:97" ht="1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</row>
    <row r="545" spans="1:97" ht="1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</row>
    <row r="546" spans="1:97" ht="1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</row>
    <row r="547" spans="1:97" ht="1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</row>
    <row r="548" spans="1:97" ht="1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</row>
    <row r="549" spans="1:97" ht="1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</row>
    <row r="550" spans="1:97" ht="1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</row>
    <row r="551" spans="1:97" ht="1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</row>
    <row r="552" spans="1:97" ht="1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</row>
    <row r="553" spans="1:97" ht="1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</row>
    <row r="554" spans="1:97" ht="1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</row>
    <row r="555" spans="1:97" ht="1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</row>
    <row r="556" spans="1:97" ht="1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</row>
    <row r="557" spans="1:97" ht="1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</row>
    <row r="558" spans="1:97" ht="1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</row>
    <row r="559" spans="1:97" ht="1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</row>
    <row r="560" spans="1:97" ht="1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</row>
    <row r="561" spans="1:97" ht="1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</row>
    <row r="562" spans="1:97" ht="1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</row>
    <row r="563" spans="1:97" ht="1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</row>
    <row r="564" spans="1:97" ht="1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</row>
    <row r="565" spans="1:97" ht="1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</row>
    <row r="566" spans="1:97" ht="1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</row>
    <row r="567" spans="1:97" ht="1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</row>
    <row r="568" spans="1:97" ht="1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</row>
    <row r="569" spans="1:97" ht="1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</row>
    <row r="570" spans="1:97" ht="1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</row>
    <row r="571" spans="1:97" ht="1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</row>
    <row r="572" spans="1:97" ht="1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</row>
    <row r="573" spans="1:97" ht="1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</row>
    <row r="574" spans="1:97" ht="1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</row>
    <row r="575" spans="1:97" ht="1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</row>
    <row r="576" spans="1:97" ht="1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</row>
    <row r="577" spans="1:97" ht="1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</row>
    <row r="578" spans="1:97" ht="1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</row>
    <row r="579" spans="1:97" ht="1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</row>
    <row r="580" spans="1:97" ht="1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</row>
    <row r="581" spans="1:97" ht="1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</row>
    <row r="582" spans="1:97" ht="1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</row>
    <row r="583" spans="1:97" ht="1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</row>
    <row r="584" spans="1:97" ht="1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</row>
    <row r="585" spans="1:97" ht="1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</row>
    <row r="586" spans="1:97" ht="1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</row>
    <row r="587" spans="1:97" ht="1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</row>
    <row r="588" spans="1:97" ht="1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</row>
    <row r="589" spans="1:97" ht="1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</row>
    <row r="590" spans="1:97" ht="1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</row>
    <row r="591" spans="1:97" ht="1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</row>
    <row r="592" spans="1:97" ht="1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</row>
    <row r="593" spans="1:97" ht="1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</row>
    <row r="594" spans="1:97" ht="1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</row>
    <row r="595" spans="1:97" ht="1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</row>
    <row r="596" spans="1:97" ht="1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</row>
    <row r="597" spans="1:97" ht="1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</row>
    <row r="598" spans="1:97" ht="1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</row>
    <row r="599" spans="1:97" ht="1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</row>
    <row r="600" spans="1:97" ht="1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</row>
    <row r="601" spans="1:97" ht="1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</row>
    <row r="602" spans="1:97" ht="1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</row>
    <row r="603" spans="1:97" ht="1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</row>
    <row r="604" spans="1:97" ht="1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</row>
    <row r="605" spans="1:97" ht="1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</row>
    <row r="606" spans="1:97" ht="1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</row>
    <row r="607" spans="1:97" ht="1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</row>
    <row r="608" spans="1:97" ht="1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</row>
    <row r="609" spans="1:97" ht="1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</row>
    <row r="610" spans="1:97" ht="1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</row>
    <row r="611" spans="1:97" ht="1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</row>
    <row r="612" spans="1:97" ht="1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</row>
    <row r="613" spans="1:97" ht="1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</row>
    <row r="614" spans="1:97" ht="1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</row>
    <row r="615" spans="1:97" ht="1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</row>
    <row r="616" spans="1:97" ht="1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</row>
    <row r="617" spans="1:97" ht="1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</row>
    <row r="618" spans="1:97" ht="1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</row>
    <row r="619" spans="1:97" ht="1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</row>
    <row r="620" spans="1:97" ht="1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</row>
    <row r="621" spans="1:97" ht="1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</row>
    <row r="622" spans="1:97" ht="1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</row>
    <row r="623" spans="1:97" ht="1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</row>
    <row r="624" spans="1:97" ht="1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</row>
    <row r="625" spans="1:97" ht="1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</row>
    <row r="626" spans="1:97" ht="1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</row>
    <row r="627" spans="1:97" ht="1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</row>
    <row r="628" spans="1:97" ht="1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</row>
    <row r="629" spans="1:97" ht="1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</row>
    <row r="630" spans="1:97" ht="1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</row>
    <row r="631" spans="1:97" ht="1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</row>
    <row r="632" spans="1:97" ht="1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</row>
    <row r="633" spans="1:97" ht="1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</row>
    <row r="634" spans="1:97" ht="1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</row>
    <row r="635" spans="1:97" ht="1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</row>
    <row r="636" spans="1:97" ht="1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</row>
    <row r="637" spans="1:97" ht="1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</row>
    <row r="638" spans="1:97" ht="1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</row>
    <row r="639" spans="1:97" ht="1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</row>
    <row r="640" spans="1:97" ht="1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</row>
    <row r="641" spans="1:97" ht="1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</row>
    <row r="642" spans="1:97" ht="1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</row>
    <row r="643" spans="1:97" ht="1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</row>
    <row r="644" spans="1:97" ht="1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</row>
    <row r="645" spans="1:97" ht="1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</row>
    <row r="646" spans="1:97" ht="1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</row>
    <row r="647" spans="1:97" ht="1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</row>
    <row r="648" spans="1:97" ht="1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</row>
    <row r="649" spans="1:97" ht="1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</row>
    <row r="650" spans="1:97" ht="1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</row>
    <row r="651" spans="1:97" ht="1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</row>
    <row r="652" spans="1:97" ht="1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</row>
    <row r="653" spans="1:97" ht="1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</row>
    <row r="654" spans="1:97" ht="1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</row>
    <row r="655" spans="1:97" ht="1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</row>
    <row r="656" spans="1:97" ht="1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</row>
    <row r="657" spans="1:97" ht="1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</row>
    <row r="658" spans="1:97" ht="1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</row>
    <row r="659" spans="1:97" ht="1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</row>
    <row r="660" spans="1:97" ht="1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</row>
    <row r="661" spans="1:97" ht="1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</row>
    <row r="662" spans="1:97" ht="1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</row>
    <row r="663" spans="1:97" ht="1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</row>
    <row r="664" spans="1:97" ht="1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</row>
    <row r="665" spans="1:97" ht="1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</row>
    <row r="666" spans="1:97" ht="1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</row>
    <row r="667" spans="1:97" ht="1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</row>
    <row r="668" spans="1:97" ht="1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</row>
    <row r="669" spans="1:97" ht="1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</row>
    <row r="670" spans="1:97" ht="1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</row>
    <row r="671" spans="1:97" ht="1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</row>
    <row r="672" spans="1:97" ht="1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</row>
    <row r="673" spans="1:97" ht="1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</row>
    <row r="674" spans="1:97" ht="1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</row>
    <row r="675" spans="1:97" ht="1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</row>
    <row r="676" spans="1:97" ht="1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</row>
    <row r="677" spans="1:97" ht="1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</row>
    <row r="678" spans="1:97" ht="1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</row>
    <row r="679" spans="1:97" ht="1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</row>
    <row r="680" spans="1:97" ht="1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</row>
    <row r="681" spans="1:97" ht="1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</row>
    <row r="682" spans="1:97" ht="1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</row>
    <row r="683" spans="1:97" ht="1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</row>
    <row r="684" spans="1:97" ht="1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</row>
    <row r="685" spans="1:97" ht="1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</row>
    <row r="686" spans="1:97" ht="1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</row>
    <row r="687" spans="1:97" ht="1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</row>
    <row r="688" spans="1:97" ht="1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</row>
    <row r="689" spans="1:97" ht="1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</row>
    <row r="690" spans="1:97" ht="1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</row>
    <row r="691" spans="1:97" ht="1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</row>
    <row r="692" spans="1:97" ht="1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</row>
    <row r="693" spans="1:97" ht="1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</row>
    <row r="694" spans="1:97" ht="1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</row>
    <row r="695" spans="1:97" ht="1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</row>
    <row r="696" spans="1:97" ht="1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</row>
    <row r="697" spans="1:97" ht="1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</row>
    <row r="698" spans="1:97" ht="1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</row>
    <row r="699" spans="1:97" ht="1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</row>
    <row r="700" spans="1:97" ht="1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</row>
    <row r="701" spans="1:97" ht="1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</row>
    <row r="702" spans="1:97" ht="1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</row>
    <row r="703" spans="1:97" ht="1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</row>
    <row r="704" spans="1:97" ht="1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</row>
    <row r="705" spans="1:97" ht="1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</row>
    <row r="706" spans="1:97" ht="1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</row>
    <row r="707" spans="1:97" ht="1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</row>
    <row r="708" spans="1:97" ht="1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</row>
    <row r="709" spans="1:97" ht="1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</row>
    <row r="710" spans="1:97" ht="1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</row>
    <row r="711" spans="1:97" ht="1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</row>
    <row r="712" spans="1:97" ht="1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</row>
    <row r="713" spans="1:97" ht="1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</row>
    <row r="714" spans="1:97" ht="1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</row>
    <row r="715" spans="1:97" ht="1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</row>
    <row r="716" spans="1:97" ht="1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</row>
    <row r="717" spans="1:97" ht="1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</row>
    <row r="718" spans="1:97" ht="1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</row>
    <row r="719" spans="1:97" ht="1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</row>
    <row r="720" spans="1:97" ht="1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</row>
    <row r="721" spans="1:97" ht="1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</row>
    <row r="722" spans="1:97" ht="1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</row>
    <row r="723" spans="1:97" ht="1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</row>
    <row r="724" spans="1:97" ht="1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</row>
    <row r="725" spans="1:97" ht="1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</row>
    <row r="726" spans="1:97" ht="1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</row>
    <row r="727" spans="1:97" ht="1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</row>
    <row r="728" spans="1:97" ht="1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</row>
    <row r="729" spans="1:97" ht="1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</row>
    <row r="730" spans="1:97" ht="1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</row>
    <row r="731" spans="1:97" ht="1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</row>
    <row r="732" spans="1:97" ht="1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</row>
    <row r="733" spans="1:97" ht="1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</row>
    <row r="734" spans="1:97" ht="1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</row>
    <row r="735" spans="1:97" ht="1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</row>
    <row r="736" spans="1:97" ht="1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</row>
    <row r="737" spans="1:97" ht="1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</row>
    <row r="738" spans="1:97" ht="1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</row>
    <row r="739" spans="1:97" ht="1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</row>
    <row r="740" spans="1:97" ht="1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</row>
    <row r="741" spans="1:97" ht="1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</row>
    <row r="742" spans="1:97" ht="1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</row>
    <row r="743" spans="1:97" ht="1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</row>
    <row r="744" spans="1:97" ht="1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</row>
    <row r="745" spans="1:97" ht="1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</row>
    <row r="746" spans="1:97" ht="1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</row>
    <row r="747" spans="1:97" ht="1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</row>
    <row r="748" spans="1:97" ht="1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</row>
    <row r="749" spans="1:97" ht="1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</row>
    <row r="750" spans="1:97" ht="1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</row>
    <row r="751" spans="1:97" ht="1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</row>
    <row r="752" spans="1:97" ht="1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</row>
    <row r="753" spans="1:97" ht="1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</row>
    <row r="754" spans="1:97" ht="1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</row>
    <row r="755" spans="1:97" ht="1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</row>
    <row r="756" spans="1:97" ht="1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</row>
    <row r="757" spans="1:97" ht="1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</row>
    <row r="758" spans="1:97" ht="1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</row>
    <row r="759" spans="1:97" ht="1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</row>
    <row r="760" spans="1:97" ht="1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</row>
    <row r="761" spans="1:97" ht="1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</row>
    <row r="762" spans="1:97" ht="1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</row>
    <row r="763" spans="1:97" ht="1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</row>
    <row r="764" spans="1:97" ht="1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</row>
    <row r="765" spans="1:97" ht="1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</row>
    <row r="766" spans="1:97" ht="1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</row>
    <row r="767" spans="1:97" ht="1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</row>
    <row r="768" spans="1:97" ht="1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</row>
    <row r="769" spans="1:97" ht="1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</row>
    <row r="770" spans="1:97" ht="1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</row>
    <row r="771" spans="1:97" ht="1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</row>
    <row r="772" spans="1:97" ht="1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</row>
    <row r="773" spans="1:97" ht="1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</row>
    <row r="774" spans="1:97" ht="1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</row>
    <row r="775" spans="1:97" ht="1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</row>
    <row r="776" spans="1:97" ht="1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</row>
    <row r="777" spans="1:97" ht="1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</row>
    <row r="778" spans="1:97" ht="1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</row>
    <row r="779" spans="1:97" ht="1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</row>
    <row r="780" spans="1:97" ht="1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</row>
    <row r="781" spans="1:97" ht="1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</row>
    <row r="782" spans="1:97" ht="1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</row>
    <row r="783" spans="1:97" ht="1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</row>
    <row r="784" spans="1:97" ht="1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</row>
    <row r="785" spans="1:97" ht="1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</row>
    <row r="786" spans="1:97" ht="1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</row>
    <row r="787" spans="1:97" ht="1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</row>
    <row r="788" spans="1:97" ht="1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</row>
    <row r="789" spans="1:97" ht="1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</row>
    <row r="790" spans="1:97" ht="1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</row>
    <row r="791" spans="1:97" ht="1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</row>
    <row r="792" spans="1:97" ht="1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</row>
    <row r="793" spans="1:97" ht="1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</row>
    <row r="794" spans="1:97" ht="1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</row>
    <row r="795" spans="1:97" ht="1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</row>
    <row r="796" spans="1:97" ht="1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</row>
    <row r="797" spans="1:97" ht="1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</row>
    <row r="798" spans="1:97" ht="1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</row>
    <row r="799" spans="1:97" ht="1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</row>
    <row r="800" spans="1:97" ht="1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</row>
    <row r="801" spans="1:97" ht="1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</row>
    <row r="802" spans="1:97" ht="1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</row>
    <row r="803" spans="1:97" ht="1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</row>
    <row r="804" spans="1:97" ht="1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</row>
    <row r="805" spans="1:97" ht="1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</row>
    <row r="806" spans="1:97" ht="1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</row>
    <row r="807" spans="1:97" ht="1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</row>
    <row r="808" spans="1:97" ht="1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</row>
    <row r="809" spans="1:97" ht="1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</row>
    <row r="810" spans="1:97" ht="1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</row>
    <row r="811" spans="1:97" ht="1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</row>
    <row r="812" spans="1:97" ht="1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</row>
    <row r="813" spans="1:97" ht="1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</row>
    <row r="814" spans="1:97" ht="1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</row>
    <row r="815" spans="1:97" ht="1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</row>
    <row r="816" spans="1:97" ht="1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</row>
    <row r="817" spans="1:97" ht="1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</row>
    <row r="818" spans="1:97" ht="1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</row>
    <row r="819" spans="1:97" ht="1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</row>
    <row r="820" spans="1:97" ht="1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</row>
    <row r="821" spans="1:97" ht="1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</row>
    <row r="822" spans="1:97" ht="1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</row>
    <row r="823" spans="1:97" ht="1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</row>
    <row r="824" spans="1:97" ht="1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</row>
    <row r="825" spans="1:97" ht="1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</row>
    <row r="826" spans="1:97" ht="1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</row>
    <row r="827" spans="1:97" ht="1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</row>
    <row r="828" spans="1:97" ht="1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</row>
    <row r="829" spans="1:97" ht="1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</row>
    <row r="830" spans="1:97" ht="1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</row>
    <row r="831" spans="1:97" ht="1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</row>
    <row r="832" spans="1:97" ht="1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</row>
    <row r="833" spans="1:97" ht="1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</row>
    <row r="834" spans="1:97" ht="1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</row>
    <row r="835" spans="1:97" ht="1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</row>
    <row r="836" spans="1:97" ht="1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</row>
    <row r="837" spans="1:97" ht="1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</row>
    <row r="838" spans="1:97" ht="1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</row>
    <row r="839" spans="1:97" ht="1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</row>
    <row r="840" spans="1:97" ht="1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</row>
    <row r="841" spans="1:97" ht="1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</row>
    <row r="842" spans="1:97" ht="1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</row>
    <row r="843" spans="1:97" ht="1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</row>
    <row r="844" spans="1:97" ht="1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</row>
    <row r="845" spans="1:97" ht="1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</row>
    <row r="846" spans="1:97" ht="1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</row>
    <row r="847" spans="1:97" ht="1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</row>
    <row r="848" spans="1:97" ht="1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</row>
    <row r="849" spans="1:97" ht="1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</row>
    <row r="850" spans="1:97" ht="1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</row>
    <row r="851" spans="1:97" ht="1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</row>
    <row r="852" spans="1:97" ht="1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</row>
    <row r="853" spans="1:97" ht="1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</row>
    <row r="854" spans="1:97" ht="1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</row>
    <row r="855" spans="1:97" ht="1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</row>
    <row r="856" spans="1:97" ht="1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</row>
    <row r="857" spans="1:97" ht="1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</row>
    <row r="858" spans="1:97" ht="1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</row>
    <row r="859" spans="1:97" ht="1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</row>
    <row r="860" spans="1:97" ht="1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</row>
    <row r="861" spans="1:97" ht="1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</row>
    <row r="862" spans="1:97" ht="1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</row>
    <row r="863" spans="1:97" ht="1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</row>
    <row r="864" spans="1:97" ht="1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</row>
    <row r="865" spans="1:97" ht="1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</row>
    <row r="866" spans="1:97" ht="1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</row>
    <row r="867" spans="1:97" ht="1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</row>
    <row r="868" spans="1:97" ht="1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</row>
    <row r="869" spans="1:97" ht="1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</row>
    <row r="870" spans="1:97" ht="1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</row>
    <row r="871" spans="1:97" ht="1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</row>
    <row r="872" spans="1:97" ht="1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</row>
    <row r="873" spans="1:97" ht="1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</row>
    <row r="874" spans="1:97" ht="1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</row>
    <row r="875" spans="1:97" ht="1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</row>
    <row r="876" spans="1:97" ht="1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</row>
    <row r="877" spans="1:97" ht="1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</row>
    <row r="878" spans="1:97" ht="1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</row>
    <row r="879" spans="1:97" ht="1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</row>
    <row r="880" spans="1:97" ht="1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</row>
    <row r="881" spans="1:97" ht="1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</row>
    <row r="882" spans="1:97" ht="1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</row>
    <row r="883" spans="1:97" ht="1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</row>
    <row r="884" spans="1:97" ht="1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</row>
    <row r="885" spans="1:97" ht="1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</row>
    <row r="886" spans="1:97" ht="1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</row>
    <row r="887" spans="1:97" ht="1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</row>
    <row r="888" spans="1:97" ht="1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</row>
    <row r="889" spans="1:97" ht="1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</row>
    <row r="890" spans="1:97" ht="1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</row>
  </sheetData>
  <conditionalFormatting sqref="CB1:CS16">
    <cfRule type="containsBlanks" dxfId="178" priority="1">
      <formula>LEN(TRIM(A17))=0</formula>
    </cfRule>
  </conditionalFormatting>
  <conditionalFormatting sqref="A1:CS890">
    <cfRule type="containsBlanks" dxfId="177" priority="2">
      <formula>LEN(TRIM(A1))=0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602"/>
  <sheetViews>
    <sheetView topLeftCell="I18" zoomScale="70" zoomScaleNormal="70" workbookViewId="0">
      <selection activeCell="AB36" sqref="AB36"/>
    </sheetView>
  </sheetViews>
  <sheetFormatPr defaultColWidth="12.625" defaultRowHeight="15" customHeight="1" x14ac:dyDescent="0.2"/>
  <cols>
    <col min="1" max="1" width="27.125" customWidth="1"/>
    <col min="2" max="4" width="7.625" customWidth="1"/>
    <col min="5" max="5" width="17" customWidth="1"/>
    <col min="6" max="7" width="7.875" customWidth="1"/>
    <col min="8" max="8" width="7.125" customWidth="1"/>
    <col min="9" max="10" width="7.875" customWidth="1"/>
    <col min="11" max="11" width="7.125" customWidth="1"/>
    <col min="12" max="13" width="7.875" customWidth="1"/>
    <col min="14" max="14" width="7.125" customWidth="1"/>
    <col min="15" max="20" width="7.875" customWidth="1"/>
    <col min="21" max="21" width="7.625" customWidth="1"/>
    <col min="22" max="22" width="12.625" customWidth="1"/>
    <col min="23" max="24" width="13" customWidth="1"/>
    <col min="25" max="25" width="11.625" customWidth="1"/>
    <col min="26" max="26" width="11.625" style="41" customWidth="1"/>
    <col min="27" max="27" width="7.625" customWidth="1"/>
    <col min="28" max="31" width="12.625" customWidth="1"/>
    <col min="32" max="32" width="12.625" style="41" customWidth="1"/>
    <col min="33" max="33" width="7.625" customWidth="1"/>
    <col min="34" max="37" width="12.625" customWidth="1"/>
    <col min="38" max="38" width="12.625" style="41" customWidth="1"/>
  </cols>
  <sheetData>
    <row r="1" spans="1:38" x14ac:dyDescent="0.25">
      <c r="F1" s="3"/>
      <c r="I1" s="3"/>
      <c r="L1" s="3"/>
      <c r="O1" s="3"/>
      <c r="R1" s="4"/>
      <c r="S1" s="5"/>
      <c r="T1" s="6"/>
      <c r="V1" s="59" t="s">
        <v>67</v>
      </c>
      <c r="W1" s="59"/>
      <c r="X1" s="59"/>
      <c r="Y1" s="59"/>
      <c r="Z1" s="59"/>
      <c r="AA1" s="50"/>
      <c r="AB1" s="59" t="s">
        <v>68</v>
      </c>
      <c r="AC1" s="59"/>
      <c r="AD1" s="59"/>
      <c r="AE1" s="59"/>
      <c r="AF1" s="59"/>
      <c r="AG1" s="50"/>
      <c r="AH1" s="59" t="s">
        <v>66</v>
      </c>
      <c r="AI1" s="59"/>
      <c r="AJ1" s="59"/>
      <c r="AK1" s="59"/>
      <c r="AL1" s="59"/>
    </row>
    <row r="2" spans="1:38" ht="18.75" x14ac:dyDescent="0.3">
      <c r="A2" s="2" t="str">
        <f>'Raw Data'!A2</f>
        <v>State</v>
      </c>
      <c r="B2" s="2" t="str">
        <f>'Raw Data'!B2</f>
        <v>Start</v>
      </c>
      <c r="C2" s="2" t="str">
        <f>'Raw Data'!C2</f>
        <v>End</v>
      </c>
      <c r="D2" s="2" t="str">
        <f>'Raw Data'!D2</f>
        <v>Sequence</v>
      </c>
      <c r="F2" s="60">
        <v>0.3</v>
      </c>
      <c r="G2" s="61"/>
      <c r="H2" s="62"/>
      <c r="I2" s="60">
        <v>3</v>
      </c>
      <c r="J2" s="61"/>
      <c r="K2" s="62"/>
      <c r="L2" s="60">
        <v>30</v>
      </c>
      <c r="M2" s="61"/>
      <c r="N2" s="62"/>
      <c r="O2" s="60">
        <v>300</v>
      </c>
      <c r="P2" s="61"/>
      <c r="Q2" s="62"/>
      <c r="R2" s="63">
        <v>3000</v>
      </c>
      <c r="S2" s="64"/>
      <c r="T2" s="65"/>
      <c r="V2">
        <v>0.3</v>
      </c>
      <c r="W2" s="2">
        <v>3</v>
      </c>
      <c r="X2" s="2">
        <v>30</v>
      </c>
      <c r="Y2" s="2">
        <v>300</v>
      </c>
      <c r="Z2" s="2">
        <v>3000</v>
      </c>
      <c r="AB2" s="47">
        <v>0.3</v>
      </c>
      <c r="AC2" s="2">
        <v>3</v>
      </c>
      <c r="AD2" s="2">
        <v>30</v>
      </c>
      <c r="AE2" s="2">
        <v>300</v>
      </c>
      <c r="AF2" s="2">
        <v>3000</v>
      </c>
      <c r="AH2" s="47">
        <v>0.3</v>
      </c>
      <c r="AI2" s="2">
        <v>3</v>
      </c>
      <c r="AJ2" s="2">
        <v>30</v>
      </c>
      <c r="AK2" s="2">
        <v>300</v>
      </c>
      <c r="AL2" s="2">
        <v>3000</v>
      </c>
    </row>
    <row r="3" spans="1:38" x14ac:dyDescent="0.25">
      <c r="A3" s="2" t="str">
        <f>'Raw Data'!A3</f>
        <v>PA</v>
      </c>
      <c r="B3" s="2">
        <f>'Raw Data'!B3</f>
        <v>22</v>
      </c>
      <c r="C3" s="2">
        <f>'Raw Data'!C3</f>
        <v>27</v>
      </c>
      <c r="D3" s="2" t="str">
        <f>'Raw Data'!D3</f>
        <v>EEILAS</v>
      </c>
      <c r="F3" s="3">
        <f>'Raw Data'!J3</f>
        <v>0.60699999999999998</v>
      </c>
      <c r="G3" s="3">
        <f>'Raw Data'!P3</f>
        <v>0.66200000000000003</v>
      </c>
      <c r="H3" s="3">
        <f>'Raw Data'!V3</f>
        <v>0.76200000000000001</v>
      </c>
      <c r="I3" s="3">
        <f>'Raw Data'!AB3</f>
        <v>1.145</v>
      </c>
      <c r="J3" s="3">
        <f>'Raw Data'!AH3</f>
        <v>1.139</v>
      </c>
      <c r="K3" s="3"/>
      <c r="L3" s="3">
        <f>'Raw Data'!AT3</f>
        <v>2.4300000000000002</v>
      </c>
      <c r="M3" s="3">
        <f>'Raw Data'!AZ3</f>
        <v>2.4279999999999999</v>
      </c>
      <c r="N3" s="3">
        <f>'Raw Data'!BF3</f>
        <v>2.4289999999999998</v>
      </c>
      <c r="O3" s="3">
        <f>'Raw Data'!BL3</f>
        <v>2.59</v>
      </c>
      <c r="P3" s="3">
        <f>'Raw Data'!BR3</f>
        <v>2.5219999999999998</v>
      </c>
      <c r="Q3" s="3">
        <f>'Raw Data'!BX3</f>
        <v>2.5019999999999998</v>
      </c>
      <c r="R3" s="7">
        <f>'Raw Data'!CD3</f>
        <v>2.6930000000000001</v>
      </c>
      <c r="S3" s="8">
        <f>'Raw Data'!CJ3</f>
        <v>2.5539999999999998</v>
      </c>
      <c r="T3" s="8">
        <f>'Raw Data'!CP3</f>
        <v>2.512</v>
      </c>
      <c r="V3" s="9">
        <f t="shared" ref="V3" si="0">TTEST(F63:H63,F93:H93,2,3)</f>
        <v>3.0380959943431432E-3</v>
      </c>
      <c r="W3" s="9">
        <f t="shared" ref="W3" si="1">TTEST(I63:K63,I93:K93,2,3)</f>
        <v>2.1830820333999741E-4</v>
      </c>
      <c r="X3" s="9">
        <f t="shared" ref="X3" si="2">TTEST(L63:N63,L93:N93,2,3)</f>
        <v>5.9012649575365411E-5</v>
      </c>
      <c r="Y3" s="9">
        <f t="shared" ref="Y3" si="3">TTEST(O63:Q63,O93:Q93,2,3)</f>
        <v>4.8862525991484268E-3</v>
      </c>
      <c r="Z3" s="9">
        <f>TTEST(R63:T63,R93:T93,2,3)</f>
        <v>3.2357163546174905E-2</v>
      </c>
      <c r="AB3" s="9">
        <f>TTEST(F63:H63,F3:H3,2,3)</f>
        <v>4.2174568595785061E-3</v>
      </c>
      <c r="AC3" s="9">
        <f>TTEST(I63:K63,I3:K3,2,3)</f>
        <v>1.2108993719985273E-2</v>
      </c>
      <c r="AD3" s="9">
        <f>TTEST(L63:N63,L3:N3,2,3)</f>
        <v>4.6399041245659911E-2</v>
      </c>
      <c r="AE3" s="9">
        <f>TTEST(O63:Q63,O3:Q3,2,3)</f>
        <v>0.11653558741759722</v>
      </c>
      <c r="AF3" s="9">
        <f>TTEST(R63:T63,R3:T3,2,3)</f>
        <v>0.63522827891173739</v>
      </c>
      <c r="AH3" s="9">
        <f t="shared" ref="AH3:AH32" si="4">TTEST(F3:H3,F33:H33,2,3)</f>
        <v>1.5016782798022963E-2</v>
      </c>
      <c r="AI3" s="9">
        <f t="shared" ref="AI3:AI32" si="5">TTEST(I3:K3,I33:K33,2,3)</f>
        <v>2.210105161620503E-3</v>
      </c>
      <c r="AJ3" s="9">
        <f t="shared" ref="AJ3:AJ32" si="6">TTEST(L3:N3,L33:N33,2,3)</f>
        <v>3.8268865711030185E-2</v>
      </c>
      <c r="AK3" s="9">
        <f t="shared" ref="AK3:AK32" si="7">TTEST(O3:Q3,O33:Q33,2,3)</f>
        <v>1.8518660237891664E-3</v>
      </c>
      <c r="AL3" s="9">
        <f>TTEST(R3:T3,R33:T33,2,3)</f>
        <v>0.37583247119518925</v>
      </c>
    </row>
    <row r="4" spans="1:38" x14ac:dyDescent="0.25">
      <c r="A4" s="2" t="str">
        <f>'Raw Data'!A4</f>
        <v>PA</v>
      </c>
      <c r="B4" s="2">
        <f>'Raw Data'!B4</f>
        <v>23</v>
      </c>
      <c r="C4" s="2">
        <f>'Raw Data'!C4</f>
        <v>27</v>
      </c>
      <c r="D4" s="2" t="str">
        <f>'Raw Data'!D4</f>
        <v>EILAS</v>
      </c>
      <c r="F4" s="3">
        <f>'Raw Data'!J4</f>
        <v>0.53100000000000003</v>
      </c>
      <c r="G4" s="3">
        <f>'Raw Data'!P4</f>
        <v>0.53300000000000003</v>
      </c>
      <c r="H4" s="3">
        <f>'Raw Data'!V4</f>
        <v>0.66800000000000004</v>
      </c>
      <c r="I4" s="3">
        <f>'Raw Data'!AB4</f>
        <v>0.93500000000000005</v>
      </c>
      <c r="J4" s="3">
        <f>'Raw Data'!AH4</f>
        <v>0.91800000000000004</v>
      </c>
      <c r="K4" s="3"/>
      <c r="L4" s="3">
        <f>'Raw Data'!AT4</f>
        <v>1.734</v>
      </c>
      <c r="M4" s="3">
        <f>'Raw Data'!AZ4</f>
        <v>1.722</v>
      </c>
      <c r="N4" s="3">
        <f>'Raw Data'!BF4</f>
        <v>1.667</v>
      </c>
      <c r="O4" s="3">
        <f>'Raw Data'!BL4</f>
        <v>1.704</v>
      </c>
      <c r="P4" s="3">
        <f>'Raw Data'!BR4</f>
        <v>1.718</v>
      </c>
      <c r="Q4" s="3">
        <f>'Raw Data'!BX4</f>
        <v>1.7070000000000001</v>
      </c>
      <c r="R4" s="7">
        <f>'Raw Data'!CD4</f>
        <v>1.746</v>
      </c>
      <c r="S4" s="8">
        <f>'Raw Data'!CJ4</f>
        <v>1.73</v>
      </c>
      <c r="T4" s="8">
        <f>'Raw Data'!CP4</f>
        <v>1.6950000000000001</v>
      </c>
      <c r="V4" s="9">
        <f t="shared" ref="V4:V32" si="8">TTEST(F64:H64,F94:H94,2,3)</f>
        <v>2.1630920974240334E-3</v>
      </c>
      <c r="W4" s="9">
        <f t="shared" ref="W4:W32" si="9">TTEST(I64:K64,I94:K94,2,3)</f>
        <v>8.0468764606491956E-4</v>
      </c>
      <c r="X4" s="9">
        <f t="shared" ref="X4:X32" si="10">TTEST(L64:N64,L94:N94,2,3)</f>
        <v>6.4801427045517877E-5</v>
      </c>
      <c r="Y4" s="9">
        <f t="shared" ref="Y4:Y32" si="11">TTEST(O64:Q64,O94:Q94,2,3)</f>
        <v>0.10701344803176643</v>
      </c>
      <c r="Z4" s="9">
        <f t="shared" ref="Z4:Z32" si="12">TTEST(R64:T64,R94:T94,2,3)</f>
        <v>0.23488872945520028</v>
      </c>
      <c r="AB4" s="9">
        <f t="shared" ref="AB4:AB32" si="13">TTEST(F64:H64,F4:H4,2,3)</f>
        <v>4.4471281292849611E-3</v>
      </c>
      <c r="AC4" s="9">
        <f t="shared" ref="AC4:AC32" si="14">TTEST(I64:K64,I4:K4,2,3)</f>
        <v>5.2939208153307497E-3</v>
      </c>
      <c r="AD4" s="9">
        <f t="shared" ref="AD4:AD32" si="15">TTEST(L64:N64,L4:N4,2,3)</f>
        <v>0.83023494427312028</v>
      </c>
      <c r="AE4" s="9">
        <f t="shared" ref="AE4:AE32" si="16">TTEST(O64:Q64,O4:Q4,2,3)</f>
        <v>0.72175592519724474</v>
      </c>
      <c r="AF4" s="9">
        <f t="shared" ref="AF4:AF32" si="17">TTEST(R64:T64,R4:T4,2,3)</f>
        <v>0.71087241944148616</v>
      </c>
      <c r="AH4" s="9">
        <f t="shared" si="4"/>
        <v>5.7133311757926117E-3</v>
      </c>
      <c r="AI4" s="9">
        <f t="shared" si="5"/>
        <v>4.1139842703392067E-5</v>
      </c>
      <c r="AJ4" s="9">
        <f t="shared" si="6"/>
        <v>1.5358497918726999E-4</v>
      </c>
      <c r="AK4" s="9">
        <f t="shared" si="7"/>
        <v>3.6422500295937111E-4</v>
      </c>
      <c r="AL4" s="9">
        <f t="shared" ref="AL4:AL32" si="18">TTEST(R4:T4,R34:T34,2,3)</f>
        <v>0.48735907942186196</v>
      </c>
    </row>
    <row r="5" spans="1:38" x14ac:dyDescent="0.25">
      <c r="A5" s="2" t="str">
        <f>'Raw Data'!A5</f>
        <v>PA</v>
      </c>
      <c r="B5" s="2">
        <f>'Raw Data'!B5</f>
        <v>24</v>
      </c>
      <c r="C5" s="2">
        <f>'Raw Data'!C5</f>
        <v>29</v>
      </c>
      <c r="D5" s="2" t="str">
        <f>'Raw Data'!D5</f>
        <v>ILASVM</v>
      </c>
      <c r="F5" s="3">
        <f>'Raw Data'!J5</f>
        <v>1.6020000000000001</v>
      </c>
      <c r="G5" s="3">
        <f>'Raw Data'!P5</f>
        <v>1.625</v>
      </c>
      <c r="H5" s="3">
        <f>'Raw Data'!V5</f>
        <v>1.9590000000000001</v>
      </c>
      <c r="I5" s="3">
        <f>'Raw Data'!AB5</f>
        <v>2.456</v>
      </c>
      <c r="J5" s="3">
        <f>'Raw Data'!AH5</f>
        <v>2.4809999999999999</v>
      </c>
      <c r="K5" s="3"/>
      <c r="L5" s="3">
        <f>'Raw Data'!AT5</f>
        <v>3.1110000000000002</v>
      </c>
      <c r="M5" s="3">
        <f>'Raw Data'!AZ5</f>
        <v>3.0739999999999998</v>
      </c>
      <c r="N5" s="3">
        <f>'Raw Data'!BF5</f>
        <v>3.06</v>
      </c>
      <c r="O5" s="3">
        <f>'Raw Data'!BL5</f>
        <v>3.0880000000000001</v>
      </c>
      <c r="P5" s="3">
        <f>'Raw Data'!BR5</f>
        <v>3.0819999999999999</v>
      </c>
      <c r="Q5" s="3">
        <f>'Raw Data'!BX5</f>
        <v>3.089</v>
      </c>
      <c r="R5" s="7">
        <f>'Raw Data'!CD5</f>
        <v>3.1190000000000002</v>
      </c>
      <c r="S5" s="8">
        <f>'Raw Data'!CJ5</f>
        <v>3.1</v>
      </c>
      <c r="T5" s="8">
        <f>'Raw Data'!CP5</f>
        <v>2.9350000000000001</v>
      </c>
      <c r="V5" s="9">
        <f t="shared" si="8"/>
        <v>6.5392924689408496E-4</v>
      </c>
      <c r="W5" s="9">
        <f t="shared" si="9"/>
        <v>1.3645734215579205E-4</v>
      </c>
      <c r="X5" s="9">
        <f t="shared" si="10"/>
        <v>3.8117657608362976E-6</v>
      </c>
      <c r="Y5" s="9">
        <f t="shared" si="11"/>
        <v>1.0742671573342162E-3</v>
      </c>
      <c r="Z5" s="9">
        <f t="shared" si="12"/>
        <v>0.15001538221710026</v>
      </c>
      <c r="AB5" s="9">
        <f t="shared" si="13"/>
        <v>2.0117457225427252E-2</v>
      </c>
      <c r="AC5" s="9">
        <f t="shared" si="14"/>
        <v>3.786470263293807E-3</v>
      </c>
      <c r="AD5" s="9">
        <f t="shared" si="15"/>
        <v>0.92393647821991132</v>
      </c>
      <c r="AE5" s="9">
        <f t="shared" si="16"/>
        <v>0.95872975687559303</v>
      </c>
      <c r="AF5" s="9">
        <f t="shared" si="17"/>
        <v>0.66096035544892784</v>
      </c>
      <c r="AH5" s="9">
        <f t="shared" si="4"/>
        <v>4.8651397439643191E-3</v>
      </c>
      <c r="AI5" s="9">
        <f t="shared" si="5"/>
        <v>1.7646419002811416E-4</v>
      </c>
      <c r="AJ5" s="9">
        <f t="shared" si="6"/>
        <v>2.3139347537203688E-3</v>
      </c>
      <c r="AK5" s="9">
        <f t="shared" si="7"/>
        <v>4.4197183687966939E-4</v>
      </c>
      <c r="AL5" s="9">
        <f t="shared" si="18"/>
        <v>7.2620615038421252E-2</v>
      </c>
    </row>
    <row r="6" spans="1:38" x14ac:dyDescent="0.25">
      <c r="A6" s="2" t="str">
        <f>'Raw Data'!A6</f>
        <v>PA</v>
      </c>
      <c r="B6" s="2">
        <f>'Raw Data'!B6</f>
        <v>26</v>
      </c>
      <c r="C6" s="2">
        <f>'Raw Data'!C6</f>
        <v>43</v>
      </c>
      <c r="D6" s="2" t="str">
        <f>'Raw Data'!D6</f>
        <v>ASVMIKNLDTGEEIPLSL</v>
      </c>
      <c r="F6" s="3">
        <f>'Raw Data'!J6</f>
        <v>7.3230000000000004</v>
      </c>
      <c r="G6" s="3">
        <f>'Raw Data'!P6</f>
        <v>7.593</v>
      </c>
      <c r="H6" s="3">
        <f>'Raw Data'!V6</f>
        <v>8.0570000000000004</v>
      </c>
      <c r="I6" s="3">
        <f>'Raw Data'!AB6</f>
        <v>8.5090000000000003</v>
      </c>
      <c r="J6" s="3">
        <f>'Raw Data'!AH6</f>
        <v>8.6419999999999995</v>
      </c>
      <c r="K6" s="3"/>
      <c r="L6" s="3">
        <f>'Raw Data'!AT6</f>
        <v>9.8650000000000002</v>
      </c>
      <c r="M6" s="3">
        <f>'Raw Data'!AZ6</f>
        <v>9.92</v>
      </c>
      <c r="N6" s="3">
        <f>'Raw Data'!BF6</f>
        <v>9.798</v>
      </c>
      <c r="O6" s="3">
        <f>'Raw Data'!BL6</f>
        <v>9.6549999999999994</v>
      </c>
      <c r="P6" s="3">
        <f>'Raw Data'!BR6</f>
        <v>9.7070000000000007</v>
      </c>
      <c r="Q6" s="3">
        <f>'Raw Data'!BX6</f>
        <v>9.7620000000000005</v>
      </c>
      <c r="R6" s="7">
        <f>'Raw Data'!CD6</f>
        <v>9.8919999999999995</v>
      </c>
      <c r="S6" s="8">
        <f>'Raw Data'!CJ6</f>
        <v>9.9380000000000006</v>
      </c>
      <c r="T6" s="8">
        <f>'Raw Data'!CP6</f>
        <v>9.7200000000000006</v>
      </c>
      <c r="V6" s="9">
        <f t="shared" si="8"/>
        <v>3.2348189424550829E-4</v>
      </c>
      <c r="W6" s="9">
        <f t="shared" si="9"/>
        <v>5.4488374780405329E-5</v>
      </c>
      <c r="X6" s="9">
        <f t="shared" si="10"/>
        <v>6.6508520212566743E-5</v>
      </c>
      <c r="Y6" s="9">
        <f t="shared" si="11"/>
        <v>1.9899982223976125E-5</v>
      </c>
      <c r="Z6" s="9">
        <f t="shared" si="12"/>
        <v>0.57197417101407633</v>
      </c>
      <c r="AA6" s="1"/>
      <c r="AB6" s="9">
        <f t="shared" si="13"/>
        <v>0.31084427260673214</v>
      </c>
      <c r="AC6" s="9">
        <f t="shared" si="14"/>
        <v>0.12670029638891361</v>
      </c>
      <c r="AD6" s="9">
        <f t="shared" si="15"/>
        <v>0.41684786772075916</v>
      </c>
      <c r="AE6" s="9">
        <f t="shared" si="16"/>
        <v>0.44821959327627392</v>
      </c>
      <c r="AF6" s="9">
        <f t="shared" si="17"/>
        <v>0.67360526443254387</v>
      </c>
      <c r="AH6" s="9">
        <f t="shared" si="4"/>
        <v>8.55390161317593E-4</v>
      </c>
      <c r="AI6" s="9">
        <f t="shared" si="5"/>
        <v>1.108853491070785E-5</v>
      </c>
      <c r="AJ6" s="9">
        <f t="shared" si="6"/>
        <v>1.5286388392698292E-5</v>
      </c>
      <c r="AK6" s="9">
        <f t="shared" si="7"/>
        <v>1.9052550817985037E-3</v>
      </c>
      <c r="AL6" s="9">
        <f t="shared" si="18"/>
        <v>0.58184635309100485</v>
      </c>
    </row>
    <row r="7" spans="1:38" x14ac:dyDescent="0.25">
      <c r="A7" s="2" t="str">
        <f>'Raw Data'!A7</f>
        <v>PA</v>
      </c>
      <c r="B7" s="2">
        <f>'Raw Data'!B7</f>
        <v>26</v>
      </c>
      <c r="C7" s="2">
        <f>'Raw Data'!C7</f>
        <v>45</v>
      </c>
      <c r="D7" s="2" t="str">
        <f>'Raw Data'!D7</f>
        <v>ASVMIKNLDTGEEIPLSLAE</v>
      </c>
      <c r="F7" s="3">
        <f>'Raw Data'!J7</f>
        <v>8.6010000000000009</v>
      </c>
      <c r="G7" s="3">
        <f>'Raw Data'!P7</f>
        <v>8.9610000000000003</v>
      </c>
      <c r="H7" s="3">
        <f>'Raw Data'!V7</f>
        <v>9.3680000000000003</v>
      </c>
      <c r="I7" s="3">
        <f>'Raw Data'!AB7</f>
        <v>9.7899999999999991</v>
      </c>
      <c r="J7" s="3">
        <f>'Raw Data'!AH7</f>
        <v>10.081</v>
      </c>
      <c r="K7" s="3"/>
      <c r="L7" s="3">
        <f>'Raw Data'!AT7</f>
        <v>11.23</v>
      </c>
      <c r="M7" s="3">
        <f>'Raw Data'!AZ7</f>
        <v>11.191000000000001</v>
      </c>
      <c r="N7" s="3">
        <f>'Raw Data'!BF7</f>
        <v>11.159000000000001</v>
      </c>
      <c r="O7" s="3">
        <f>'Raw Data'!BL7</f>
        <v>10.988</v>
      </c>
      <c r="P7" s="3">
        <f>'Raw Data'!BR7</f>
        <v>11.054</v>
      </c>
      <c r="Q7" s="3">
        <f>'Raw Data'!BX7</f>
        <v>11.064</v>
      </c>
      <c r="R7" s="7">
        <f>'Raw Data'!CD7</f>
        <v>11.231999999999999</v>
      </c>
      <c r="S7" s="8">
        <f>'Raw Data'!CJ7</f>
        <v>11.356</v>
      </c>
      <c r="T7" s="8">
        <f>'Raw Data'!CP7</f>
        <v>10.837999999999999</v>
      </c>
      <c r="V7" s="9">
        <f t="shared" si="8"/>
        <v>2.0681255950507867E-4</v>
      </c>
      <c r="W7" s="9">
        <f t="shared" si="9"/>
        <v>4.7722390341795028E-5</v>
      </c>
      <c r="X7" s="9">
        <f t="shared" si="10"/>
        <v>1.9466730547125289E-5</v>
      </c>
      <c r="Y7" s="9">
        <f t="shared" si="11"/>
        <v>2.8407940431897258E-4</v>
      </c>
      <c r="Z7" s="9">
        <f t="shared" si="12"/>
        <v>0.44913892294162999</v>
      </c>
      <c r="AB7" s="9">
        <f t="shared" si="13"/>
        <v>0.25519390422822763</v>
      </c>
      <c r="AC7" s="9">
        <f t="shared" si="14"/>
        <v>0.22786252059581472</v>
      </c>
      <c r="AD7" s="9">
        <f t="shared" si="15"/>
        <v>0.92818510610529115</v>
      </c>
      <c r="AE7" s="9">
        <f t="shared" si="16"/>
        <v>0.42614699957374219</v>
      </c>
      <c r="AF7" s="9">
        <f t="shared" si="17"/>
        <v>0.8044871206734131</v>
      </c>
      <c r="AH7" s="9">
        <f t="shared" si="4"/>
        <v>6.5404813811484168E-4</v>
      </c>
      <c r="AI7" s="9">
        <f t="shared" si="5"/>
        <v>7.0717707360926849E-3</v>
      </c>
      <c r="AJ7" s="9">
        <f t="shared" si="6"/>
        <v>6.5015944947408736E-3</v>
      </c>
      <c r="AK7" s="9">
        <f t="shared" si="7"/>
        <v>3.613457330844574E-4</v>
      </c>
      <c r="AL7" s="9">
        <f t="shared" si="18"/>
        <v>0.28950962086297732</v>
      </c>
    </row>
    <row r="8" spans="1:38" ht="17.25" customHeight="1" x14ac:dyDescent="0.25">
      <c r="A8" s="2" t="str">
        <f>'Raw Data'!A8</f>
        <v>PA</v>
      </c>
      <c r="B8" s="2">
        <f>'Raw Data'!B8</f>
        <v>26</v>
      </c>
      <c r="C8" s="2">
        <f>'Raw Data'!C8</f>
        <v>57</v>
      </c>
      <c r="D8" s="2" t="str">
        <f>'Raw Data'!D8</f>
        <v>ASVMIKNLDTGEEIPLSLAEEKLPTGINPLTL</v>
      </c>
      <c r="F8" s="3">
        <f>'Raw Data'!J8</f>
        <v>15.548999999999999</v>
      </c>
      <c r="G8" s="3">
        <f>'Raw Data'!P8</f>
        <v>16.486000000000001</v>
      </c>
      <c r="H8" s="3">
        <f>'Raw Data'!V8</f>
        <v>16.937999999999999</v>
      </c>
      <c r="I8" s="3">
        <f>'Raw Data'!AB8</f>
        <v>17.388999999999999</v>
      </c>
      <c r="J8" s="3">
        <f>'Raw Data'!AH8</f>
        <v>17.760999999999999</v>
      </c>
      <c r="K8" s="3"/>
      <c r="L8" s="3">
        <f>'Raw Data'!AT8</f>
        <v>19.170000000000002</v>
      </c>
      <c r="M8" s="3">
        <f>'Raw Data'!AZ8</f>
        <v>19.236000000000001</v>
      </c>
      <c r="N8" s="3">
        <f>'Raw Data'!BF8</f>
        <v>18.923999999999999</v>
      </c>
      <c r="O8" s="3">
        <f>'Raw Data'!BL8</f>
        <v>18.844999999999999</v>
      </c>
      <c r="P8" s="3">
        <f>'Raw Data'!BR8</f>
        <v>18.774000000000001</v>
      </c>
      <c r="Q8" s="3">
        <f>'Raw Data'!BX8</f>
        <v>18.939</v>
      </c>
      <c r="R8" s="7">
        <f>'Raw Data'!CD8</f>
        <v>19.18</v>
      </c>
      <c r="S8" s="8">
        <f>'Raw Data'!CJ8</f>
        <v>19.369</v>
      </c>
      <c r="T8" s="8">
        <f>'Raw Data'!CP8</f>
        <v>18.637</v>
      </c>
      <c r="V8" s="9">
        <f t="shared" si="8"/>
        <v>1.7551239484663771E-4</v>
      </c>
      <c r="W8" s="9">
        <f t="shared" si="9"/>
        <v>7.0457439635409469E-7</v>
      </c>
      <c r="X8" s="9">
        <f t="shared" si="10"/>
        <v>6.6547309818563069E-5</v>
      </c>
      <c r="Y8" s="9">
        <f t="shared" si="11"/>
        <v>3.6206573752479624E-4</v>
      </c>
      <c r="Z8" s="9">
        <f t="shared" si="12"/>
        <v>9.912635588397059E-2</v>
      </c>
      <c r="AB8" s="9">
        <f t="shared" si="13"/>
        <v>0.69253395370566095</v>
      </c>
      <c r="AC8" s="9">
        <f t="shared" si="14"/>
        <v>0.5748205879984859</v>
      </c>
      <c r="AD8" s="9">
        <f t="shared" si="15"/>
        <v>0.44317367584840828</v>
      </c>
      <c r="AE8" s="9">
        <f t="shared" si="16"/>
        <v>0.69070156515629888</v>
      </c>
      <c r="AF8" s="9">
        <f t="shared" si="17"/>
        <v>0.91150734426689295</v>
      </c>
      <c r="AH8" s="9">
        <f t="shared" si="4"/>
        <v>3.7948827911097173E-4</v>
      </c>
      <c r="AI8" s="9">
        <f t="shared" si="5"/>
        <v>9.4395138359892395E-4</v>
      </c>
      <c r="AJ8" s="9">
        <f t="shared" si="6"/>
        <v>2.4028895127462269E-5</v>
      </c>
      <c r="AK8" s="9">
        <f t="shared" si="7"/>
        <v>1.2448500895418202E-3</v>
      </c>
      <c r="AL8" s="9">
        <f t="shared" si="18"/>
        <v>9.6084606707618633E-2</v>
      </c>
    </row>
    <row r="9" spans="1:38" x14ac:dyDescent="0.25">
      <c r="A9" s="2" t="str">
        <f>'Raw Data'!A9</f>
        <v>PA</v>
      </c>
      <c r="B9" s="2">
        <f>'Raw Data'!B9</f>
        <v>27</v>
      </c>
      <c r="C9" s="2">
        <f>'Raw Data'!C9</f>
        <v>43</v>
      </c>
      <c r="D9" s="2" t="str">
        <f>'Raw Data'!D9</f>
        <v>SVMIKNLDTGEEIPLSL</v>
      </c>
      <c r="F9" s="3">
        <f>'Raw Data'!J9</f>
        <v>6.4859999999999998</v>
      </c>
      <c r="G9" s="3">
        <f>'Raw Data'!P9</f>
        <v>6.9580000000000002</v>
      </c>
      <c r="H9" s="3">
        <f>'Raw Data'!V9</f>
        <v>7.2389999999999999</v>
      </c>
      <c r="I9" s="3">
        <f>'Raw Data'!AB9</f>
        <v>7.5410000000000004</v>
      </c>
      <c r="J9" s="3">
        <f>'Raw Data'!AH9</f>
        <v>7.6550000000000002</v>
      </c>
      <c r="K9" s="3"/>
      <c r="L9" s="3">
        <f>'Raw Data'!AT9</f>
        <v>8.7159999999999993</v>
      </c>
      <c r="M9" s="3">
        <f>'Raw Data'!AZ9</f>
        <v>8.7379999999999995</v>
      </c>
      <c r="N9" s="3">
        <f>'Raw Data'!BF9</f>
        <v>8.7010000000000005</v>
      </c>
      <c r="O9" s="3">
        <f>'Raw Data'!BL9</f>
        <v>8.5589999999999993</v>
      </c>
      <c r="P9" s="3">
        <f>'Raw Data'!BR9</f>
        <v>8.4879999999999995</v>
      </c>
      <c r="Q9" s="3">
        <f>'Raw Data'!BX9</f>
        <v>8.6539999999999999</v>
      </c>
      <c r="R9" s="7">
        <f>'Raw Data'!CD9</f>
        <v>8.7650000000000006</v>
      </c>
      <c r="S9" s="8">
        <f>'Raw Data'!CJ9</f>
        <v>8.8209999999999997</v>
      </c>
      <c r="T9" s="8">
        <f>'Raw Data'!CP9</f>
        <v>8.5649999999999995</v>
      </c>
      <c r="V9" s="9">
        <f t="shared" si="8"/>
        <v>2.5847463834863807E-4</v>
      </c>
      <c r="W9" s="9">
        <f t="shared" si="9"/>
        <v>4.0037724609265422E-5</v>
      </c>
      <c r="X9" s="9">
        <f t="shared" si="10"/>
        <v>7.9244300044474112E-6</v>
      </c>
      <c r="Y9" s="9">
        <f t="shared" si="11"/>
        <v>4.6101574341457838E-4</v>
      </c>
      <c r="Z9" s="9">
        <f t="shared" si="12"/>
        <v>6.0199963977979901E-2</v>
      </c>
      <c r="AB9" s="9">
        <f t="shared" si="13"/>
        <v>0.42755983503381334</v>
      </c>
      <c r="AC9" s="9">
        <f t="shared" si="14"/>
        <v>5.5992652735474858E-2</v>
      </c>
      <c r="AD9" s="9">
        <f t="shared" si="15"/>
        <v>0.75258873959823469</v>
      </c>
      <c r="AE9" s="9">
        <f t="shared" si="16"/>
        <v>0.38760392324978149</v>
      </c>
      <c r="AF9" s="9">
        <f t="shared" si="17"/>
        <v>0.97371627051325016</v>
      </c>
      <c r="AH9" s="9">
        <f t="shared" si="4"/>
        <v>1.1308101558354211E-3</v>
      </c>
      <c r="AI9" s="9">
        <f t="shared" si="5"/>
        <v>6.3117426936003641E-6</v>
      </c>
      <c r="AJ9" s="9">
        <f t="shared" si="6"/>
        <v>5.6509394090788999E-3</v>
      </c>
      <c r="AK9" s="9">
        <f t="shared" si="7"/>
        <v>7.0542325926750951E-5</v>
      </c>
      <c r="AL9" s="9">
        <f t="shared" si="18"/>
        <v>1.3073552585722476E-2</v>
      </c>
    </row>
    <row r="10" spans="1:38" x14ac:dyDescent="0.25">
      <c r="A10" s="2" t="str">
        <f>'Raw Data'!A10</f>
        <v>PA</v>
      </c>
      <c r="B10" s="2">
        <f>'Raw Data'!B10</f>
        <v>28</v>
      </c>
      <c r="C10" s="2">
        <f>'Raw Data'!C10</f>
        <v>43</v>
      </c>
      <c r="D10" s="2" t="str">
        <f>'Raw Data'!D10</f>
        <v>VMIKNLDTGEEIPLSL</v>
      </c>
      <c r="F10" s="3">
        <f>'Raw Data'!J10</f>
        <v>5.915</v>
      </c>
      <c r="G10" s="3">
        <f>'Raw Data'!P10</f>
        <v>6.2809999999999997</v>
      </c>
      <c r="H10" s="3">
        <f>'Raw Data'!V10</f>
        <v>6.5220000000000002</v>
      </c>
      <c r="I10" s="3">
        <f>'Raw Data'!AB10</f>
        <v>6.8159999999999998</v>
      </c>
      <c r="J10" s="3">
        <f>'Raw Data'!AH10</f>
        <v>6.806</v>
      </c>
      <c r="K10" s="3"/>
      <c r="L10" s="3">
        <f>'Raw Data'!AT10</f>
        <v>7.8730000000000002</v>
      </c>
      <c r="M10" s="3">
        <f>'Raw Data'!AZ10</f>
        <v>7.8920000000000003</v>
      </c>
      <c r="N10" s="3">
        <f>'Raw Data'!BF10</f>
        <v>7.8159999999999998</v>
      </c>
      <c r="O10" s="3">
        <f>'Raw Data'!BL10</f>
        <v>7.7169999999999996</v>
      </c>
      <c r="P10" s="3">
        <f>'Raw Data'!BR10</f>
        <v>7.7089999999999996</v>
      </c>
      <c r="Q10" s="3">
        <f>'Raw Data'!BX10</f>
        <v>7.82</v>
      </c>
      <c r="R10" s="7">
        <f>'Raw Data'!CD10</f>
        <v>7.9029999999999996</v>
      </c>
      <c r="S10" s="8">
        <f>'Raw Data'!CJ10</f>
        <v>7.9640000000000004</v>
      </c>
      <c r="T10" s="8">
        <f>'Raw Data'!CP10</f>
        <v>7.7590000000000003</v>
      </c>
      <c r="V10" s="9">
        <f t="shared" si="8"/>
        <v>4.4387731160803642E-5</v>
      </c>
      <c r="W10" s="9">
        <f t="shared" si="9"/>
        <v>2.9510539661966472E-4</v>
      </c>
      <c r="X10" s="9">
        <f t="shared" si="10"/>
        <v>3.1761664182422429E-5</v>
      </c>
      <c r="Y10" s="9">
        <f t="shared" si="11"/>
        <v>3.1818296835987522E-4</v>
      </c>
      <c r="Z10" s="9">
        <f t="shared" si="12"/>
        <v>6.8958032097712507E-2</v>
      </c>
      <c r="AB10" s="9">
        <f t="shared" si="13"/>
        <v>0.47601192010101318</v>
      </c>
      <c r="AC10" s="9">
        <f t="shared" si="14"/>
        <v>0.15144212905020657</v>
      </c>
      <c r="AD10" s="9">
        <f t="shared" si="15"/>
        <v>0.85216988961294537</v>
      </c>
      <c r="AE10" s="9">
        <f t="shared" si="16"/>
        <v>0.37341446699317005</v>
      </c>
      <c r="AF10" s="9">
        <f t="shared" si="17"/>
        <v>0.81183190836014973</v>
      </c>
      <c r="AH10" s="9">
        <f t="shared" si="4"/>
        <v>7.7285786661805179E-4</v>
      </c>
      <c r="AI10" s="9">
        <f t="shared" si="5"/>
        <v>2.4315006706359877E-5</v>
      </c>
      <c r="AJ10" s="9">
        <f t="shared" si="6"/>
        <v>8.4723839672972583E-7</v>
      </c>
      <c r="AK10" s="9">
        <f t="shared" si="7"/>
        <v>2.8780054757173031E-4</v>
      </c>
      <c r="AL10" s="9">
        <f t="shared" si="18"/>
        <v>1.6818620531997657E-2</v>
      </c>
    </row>
    <row r="11" spans="1:38" x14ac:dyDescent="0.25">
      <c r="A11" s="2" t="str">
        <f>'Raw Data'!A11</f>
        <v>PA</v>
      </c>
      <c r="B11" s="2">
        <f>'Raw Data'!B11</f>
        <v>28</v>
      </c>
      <c r="C11" s="2">
        <f>'Raw Data'!C11</f>
        <v>45</v>
      </c>
      <c r="D11" s="2" t="str">
        <f>'Raw Data'!D11</f>
        <v>VMIKNLDTGEEIPLSLAE</v>
      </c>
      <c r="F11" s="3">
        <f>'Raw Data'!J11</f>
        <v>7.226</v>
      </c>
      <c r="G11" s="3">
        <f>'Raw Data'!P11</f>
        <v>7.609</v>
      </c>
      <c r="H11" s="3">
        <f>'Raw Data'!V11</f>
        <v>7.8259999999999996</v>
      </c>
      <c r="I11" s="3">
        <f>'Raw Data'!AB11</f>
        <v>8.0920000000000005</v>
      </c>
      <c r="J11" s="3">
        <f>'Raw Data'!AH11</f>
        <v>8.3019999999999996</v>
      </c>
      <c r="K11" s="3"/>
      <c r="L11" s="3">
        <f>'Raw Data'!AT11</f>
        <v>9.1969999999999992</v>
      </c>
      <c r="M11" s="3">
        <f>'Raw Data'!AZ11</f>
        <v>9.2370000000000001</v>
      </c>
      <c r="N11" s="3">
        <f>'Raw Data'!BF11</f>
        <v>9.1739999999999995</v>
      </c>
      <c r="O11" s="3">
        <f>'Raw Data'!BL11</f>
        <v>9.0530000000000008</v>
      </c>
      <c r="P11" s="3">
        <f>'Raw Data'!BR11</f>
        <v>9.1240000000000006</v>
      </c>
      <c r="Q11" s="3">
        <f>'Raw Data'!BX11</f>
        <v>9.1370000000000005</v>
      </c>
      <c r="R11" s="7">
        <f>'Raw Data'!CD11</f>
        <v>9.2880000000000003</v>
      </c>
      <c r="S11" s="8">
        <f>'Raw Data'!CJ11</f>
        <v>9.34</v>
      </c>
      <c r="T11" s="8">
        <f>'Raw Data'!CP11</f>
        <v>9.0250000000000004</v>
      </c>
      <c r="V11" s="9">
        <f t="shared" si="8"/>
        <v>1.424970364920587E-4</v>
      </c>
      <c r="W11" s="9">
        <f t="shared" si="9"/>
        <v>1.7815001016160294E-4</v>
      </c>
      <c r="X11" s="9">
        <f t="shared" si="10"/>
        <v>2.6448352354293484E-6</v>
      </c>
      <c r="Y11" s="9">
        <f t="shared" si="11"/>
        <v>3.948396597403463E-4</v>
      </c>
      <c r="Z11" s="9">
        <f t="shared" si="12"/>
        <v>9.2372494358308063E-2</v>
      </c>
      <c r="AB11" s="9">
        <f t="shared" si="13"/>
        <v>0.69240002323119576</v>
      </c>
      <c r="AC11" s="9">
        <f t="shared" si="14"/>
        <v>0.38411861328574542</v>
      </c>
      <c r="AD11" s="9">
        <f t="shared" si="15"/>
        <v>0.79980314944482733</v>
      </c>
      <c r="AE11" s="9">
        <f t="shared" si="16"/>
        <v>0.93383947141431056</v>
      </c>
      <c r="AF11" s="9">
        <f t="shared" si="17"/>
        <v>0.74543188870874522</v>
      </c>
      <c r="AH11" s="9">
        <f t="shared" si="4"/>
        <v>5.7096776041864182E-4</v>
      </c>
      <c r="AI11" s="9">
        <f t="shared" si="5"/>
        <v>3.7027757955892474E-3</v>
      </c>
      <c r="AJ11" s="9">
        <f t="shared" si="6"/>
        <v>1.5339052794136991E-2</v>
      </c>
      <c r="AK11" s="9">
        <f t="shared" si="7"/>
        <v>4.5413464429801143E-5</v>
      </c>
      <c r="AL11" s="9">
        <f t="shared" si="18"/>
        <v>3.5724467142143376E-2</v>
      </c>
    </row>
    <row r="12" spans="1:38" x14ac:dyDescent="0.25">
      <c r="A12" s="2" t="str">
        <f>'Raw Data'!A12</f>
        <v>PA</v>
      </c>
      <c r="B12" s="2">
        <f>'Raw Data'!B12</f>
        <v>29</v>
      </c>
      <c r="C12" s="2">
        <f>'Raw Data'!C12</f>
        <v>43</v>
      </c>
      <c r="D12" s="2" t="str">
        <f>'Raw Data'!D12</f>
        <v>MIKNLDTGEEIPLSL</v>
      </c>
      <c r="F12" s="3">
        <f>'Raw Data'!J12</f>
        <v>5.0979999999999999</v>
      </c>
      <c r="G12" s="3">
        <f>'Raw Data'!P12</f>
        <v>5.4210000000000003</v>
      </c>
      <c r="H12" s="3">
        <f>'Raw Data'!V12</f>
        <v>5.5739999999999998</v>
      </c>
      <c r="I12" s="3">
        <f>'Raw Data'!AB12</f>
        <v>5.72</v>
      </c>
      <c r="J12" s="3">
        <f>'Raw Data'!AH12</f>
        <v>5.8680000000000003</v>
      </c>
      <c r="K12" s="3"/>
      <c r="L12" s="3">
        <f>'Raw Data'!AT12</f>
        <v>6.6479999999999997</v>
      </c>
      <c r="M12" s="3">
        <f>'Raw Data'!AZ12</f>
        <v>6.6390000000000002</v>
      </c>
      <c r="N12" s="3">
        <f>'Raw Data'!BF12</f>
        <v>6.6269999999999998</v>
      </c>
      <c r="O12" s="3">
        <f>'Raw Data'!BL12</f>
        <v>6.5060000000000002</v>
      </c>
      <c r="P12" s="3">
        <f>'Raw Data'!BR12</f>
        <v>6.5140000000000002</v>
      </c>
      <c r="Q12" s="3">
        <f>'Raw Data'!BX12</f>
        <v>6.6070000000000002</v>
      </c>
      <c r="R12" s="7">
        <f>'Raw Data'!CD12</f>
        <v>6.6909999999999998</v>
      </c>
      <c r="S12" s="8">
        <f>'Raw Data'!CJ12</f>
        <v>6.7480000000000002</v>
      </c>
      <c r="T12" s="8">
        <f>'Raw Data'!CP12</f>
        <v>6.5119999999999996</v>
      </c>
      <c r="V12" s="9">
        <f t="shared" si="8"/>
        <v>1.6105053143509372E-4</v>
      </c>
      <c r="W12" s="9">
        <f t="shared" si="9"/>
        <v>7.4176386777778095E-6</v>
      </c>
      <c r="X12" s="9">
        <f t="shared" si="10"/>
        <v>2.3513204531882525E-6</v>
      </c>
      <c r="Y12" s="9">
        <f t="shared" si="11"/>
        <v>1.9554855453568276E-4</v>
      </c>
      <c r="Z12" s="9">
        <f t="shared" si="12"/>
        <v>7.0275977124551969E-2</v>
      </c>
      <c r="AA12" s="1"/>
      <c r="AB12" s="9">
        <f t="shared" si="13"/>
        <v>0.67079057879081527</v>
      </c>
      <c r="AC12" s="9">
        <f t="shared" si="14"/>
        <v>0.32168940144842062</v>
      </c>
      <c r="AD12" s="9">
        <f t="shared" si="15"/>
        <v>0.70056296134139728</v>
      </c>
      <c r="AE12" s="9">
        <f t="shared" si="16"/>
        <v>0.55598991796310682</v>
      </c>
      <c r="AF12" s="9">
        <f t="shared" si="17"/>
        <v>0.92135151205136223</v>
      </c>
      <c r="AH12" s="9">
        <f t="shared" si="4"/>
        <v>5.190588106445211E-4</v>
      </c>
      <c r="AI12" s="9">
        <f t="shared" si="5"/>
        <v>1.6482297603236057E-3</v>
      </c>
      <c r="AJ12" s="9">
        <f t="shared" si="6"/>
        <v>1.5413419254054008E-8</v>
      </c>
      <c r="AK12" s="9">
        <f t="shared" si="7"/>
        <v>1.1749666859694129E-3</v>
      </c>
      <c r="AL12" s="9">
        <f t="shared" si="18"/>
        <v>1.3870196704217597E-2</v>
      </c>
    </row>
    <row r="13" spans="1:38" x14ac:dyDescent="0.25">
      <c r="A13" s="2" t="str">
        <f>'Raw Data'!A13</f>
        <v>PA</v>
      </c>
      <c r="B13" s="2">
        <f>'Raw Data'!B13</f>
        <v>29</v>
      </c>
      <c r="C13" s="2">
        <f>'Raw Data'!C13</f>
        <v>45</v>
      </c>
      <c r="D13" s="2" t="str">
        <f>'Raw Data'!D13</f>
        <v>MIKNLDTGEEIPLSLAE</v>
      </c>
      <c r="F13" s="3">
        <f>'Raw Data'!J13</f>
        <v>6.3979999999999997</v>
      </c>
      <c r="G13" s="3">
        <f>'Raw Data'!P13</f>
        <v>6.7510000000000003</v>
      </c>
      <c r="H13" s="3">
        <f>'Raw Data'!V13</f>
        <v>6.9269999999999996</v>
      </c>
      <c r="I13" s="3">
        <f>'Raw Data'!AB13</f>
        <v>7.0430000000000001</v>
      </c>
      <c r="J13" s="3">
        <f>'Raw Data'!AH13</f>
        <v>7.2709999999999999</v>
      </c>
      <c r="K13" s="3"/>
      <c r="L13" s="3">
        <f>'Raw Data'!AT13</f>
        <v>8.0820000000000007</v>
      </c>
      <c r="M13" s="3">
        <f>'Raw Data'!AZ13</f>
        <v>8.0790000000000006</v>
      </c>
      <c r="N13" s="3">
        <f>'Raw Data'!BF13</f>
        <v>8.0500000000000007</v>
      </c>
      <c r="O13" s="3">
        <f>'Raw Data'!BL13</f>
        <v>7.9459999999999997</v>
      </c>
      <c r="P13" s="3">
        <f>'Raw Data'!BR13</f>
        <v>7.96</v>
      </c>
      <c r="Q13" s="3">
        <f>'Raw Data'!BX13</f>
        <v>7.992</v>
      </c>
      <c r="R13" s="7">
        <f>'Raw Data'!CD13</f>
        <v>8.1270000000000007</v>
      </c>
      <c r="S13" s="8">
        <f>'Raw Data'!CJ13</f>
        <v>8.2279999999999998</v>
      </c>
      <c r="T13" s="8">
        <f>'Raw Data'!CP13</f>
        <v>7.8979999999999997</v>
      </c>
      <c r="V13" s="9">
        <f t="shared" si="8"/>
        <v>1.1382958962767061E-4</v>
      </c>
      <c r="W13" s="9">
        <f t="shared" si="9"/>
        <v>2.2477640608168805E-5</v>
      </c>
      <c r="X13" s="9">
        <f t="shared" si="10"/>
        <v>6.0575271043055605E-4</v>
      </c>
      <c r="Y13" s="9">
        <f t="shared" si="11"/>
        <v>1.8112910368582922E-4</v>
      </c>
      <c r="Z13" s="9">
        <f t="shared" si="12"/>
        <v>0.15434687213463752</v>
      </c>
      <c r="AA13" s="1"/>
      <c r="AB13" s="9">
        <f t="shared" si="13"/>
        <v>0.7065242600594448</v>
      </c>
      <c r="AC13" s="9">
        <f t="shared" si="14"/>
        <v>0.51186140435746497</v>
      </c>
      <c r="AD13" s="9">
        <f t="shared" si="15"/>
        <v>0.76641842612812894</v>
      </c>
      <c r="AE13" s="9">
        <f t="shared" si="16"/>
        <v>0.47869442802353163</v>
      </c>
      <c r="AF13" s="9">
        <f t="shared" si="17"/>
        <v>0.69569075398514446</v>
      </c>
      <c r="AH13" s="9">
        <f t="shared" si="4"/>
        <v>6.0170734874824712E-4</v>
      </c>
      <c r="AI13" s="9">
        <f t="shared" si="5"/>
        <v>6.9158260496102819E-3</v>
      </c>
      <c r="AJ13" s="9">
        <f t="shared" si="6"/>
        <v>1.0540736395087309E-3</v>
      </c>
      <c r="AK13" s="9">
        <f t="shared" si="7"/>
        <v>1.1943010613981954E-3</v>
      </c>
      <c r="AL13" s="9">
        <f t="shared" si="18"/>
        <v>7.2313386640541252E-2</v>
      </c>
    </row>
    <row r="14" spans="1:38" x14ac:dyDescent="0.25">
      <c r="A14" s="2" t="str">
        <f>'Raw Data'!A14</f>
        <v>PA</v>
      </c>
      <c r="B14" s="2">
        <f>'Raw Data'!B14</f>
        <v>30</v>
      </c>
      <c r="C14" s="2">
        <f>'Raw Data'!C14</f>
        <v>43</v>
      </c>
      <c r="D14" s="2" t="str">
        <f>'Raw Data'!D14</f>
        <v>IKNLDTGEEIPLSL</v>
      </c>
      <c r="F14" s="3">
        <f>'Raw Data'!J14</f>
        <v>4.5010000000000003</v>
      </c>
      <c r="G14" s="3">
        <f>'Raw Data'!P14</f>
        <v>4.7779999999999996</v>
      </c>
      <c r="H14" s="3">
        <f>'Raw Data'!V14</f>
        <v>4.923</v>
      </c>
      <c r="I14" s="3">
        <f>'Raw Data'!AB14</f>
        <v>5.0419999999999998</v>
      </c>
      <c r="J14" s="3">
        <f>'Raw Data'!AH14</f>
        <v>5.2110000000000003</v>
      </c>
      <c r="K14" s="3"/>
      <c r="L14" s="3">
        <f>'Raw Data'!AT14</f>
        <v>5.9560000000000004</v>
      </c>
      <c r="M14" s="3">
        <f>'Raw Data'!AZ14</f>
        <v>5.97</v>
      </c>
      <c r="N14" s="3">
        <f>'Raw Data'!BF14</f>
        <v>5.8840000000000003</v>
      </c>
      <c r="O14" s="3">
        <f>'Raw Data'!BL14</f>
        <v>5.8250000000000002</v>
      </c>
      <c r="P14" s="3">
        <f>'Raw Data'!BR14</f>
        <v>5.8419999999999996</v>
      </c>
      <c r="Q14" s="3">
        <f>'Raw Data'!BX14</f>
        <v>5.8940000000000001</v>
      </c>
      <c r="R14" s="7">
        <f>'Raw Data'!CD14</f>
        <v>6.0129999999999999</v>
      </c>
      <c r="S14" s="8">
        <f>'Raw Data'!CJ14</f>
        <v>6.0720000000000001</v>
      </c>
      <c r="T14" s="8">
        <f>'Raw Data'!CP14</f>
        <v>5.827</v>
      </c>
      <c r="V14" s="9">
        <f t="shared" si="8"/>
        <v>1.6328011879352585E-4</v>
      </c>
      <c r="W14" s="9">
        <f t="shared" si="9"/>
        <v>3.27523143512555E-6</v>
      </c>
      <c r="X14" s="9">
        <f t="shared" si="10"/>
        <v>3.3714501363248648E-4</v>
      </c>
      <c r="Y14" s="9">
        <f t="shared" si="11"/>
        <v>1.0021876471261521E-4</v>
      </c>
      <c r="Z14" s="9">
        <f t="shared" si="12"/>
        <v>0.13782765057605387</v>
      </c>
      <c r="AB14" s="9">
        <f t="shared" si="13"/>
        <v>0.69037530469853881</v>
      </c>
      <c r="AC14" s="9">
        <f t="shared" si="14"/>
        <v>0.30097968844784745</v>
      </c>
      <c r="AD14" s="9">
        <f t="shared" si="15"/>
        <v>0.90265316220888292</v>
      </c>
      <c r="AE14" s="9">
        <f t="shared" si="16"/>
        <v>0.45391141284650383</v>
      </c>
      <c r="AF14" s="9">
        <f t="shared" si="17"/>
        <v>0.70625633328245652</v>
      </c>
      <c r="AH14" s="9">
        <f t="shared" si="4"/>
        <v>6.5120247306496787E-4</v>
      </c>
      <c r="AI14" s="9">
        <f t="shared" si="5"/>
        <v>3.1188532876820895E-3</v>
      </c>
      <c r="AJ14" s="9">
        <f t="shared" si="6"/>
        <v>4.1704494944590359E-3</v>
      </c>
      <c r="AK14" s="9">
        <f t="shared" si="7"/>
        <v>6.8818593195003549E-4</v>
      </c>
      <c r="AL14" s="9">
        <f t="shared" si="18"/>
        <v>3.8131992483661968E-2</v>
      </c>
    </row>
    <row r="15" spans="1:38" x14ac:dyDescent="0.25">
      <c r="A15" s="2" t="str">
        <f>'Raw Data'!A15</f>
        <v>PA</v>
      </c>
      <c r="B15" s="2">
        <f>'Raw Data'!B15</f>
        <v>30</v>
      </c>
      <c r="C15" s="2">
        <f>'Raw Data'!C15</f>
        <v>44</v>
      </c>
      <c r="D15" s="2" t="str">
        <f>'Raw Data'!D15</f>
        <v>IKNLDTGEEIPLSLA</v>
      </c>
      <c r="F15" s="3">
        <f>'Raw Data'!J15</f>
        <v>5.3310000000000004</v>
      </c>
      <c r="G15" s="3">
        <f>'Raw Data'!P15</f>
        <v>5.6390000000000002</v>
      </c>
      <c r="H15" s="3">
        <f>'Raw Data'!V15</f>
        <v>5.758</v>
      </c>
      <c r="I15" s="3">
        <f>'Raw Data'!AB15</f>
        <v>5.8890000000000002</v>
      </c>
      <c r="J15" s="3">
        <f>'Raw Data'!AH15</f>
        <v>6.0679999999999996</v>
      </c>
      <c r="K15" s="3"/>
      <c r="L15" s="3">
        <f>'Raw Data'!AT15</f>
        <v>6.8659999999999997</v>
      </c>
      <c r="M15" s="3">
        <f>'Raw Data'!AZ15</f>
        <v>6.8920000000000003</v>
      </c>
      <c r="N15" s="3">
        <f>'Raw Data'!BF15</f>
        <v>6.8410000000000002</v>
      </c>
      <c r="O15" s="3">
        <f>'Raw Data'!BL15</f>
        <v>6.7759999999999998</v>
      </c>
      <c r="P15" s="3">
        <f>'Raw Data'!BR15</f>
        <v>6.7629999999999999</v>
      </c>
      <c r="Q15" s="3">
        <f>'Raw Data'!BX15</f>
        <v>6.8339999999999996</v>
      </c>
      <c r="R15" s="7">
        <f>'Raw Data'!CD15</f>
        <v>6.923</v>
      </c>
      <c r="S15" s="8">
        <f>'Raw Data'!CJ15</f>
        <v>7.0140000000000002</v>
      </c>
      <c r="T15" s="8">
        <f>'Raw Data'!CP15</f>
        <v>6.7229999999999999</v>
      </c>
      <c r="V15" s="9">
        <f t="shared" si="8"/>
        <v>4.3992951114911949E-5</v>
      </c>
      <c r="W15" s="9">
        <f t="shared" si="9"/>
        <v>8.7053834766072704E-7</v>
      </c>
      <c r="X15" s="9">
        <f t="shared" si="10"/>
        <v>1.6976722239817202E-5</v>
      </c>
      <c r="Y15" s="9">
        <f t="shared" si="11"/>
        <v>7.0561718811264435E-4</v>
      </c>
      <c r="Z15" s="9">
        <f t="shared" si="12"/>
        <v>0.16261797857323324</v>
      </c>
      <c r="AB15" s="9">
        <f t="shared" si="13"/>
        <v>0.68105239723534083</v>
      </c>
      <c r="AC15" s="9">
        <f t="shared" si="14"/>
        <v>0.27240800990090275</v>
      </c>
      <c r="AD15" s="9">
        <f t="shared" si="15"/>
        <v>0.90901487429498495</v>
      </c>
      <c r="AE15" s="9">
        <f t="shared" si="16"/>
        <v>0.64286138448950259</v>
      </c>
      <c r="AF15" s="9">
        <f t="shared" si="17"/>
        <v>0.8180823956908071</v>
      </c>
      <c r="AH15" s="9">
        <f t="shared" si="4"/>
        <v>5.7105310488290235E-4</v>
      </c>
      <c r="AI15" s="9">
        <f t="shared" si="5"/>
        <v>7.5581138057777726E-3</v>
      </c>
      <c r="AJ15" s="9">
        <f t="shared" si="6"/>
        <v>9.9153469829422099E-6</v>
      </c>
      <c r="AK15" s="9">
        <f t="shared" si="7"/>
        <v>2.7512378345719588E-4</v>
      </c>
      <c r="AL15" s="9">
        <f t="shared" si="18"/>
        <v>6.5284802247677368E-2</v>
      </c>
    </row>
    <row r="16" spans="1:38" x14ac:dyDescent="0.25">
      <c r="A16" s="2" t="str">
        <f>'Raw Data'!A16</f>
        <v>PA</v>
      </c>
      <c r="B16" s="2">
        <f>'Raw Data'!B16</f>
        <v>30</v>
      </c>
      <c r="C16" s="2">
        <f>'Raw Data'!C16</f>
        <v>45</v>
      </c>
      <c r="D16" s="2" t="str">
        <f>'Raw Data'!D16</f>
        <v>IKNLDTGEEIPLSLAE</v>
      </c>
      <c r="F16" s="3">
        <f>'Raw Data'!J16</f>
        <v>5.7480000000000002</v>
      </c>
      <c r="G16" s="3">
        <f>'Raw Data'!P16</f>
        <v>6.0730000000000004</v>
      </c>
      <c r="H16" s="3">
        <f>'Raw Data'!V16</f>
        <v>6.2560000000000002</v>
      </c>
      <c r="I16" s="3">
        <f>'Raw Data'!AB16</f>
        <v>6.3289999999999997</v>
      </c>
      <c r="J16" s="3">
        <f>'Raw Data'!AH16</f>
        <v>6.5609999999999999</v>
      </c>
      <c r="K16" s="3"/>
      <c r="L16" s="3">
        <f>'Raw Data'!AT16</f>
        <v>7.3479999999999999</v>
      </c>
      <c r="M16" s="3">
        <f>'Raw Data'!AZ16</f>
        <v>7.3410000000000002</v>
      </c>
      <c r="N16" s="3">
        <f>'Raw Data'!BF16</f>
        <v>7.3010000000000002</v>
      </c>
      <c r="O16" s="3">
        <f>'Raw Data'!BL16</f>
        <v>7.2439999999999998</v>
      </c>
      <c r="P16" s="3">
        <f>'Raw Data'!BR16</f>
        <v>7.2380000000000004</v>
      </c>
      <c r="Q16" s="3">
        <f>'Raw Data'!BX16</f>
        <v>7.2949999999999999</v>
      </c>
      <c r="R16" s="7">
        <f>'Raw Data'!CD16</f>
        <v>7.399</v>
      </c>
      <c r="S16" s="8">
        <f>'Raw Data'!CJ16</f>
        <v>7.492</v>
      </c>
      <c r="T16" s="8">
        <f>'Raw Data'!CP16</f>
        <v>7.1790000000000003</v>
      </c>
      <c r="V16" s="9">
        <f t="shared" si="8"/>
        <v>8.01093444185333E-5</v>
      </c>
      <c r="W16" s="9">
        <f t="shared" si="9"/>
        <v>1.56980825521309E-5</v>
      </c>
      <c r="X16" s="9">
        <f t="shared" si="10"/>
        <v>9.178402675264451E-6</v>
      </c>
      <c r="Y16" s="9">
        <f t="shared" si="11"/>
        <v>6.768737679508979E-5</v>
      </c>
      <c r="Z16" s="9">
        <f t="shared" si="12"/>
        <v>0.12898221173500635</v>
      </c>
      <c r="AB16" s="9">
        <f t="shared" si="13"/>
        <v>0.73660990555139239</v>
      </c>
      <c r="AC16" s="9">
        <f t="shared" si="14"/>
        <v>0.37320323502429154</v>
      </c>
      <c r="AD16" s="9">
        <f t="shared" si="15"/>
        <v>0.87511906217105029</v>
      </c>
      <c r="AE16" s="9">
        <f t="shared" si="16"/>
        <v>0.61406101861088946</v>
      </c>
      <c r="AF16" s="9">
        <f t="shared" si="17"/>
        <v>0.83341313166623399</v>
      </c>
      <c r="AH16" s="9">
        <f t="shared" si="4"/>
        <v>3.8760802127625263E-4</v>
      </c>
      <c r="AI16" s="9">
        <f t="shared" si="5"/>
        <v>7.4452766463966322E-3</v>
      </c>
      <c r="AJ16" s="9">
        <f t="shared" si="6"/>
        <v>9.5003284454909031E-6</v>
      </c>
      <c r="AK16" s="9">
        <f t="shared" si="7"/>
        <v>9.8995118285017552E-4</v>
      </c>
      <c r="AL16" s="9">
        <f t="shared" si="18"/>
        <v>6.195107319668481E-2</v>
      </c>
    </row>
    <row r="17" spans="1:38" x14ac:dyDescent="0.25">
      <c r="A17" s="2" t="str">
        <f>'Raw Data'!A17</f>
        <v>PA</v>
      </c>
      <c r="B17" s="2">
        <f>'Raw Data'!B17</f>
        <v>44</v>
      </c>
      <c r="C17" s="2">
        <f>'Raw Data'!C17</f>
        <v>56</v>
      </c>
      <c r="D17" s="2" t="str">
        <f>'Raw Data'!D17</f>
        <v>AEEKLPTGINPLT</v>
      </c>
      <c r="F17" s="3">
        <f>'Raw Data'!J17</f>
        <v>5.3239999999999998</v>
      </c>
      <c r="G17" s="3">
        <f>'Raw Data'!P17</f>
        <v>5.516</v>
      </c>
      <c r="H17" s="3">
        <f>'Raw Data'!V17</f>
        <v>5.7080000000000002</v>
      </c>
      <c r="I17" s="3">
        <f>'Raw Data'!AB17</f>
        <v>5.7389999999999999</v>
      </c>
      <c r="J17" s="3">
        <f>'Raw Data'!AH17</f>
        <v>6.0140000000000002</v>
      </c>
      <c r="K17" s="3"/>
      <c r="L17" s="3">
        <f>'Raw Data'!AT17</f>
        <v>6.734</v>
      </c>
      <c r="M17" s="3">
        <f>'Raw Data'!AZ17</f>
        <v>6.7750000000000004</v>
      </c>
      <c r="N17" s="3">
        <f>'Raw Data'!BF17</f>
        <v>6.6929999999999996</v>
      </c>
      <c r="O17" s="3">
        <f>'Raw Data'!BL17</f>
        <v>6.7389999999999999</v>
      </c>
      <c r="P17" s="3">
        <f>'Raw Data'!BR17</f>
        <v>6.7149999999999999</v>
      </c>
      <c r="Q17" s="3">
        <f>'Raw Data'!BX17</f>
        <v>6.7240000000000002</v>
      </c>
      <c r="R17" s="7">
        <f>'Raw Data'!CD17</f>
        <v>6.8659999999999997</v>
      </c>
      <c r="S17" s="8">
        <f>'Raw Data'!CJ17</f>
        <v>6.9020000000000001</v>
      </c>
      <c r="T17" s="8">
        <f>'Raw Data'!CP17</f>
        <v>6.5640000000000001</v>
      </c>
      <c r="V17" s="9">
        <f t="shared" si="8"/>
        <v>9.2101596918573294E-6</v>
      </c>
      <c r="W17" s="9">
        <f t="shared" si="9"/>
        <v>2.517824544088676E-5</v>
      </c>
      <c r="X17" s="9">
        <f t="shared" si="10"/>
        <v>6.1166760452033717E-2</v>
      </c>
      <c r="Y17" s="9">
        <f t="shared" si="11"/>
        <v>0.14676949874235354</v>
      </c>
      <c r="Z17" s="9">
        <f t="shared" si="12"/>
        <v>0.35902331533572635</v>
      </c>
      <c r="AB17" s="9">
        <f t="shared" si="13"/>
        <v>0.79714659679162225</v>
      </c>
      <c r="AC17" s="9">
        <f t="shared" si="14"/>
        <v>0.74189667705868323</v>
      </c>
      <c r="AD17" s="9">
        <f t="shared" si="15"/>
        <v>0.66722458499363768</v>
      </c>
      <c r="AE17" s="9">
        <f t="shared" si="16"/>
        <v>0.6569734523177494</v>
      </c>
      <c r="AF17" s="9">
        <f t="shared" si="17"/>
        <v>0.96393274037490762</v>
      </c>
      <c r="AH17" s="9">
        <f t="shared" si="4"/>
        <v>9.3345730263221958E-5</v>
      </c>
      <c r="AI17" s="9">
        <f t="shared" si="5"/>
        <v>1.5915805891954141E-2</v>
      </c>
      <c r="AJ17" s="9">
        <f t="shared" si="6"/>
        <v>4.9959716779203744E-2</v>
      </c>
      <c r="AK17" s="9">
        <f t="shared" si="7"/>
        <v>0.98476456916059507</v>
      </c>
      <c r="AL17" s="9">
        <f t="shared" si="18"/>
        <v>0.59366909403188672</v>
      </c>
    </row>
    <row r="18" spans="1:38" x14ac:dyDescent="0.25">
      <c r="A18" s="2" t="str">
        <f>'Raw Data'!A18</f>
        <v>PA</v>
      </c>
      <c r="B18" s="2">
        <f>'Raw Data'!B18</f>
        <v>44</v>
      </c>
      <c r="C18" s="2">
        <f>'Raw Data'!C18</f>
        <v>57</v>
      </c>
      <c r="D18" s="2" t="str">
        <f>'Raw Data'!D18</f>
        <v>AEEKLPTGINPLTL</v>
      </c>
      <c r="F18" s="3">
        <f>'Raw Data'!J18</f>
        <v>6.2450000000000001</v>
      </c>
      <c r="G18" s="3">
        <f>'Raw Data'!P18</f>
        <v>6.7759999999999998</v>
      </c>
      <c r="H18" s="3">
        <f>'Raw Data'!V18</f>
        <v>7.0090000000000003</v>
      </c>
      <c r="I18" s="3">
        <f>'Raw Data'!AB18</f>
        <v>7.0640000000000001</v>
      </c>
      <c r="J18" s="3">
        <f>'Raw Data'!AH18</f>
        <v>7.1829999999999998</v>
      </c>
      <c r="K18" s="3"/>
      <c r="L18" s="3">
        <f>'Raw Data'!AT18</f>
        <v>7.4889999999999999</v>
      </c>
      <c r="M18" s="3">
        <f>'Raw Data'!AZ18</f>
        <v>7.4829999999999997</v>
      </c>
      <c r="N18" s="3">
        <f>'Raw Data'!BF18</f>
        <v>7.4409999999999998</v>
      </c>
      <c r="O18" s="3">
        <f>'Raw Data'!BL18</f>
        <v>7.42</v>
      </c>
      <c r="P18" s="3">
        <f>'Raw Data'!BR18</f>
        <v>7.4</v>
      </c>
      <c r="Q18" s="3">
        <f>'Raw Data'!BX18</f>
        <v>7.51</v>
      </c>
      <c r="R18" s="7">
        <f>'Raw Data'!CD18</f>
        <v>7.5309999999999997</v>
      </c>
      <c r="S18" s="8">
        <f>'Raw Data'!CJ18</f>
        <v>7.5880000000000001</v>
      </c>
      <c r="T18" s="8">
        <f>'Raw Data'!CP18</f>
        <v>7.3120000000000003</v>
      </c>
      <c r="V18" s="9">
        <f t="shared" si="8"/>
        <v>8.4370226007754609E-6</v>
      </c>
      <c r="W18" s="9">
        <f t="shared" si="9"/>
        <v>1.3708255318202586E-5</v>
      </c>
      <c r="X18" s="9">
        <f t="shared" si="10"/>
        <v>2.341881954369168E-3</v>
      </c>
      <c r="Y18" s="9">
        <f t="shared" si="11"/>
        <v>0.55906718579574677</v>
      </c>
      <c r="Z18" s="9">
        <f t="shared" si="12"/>
        <v>0.2199338472118314</v>
      </c>
      <c r="AB18" s="9">
        <f t="shared" si="13"/>
        <v>0.37431402652032847</v>
      </c>
      <c r="AC18" s="9">
        <f t="shared" si="14"/>
        <v>0.30719155581078628</v>
      </c>
      <c r="AD18" s="9">
        <f t="shared" si="15"/>
        <v>0.68384327922958099</v>
      </c>
      <c r="AE18" s="9">
        <f t="shared" si="16"/>
        <v>0.12203252241537602</v>
      </c>
      <c r="AF18" s="9">
        <f t="shared" si="17"/>
        <v>0.9679126134596947</v>
      </c>
      <c r="AH18" s="9">
        <f t="shared" si="4"/>
        <v>6.0436272692382885E-4</v>
      </c>
      <c r="AI18" s="9">
        <f t="shared" si="5"/>
        <v>5.2306480998060219E-5</v>
      </c>
      <c r="AJ18" s="9">
        <f t="shared" si="6"/>
        <v>5.4246443912660841E-2</v>
      </c>
      <c r="AK18" s="9">
        <f t="shared" si="7"/>
        <v>0.45866477002530676</v>
      </c>
      <c r="AL18" s="9">
        <f t="shared" si="18"/>
        <v>0.27490549216893051</v>
      </c>
    </row>
    <row r="19" spans="1:38" x14ac:dyDescent="0.25">
      <c r="A19" s="2" t="str">
        <f>'Raw Data'!A19</f>
        <v>PA</v>
      </c>
      <c r="B19" s="2">
        <f>'Raw Data'!B19</f>
        <v>44</v>
      </c>
      <c r="C19" s="2">
        <f>'Raw Data'!C19</f>
        <v>65</v>
      </c>
      <c r="D19" s="2" t="str">
        <f>'Raw Data'!D19</f>
        <v>AEEKLPTGINPLTLHIMRRTKE</v>
      </c>
      <c r="F19" s="3">
        <f>'Raw Data'!J19</f>
        <v>8.8510000000000009</v>
      </c>
      <c r="G19" s="3">
        <f>'Raw Data'!P19</f>
        <v>9.5719999999999992</v>
      </c>
      <c r="H19" s="3">
        <f>'Raw Data'!V19</f>
        <v>9.577</v>
      </c>
      <c r="I19" s="3">
        <f>'Raw Data'!AB19</f>
        <v>9.3650000000000002</v>
      </c>
      <c r="J19" s="3">
        <f>'Raw Data'!AH19</f>
        <v>9.8309999999999995</v>
      </c>
      <c r="K19" s="3"/>
      <c r="L19" s="3">
        <f>'Raw Data'!AT19</f>
        <v>9.9990000000000006</v>
      </c>
      <c r="M19" s="3">
        <f>'Raw Data'!AZ19</f>
        <v>10.044</v>
      </c>
      <c r="N19" s="3">
        <f>'Raw Data'!BF19</f>
        <v>10.106</v>
      </c>
      <c r="O19" s="3">
        <f>'Raw Data'!BL19</f>
        <v>9.9090000000000007</v>
      </c>
      <c r="P19" s="3">
        <f>'Raw Data'!BR19</f>
        <v>9.9830000000000005</v>
      </c>
      <c r="Q19" s="3">
        <f>'Raw Data'!BX19</f>
        <v>9.875</v>
      </c>
      <c r="R19" s="7">
        <f>'Raw Data'!CD19</f>
        <v>10.144</v>
      </c>
      <c r="S19" s="8">
        <f>'Raw Data'!CJ19</f>
        <v>10.196999999999999</v>
      </c>
      <c r="T19" s="8">
        <f>'Raw Data'!CP19</f>
        <v>9.83</v>
      </c>
      <c r="V19" s="9">
        <f t="shared" si="8"/>
        <v>3.9478576938518844E-6</v>
      </c>
      <c r="W19" s="9">
        <f t="shared" si="9"/>
        <v>4.7858072133291637E-5</v>
      </c>
      <c r="X19" s="9">
        <f t="shared" si="10"/>
        <v>2.6186055249891104E-2</v>
      </c>
      <c r="Y19" s="9">
        <f t="shared" si="11"/>
        <v>3.4993679550470613E-2</v>
      </c>
      <c r="Z19" s="9">
        <f t="shared" si="12"/>
        <v>0.15625627292266814</v>
      </c>
      <c r="AB19" s="9">
        <f t="shared" si="13"/>
        <v>0.8793285132698504</v>
      </c>
      <c r="AC19" s="9">
        <f t="shared" si="14"/>
        <v>0.83442390502600849</v>
      </c>
      <c r="AD19" s="9">
        <f t="shared" si="15"/>
        <v>0.58059100645554851</v>
      </c>
      <c r="AE19" s="9">
        <f t="shared" si="16"/>
        <v>0.39457304246571018</v>
      </c>
      <c r="AF19" s="9">
        <f t="shared" si="17"/>
        <v>0.75474567776306567</v>
      </c>
      <c r="AH19" s="9">
        <f t="shared" si="4"/>
        <v>1.7830188393522177E-4</v>
      </c>
      <c r="AI19" s="9">
        <f t="shared" si="5"/>
        <v>1.5187367930120635E-2</v>
      </c>
      <c r="AJ19" s="9">
        <f t="shared" si="6"/>
        <v>6.3871665589158064E-2</v>
      </c>
      <c r="AK19" s="9">
        <f t="shared" si="7"/>
        <v>0.92613024587679571</v>
      </c>
      <c r="AL19" s="9">
        <f t="shared" si="18"/>
        <v>0.21985582540368206</v>
      </c>
    </row>
    <row r="20" spans="1:38" x14ac:dyDescent="0.25">
      <c r="A20" s="2" t="str">
        <f>'Raw Data'!A20</f>
        <v>PA</v>
      </c>
      <c r="B20" s="2">
        <f>'Raw Data'!B20</f>
        <v>46</v>
      </c>
      <c r="C20" s="2">
        <f>'Raw Data'!C20</f>
        <v>57</v>
      </c>
      <c r="D20" s="2" t="str">
        <f>'Raw Data'!D20</f>
        <v>EKLPTGINPLTL</v>
      </c>
      <c r="F20" s="3">
        <f>'Raw Data'!J20</f>
        <v>5.8540000000000001</v>
      </c>
      <c r="G20" s="3">
        <f>'Raw Data'!P20</f>
        <v>6.1589999999999998</v>
      </c>
      <c r="H20" s="3">
        <f>'Raw Data'!V20</f>
        <v>6.2240000000000002</v>
      </c>
      <c r="I20" s="3">
        <f>'Raw Data'!AB20</f>
        <v>6.1680000000000001</v>
      </c>
      <c r="J20" s="3">
        <f>'Raw Data'!AH20</f>
        <v>6.3630000000000004</v>
      </c>
      <c r="K20" s="3"/>
      <c r="L20" s="3">
        <f>'Raw Data'!AT20</f>
        <v>6.5720000000000001</v>
      </c>
      <c r="M20" s="3">
        <f>'Raw Data'!AZ20</f>
        <v>6.5780000000000003</v>
      </c>
      <c r="N20" s="3">
        <f>'Raw Data'!BF20</f>
        <v>6.476</v>
      </c>
      <c r="O20" s="3">
        <f>'Raw Data'!BL20</f>
        <v>6.5039999999999996</v>
      </c>
      <c r="P20" s="3">
        <f>'Raw Data'!BR20</f>
        <v>6.4610000000000003</v>
      </c>
      <c r="Q20" s="3">
        <f>'Raw Data'!BX20</f>
        <v>6.5170000000000003</v>
      </c>
      <c r="R20" s="7">
        <f>'Raw Data'!CD20</f>
        <v>6.5940000000000003</v>
      </c>
      <c r="S20" s="8">
        <f>'Raw Data'!CJ20</f>
        <v>6.657</v>
      </c>
      <c r="T20" s="8">
        <f>'Raw Data'!CP20</f>
        <v>6.4290000000000003</v>
      </c>
      <c r="V20" s="9">
        <f t="shared" si="8"/>
        <v>5.5108817118099006E-7</v>
      </c>
      <c r="W20" s="9">
        <f t="shared" si="9"/>
        <v>2.3194662205399973E-5</v>
      </c>
      <c r="X20" s="9">
        <f t="shared" si="10"/>
        <v>1.578743939522477E-2</v>
      </c>
      <c r="Y20" s="9">
        <f t="shared" si="11"/>
        <v>0.29342058244306091</v>
      </c>
      <c r="Z20" s="9">
        <f t="shared" si="12"/>
        <v>0.42304548294113786</v>
      </c>
      <c r="AB20" s="9">
        <f t="shared" si="13"/>
        <v>0.8675741218592794</v>
      </c>
      <c r="AC20" s="9">
        <f t="shared" si="14"/>
        <v>0.69241734801491406</v>
      </c>
      <c r="AD20" s="9">
        <f t="shared" si="15"/>
        <v>0.84345169597200287</v>
      </c>
      <c r="AE20" s="9">
        <f t="shared" si="16"/>
        <v>0.49014007092453132</v>
      </c>
      <c r="AF20" s="9">
        <f t="shared" si="17"/>
        <v>0.89012362279659452</v>
      </c>
      <c r="AH20" s="9">
        <f t="shared" si="4"/>
        <v>1.1499457308261286E-5</v>
      </c>
      <c r="AI20" s="9">
        <f t="shared" si="5"/>
        <v>1.8878835613036834E-3</v>
      </c>
      <c r="AJ20" s="9">
        <f t="shared" si="6"/>
        <v>3.0735104511583899E-2</v>
      </c>
      <c r="AK20" s="9">
        <f t="shared" si="7"/>
        <v>0.78826686385449596</v>
      </c>
      <c r="AL20" s="9">
        <f t="shared" si="18"/>
        <v>0.5285915104740011</v>
      </c>
    </row>
    <row r="21" spans="1:38" ht="15.75" customHeight="1" x14ac:dyDescent="0.25">
      <c r="A21" s="2" t="str">
        <f>'Raw Data'!A21</f>
        <v>PA</v>
      </c>
      <c r="B21" s="2">
        <f>'Raw Data'!B21</f>
        <v>58</v>
      </c>
      <c r="C21" s="2">
        <f>'Raw Data'!C21</f>
        <v>65</v>
      </c>
      <c r="D21" s="2" t="str">
        <f>'Raw Data'!D21</f>
        <v>HIMRRTKE</v>
      </c>
      <c r="F21" s="3">
        <f>'Raw Data'!J21</f>
        <v>2.7469999999999999</v>
      </c>
      <c r="G21" s="3">
        <f>'Raw Data'!P21</f>
        <v>2.8919999999999999</v>
      </c>
      <c r="H21" s="3">
        <f>'Raw Data'!V21</f>
        <v>2.8849999999999998</v>
      </c>
      <c r="I21" s="3">
        <f>'Raw Data'!AB21</f>
        <v>2.907</v>
      </c>
      <c r="J21" s="3">
        <f>'Raw Data'!AH21</f>
        <v>2.9620000000000002</v>
      </c>
      <c r="K21" s="3"/>
      <c r="L21" s="3">
        <f>'Raw Data'!AT21</f>
        <v>2.9809999999999999</v>
      </c>
      <c r="M21" s="3">
        <f>'Raw Data'!AZ21</f>
        <v>2.9649999999999999</v>
      </c>
      <c r="N21" s="3">
        <f>'Raw Data'!BF21</f>
        <v>3.0209999999999999</v>
      </c>
      <c r="O21" s="3">
        <f>'Raw Data'!BL21</f>
        <v>2.9129999999999998</v>
      </c>
      <c r="P21" s="3">
        <f>'Raw Data'!BR21</f>
        <v>2.9649999999999999</v>
      </c>
      <c r="Q21" s="3">
        <f>'Raw Data'!BX21</f>
        <v>3.0339999999999998</v>
      </c>
      <c r="R21" s="7">
        <f>'Raw Data'!CD21</f>
        <v>3.085</v>
      </c>
      <c r="S21" s="8">
        <f>'Raw Data'!CJ21</f>
        <v>3.1030000000000002</v>
      </c>
      <c r="T21" s="8">
        <f>'Raw Data'!CP21</f>
        <v>2.9159999999999999</v>
      </c>
      <c r="V21" s="9">
        <f t="shared" si="8"/>
        <v>3.5380203252118596E-2</v>
      </c>
      <c r="W21" s="9">
        <f t="shared" si="9"/>
        <v>0.17790618063594468</v>
      </c>
      <c r="X21" s="9">
        <f t="shared" si="10"/>
        <v>0.15150954717973864</v>
      </c>
      <c r="Y21" s="9">
        <f t="shared" si="11"/>
        <v>0.82359094056695603</v>
      </c>
      <c r="Z21" s="9">
        <f t="shared" si="12"/>
        <v>0.15446918538461127</v>
      </c>
      <c r="AB21" s="9">
        <f t="shared" si="13"/>
        <v>0.91576937486814636</v>
      </c>
      <c r="AC21" s="9">
        <f t="shared" si="14"/>
        <v>0.44503863550425438</v>
      </c>
      <c r="AD21" s="9">
        <f t="shared" si="15"/>
        <v>0.93235860201417764</v>
      </c>
      <c r="AE21" s="9">
        <f t="shared" si="16"/>
        <v>0.58349708199787553</v>
      </c>
      <c r="AF21" s="9">
        <f t="shared" si="17"/>
        <v>0.45609764994804636</v>
      </c>
      <c r="AH21" s="9">
        <f t="shared" si="4"/>
        <v>0.58472712656787151</v>
      </c>
      <c r="AI21" s="9">
        <f t="shared" si="5"/>
        <v>0.10516169219916285</v>
      </c>
      <c r="AJ21" s="9">
        <f t="shared" si="6"/>
        <v>0.93628509546488226</v>
      </c>
      <c r="AK21" s="9">
        <f t="shared" si="7"/>
        <v>0.50366035330876147</v>
      </c>
      <c r="AL21" s="9">
        <f t="shared" si="18"/>
        <v>0.38908182757303772</v>
      </c>
    </row>
    <row r="22" spans="1:38" ht="15.75" customHeight="1" x14ac:dyDescent="0.25">
      <c r="A22" s="2" t="str">
        <f>'Raw Data'!A22</f>
        <v>PA</v>
      </c>
      <c r="B22" s="2">
        <f>'Raw Data'!B22</f>
        <v>58</v>
      </c>
      <c r="C22" s="2">
        <f>'Raw Data'!C22</f>
        <v>76</v>
      </c>
      <c r="D22" s="2" t="str">
        <f>'Raw Data'!D22</f>
        <v>HIMRRTKEYVSNDAAQSDD</v>
      </c>
      <c r="F22" s="3">
        <f>'Raw Data'!J22</f>
        <v>8.4369999999999994</v>
      </c>
      <c r="G22" s="3">
        <f>'Raw Data'!P22</f>
        <v>8.9169999999999998</v>
      </c>
      <c r="H22" s="3">
        <f>'Raw Data'!V22</f>
        <v>8.8049999999999997</v>
      </c>
      <c r="I22" s="3">
        <f>'Raw Data'!AB22</f>
        <v>8.77</v>
      </c>
      <c r="J22" s="3">
        <f>'Raw Data'!AH22</f>
        <v>9.0030000000000001</v>
      </c>
      <c r="K22" s="3"/>
      <c r="L22" s="3">
        <f>'Raw Data'!AT22</f>
        <v>9.1479999999999997</v>
      </c>
      <c r="M22" s="3">
        <f>'Raw Data'!AZ22</f>
        <v>9.2929999999999993</v>
      </c>
      <c r="N22" s="3">
        <f>'Raw Data'!BF22</f>
        <v>8.8239999999999998</v>
      </c>
      <c r="O22" s="3">
        <f>'Raw Data'!BL22</f>
        <v>9.1129999999999995</v>
      </c>
      <c r="P22" s="3">
        <f>'Raw Data'!BR22</f>
        <v>9.0139999999999993</v>
      </c>
      <c r="Q22" s="3">
        <f>'Raw Data'!BX22</f>
        <v>9.0310000000000006</v>
      </c>
      <c r="R22" s="7">
        <f>'Raw Data'!CD22</f>
        <v>9.1059999999999999</v>
      </c>
      <c r="S22" s="8">
        <f>'Raw Data'!CJ22</f>
        <v>9.3819999999999997</v>
      </c>
      <c r="T22" s="8">
        <f>'Raw Data'!CP22</f>
        <v>8.8569999999999993</v>
      </c>
      <c r="V22" s="9">
        <f t="shared" si="8"/>
        <v>7.6772232951102803E-2</v>
      </c>
      <c r="W22" s="9">
        <f t="shared" si="9"/>
        <v>0.1398239230626693</v>
      </c>
      <c r="X22" s="9">
        <f t="shared" si="10"/>
        <v>0.14609918397490745</v>
      </c>
      <c r="Y22" s="9">
        <f t="shared" si="11"/>
        <v>0.82969823962526013</v>
      </c>
      <c r="Z22" s="9">
        <f t="shared" si="12"/>
        <v>0.65196391052592251</v>
      </c>
      <c r="AB22" s="9">
        <f t="shared" si="13"/>
        <v>0.98839095026458668</v>
      </c>
      <c r="AC22" s="9">
        <f t="shared" si="14"/>
        <v>0.91096388397785211</v>
      </c>
      <c r="AD22" s="9">
        <f t="shared" si="15"/>
        <v>0.90983823932135532</v>
      </c>
      <c r="AE22" s="9">
        <f t="shared" si="16"/>
        <v>0.62965986712928568</v>
      </c>
      <c r="AF22" s="9">
        <f t="shared" si="17"/>
        <v>0.65388339744479329</v>
      </c>
      <c r="AH22" s="9">
        <f t="shared" si="4"/>
        <v>0.9798446670452603</v>
      </c>
      <c r="AI22" s="9">
        <f t="shared" si="5"/>
        <v>0.1161845488246554</v>
      </c>
      <c r="AJ22" s="9">
        <f t="shared" si="6"/>
        <v>0.38683166663887902</v>
      </c>
      <c r="AK22" s="9">
        <f t="shared" si="7"/>
        <v>2.8045953019971911E-2</v>
      </c>
      <c r="AL22" s="9">
        <f t="shared" si="18"/>
        <v>0.25351550013112345</v>
      </c>
    </row>
    <row r="23" spans="1:38" ht="15.75" customHeight="1" x14ac:dyDescent="0.25">
      <c r="A23" s="2" t="str">
        <f>'Raw Data'!A23</f>
        <v>PA</v>
      </c>
      <c r="B23" s="2">
        <f>'Raw Data'!B23</f>
        <v>58</v>
      </c>
      <c r="C23" s="2">
        <f>'Raw Data'!C23</f>
        <v>77</v>
      </c>
      <c r="D23" s="2" t="str">
        <f>'Raw Data'!D23</f>
        <v>HIMRRTKEYVSNDAAQSDDE</v>
      </c>
      <c r="F23" s="3">
        <f>'Raw Data'!J23</f>
        <v>8.6159999999999997</v>
      </c>
      <c r="G23" s="3">
        <f>'Raw Data'!P23</f>
        <v>9.1690000000000005</v>
      </c>
      <c r="H23" s="3">
        <f>'Raw Data'!V23</f>
        <v>8.9589999999999996</v>
      </c>
      <c r="I23" s="3">
        <f>'Raw Data'!AB23</f>
        <v>8.9649999999999999</v>
      </c>
      <c r="J23" s="3">
        <f>'Raw Data'!AH23</f>
        <v>9.1620000000000008</v>
      </c>
      <c r="K23" s="3"/>
      <c r="L23" s="3">
        <f>'Raw Data'!AT23</f>
        <v>9.375</v>
      </c>
      <c r="M23" s="3">
        <f>'Raw Data'!AZ23</f>
        <v>9.5429999999999993</v>
      </c>
      <c r="N23" s="3">
        <f>'Raw Data'!BF23</f>
        <v>9.0939999999999994</v>
      </c>
      <c r="O23" s="3">
        <f>'Raw Data'!BL23</f>
        <v>9.3870000000000005</v>
      </c>
      <c r="P23" s="3">
        <f>'Raw Data'!BR23</f>
        <v>9.1920000000000002</v>
      </c>
      <c r="Q23" s="3">
        <f>'Raw Data'!BX23</f>
        <v>9.2959999999999994</v>
      </c>
      <c r="R23" s="7">
        <f>'Raw Data'!CD23</f>
        <v>9.3010000000000002</v>
      </c>
      <c r="S23" s="8">
        <f>'Raw Data'!CJ23</f>
        <v>9.6219999999999999</v>
      </c>
      <c r="T23" s="8">
        <f>'Raw Data'!CP23</f>
        <v>9.1690000000000005</v>
      </c>
      <c r="V23" s="9">
        <f t="shared" si="8"/>
        <v>0.1151652615135952</v>
      </c>
      <c r="W23" s="9">
        <f t="shared" si="9"/>
        <v>0.15896688820233362</v>
      </c>
      <c r="X23" s="9">
        <f t="shared" si="10"/>
        <v>0.16234932533093563</v>
      </c>
      <c r="Y23" s="9">
        <f t="shared" si="11"/>
        <v>0.92562265790790699</v>
      </c>
      <c r="Z23" s="9">
        <f t="shared" si="12"/>
        <v>0.8035744596184079</v>
      </c>
      <c r="AB23" s="9">
        <f t="shared" si="13"/>
        <v>0.84858292158025317</v>
      </c>
      <c r="AC23" s="9">
        <f t="shared" si="14"/>
        <v>0.62044992541832333</v>
      </c>
      <c r="AD23" s="9">
        <f t="shared" si="15"/>
        <v>0.92430811204064023</v>
      </c>
      <c r="AE23" s="9">
        <f t="shared" si="16"/>
        <v>0.74827381757350175</v>
      </c>
      <c r="AF23" s="9">
        <f t="shared" si="17"/>
        <v>0.35662125086395619</v>
      </c>
      <c r="AH23" s="9">
        <f t="shared" si="4"/>
        <v>0.97797580008683649</v>
      </c>
      <c r="AI23" s="9">
        <f t="shared" si="5"/>
        <v>0.1124167254093008</v>
      </c>
      <c r="AJ23" s="9">
        <f t="shared" si="6"/>
        <v>0.35961833331267651</v>
      </c>
      <c r="AK23" s="9">
        <f t="shared" si="7"/>
        <v>0.20665613338758998</v>
      </c>
      <c r="AL23" s="9">
        <f t="shared" si="18"/>
        <v>0.16618384424923474</v>
      </c>
    </row>
    <row r="24" spans="1:38" ht="15.75" customHeight="1" x14ac:dyDescent="0.25">
      <c r="A24" s="2" t="str">
        <f>'Raw Data'!A24</f>
        <v>PA</v>
      </c>
      <c r="B24" s="2">
        <f>'Raw Data'!B24</f>
        <v>58</v>
      </c>
      <c r="C24" s="2">
        <f>'Raw Data'!C24</f>
        <v>80</v>
      </c>
      <c r="D24" s="2" t="str">
        <f>'Raw Data'!D24</f>
        <v>HIMRRTKEYVSNDAAQSDDEEKL</v>
      </c>
      <c r="F24" s="3">
        <f>'Raw Data'!J24</f>
        <v>9.4420000000000002</v>
      </c>
      <c r="G24" s="3">
        <f>'Raw Data'!P24</f>
        <v>10.227</v>
      </c>
      <c r="H24" s="3">
        <f>'Raw Data'!V24</f>
        <v>10.058</v>
      </c>
      <c r="I24" s="3">
        <f>'Raw Data'!AB24</f>
        <v>10.186999999999999</v>
      </c>
      <c r="J24" s="3">
        <f>'Raw Data'!AH24</f>
        <v>10.217000000000001</v>
      </c>
      <c r="K24" s="3"/>
      <c r="L24" s="3">
        <f>'Raw Data'!AT24</f>
        <v>10.686999999999999</v>
      </c>
      <c r="M24" s="3">
        <f>'Raw Data'!AZ24</f>
        <v>10.803000000000001</v>
      </c>
      <c r="N24" s="3">
        <f>'Raw Data'!BF24</f>
        <v>10.217000000000001</v>
      </c>
      <c r="O24" s="3">
        <f>'Raw Data'!BL24</f>
        <v>10.541</v>
      </c>
      <c r="P24" s="3">
        <f>'Raw Data'!BR24</f>
        <v>10.414999999999999</v>
      </c>
      <c r="Q24" s="3">
        <f>'Raw Data'!BX24</f>
        <v>10.396000000000001</v>
      </c>
      <c r="R24" s="7">
        <f>'Raw Data'!CD24</f>
        <v>10.471</v>
      </c>
      <c r="S24" s="8">
        <f>'Raw Data'!CJ24</f>
        <v>10.721</v>
      </c>
      <c r="T24" s="8">
        <f>'Raw Data'!CP24</f>
        <v>10.257</v>
      </c>
      <c r="V24" s="9">
        <f t="shared" si="8"/>
        <v>0.15599424960532202</v>
      </c>
      <c r="W24" s="9">
        <f t="shared" si="9"/>
        <v>0.32512916403566222</v>
      </c>
      <c r="X24" s="9">
        <f t="shared" si="10"/>
        <v>0.18765626476078853</v>
      </c>
      <c r="Y24" s="9">
        <f t="shared" si="11"/>
        <v>0.4147015400637053</v>
      </c>
      <c r="Z24" s="9">
        <f t="shared" si="12"/>
        <v>0.34043414201559402</v>
      </c>
      <c r="AB24" s="9">
        <f t="shared" si="13"/>
        <v>0.52559762825437806</v>
      </c>
      <c r="AC24" s="9">
        <f t="shared" si="14"/>
        <v>4.3262589096984022E-2</v>
      </c>
      <c r="AD24" s="9">
        <f t="shared" si="15"/>
        <v>0.87972720267765525</v>
      </c>
      <c r="AE24" s="9">
        <f t="shared" si="16"/>
        <v>0.83747621283510021</v>
      </c>
      <c r="AF24" s="9">
        <f t="shared" si="17"/>
        <v>0.85435476391110909</v>
      </c>
      <c r="AH24" s="9">
        <f t="shared" si="4"/>
        <v>0.63761336584609107</v>
      </c>
      <c r="AI24" s="9">
        <f t="shared" si="5"/>
        <v>3.1600888753479398E-2</v>
      </c>
      <c r="AJ24" s="9">
        <f t="shared" si="6"/>
        <v>0.12906925299919664</v>
      </c>
      <c r="AK24" s="9">
        <f t="shared" si="7"/>
        <v>0.48461228746870916</v>
      </c>
      <c r="AL24" s="9">
        <f t="shared" si="18"/>
        <v>0.42299852682378269</v>
      </c>
    </row>
    <row r="25" spans="1:38" ht="15.75" customHeight="1" x14ac:dyDescent="0.25">
      <c r="A25" s="2" t="str">
        <f>'Raw Data'!A25</f>
        <v>PA</v>
      </c>
      <c r="B25" s="2">
        <f>'Raw Data'!B25</f>
        <v>66</v>
      </c>
      <c r="C25" s="2">
        <f>'Raw Data'!C25</f>
        <v>77</v>
      </c>
      <c r="D25" s="2" t="str">
        <f>'Raw Data'!D25</f>
        <v>YVSNDAAQSDDE</v>
      </c>
      <c r="F25" s="3">
        <f>'Raw Data'!J25</f>
        <v>4.1849999999999996</v>
      </c>
      <c r="G25" s="3">
        <f>'Raw Data'!P25</f>
        <v>5.0979999999999999</v>
      </c>
      <c r="H25" s="3">
        <f>'Raw Data'!V25</f>
        <v>5.1379999999999999</v>
      </c>
      <c r="I25" s="3">
        <f>'Raw Data'!AB25</f>
        <v>5.1230000000000002</v>
      </c>
      <c r="J25" s="3">
        <f>'Raw Data'!AH25</f>
        <v>4.9470000000000001</v>
      </c>
      <c r="K25" s="3"/>
      <c r="L25" s="3">
        <f>'Raw Data'!AT25</f>
        <v>5.1100000000000003</v>
      </c>
      <c r="M25" s="3">
        <f>'Raw Data'!AZ25</f>
        <v>5.3860000000000001</v>
      </c>
      <c r="N25" s="3">
        <f>'Raw Data'!BF25</f>
        <v>5.1379999999999999</v>
      </c>
      <c r="O25" s="3">
        <f>'Raw Data'!BL25</f>
        <v>5.3330000000000002</v>
      </c>
      <c r="P25" s="3">
        <f>'Raw Data'!BR25</f>
        <v>5.1440000000000001</v>
      </c>
      <c r="Q25" s="3">
        <f>'Raw Data'!BX25</f>
        <v>5.2460000000000004</v>
      </c>
      <c r="R25" s="7">
        <f>'Raw Data'!CD25</f>
        <v>5.3760000000000003</v>
      </c>
      <c r="S25" s="8">
        <f>'Raw Data'!CJ25</f>
        <v>5.282</v>
      </c>
      <c r="T25" s="8">
        <f>'Raw Data'!CP25</f>
        <v>5.093</v>
      </c>
      <c r="V25" s="9">
        <f t="shared" si="8"/>
        <v>0.92592670599477778</v>
      </c>
      <c r="W25" s="9">
        <f t="shared" si="9"/>
        <v>0.49008130234992886</v>
      </c>
      <c r="X25" s="9">
        <f t="shared" si="10"/>
        <v>1</v>
      </c>
      <c r="Y25" s="9">
        <f t="shared" si="11"/>
        <v>0.83639451972843393</v>
      </c>
      <c r="Z25" s="9">
        <f t="shared" si="12"/>
        <v>0.96884774460548662</v>
      </c>
      <c r="AB25" s="9">
        <f t="shared" si="13"/>
        <v>0.9446813276101127</v>
      </c>
      <c r="AC25" s="9">
        <f t="shared" si="14"/>
        <v>0.65247328850320341</v>
      </c>
      <c r="AD25" s="9">
        <f t="shared" si="15"/>
        <v>0.93051243124816896</v>
      </c>
      <c r="AE25" s="9">
        <f t="shared" si="16"/>
        <v>0.87781002863191415</v>
      </c>
      <c r="AF25" s="9">
        <f t="shared" si="17"/>
        <v>0.66684307103420171</v>
      </c>
      <c r="AH25" s="9">
        <f t="shared" si="4"/>
        <v>0.79123407987133354</v>
      </c>
      <c r="AI25" s="9">
        <f t="shared" si="5"/>
        <v>0.60271733059454713</v>
      </c>
      <c r="AJ25" s="9">
        <f t="shared" si="6"/>
        <v>0.93448046229349346</v>
      </c>
      <c r="AK25" s="9">
        <f t="shared" si="7"/>
        <v>0.69355438957947624</v>
      </c>
      <c r="AL25" s="9">
        <f t="shared" si="18"/>
        <v>0.64776396650538159</v>
      </c>
    </row>
    <row r="26" spans="1:38" ht="15.75" customHeight="1" x14ac:dyDescent="0.25">
      <c r="A26" s="2" t="str">
        <f>'Raw Data'!A26</f>
        <v>PA</v>
      </c>
      <c r="B26" s="2">
        <f>'Raw Data'!B26</f>
        <v>66</v>
      </c>
      <c r="C26" s="2">
        <f>'Raw Data'!C26</f>
        <v>80</v>
      </c>
      <c r="D26" s="2" t="str">
        <f>'Raw Data'!D26</f>
        <v>YVSNDAAQSDDEEKL</v>
      </c>
      <c r="F26" s="3">
        <f>'Raw Data'!J26</f>
        <v>5.7830000000000004</v>
      </c>
      <c r="G26" s="3">
        <f>'Raw Data'!P26</f>
        <v>6.2859999999999996</v>
      </c>
      <c r="H26" s="3">
        <f>'Raw Data'!V26</f>
        <v>6.6669999999999998</v>
      </c>
      <c r="I26" s="3">
        <f>'Raw Data'!AB26</f>
        <v>6.1959999999999997</v>
      </c>
      <c r="J26" s="3">
        <f>'Raw Data'!AH26</f>
        <v>6.048</v>
      </c>
      <c r="K26" s="3"/>
      <c r="L26" s="3">
        <f>'Raw Data'!AT26</f>
        <v>6.8570000000000002</v>
      </c>
      <c r="M26" s="3">
        <f>'Raw Data'!AZ26</f>
        <v>6.9450000000000003</v>
      </c>
      <c r="N26" s="3">
        <f>'Raw Data'!BF26</f>
        <v>6.8470000000000004</v>
      </c>
      <c r="O26" s="3">
        <f>'Raw Data'!BL26</f>
        <v>6.9279999999999999</v>
      </c>
      <c r="P26" s="3">
        <f>'Raw Data'!BR26</f>
        <v>6.9290000000000003</v>
      </c>
      <c r="Q26" s="3">
        <f>'Raw Data'!BX26</f>
        <v>6.8289999999999997</v>
      </c>
      <c r="R26" s="7">
        <f>'Raw Data'!CD26</f>
        <v>6.7880000000000003</v>
      </c>
      <c r="S26" s="8">
        <f>'Raw Data'!CJ26</f>
        <v>6.7560000000000002</v>
      </c>
      <c r="T26" s="8">
        <f>'Raw Data'!CP26</f>
        <v>5.8490000000000002</v>
      </c>
      <c r="V26" s="9">
        <f t="shared" si="8"/>
        <v>3.3570609407695344E-2</v>
      </c>
      <c r="W26" s="9">
        <f t="shared" si="9"/>
        <v>0.2381491816539231</v>
      </c>
      <c r="X26" s="9">
        <f t="shared" si="10"/>
        <v>0.31131270997428889</v>
      </c>
      <c r="Y26" s="9">
        <f t="shared" si="11"/>
        <v>0.49207910262233628</v>
      </c>
      <c r="Z26" s="9">
        <f t="shared" si="12"/>
        <v>0.30015602658730228</v>
      </c>
      <c r="AB26" s="9">
        <f t="shared" si="13"/>
        <v>0.44835490653534993</v>
      </c>
      <c r="AC26" s="9">
        <f t="shared" si="14"/>
        <v>1.9828613146747071E-2</v>
      </c>
      <c r="AD26" s="9">
        <f t="shared" si="15"/>
        <v>0.55670690508070497</v>
      </c>
      <c r="AE26" s="9">
        <f t="shared" si="16"/>
        <v>0.6863701440238682</v>
      </c>
      <c r="AF26" s="9">
        <f t="shared" si="17"/>
        <v>0.21064807531171462</v>
      </c>
      <c r="AH26" s="9">
        <f t="shared" si="4"/>
        <v>0.59585641910649345</v>
      </c>
      <c r="AI26" s="9">
        <f t="shared" si="5"/>
        <v>0.76135250445940439</v>
      </c>
      <c r="AJ26" s="9">
        <f t="shared" si="6"/>
        <v>0.96685330600616282</v>
      </c>
      <c r="AK26" s="9">
        <f t="shared" si="7"/>
        <v>0.41273903296040676</v>
      </c>
      <c r="AL26" s="9">
        <f t="shared" si="18"/>
        <v>0.26972447440287051</v>
      </c>
    </row>
    <row r="27" spans="1:38" ht="15.75" customHeight="1" x14ac:dyDescent="0.25">
      <c r="A27" s="2" t="str">
        <f>'Raw Data'!A27</f>
        <v>PA</v>
      </c>
      <c r="B27" s="2">
        <f>'Raw Data'!B27</f>
        <v>66</v>
      </c>
      <c r="C27" s="2">
        <f>'Raw Data'!C27</f>
        <v>95</v>
      </c>
      <c r="D27" s="2" t="str">
        <f>'Raw Data'!D27</f>
        <v>YVSNDAAQSDDEEKLQSQPTDTDGGRLKQK</v>
      </c>
      <c r="F27" s="3">
        <f>'Raw Data'!J27</f>
        <v>13.874000000000001</v>
      </c>
      <c r="G27" s="3">
        <f>'Raw Data'!P27</f>
        <v>14.507999999999999</v>
      </c>
      <c r="H27" s="3">
        <f>'Raw Data'!V27</f>
        <v>14.435</v>
      </c>
      <c r="I27" s="3">
        <f>'Raw Data'!AB27</f>
        <v>14.316000000000001</v>
      </c>
      <c r="J27" s="3">
        <f>'Raw Data'!AH27</f>
        <v>14.906000000000001</v>
      </c>
      <c r="K27" s="3"/>
      <c r="L27" s="3">
        <f>'Raw Data'!AT27</f>
        <v>15.843999999999999</v>
      </c>
      <c r="M27" s="3">
        <f>'Raw Data'!AZ27</f>
        <v>15.865</v>
      </c>
      <c r="N27" s="3">
        <f>'Raw Data'!BF27</f>
        <v>15.103</v>
      </c>
      <c r="O27" s="3">
        <f>'Raw Data'!BL27</f>
        <v>15.494</v>
      </c>
      <c r="P27" s="3">
        <f>'Raw Data'!BR27</f>
        <v>15.361000000000001</v>
      </c>
      <c r="Q27" s="3">
        <f>'Raw Data'!BX27</f>
        <v>15.2</v>
      </c>
      <c r="R27" s="7">
        <f>'Raw Data'!CD27</f>
        <v>15.374000000000001</v>
      </c>
      <c r="S27" s="8">
        <f>'Raw Data'!CJ27</f>
        <v>15.781000000000001</v>
      </c>
      <c r="T27" s="8">
        <f>'Raw Data'!CP27</f>
        <v>15.179</v>
      </c>
      <c r="V27" s="9">
        <f t="shared" si="8"/>
        <v>0.21862429406646039</v>
      </c>
      <c r="W27" s="9">
        <f t="shared" si="9"/>
        <v>0.55193509538424934</v>
      </c>
      <c r="X27" s="9">
        <f t="shared" si="10"/>
        <v>0.72834889127825209</v>
      </c>
      <c r="Y27" s="9">
        <f t="shared" si="11"/>
        <v>0.38322438565438322</v>
      </c>
      <c r="Z27" s="9">
        <f t="shared" si="12"/>
        <v>0.24276179881613691</v>
      </c>
      <c r="AB27" s="9">
        <f t="shared" si="13"/>
        <v>0.29434139651889701</v>
      </c>
      <c r="AC27" s="9">
        <f t="shared" si="14"/>
        <v>0.53103422295635161</v>
      </c>
      <c r="AD27" s="9">
        <f t="shared" si="15"/>
        <v>0.56406779993708533</v>
      </c>
      <c r="AE27" s="9">
        <f t="shared" si="16"/>
        <v>0.80645982050366782</v>
      </c>
      <c r="AF27" s="9">
        <f t="shared" si="17"/>
        <v>0.96709205277921872</v>
      </c>
      <c r="AH27" s="9">
        <f t="shared" si="4"/>
        <v>0.93914960869421438</v>
      </c>
      <c r="AI27" s="9">
        <f t="shared" si="5"/>
        <v>0.82987149669263327</v>
      </c>
      <c r="AJ27" s="9">
        <f t="shared" si="6"/>
        <v>0.27291545867280131</v>
      </c>
      <c r="AK27" s="9">
        <f t="shared" si="7"/>
        <v>0.61120634608251168</v>
      </c>
      <c r="AL27" s="9">
        <f t="shared" si="18"/>
        <v>0.50259801209499533</v>
      </c>
    </row>
    <row r="28" spans="1:38" ht="15.75" customHeight="1" x14ac:dyDescent="0.25">
      <c r="A28" s="2" t="str">
        <f>'Raw Data'!A28</f>
        <v>PA</v>
      </c>
      <c r="B28" s="2">
        <f>'Raw Data'!B28</f>
        <v>66</v>
      </c>
      <c r="C28" s="2">
        <f>'Raw Data'!C28</f>
        <v>97</v>
      </c>
      <c r="D28" s="2" t="str">
        <f>'Raw Data'!D28</f>
        <v>YVSNDAAQSDDEEKLQSQPTDTDGGRLKQKTT</v>
      </c>
      <c r="F28" s="3">
        <f>'Raw Data'!J28</f>
        <v>15.272</v>
      </c>
      <c r="G28" s="3">
        <f>'Raw Data'!P28</f>
        <v>15.996</v>
      </c>
      <c r="H28" s="3">
        <f>'Raw Data'!V28</f>
        <v>15.922000000000001</v>
      </c>
      <c r="I28" s="3">
        <f>'Raw Data'!AB28</f>
        <v>15.744</v>
      </c>
      <c r="J28" s="3">
        <f>'Raw Data'!AH28</f>
        <v>16.256</v>
      </c>
      <c r="K28" s="3"/>
      <c r="L28" s="3">
        <f>'Raw Data'!AT28</f>
        <v>17.033999999999999</v>
      </c>
      <c r="M28" s="3">
        <f>'Raw Data'!AZ28</f>
        <v>17.103999999999999</v>
      </c>
      <c r="N28" s="3">
        <f>'Raw Data'!BF28</f>
        <v>16.405000000000001</v>
      </c>
      <c r="O28" s="3">
        <f>'Raw Data'!BL28</f>
        <v>16.829999999999998</v>
      </c>
      <c r="P28" s="3">
        <f>'Raw Data'!BR28</f>
        <v>16.614999999999998</v>
      </c>
      <c r="Q28" s="3">
        <f>'Raw Data'!BX28</f>
        <v>16.495999999999999</v>
      </c>
      <c r="R28" s="7">
        <f>'Raw Data'!CD28</f>
        <v>16.702999999999999</v>
      </c>
      <c r="S28" s="8">
        <f>'Raw Data'!CJ28</f>
        <v>17.032</v>
      </c>
      <c r="T28" s="8">
        <f>'Raw Data'!CP28</f>
        <v>16.431999999999999</v>
      </c>
      <c r="V28" s="9">
        <f t="shared" si="8"/>
        <v>0.14201721065676168</v>
      </c>
      <c r="W28" s="9">
        <f t="shared" si="9"/>
        <v>0.38574610627063644</v>
      </c>
      <c r="X28" s="9">
        <f t="shared" si="10"/>
        <v>0.55339347308479114</v>
      </c>
      <c r="Y28" s="9">
        <f t="shared" si="11"/>
        <v>0.38648007016615438</v>
      </c>
      <c r="Z28" s="9">
        <f t="shared" si="12"/>
        <v>0.28459282229735355</v>
      </c>
      <c r="AB28" s="9">
        <f t="shared" si="13"/>
        <v>0.51857239421024603</v>
      </c>
      <c r="AC28" s="9">
        <f t="shared" si="14"/>
        <v>0.35928449672969887</v>
      </c>
      <c r="AD28" s="9">
        <f t="shared" si="15"/>
        <v>0.72048276637607978</v>
      </c>
      <c r="AE28" s="9">
        <f t="shared" si="16"/>
        <v>0.86303439219556077</v>
      </c>
      <c r="AF28" s="9">
        <f t="shared" si="17"/>
        <v>0.72964863273542735</v>
      </c>
      <c r="AH28" s="9">
        <f t="shared" si="4"/>
        <v>0.88645003490558527</v>
      </c>
      <c r="AI28" s="9">
        <f t="shared" si="5"/>
        <v>0.5457329356254752</v>
      </c>
      <c r="AJ28" s="9">
        <f t="shared" si="6"/>
        <v>0.24102843140875041</v>
      </c>
      <c r="AK28" s="9">
        <f t="shared" si="7"/>
        <v>0.50488120130184067</v>
      </c>
      <c r="AL28" s="9">
        <f t="shared" si="18"/>
        <v>0.48413310546933302</v>
      </c>
    </row>
    <row r="29" spans="1:38" ht="15.75" customHeight="1" x14ac:dyDescent="0.25">
      <c r="A29" s="2" t="str">
        <f>'Raw Data'!A29</f>
        <v>PA</v>
      </c>
      <c r="B29" s="2">
        <f>'Raw Data'!B29</f>
        <v>66</v>
      </c>
      <c r="C29" s="2">
        <f>'Raw Data'!C29</f>
        <v>99</v>
      </c>
      <c r="D29" s="2" t="str">
        <f>'Raw Data'!D29</f>
        <v>YVSNDAAQSDDEEKLQSQPTDTDGGRLKQKTTQL</v>
      </c>
      <c r="F29" s="3">
        <f>'Raw Data'!J29</f>
        <v>15.83</v>
      </c>
      <c r="G29" s="3">
        <f>'Raw Data'!P29</f>
        <v>16.960999999999999</v>
      </c>
      <c r="H29" s="3">
        <f>'Raw Data'!V29</f>
        <v>16.838000000000001</v>
      </c>
      <c r="I29" s="3">
        <f>'Raw Data'!AB29</f>
        <v>16.318000000000001</v>
      </c>
      <c r="J29" s="3">
        <f>'Raw Data'!AH29</f>
        <v>16.925999999999998</v>
      </c>
      <c r="K29" s="3"/>
      <c r="L29" s="3">
        <f>'Raw Data'!AT29</f>
        <v>17.843</v>
      </c>
      <c r="M29" s="3">
        <f>'Raw Data'!AZ29</f>
        <v>17.911999999999999</v>
      </c>
      <c r="N29" s="3">
        <f>'Raw Data'!BF29</f>
        <v>17.274999999999999</v>
      </c>
      <c r="O29" s="3">
        <f>'Raw Data'!BL29</f>
        <v>17.658000000000001</v>
      </c>
      <c r="P29" s="3">
        <f>'Raw Data'!BR29</f>
        <v>17.437999999999999</v>
      </c>
      <c r="Q29" s="3">
        <f>'Raw Data'!BX29</f>
        <v>17.186</v>
      </c>
      <c r="R29" s="7">
        <f>'Raw Data'!CD29</f>
        <v>17.559000000000001</v>
      </c>
      <c r="S29" s="8">
        <f>'Raw Data'!CJ29</f>
        <v>17.82</v>
      </c>
      <c r="T29" s="8">
        <f>'Raw Data'!CP29</f>
        <v>17.292999999999999</v>
      </c>
      <c r="V29" s="9">
        <f t="shared" si="8"/>
        <v>5.6415759211223833E-2</v>
      </c>
      <c r="W29" s="9">
        <f t="shared" si="9"/>
        <v>0.15305018255587038</v>
      </c>
      <c r="X29" s="9">
        <f t="shared" si="10"/>
        <v>0.28826384525566057</v>
      </c>
      <c r="Y29" s="9">
        <f t="shared" si="11"/>
        <v>0.22378423230904576</v>
      </c>
      <c r="Z29" s="9">
        <f t="shared" si="12"/>
        <v>8.2513411391503977E-2</v>
      </c>
      <c r="AB29" s="9">
        <f t="shared" si="13"/>
        <v>0.75047376918615316</v>
      </c>
      <c r="AC29" s="9">
        <f t="shared" si="14"/>
        <v>0.56543452287524498</v>
      </c>
      <c r="AD29" s="9">
        <f t="shared" si="15"/>
        <v>0.57253588067875916</v>
      </c>
      <c r="AE29" s="9">
        <f t="shared" si="16"/>
        <v>0.83069627384450473</v>
      </c>
      <c r="AF29" s="9">
        <f t="shared" si="17"/>
        <v>0.67332708463829272</v>
      </c>
      <c r="AH29" s="9">
        <f t="shared" si="4"/>
        <v>0.61119245429562574</v>
      </c>
      <c r="AI29" s="9">
        <f t="shared" si="5"/>
        <v>0.40033582126268419</v>
      </c>
      <c r="AJ29" s="9">
        <f t="shared" si="6"/>
        <v>0.10164075696592774</v>
      </c>
      <c r="AK29" s="9">
        <f t="shared" si="7"/>
        <v>0.60969962782004694</v>
      </c>
      <c r="AL29" s="9">
        <f t="shared" si="18"/>
        <v>0.26406727131412827</v>
      </c>
    </row>
    <row r="30" spans="1:38" ht="15.75" customHeight="1" x14ac:dyDescent="0.25">
      <c r="A30" s="2" t="str">
        <f>'Raw Data'!A30</f>
        <v>PA</v>
      </c>
      <c r="B30" s="2">
        <f>'Raw Data'!B30</f>
        <v>78</v>
      </c>
      <c r="C30" s="2">
        <f>'Raw Data'!C30</f>
        <v>95</v>
      </c>
      <c r="D30" s="2" t="str">
        <f>'Raw Data'!D30</f>
        <v>EKLQSQPTDTDGGRLKQK</v>
      </c>
      <c r="F30" s="3">
        <f>'Raw Data'!J30</f>
        <v>7.7169999999999996</v>
      </c>
      <c r="G30" s="3">
        <f>'Raw Data'!P30</f>
        <v>8.1679999999999993</v>
      </c>
      <c r="H30" s="3">
        <f>'Raw Data'!V30</f>
        <v>8.1720000000000006</v>
      </c>
      <c r="I30" s="3">
        <f>'Raw Data'!AB30</f>
        <v>8.23</v>
      </c>
      <c r="J30" s="3">
        <f>'Raw Data'!AH30</f>
        <v>8.5129999999999999</v>
      </c>
      <c r="K30" s="3"/>
      <c r="L30" s="3">
        <f>'Raw Data'!AT30</f>
        <v>8.9109999999999996</v>
      </c>
      <c r="M30" s="3">
        <f>'Raw Data'!AZ30</f>
        <v>9.1370000000000005</v>
      </c>
      <c r="N30" s="3">
        <f>'Raw Data'!BF30</f>
        <v>8.6449999999999996</v>
      </c>
      <c r="O30" s="3">
        <f>'Raw Data'!BL30</f>
        <v>8.8759999999999994</v>
      </c>
      <c r="P30" s="3">
        <f>'Raw Data'!BR30</f>
        <v>8.6920000000000002</v>
      </c>
      <c r="Q30" s="3">
        <f>'Raw Data'!BX30</f>
        <v>8.734</v>
      </c>
      <c r="R30" s="7">
        <f>'Raw Data'!CD30</f>
        <v>8.7650000000000006</v>
      </c>
      <c r="S30" s="8">
        <f>'Raw Data'!CJ30</f>
        <v>9.0459999999999994</v>
      </c>
      <c r="T30" s="8">
        <f>'Raw Data'!CP30</f>
        <v>8.42</v>
      </c>
      <c r="V30" s="9">
        <f t="shared" si="8"/>
        <v>0.41710463303083889</v>
      </c>
      <c r="W30" s="9">
        <f t="shared" si="9"/>
        <v>0.97686196634971523</v>
      </c>
      <c r="X30" s="9">
        <f t="shared" si="10"/>
        <v>0.95829258793257055</v>
      </c>
      <c r="Y30" s="9">
        <f t="shared" si="11"/>
        <v>0.59841564912959222</v>
      </c>
      <c r="Z30" s="9">
        <f t="shared" si="12"/>
        <v>0.60737248282636735</v>
      </c>
      <c r="AB30" s="9">
        <f t="shared" si="13"/>
        <v>0.68680732824961721</v>
      </c>
      <c r="AC30" s="9">
        <f t="shared" si="14"/>
        <v>0.9381903275597403</v>
      </c>
      <c r="AD30" s="9">
        <f t="shared" si="15"/>
        <v>0.65765046640595504</v>
      </c>
      <c r="AE30" s="9">
        <f t="shared" si="16"/>
        <v>0.28456401734144499</v>
      </c>
      <c r="AF30" s="9">
        <f t="shared" si="17"/>
        <v>0.71962831838671271</v>
      </c>
      <c r="AH30" s="9">
        <f t="shared" si="4"/>
        <v>0.36960595414858305</v>
      </c>
      <c r="AI30" s="9">
        <f t="shared" si="5"/>
        <v>0.96236146698122105</v>
      </c>
      <c r="AJ30" s="9">
        <f t="shared" si="6"/>
        <v>0.95382762857993431</v>
      </c>
      <c r="AK30" s="9">
        <f t="shared" si="7"/>
        <v>0.74159563322171174</v>
      </c>
      <c r="AL30" s="9">
        <f t="shared" si="18"/>
        <v>0.96583810494243127</v>
      </c>
    </row>
    <row r="31" spans="1:38" ht="15.75" customHeight="1" x14ac:dyDescent="0.25">
      <c r="A31" s="2" t="str">
        <f>'Raw Data'!A31</f>
        <v>PA</v>
      </c>
      <c r="B31" s="2">
        <f>'Raw Data'!B31</f>
        <v>78</v>
      </c>
      <c r="C31" s="2">
        <f>'Raw Data'!C31</f>
        <v>101</v>
      </c>
      <c r="D31" s="2" t="str">
        <f>'Raw Data'!D31</f>
        <v>EKLQSQPTDTDGGRLKQKTTQLKK</v>
      </c>
      <c r="F31" s="3">
        <f>'Raw Data'!J31</f>
        <v>10.364000000000001</v>
      </c>
      <c r="G31" s="3">
        <f>'Raw Data'!P31</f>
        <v>11.728</v>
      </c>
      <c r="H31" s="3">
        <f>'Raw Data'!V31</f>
        <v>11.182</v>
      </c>
      <c r="I31" s="3">
        <f>'Raw Data'!AB31</f>
        <v>11.042</v>
      </c>
      <c r="J31" s="3">
        <f>'Raw Data'!AH31</f>
        <v>11.234999999999999</v>
      </c>
      <c r="K31" s="3"/>
      <c r="L31" s="3">
        <f>'Raw Data'!AT31</f>
        <v>11.788</v>
      </c>
      <c r="M31" s="3">
        <f>'Raw Data'!AZ31</f>
        <v>11.465</v>
      </c>
      <c r="N31" s="3">
        <f>'Raw Data'!BF31</f>
        <v>11.118</v>
      </c>
      <c r="O31" s="3">
        <f>'Raw Data'!BL31</f>
        <v>11.459</v>
      </c>
      <c r="P31" s="3">
        <f>'Raw Data'!BR31</f>
        <v>11.699</v>
      </c>
      <c r="Q31" s="3">
        <f>'Raw Data'!BX31</f>
        <v>11.683</v>
      </c>
      <c r="R31" s="7">
        <f>'Raw Data'!CD31</f>
        <v>11.561999999999999</v>
      </c>
      <c r="S31" s="8">
        <f>'Raw Data'!CJ31</f>
        <v>11.925000000000001</v>
      </c>
      <c r="T31" s="8">
        <f>'Raw Data'!CP31</f>
        <v>11.343999999999999</v>
      </c>
      <c r="V31" s="9">
        <f t="shared" si="8"/>
        <v>0.96335765853392452</v>
      </c>
      <c r="W31" s="9">
        <f t="shared" si="9"/>
        <v>0.31869873915738345</v>
      </c>
      <c r="X31" s="9">
        <f t="shared" si="10"/>
        <v>0.27984948331740361</v>
      </c>
      <c r="Y31" s="9">
        <f t="shared" si="11"/>
        <v>0.65561446961922165</v>
      </c>
      <c r="Z31" s="9">
        <f t="shared" si="12"/>
        <v>0.65804893558824928</v>
      </c>
      <c r="AB31" s="9">
        <f t="shared" si="13"/>
        <v>0.5148795027496218</v>
      </c>
      <c r="AC31" s="9">
        <f t="shared" si="14"/>
        <v>0.50621120200442904</v>
      </c>
      <c r="AD31" s="9">
        <f t="shared" si="15"/>
        <v>0.59439931244675415</v>
      </c>
      <c r="AE31" s="9">
        <f t="shared" si="16"/>
        <v>0.87165877623809696</v>
      </c>
      <c r="AF31" s="9">
        <f t="shared" si="17"/>
        <v>0.86706138019665546</v>
      </c>
      <c r="AH31" s="9">
        <f t="shared" si="4"/>
        <v>0.76156792295697529</v>
      </c>
      <c r="AI31" s="9">
        <f t="shared" si="5"/>
        <v>0.69378339270994704</v>
      </c>
      <c r="AJ31" s="9">
        <f t="shared" si="6"/>
        <v>0.42287884936766784</v>
      </c>
      <c r="AK31" s="9">
        <f t="shared" si="7"/>
        <v>0.83927411989998157</v>
      </c>
      <c r="AL31" s="9">
        <f t="shared" si="18"/>
        <v>0.46477179331216539</v>
      </c>
    </row>
    <row r="32" spans="1:38" ht="15.75" customHeight="1" x14ac:dyDescent="0.25">
      <c r="A32" s="2" t="str">
        <f>'Raw Data'!A32</f>
        <v>PA</v>
      </c>
      <c r="B32" s="2">
        <f>'Raw Data'!B32</f>
        <v>100</v>
      </c>
      <c r="C32" s="2">
        <f>'Raw Data'!C32</f>
        <v>108</v>
      </c>
      <c r="D32" s="2" t="str">
        <f>'Raw Data'!D32</f>
        <v>KKFLGKSVK</v>
      </c>
      <c r="F32" s="3">
        <f>'Raw Data'!J32</f>
        <v>3.7989999999999999</v>
      </c>
      <c r="G32" s="3">
        <f>'Raw Data'!P32</f>
        <v>4.05</v>
      </c>
      <c r="H32" s="3">
        <f>'Raw Data'!V32</f>
        <v>3.976</v>
      </c>
      <c r="I32" s="3">
        <f>'Raw Data'!AB32</f>
        <v>4.0439999999999996</v>
      </c>
      <c r="J32" s="3">
        <f>'Raw Data'!AH32</f>
        <v>3.9460000000000002</v>
      </c>
      <c r="K32" s="3"/>
      <c r="L32" s="3">
        <f>'Raw Data'!AT32</f>
        <v>4.5890000000000004</v>
      </c>
      <c r="M32" s="3">
        <f>'Raw Data'!AZ32</f>
        <v>4.6849999999999996</v>
      </c>
      <c r="N32" s="3">
        <f>'Raw Data'!BF32</f>
        <v>4.585</v>
      </c>
      <c r="O32" s="3">
        <f>'Raw Data'!BL32</f>
        <v>4.5640000000000001</v>
      </c>
      <c r="P32" s="3">
        <f>'Raw Data'!BR32</f>
        <v>4.5330000000000004</v>
      </c>
      <c r="Q32" s="3">
        <f>'Raw Data'!BX32</f>
        <v>4.6710000000000003</v>
      </c>
      <c r="R32" s="7">
        <f>'Raw Data'!CD32</f>
        <v>4.6120000000000001</v>
      </c>
      <c r="S32" s="8">
        <f>'Raw Data'!CJ32</f>
        <v>4.8079999999999998</v>
      </c>
      <c r="T32" s="8">
        <f>'Raw Data'!CP32</f>
        <v>4.6319999999999997</v>
      </c>
      <c r="V32" s="9">
        <f t="shared" si="8"/>
        <v>1.2180957976299049E-2</v>
      </c>
      <c r="W32" s="9">
        <f t="shared" si="9"/>
        <v>7.7577291122936654E-2</v>
      </c>
      <c r="X32" s="9">
        <f t="shared" si="10"/>
        <v>0.23312605769319486</v>
      </c>
      <c r="Y32" s="9">
        <f t="shared" si="11"/>
        <v>0.95769677986620894</v>
      </c>
      <c r="Z32" s="9">
        <f t="shared" si="12"/>
        <v>0.30329720369686813</v>
      </c>
      <c r="AB32" s="9">
        <f t="shared" si="13"/>
        <v>0.59428902708564202</v>
      </c>
      <c r="AC32" s="9">
        <f t="shared" si="14"/>
        <v>0.71767403985169909</v>
      </c>
      <c r="AD32" s="9">
        <f t="shared" si="15"/>
        <v>0.15736488159312528</v>
      </c>
      <c r="AE32" s="9">
        <f t="shared" si="16"/>
        <v>0.67503128893069098</v>
      </c>
      <c r="AF32" s="9">
        <f t="shared" si="17"/>
        <v>0.90720466036470704</v>
      </c>
      <c r="AH32" s="9">
        <f t="shared" si="4"/>
        <v>0.59136090583728318</v>
      </c>
      <c r="AI32" s="9">
        <f t="shared" si="5"/>
        <v>0.33172299691863572</v>
      </c>
      <c r="AJ32" s="9">
        <f t="shared" si="6"/>
        <v>0.19247747376608634</v>
      </c>
      <c r="AK32" s="9">
        <f t="shared" si="7"/>
        <v>0.31275938386264812</v>
      </c>
      <c r="AL32" s="9">
        <f t="shared" si="18"/>
        <v>0.10329235744779199</v>
      </c>
    </row>
    <row r="33" spans="1:48" ht="15.75" customHeight="1" x14ac:dyDescent="0.25">
      <c r="A33" s="44" t="str">
        <f>'Raw Data'!A33</f>
        <v>PC- phosphorylated complex</v>
      </c>
      <c r="B33" s="2">
        <f>'Raw Data'!B33</f>
        <v>22</v>
      </c>
      <c r="C33" s="2">
        <f>'Raw Data'!C33</f>
        <v>27</v>
      </c>
      <c r="D33" s="2" t="str">
        <f>'Raw Data'!D33</f>
        <v>EEILAS</v>
      </c>
      <c r="F33" s="3">
        <f>'Raw Data'!J33</f>
        <v>0.50600000000000001</v>
      </c>
      <c r="G33" s="3">
        <f>'Raw Data'!P33</f>
        <v>0.39800000000000002</v>
      </c>
      <c r="H33" s="3">
        <f>'Raw Data'!V33</f>
        <v>0.39</v>
      </c>
      <c r="I33" s="3">
        <f>'Raw Data'!AB33</f>
        <v>0.56599999999999995</v>
      </c>
      <c r="J33" s="3">
        <f>'Raw Data'!AH33</f>
        <v>0.46200000000000002</v>
      </c>
      <c r="K33" s="3">
        <f>'Raw Data'!AN33</f>
        <v>0.48899999999999999</v>
      </c>
      <c r="L33" s="3">
        <f>'Raw Data'!AT33</f>
        <v>0.93200000000000005</v>
      </c>
      <c r="M33" s="3">
        <f>'Raw Data'!AZ33</f>
        <v>1.1020000000000001</v>
      </c>
      <c r="N33" s="3"/>
      <c r="O33" s="3">
        <f>'Raw Data'!BL33</f>
        <v>1.994</v>
      </c>
      <c r="P33" s="3">
        <f>'Raw Data'!BR33</f>
        <v>1.9259999999999999</v>
      </c>
      <c r="Q33" s="3">
        <f>'Raw Data'!BX33</f>
        <v>2.09</v>
      </c>
      <c r="R33" s="7">
        <f>'Raw Data'!CD33</f>
        <v>2.57</v>
      </c>
      <c r="S33" s="8">
        <f>'Raw Data'!CJ33</f>
        <v>2.5230000000000001</v>
      </c>
      <c r="T33" s="8">
        <f>'Raw Data'!CP33</f>
        <v>2.4750000000000001</v>
      </c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</row>
    <row r="34" spans="1:48" ht="15.75" customHeight="1" x14ac:dyDescent="0.35">
      <c r="A34" s="2" t="str">
        <f>'Raw Data'!A34</f>
        <v>PC- phosphorylated complex</v>
      </c>
      <c r="B34" s="2">
        <f>'Raw Data'!B34</f>
        <v>23</v>
      </c>
      <c r="C34" s="2">
        <f>'Raw Data'!C34</f>
        <v>27</v>
      </c>
      <c r="D34" s="2" t="str">
        <f>'Raw Data'!D34</f>
        <v>EILAS</v>
      </c>
      <c r="F34" s="3">
        <f>'Raw Data'!J34</f>
        <v>6.0999999999999999E-2</v>
      </c>
      <c r="G34" s="3">
        <f>'Raw Data'!P34</f>
        <v>9.7000000000000003E-2</v>
      </c>
      <c r="H34" s="3">
        <f>'Raw Data'!V34</f>
        <v>6.8000000000000005E-2</v>
      </c>
      <c r="I34" s="3">
        <f>'Raw Data'!AB34</f>
        <v>0.11899999999999999</v>
      </c>
      <c r="J34" s="3">
        <f>'Raw Data'!AH34</f>
        <v>9.7000000000000003E-2</v>
      </c>
      <c r="K34" s="3">
        <f>'Raw Data'!AN34</f>
        <v>9.6000000000000002E-2</v>
      </c>
      <c r="L34" s="3">
        <f>'Raw Data'!AT34</f>
        <v>0.53800000000000003</v>
      </c>
      <c r="M34" s="3">
        <f>'Raw Data'!AZ34</f>
        <v>0.52800000000000002</v>
      </c>
      <c r="N34" s="3"/>
      <c r="O34" s="3">
        <f>'Raw Data'!BL34</f>
        <v>1.357</v>
      </c>
      <c r="P34" s="3">
        <f>'Raw Data'!BR34</f>
        <v>1.349</v>
      </c>
      <c r="Q34" s="3">
        <f>'Raw Data'!BX34</f>
        <v>1.3879999999999999</v>
      </c>
      <c r="R34" s="7">
        <f>'Raw Data'!CD34</f>
        <v>1.7430000000000001</v>
      </c>
      <c r="S34" s="8">
        <f>'Raw Data'!CJ34</f>
        <v>1.708</v>
      </c>
      <c r="T34" s="8">
        <f>'Raw Data'!CP34</f>
        <v>1.639</v>
      </c>
      <c r="V34" s="58" t="s">
        <v>85</v>
      </c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49"/>
      <c r="AN34" s="49"/>
      <c r="AO34" s="49"/>
      <c r="AP34" s="49"/>
      <c r="AQ34" s="49"/>
      <c r="AR34" s="49"/>
      <c r="AS34" s="49"/>
      <c r="AT34" s="49"/>
      <c r="AU34" s="49"/>
      <c r="AV34" s="49"/>
    </row>
    <row r="35" spans="1:48" ht="15.75" customHeight="1" x14ac:dyDescent="0.25">
      <c r="A35" s="2" t="str">
        <f>'Raw Data'!A35</f>
        <v>PC- phosphorylated complex</v>
      </c>
      <c r="B35" s="2">
        <f>'Raw Data'!B35</f>
        <v>24</v>
      </c>
      <c r="C35" s="2">
        <f>'Raw Data'!C35</f>
        <v>29</v>
      </c>
      <c r="D35" s="2" t="str">
        <f>'Raw Data'!D35</f>
        <v>ILASVM</v>
      </c>
      <c r="F35" s="3">
        <f>'Raw Data'!J35</f>
        <v>8.3000000000000004E-2</v>
      </c>
      <c r="G35" s="3">
        <f>'Raw Data'!P35</f>
        <v>9.6000000000000002E-2</v>
      </c>
      <c r="H35" s="3">
        <f>'Raw Data'!V35</f>
        <v>8.5000000000000006E-2</v>
      </c>
      <c r="I35" s="3">
        <f>'Raw Data'!AB35</f>
        <v>0.17299999999999999</v>
      </c>
      <c r="J35" s="3">
        <f>'Raw Data'!AH35</f>
        <v>0.154</v>
      </c>
      <c r="K35" s="3">
        <f>'Raw Data'!AN35</f>
        <v>0.15</v>
      </c>
      <c r="L35" s="3">
        <f>'Raw Data'!AT35</f>
        <v>0.93500000000000005</v>
      </c>
      <c r="M35" s="3">
        <f>'Raw Data'!AZ35</f>
        <v>0.86699999999999999</v>
      </c>
      <c r="N35" s="3"/>
      <c r="O35" s="3">
        <f>'Raw Data'!BL35</f>
        <v>2.327</v>
      </c>
      <c r="P35" s="3">
        <f>'Raw Data'!BR35</f>
        <v>2.3330000000000002</v>
      </c>
      <c r="Q35" s="3">
        <f>'Raw Data'!BX35</f>
        <v>2.2770000000000001</v>
      </c>
      <c r="R35" s="7">
        <f>'Raw Data'!CD35</f>
        <v>2.8340000000000001</v>
      </c>
      <c r="S35" s="8">
        <f>'Raw Data'!CJ35</f>
        <v>2.855</v>
      </c>
      <c r="T35" s="8">
        <f>'Raw Data'!CP35</f>
        <v>2.88</v>
      </c>
      <c r="V35" s="9">
        <f>TTEST(F135:H135,F139:H139,2,3)</f>
        <v>3.3961733815472913E-3</v>
      </c>
      <c r="W35" s="9">
        <f>TTEST(I135:K135,I139:K139,2,3)</f>
        <v>2.8488465901733255E-2</v>
      </c>
      <c r="X35" s="9">
        <f>TTEST(L135:N135,L139:N139,2,3)</f>
        <v>0.64785681299952269</v>
      </c>
      <c r="Y35" s="9">
        <f>TTEST(O135:Q135,O139:Q139,2,3)</f>
        <v>0.87511340176601182</v>
      </c>
      <c r="Z35" s="9">
        <f>TTEST(R135:T135,R139:T139,2,3)</f>
        <v>0.99479303668085695</v>
      </c>
      <c r="AA35" s="47"/>
      <c r="AB35" s="9">
        <f>TTEST(F135:H135,F127:H127,2,3)</f>
        <v>1.0548796186461403E-3</v>
      </c>
      <c r="AC35" s="9">
        <f>TTEST(I135:K135,I127:K127,2,3)</f>
        <v>2.0065691536353581E-3</v>
      </c>
      <c r="AD35" s="9">
        <f>TTEST(L135:N135,L127:N127,2,3)</f>
        <v>0.18804804598011957</v>
      </c>
      <c r="AE35" s="9">
        <f>TTEST(O135:Q135,O127:Q127,2,3)</f>
        <v>0.17972317845229946</v>
      </c>
      <c r="AF35" s="9">
        <f>TTEST(R135:T135,R127:T127,2,3)</f>
        <v>7.9985656466634233E-2</v>
      </c>
      <c r="AG35" s="47"/>
      <c r="AH35" s="9">
        <f>TTEST(F127:H127,F131:H131,2,3)</f>
        <v>3.3412539010400588E-2</v>
      </c>
      <c r="AI35" s="9">
        <f>TTEST(I127:K127,I131:K131,2,3)</f>
        <v>7.6756882857474543E-3</v>
      </c>
      <c r="AJ35" s="9">
        <f>TTEST(L127:N127,L131:N131,2,3)</f>
        <v>1.19113430878619E-2</v>
      </c>
      <c r="AK35" s="9">
        <f>TTEST(O127:Q127,O131:Q131,2,3)</f>
        <v>0.75165074713531765</v>
      </c>
      <c r="AL35" s="9">
        <f>TTEST(R127:T127,R131:T131,2,3)</f>
        <v>0.8819667569994889</v>
      </c>
      <c r="AM35" s="49"/>
      <c r="AN35" s="49"/>
      <c r="AO35" s="49"/>
      <c r="AP35" s="49"/>
      <c r="AQ35" s="49"/>
      <c r="AR35" s="49"/>
      <c r="AS35" s="49"/>
      <c r="AT35" s="49"/>
      <c r="AU35" s="49"/>
      <c r="AV35" s="49"/>
    </row>
    <row r="36" spans="1:48" ht="15.75" customHeight="1" x14ac:dyDescent="0.25">
      <c r="A36" s="2" t="str">
        <f>'Raw Data'!A36</f>
        <v>PC- phosphorylated complex</v>
      </c>
      <c r="B36" s="2">
        <f>'Raw Data'!B36</f>
        <v>26</v>
      </c>
      <c r="C36" s="2">
        <f>'Raw Data'!C36</f>
        <v>43</v>
      </c>
      <c r="D36" s="2" t="str">
        <f>'Raw Data'!D36</f>
        <v>ASVMIKNLDTGEEIPLSL</v>
      </c>
      <c r="F36" s="3">
        <f>'Raw Data'!J36</f>
        <v>0.39</v>
      </c>
      <c r="G36" s="3">
        <f>'Raw Data'!P36</f>
        <v>0.41499999999999998</v>
      </c>
      <c r="H36" s="3">
        <f>'Raw Data'!V36</f>
        <v>0.42099999999999999</v>
      </c>
      <c r="I36" s="3">
        <f>'Raw Data'!AB36</f>
        <v>0.70299999999999996</v>
      </c>
      <c r="J36" s="3">
        <f>'Raw Data'!AH36</f>
        <v>0.59799999999999998</v>
      </c>
      <c r="K36" s="3">
        <f>'Raw Data'!AN36</f>
        <v>0.47</v>
      </c>
      <c r="L36" s="3">
        <f>'Raw Data'!AT36</f>
        <v>2.8159999999999998</v>
      </c>
      <c r="M36" s="3">
        <f>'Raw Data'!AZ36</f>
        <v>2.8279999999999998</v>
      </c>
      <c r="N36" s="3"/>
      <c r="O36" s="3">
        <f>'Raw Data'!BL36</f>
        <v>6.7729999999999997</v>
      </c>
      <c r="P36" s="3">
        <f>'Raw Data'!BR36</f>
        <v>7.0179999999999998</v>
      </c>
      <c r="Q36" s="3">
        <f>'Raw Data'!BX36</f>
        <v>7.2649999999999997</v>
      </c>
      <c r="R36" s="7">
        <f>'Raw Data'!CD36</f>
        <v>9.9030000000000005</v>
      </c>
      <c r="S36" s="8">
        <f>'Raw Data'!CJ36</f>
        <v>9.8190000000000008</v>
      </c>
      <c r="T36" s="8">
        <f>'Raw Data'!CP36</f>
        <v>9.6479999999999997</v>
      </c>
      <c r="V36" s="9">
        <f t="shared" ref="V36:V38" si="19">TTEST(F136:H136,F140:H140,2,3)</f>
        <v>4.2115701354474453E-3</v>
      </c>
      <c r="W36" s="9">
        <f t="shared" ref="W36:W38" si="20">TTEST(I136:K136,I140:K140,2,3)</f>
        <v>2.5463311725521871E-2</v>
      </c>
      <c r="X36" s="9">
        <f t="shared" ref="X36:X38" si="21">TTEST(L136:N136,L140:N140,2,3)</f>
        <v>0.30201877388433951</v>
      </c>
      <c r="Y36" s="9">
        <f t="shared" ref="Y36:Y38" si="22">TTEST(O136:Q136,O140:Q140,2,3)</f>
        <v>0.554057314756216</v>
      </c>
      <c r="Z36" s="9">
        <f t="shared" ref="Z36:Z38" si="23">TTEST(R136:T136,R140:T140,2,3)</f>
        <v>0.45673965000575173</v>
      </c>
      <c r="AA36" s="49"/>
      <c r="AB36" s="9">
        <f t="shared" ref="AB36:AB38" si="24">TTEST(F136:H136,F128:H128,2,3)</f>
        <v>6.8371624671041264E-4</v>
      </c>
      <c r="AC36" s="9">
        <f t="shared" ref="AC36:AC37" si="25">TTEST(I136:K136,I128:K128,2,3)</f>
        <v>5.0076553009012065E-3</v>
      </c>
      <c r="AD36" s="9">
        <f t="shared" ref="AD36:AD38" si="26">TTEST(L136:N136,L128:N128,2,3)</f>
        <v>8.4560950528614537E-2</v>
      </c>
      <c r="AE36" s="9">
        <f t="shared" ref="AE36:AE38" si="27">TTEST(O136:Q136,O128:Q128,2,3)</f>
        <v>0.17445220527422658</v>
      </c>
      <c r="AF36" s="9">
        <f t="shared" ref="AF36:AF38" si="28">TTEST(R136:T136,R128:T128,2,3)</f>
        <v>0.12071815310424189</v>
      </c>
      <c r="AG36" s="49"/>
      <c r="AH36" s="9">
        <f t="shared" ref="AH36:AH38" si="29">TTEST(F128:H128,F132:H132,2,3)</f>
        <v>1.4247805576584357E-2</v>
      </c>
      <c r="AI36" s="9">
        <f t="shared" ref="AI36:AI38" si="30">TTEST(I128:K128,I132:K132,2,3)</f>
        <v>6.7221953640842517E-3</v>
      </c>
      <c r="AJ36" s="9">
        <f t="shared" ref="AJ36:AJ38" si="31">TTEST(L128:N128,L132:N132,2,3)</f>
        <v>7.5697079001940861E-3</v>
      </c>
      <c r="AK36" s="9">
        <f t="shared" ref="AK36:AK38" si="32">TTEST(O128:Q128,O132:Q132,2,3)</f>
        <v>0.88322490925182906</v>
      </c>
      <c r="AL36" s="9">
        <f t="shared" ref="AL36:AL38" si="33">TTEST(R128:T128,R132:T132,2,3)</f>
        <v>0.75652418457722448</v>
      </c>
      <c r="AM36" s="49"/>
      <c r="AN36" s="49"/>
      <c r="AO36" s="49"/>
      <c r="AP36" s="49"/>
      <c r="AQ36" s="49"/>
      <c r="AR36" s="49"/>
      <c r="AS36" s="49"/>
      <c r="AT36" s="49"/>
      <c r="AU36" s="49"/>
      <c r="AV36" s="49"/>
    </row>
    <row r="37" spans="1:48" ht="15.75" customHeight="1" x14ac:dyDescent="0.25">
      <c r="A37" s="2" t="str">
        <f>'Raw Data'!A37</f>
        <v>PC- phosphorylated complex</v>
      </c>
      <c r="B37" s="2">
        <f>'Raw Data'!B37</f>
        <v>26</v>
      </c>
      <c r="C37" s="2">
        <f>'Raw Data'!C37</f>
        <v>45</v>
      </c>
      <c r="D37" s="2" t="str">
        <f>'Raw Data'!D37</f>
        <v>ASVMIKNLDTGEEIPLSLAE</v>
      </c>
      <c r="F37" s="3">
        <f>'Raw Data'!J37</f>
        <v>0.58399999999999996</v>
      </c>
      <c r="G37" s="3">
        <f>'Raw Data'!P37</f>
        <v>0.61</v>
      </c>
      <c r="H37" s="3">
        <f>'Raw Data'!V37</f>
        <v>0.64500000000000002</v>
      </c>
      <c r="I37" s="3">
        <f>'Raw Data'!AB37</f>
        <v>0.94899999999999995</v>
      </c>
      <c r="J37" s="3">
        <f>'Raw Data'!AH37</f>
        <v>0.83599999999999997</v>
      </c>
      <c r="K37" s="3">
        <f>'Raw Data'!AN37</f>
        <v>0.89700000000000002</v>
      </c>
      <c r="L37" s="3">
        <f>'Raw Data'!AT37</f>
        <v>3.3559999999999999</v>
      </c>
      <c r="M37" s="3">
        <f>'Raw Data'!AZ37</f>
        <v>3.141</v>
      </c>
      <c r="N37" s="3"/>
      <c r="O37" s="3">
        <f>'Raw Data'!BL37</f>
        <v>7.9470000000000001</v>
      </c>
      <c r="P37" s="3">
        <f>'Raw Data'!BR37</f>
        <v>7.8360000000000003</v>
      </c>
      <c r="Q37" s="3">
        <f>'Raw Data'!BX37</f>
        <v>8.1319999999999997</v>
      </c>
      <c r="R37" s="7">
        <f>'Raw Data'!CD37</f>
        <v>11.106999999999999</v>
      </c>
      <c r="S37" s="8">
        <f>'Raw Data'!CJ37</f>
        <v>10.941000000000001</v>
      </c>
      <c r="T37" s="8">
        <f>'Raw Data'!CP37</f>
        <v>10.499000000000001</v>
      </c>
      <c r="V37" s="9">
        <f t="shared" si="19"/>
        <v>3.230770181961445E-3</v>
      </c>
      <c r="W37" s="9">
        <f t="shared" si="20"/>
        <v>5.0261897589879692E-3</v>
      </c>
      <c r="X37" s="9">
        <f t="shared" si="21"/>
        <v>6.2201315214682577E-2</v>
      </c>
      <c r="Y37" s="9">
        <f t="shared" si="22"/>
        <v>0.7140239369280057</v>
      </c>
      <c r="Z37" s="9">
        <f t="shared" si="23"/>
        <v>0.61944075253165876</v>
      </c>
      <c r="AA37" s="49"/>
      <c r="AB37" s="9">
        <f t="shared" si="24"/>
        <v>1.1177899591239954E-3</v>
      </c>
      <c r="AC37" s="9">
        <f t="shared" si="25"/>
        <v>9.5101474804623713E-3</v>
      </c>
      <c r="AD37" s="9">
        <f t="shared" si="26"/>
        <v>6.7225155505785103E-2</v>
      </c>
      <c r="AE37" s="9">
        <f t="shared" si="27"/>
        <v>0.11205048093389738</v>
      </c>
      <c r="AF37" s="9">
        <f t="shared" si="28"/>
        <v>3.8942786795174614E-2</v>
      </c>
      <c r="AG37" s="49"/>
      <c r="AH37" s="9">
        <f t="shared" si="29"/>
        <v>1.2165816571735363E-2</v>
      </c>
      <c r="AI37" s="9">
        <f t="shared" si="30"/>
        <v>1.4208924640120959E-2</v>
      </c>
      <c r="AJ37" s="9">
        <f t="shared" si="31"/>
        <v>4.3714951345205973E-3</v>
      </c>
      <c r="AK37" s="9">
        <f t="shared" si="32"/>
        <v>0.26646649391797766</v>
      </c>
      <c r="AL37" s="9">
        <f t="shared" si="33"/>
        <v>0.88231325668935623</v>
      </c>
      <c r="AM37" s="49"/>
      <c r="AN37" s="49"/>
      <c r="AO37" s="49"/>
      <c r="AP37" s="49"/>
      <c r="AQ37" s="49"/>
      <c r="AR37" s="49"/>
      <c r="AS37" s="49"/>
      <c r="AT37" s="49"/>
      <c r="AU37" s="49"/>
      <c r="AV37" s="49"/>
    </row>
    <row r="38" spans="1:48" ht="15.75" customHeight="1" x14ac:dyDescent="0.25">
      <c r="A38" s="2" t="str">
        <f>'Raw Data'!A38</f>
        <v>PC- phosphorylated complex</v>
      </c>
      <c r="B38" s="2">
        <f>'Raw Data'!B38</f>
        <v>26</v>
      </c>
      <c r="C38" s="2">
        <f>'Raw Data'!C38</f>
        <v>57</v>
      </c>
      <c r="D38" s="2" t="str">
        <f>'Raw Data'!D38</f>
        <v>ASVMIKNLDTGEEIPLSLAEEKLPTGINPLTL</v>
      </c>
      <c r="F38" s="3">
        <f>'Raw Data'!J38</f>
        <v>2.2000000000000002</v>
      </c>
      <c r="G38" s="3">
        <f>'Raw Data'!P38</f>
        <v>2.6</v>
      </c>
      <c r="H38" s="3">
        <f>'Raw Data'!V38</f>
        <v>2.4500000000000002</v>
      </c>
      <c r="I38" s="3">
        <f>'Raw Data'!AB38</f>
        <v>4.1980000000000004</v>
      </c>
      <c r="J38" s="3">
        <f>'Raw Data'!AH38</f>
        <v>3.847</v>
      </c>
      <c r="K38" s="3">
        <f>'Raw Data'!AN38</f>
        <v>3.9809999999999999</v>
      </c>
      <c r="L38" s="3">
        <f>'Raw Data'!AT38</f>
        <v>9.3859999999999992</v>
      </c>
      <c r="M38" s="3">
        <f>'Raw Data'!AZ38</f>
        <v>9.4469999999999992</v>
      </c>
      <c r="N38" s="3"/>
      <c r="O38" s="3">
        <f>'Raw Data'!BL38</f>
        <v>15.49</v>
      </c>
      <c r="P38" s="3">
        <f>'Raw Data'!BR38</f>
        <v>15.666</v>
      </c>
      <c r="Q38" s="3">
        <f>'Raw Data'!BX38</f>
        <v>16.027999999999999</v>
      </c>
      <c r="R38" s="7">
        <f>'Raw Data'!CD38</f>
        <v>18.693999999999999</v>
      </c>
      <c r="S38" s="8">
        <f>'Raw Data'!CJ38</f>
        <v>18.510999999999999</v>
      </c>
      <c r="T38" s="8">
        <f>'Raw Data'!CP38</f>
        <v>17.963999999999999</v>
      </c>
      <c r="V38" s="9">
        <f t="shared" si="19"/>
        <v>1.5188538938699353E-4</v>
      </c>
      <c r="W38" s="9">
        <f t="shared" si="20"/>
        <v>8.5193384587938111E-4</v>
      </c>
      <c r="X38" s="9">
        <f t="shared" si="21"/>
        <v>4.6227680969031619E-3</v>
      </c>
      <c r="Y38" s="9">
        <f t="shared" si="22"/>
        <v>7.4032938690241759E-2</v>
      </c>
      <c r="Z38" s="9">
        <f t="shared" si="23"/>
        <v>0.11950669180754092</v>
      </c>
      <c r="AA38" s="49"/>
      <c r="AB38" s="9">
        <f t="shared" si="24"/>
        <v>1.496202170469841E-3</v>
      </c>
      <c r="AC38" s="9">
        <f>TTEST(I138:K138,I130:K130,2,3)</f>
        <v>9.5005046545554878E-3</v>
      </c>
      <c r="AD38" s="9">
        <f t="shared" si="26"/>
        <v>0.1287728000174089</v>
      </c>
      <c r="AE38" s="9">
        <f t="shared" si="27"/>
        <v>4.3588094179341556E-2</v>
      </c>
      <c r="AF38" s="9">
        <f t="shared" si="28"/>
        <v>0.15486144089949669</v>
      </c>
      <c r="AG38" s="49"/>
      <c r="AH38" s="9">
        <f t="shared" si="29"/>
        <v>9.1843554860778689E-3</v>
      </c>
      <c r="AI38" s="9">
        <f t="shared" si="30"/>
        <v>4.8709516169525229E-2</v>
      </c>
      <c r="AJ38" s="9">
        <f t="shared" si="31"/>
        <v>7.5918415242699168E-3</v>
      </c>
      <c r="AK38" s="9">
        <f t="shared" si="32"/>
        <v>6.7476443972433074E-3</v>
      </c>
      <c r="AL38" s="9">
        <f t="shared" si="33"/>
        <v>0.61796717943532231</v>
      </c>
      <c r="AM38" s="49"/>
      <c r="AN38" s="49"/>
      <c r="AO38" s="49"/>
      <c r="AP38" s="49"/>
      <c r="AQ38" s="49"/>
      <c r="AR38" s="49"/>
      <c r="AS38" s="49"/>
      <c r="AT38" s="49"/>
      <c r="AU38" s="49"/>
      <c r="AV38" s="49"/>
    </row>
    <row r="39" spans="1:48" ht="15.75" customHeight="1" x14ac:dyDescent="0.25">
      <c r="A39" s="2" t="str">
        <f>'Raw Data'!A39</f>
        <v>PC- phosphorylated complex</v>
      </c>
      <c r="B39" s="2">
        <f>'Raw Data'!B39</f>
        <v>27</v>
      </c>
      <c r="C39" s="2">
        <f>'Raw Data'!C39</f>
        <v>43</v>
      </c>
      <c r="D39" s="2" t="str">
        <f>'Raw Data'!D39</f>
        <v>SVMIKNLDTGEEIPLSL</v>
      </c>
      <c r="F39" s="3">
        <f>'Raw Data'!J39</f>
        <v>0.437</v>
      </c>
      <c r="G39" s="3">
        <f>'Raw Data'!P39</f>
        <v>0.45</v>
      </c>
      <c r="H39" s="3">
        <f>'Raw Data'!V39</f>
        <v>0.47599999999999998</v>
      </c>
      <c r="I39" s="3">
        <f>'Raw Data'!AB39</f>
        <v>0.70599999999999996</v>
      </c>
      <c r="J39" s="3">
        <f>'Raw Data'!AH39</f>
        <v>0.47699999999999998</v>
      </c>
      <c r="K39" s="3">
        <f>'Raw Data'!AN39</f>
        <v>0.59099999999999997</v>
      </c>
      <c r="L39" s="3">
        <f>'Raw Data'!AT39</f>
        <v>2.5939999999999999</v>
      </c>
      <c r="M39" s="3">
        <f>'Raw Data'!AZ39</f>
        <v>2.7269999999999999</v>
      </c>
      <c r="N39" s="3"/>
      <c r="O39" s="3">
        <f>'Raw Data'!BL39</f>
        <v>5.9219999999999997</v>
      </c>
      <c r="P39" s="3">
        <f>'Raw Data'!BR39</f>
        <v>5.8049999999999997</v>
      </c>
      <c r="Q39" s="3">
        <f>'Raw Data'!BX39</f>
        <v>6.0940000000000003</v>
      </c>
      <c r="R39" s="7">
        <f>'Raw Data'!CD39</f>
        <v>8.3450000000000006</v>
      </c>
      <c r="S39" s="8">
        <f>'Raw Data'!CJ39</f>
        <v>8.3019999999999996</v>
      </c>
      <c r="T39" s="8">
        <f>'Raw Data'!CP39</f>
        <v>8.09</v>
      </c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</row>
    <row r="40" spans="1:48" ht="15.75" customHeight="1" x14ac:dyDescent="0.25">
      <c r="A40" s="2" t="str">
        <f>'Raw Data'!A40</f>
        <v>PC- phosphorylated complex</v>
      </c>
      <c r="B40" s="2">
        <f>'Raw Data'!B40</f>
        <v>28</v>
      </c>
      <c r="C40" s="2">
        <f>'Raw Data'!C40</f>
        <v>43</v>
      </c>
      <c r="D40" s="2" t="str">
        <f>'Raw Data'!D40</f>
        <v>VMIKNLDTGEEIPLSL</v>
      </c>
      <c r="F40" s="3">
        <f>'Raw Data'!J40</f>
        <v>0.318</v>
      </c>
      <c r="G40" s="3">
        <f>'Raw Data'!P40</f>
        <v>0.39100000000000001</v>
      </c>
      <c r="H40" s="3">
        <f>'Raw Data'!V40</f>
        <v>0.36399999999999999</v>
      </c>
      <c r="I40" s="3">
        <f>'Raw Data'!AB40</f>
        <v>0.52</v>
      </c>
      <c r="J40" s="3">
        <f>'Raw Data'!AH40</f>
        <v>0.42599999999999999</v>
      </c>
      <c r="K40" s="3">
        <f>'Raw Data'!AN40</f>
        <v>0.54600000000000004</v>
      </c>
      <c r="L40" s="3">
        <f>'Raw Data'!AT40</f>
        <v>2.1749999999999998</v>
      </c>
      <c r="M40" s="3">
        <f>'Raw Data'!AZ40</f>
        <v>2.2170000000000001</v>
      </c>
      <c r="N40" s="3"/>
      <c r="O40" s="3">
        <f>'Raw Data'!BL40</f>
        <v>5.35</v>
      </c>
      <c r="P40" s="3">
        <f>'Raw Data'!BR40</f>
        <v>5.1369999999999996</v>
      </c>
      <c r="Q40" s="3">
        <f>'Raw Data'!BX40</f>
        <v>5.4290000000000003</v>
      </c>
      <c r="R40" s="7">
        <f>'Raw Data'!CD40</f>
        <v>7.556</v>
      </c>
      <c r="S40" s="8">
        <f>'Raw Data'!CJ40</f>
        <v>7.524</v>
      </c>
      <c r="T40" s="8">
        <f>'Raw Data'!CP40</f>
        <v>7.3010000000000002</v>
      </c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</row>
    <row r="41" spans="1:48" ht="15.75" customHeight="1" x14ac:dyDescent="0.25">
      <c r="A41" s="2" t="str">
        <f>'Raw Data'!A41</f>
        <v>PC- phosphorylated complex</v>
      </c>
      <c r="B41" s="2">
        <f>'Raw Data'!B41</f>
        <v>28</v>
      </c>
      <c r="C41" s="2">
        <f>'Raw Data'!C41</f>
        <v>45</v>
      </c>
      <c r="D41" s="2" t="str">
        <f>'Raw Data'!D41</f>
        <v>VMIKNLDTGEEIPLSLAE</v>
      </c>
      <c r="F41" s="3">
        <f>'Raw Data'!J41</f>
        <v>0.50800000000000001</v>
      </c>
      <c r="G41" s="3">
        <f>'Raw Data'!P41</f>
        <v>0.50600000000000001</v>
      </c>
      <c r="H41" s="3">
        <f>'Raw Data'!V41</f>
        <v>0.55300000000000005</v>
      </c>
      <c r="I41" s="3">
        <f>'Raw Data'!AB41</f>
        <v>0.88500000000000001</v>
      </c>
      <c r="J41" s="3">
        <f>'Raw Data'!AH41</f>
        <v>0.76400000000000001</v>
      </c>
      <c r="K41" s="3">
        <f>'Raw Data'!AN41</f>
        <v>0.79700000000000004</v>
      </c>
      <c r="L41" s="3">
        <f>'Raw Data'!AT41</f>
        <v>2.2639999999999998</v>
      </c>
      <c r="M41" s="3">
        <f>'Raw Data'!AZ41</f>
        <v>2.6139999999999999</v>
      </c>
      <c r="N41" s="3"/>
      <c r="O41" s="3">
        <f>'Raw Data'!BL41</f>
        <v>6.4509999999999996</v>
      </c>
      <c r="P41" s="3">
        <f>'Raw Data'!BR41</f>
        <v>6.3449999999999998</v>
      </c>
      <c r="Q41" s="3">
        <f>'Raw Data'!BX41</f>
        <v>6.5389999999999997</v>
      </c>
      <c r="R41" s="7">
        <f>'Raw Data'!CD41</f>
        <v>8.8810000000000002</v>
      </c>
      <c r="S41" s="8">
        <f>'Raw Data'!CJ41</f>
        <v>8.7449999999999992</v>
      </c>
      <c r="T41" s="8">
        <f>'Raw Data'!CP41</f>
        <v>8.4359999999999999</v>
      </c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</row>
    <row r="42" spans="1:48" ht="15.75" customHeight="1" x14ac:dyDescent="0.25">
      <c r="A42" s="2" t="str">
        <f>'Raw Data'!A42</f>
        <v>PC- phosphorylated complex</v>
      </c>
      <c r="B42" s="2">
        <f>'Raw Data'!B42</f>
        <v>29</v>
      </c>
      <c r="C42" s="2">
        <f>'Raw Data'!C42</f>
        <v>43</v>
      </c>
      <c r="D42" s="2" t="str">
        <f>'Raw Data'!D42</f>
        <v>MIKNLDTGEEIPLSL</v>
      </c>
      <c r="F42" s="3">
        <f>'Raw Data'!J42</f>
        <v>0.26900000000000002</v>
      </c>
      <c r="G42" s="3">
        <f>'Raw Data'!P42</f>
        <v>0.32200000000000001</v>
      </c>
      <c r="H42" s="3">
        <f>'Raw Data'!V42</f>
        <v>0.36299999999999999</v>
      </c>
      <c r="I42" s="3">
        <f>'Raw Data'!AB42</f>
        <v>0.58299999999999996</v>
      </c>
      <c r="J42" s="3">
        <f>'Raw Data'!AH42</f>
        <v>0.48099999999999998</v>
      </c>
      <c r="K42" s="3">
        <f>'Raw Data'!AN42</f>
        <v>0.47399999999999998</v>
      </c>
      <c r="L42" s="3">
        <f>'Raw Data'!AT42</f>
        <v>2.0099999999999998</v>
      </c>
      <c r="M42" s="3">
        <f>'Raw Data'!AZ42</f>
        <v>2</v>
      </c>
      <c r="N42" s="3"/>
      <c r="O42" s="3">
        <f>'Raw Data'!BL42</f>
        <v>4.5810000000000004</v>
      </c>
      <c r="P42" s="3">
        <f>'Raw Data'!BR42</f>
        <v>4.4340000000000002</v>
      </c>
      <c r="Q42" s="3">
        <f>'Raw Data'!BX42</f>
        <v>4.78</v>
      </c>
      <c r="R42" s="7">
        <f>'Raw Data'!CD42</f>
        <v>6.298</v>
      </c>
      <c r="S42" s="8">
        <f>'Raw Data'!CJ42</f>
        <v>6.3250000000000002</v>
      </c>
      <c r="T42" s="8">
        <f>'Raw Data'!CP42</f>
        <v>6.1230000000000002</v>
      </c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</row>
    <row r="43" spans="1:48" ht="15.75" customHeight="1" x14ac:dyDescent="0.25">
      <c r="A43" s="2" t="str">
        <f>'Raw Data'!A43</f>
        <v>PC- phosphorylated complex</v>
      </c>
      <c r="B43" s="2">
        <f>'Raw Data'!B43</f>
        <v>29</v>
      </c>
      <c r="C43" s="2">
        <f>'Raw Data'!C43</f>
        <v>45</v>
      </c>
      <c r="D43" s="2" t="str">
        <f>'Raw Data'!D43</f>
        <v>MIKNLDTGEEIPLSLAE</v>
      </c>
      <c r="F43" s="3">
        <f>'Raw Data'!J43</f>
        <v>0.51</v>
      </c>
      <c r="G43" s="3">
        <f>'Raw Data'!P43</f>
        <v>0.54600000000000004</v>
      </c>
      <c r="H43" s="3">
        <f>'Raw Data'!V43</f>
        <v>0.54</v>
      </c>
      <c r="I43" s="3">
        <f>'Raw Data'!AB43</f>
        <v>0.87</v>
      </c>
      <c r="J43" s="3">
        <f>'Raw Data'!AH43</f>
        <v>0.76500000000000001</v>
      </c>
      <c r="K43" s="3">
        <f>'Raw Data'!AN43</f>
        <v>0.82099999999999995</v>
      </c>
      <c r="L43" s="3">
        <f>'Raw Data'!AT43</f>
        <v>2.722</v>
      </c>
      <c r="M43" s="3">
        <f>'Raw Data'!AZ43</f>
        <v>2.6640000000000001</v>
      </c>
      <c r="N43" s="3"/>
      <c r="O43" s="3">
        <f>'Raw Data'!BL43</f>
        <v>5.9249999999999998</v>
      </c>
      <c r="P43" s="3">
        <f>'Raw Data'!BR43</f>
        <v>5.9039999999999999</v>
      </c>
      <c r="Q43" s="3">
        <f>'Raw Data'!BX43</f>
        <v>6.149</v>
      </c>
      <c r="R43" s="7">
        <f>'Raw Data'!CD43</f>
        <v>7.85</v>
      </c>
      <c r="S43" s="8">
        <f>'Raw Data'!CJ43</f>
        <v>7.8310000000000004</v>
      </c>
      <c r="T43" s="8">
        <f>'Raw Data'!CP43</f>
        <v>7.5250000000000004</v>
      </c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</row>
    <row r="44" spans="1:48" ht="15.75" customHeight="1" x14ac:dyDescent="0.25">
      <c r="A44" s="2" t="str">
        <f>'Raw Data'!A44</f>
        <v>PC- phosphorylated complex</v>
      </c>
      <c r="B44" s="2">
        <f>'Raw Data'!B44</f>
        <v>30</v>
      </c>
      <c r="C44" s="2">
        <f>'Raw Data'!C44</f>
        <v>43</v>
      </c>
      <c r="D44" s="2" t="str">
        <f>'Raw Data'!D44</f>
        <v>IKNLDTGEEIPLSL</v>
      </c>
      <c r="F44" s="3">
        <f>'Raw Data'!J44</f>
        <v>0.22900000000000001</v>
      </c>
      <c r="G44" s="3">
        <f>'Raw Data'!P44</f>
        <v>0.27400000000000002</v>
      </c>
      <c r="H44" s="3">
        <f>'Raw Data'!V44</f>
        <v>0.27500000000000002</v>
      </c>
      <c r="I44" s="3">
        <f>'Raw Data'!AB44</f>
        <v>0.41699999999999998</v>
      </c>
      <c r="J44" s="3">
        <f>'Raw Data'!AH44</f>
        <v>0.35399999999999998</v>
      </c>
      <c r="K44" s="3">
        <f>'Raw Data'!AN44</f>
        <v>0.48</v>
      </c>
      <c r="L44" s="3">
        <f>'Raw Data'!AT44</f>
        <v>1.6519999999999999</v>
      </c>
      <c r="M44" s="3">
        <f>'Raw Data'!AZ44</f>
        <v>1.7969999999999999</v>
      </c>
      <c r="N44" s="3"/>
      <c r="O44" s="3">
        <f>'Raw Data'!BL44</f>
        <v>4.1779999999999999</v>
      </c>
      <c r="P44" s="3">
        <f>'Raw Data'!BR44</f>
        <v>4.1109999999999998</v>
      </c>
      <c r="Q44" s="3">
        <f>'Raw Data'!BX44</f>
        <v>4.335</v>
      </c>
      <c r="R44" s="7">
        <f>'Raw Data'!CD44</f>
        <v>5.7359999999999998</v>
      </c>
      <c r="S44" s="8">
        <f>'Raw Data'!CJ44</f>
        <v>5.734</v>
      </c>
      <c r="T44" s="8">
        <f>'Raw Data'!CP44</f>
        <v>5.5490000000000004</v>
      </c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</row>
    <row r="45" spans="1:48" ht="15.75" customHeight="1" x14ac:dyDescent="0.25">
      <c r="A45" s="2" t="str">
        <f>'Raw Data'!A45</f>
        <v>PC- phosphorylated complex</v>
      </c>
      <c r="B45" s="2">
        <f>'Raw Data'!B45</f>
        <v>30</v>
      </c>
      <c r="C45" s="2">
        <f>'Raw Data'!C45</f>
        <v>44</v>
      </c>
      <c r="D45" s="2" t="str">
        <f>'Raw Data'!D45</f>
        <v>IKNLDTGEEIPLSLA</v>
      </c>
      <c r="F45" s="3">
        <f>'Raw Data'!J45</f>
        <v>0.34599999999999997</v>
      </c>
      <c r="G45" s="3">
        <f>'Raw Data'!P45</f>
        <v>0.36599999999999999</v>
      </c>
      <c r="H45" s="3">
        <f>'Raw Data'!V45</f>
        <v>0.371</v>
      </c>
      <c r="I45" s="3">
        <f>'Raw Data'!AB45</f>
        <v>0.54600000000000004</v>
      </c>
      <c r="J45" s="3">
        <f>'Raw Data'!AH45</f>
        <v>0.54700000000000004</v>
      </c>
      <c r="K45" s="3">
        <f>'Raw Data'!AN45</f>
        <v>0.49</v>
      </c>
      <c r="L45" s="3">
        <f>'Raw Data'!AT45</f>
        <v>2.3919999999999999</v>
      </c>
      <c r="M45" s="3">
        <f>'Raw Data'!AZ45</f>
        <v>2.3940000000000001</v>
      </c>
      <c r="N45" s="3"/>
      <c r="O45" s="3">
        <f>'Raw Data'!BL45</f>
        <v>5.0940000000000003</v>
      </c>
      <c r="P45" s="3">
        <f>'Raw Data'!BR45</f>
        <v>5.04</v>
      </c>
      <c r="Q45" s="3">
        <f>'Raw Data'!BX45</f>
        <v>5.2279999999999998</v>
      </c>
      <c r="R45" s="7">
        <f>'Raw Data'!CD45</f>
        <v>6.6849999999999996</v>
      </c>
      <c r="S45" s="8">
        <f>'Raw Data'!CJ45</f>
        <v>6.6429999999999998</v>
      </c>
      <c r="T45" s="8">
        <f>'Raw Data'!CP45</f>
        <v>6.5110000000000001</v>
      </c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</row>
    <row r="46" spans="1:48" ht="15.75" customHeight="1" x14ac:dyDescent="0.25">
      <c r="A46" s="2" t="str">
        <f>'Raw Data'!A46</f>
        <v>PC- phosphorylated complex</v>
      </c>
      <c r="B46" s="2">
        <f>'Raw Data'!B46</f>
        <v>30</v>
      </c>
      <c r="C46" s="2">
        <f>'Raw Data'!C46</f>
        <v>45</v>
      </c>
      <c r="D46" s="2" t="str">
        <f>'Raw Data'!D46</f>
        <v>IKNLDTGEEIPLSLAE</v>
      </c>
      <c r="F46" s="3">
        <f>'Raw Data'!J46</f>
        <v>0.5</v>
      </c>
      <c r="G46" s="3">
        <f>'Raw Data'!P46</f>
        <v>0.61399999999999999</v>
      </c>
      <c r="H46" s="3">
        <f>'Raw Data'!V46</f>
        <v>0.60699999999999998</v>
      </c>
      <c r="I46" s="3">
        <f>'Raw Data'!AB46</f>
        <v>0.93</v>
      </c>
      <c r="J46" s="3">
        <f>'Raw Data'!AH46</f>
        <v>0.81499999999999995</v>
      </c>
      <c r="K46" s="3">
        <f>'Raw Data'!AN46</f>
        <v>0.85499999999999998</v>
      </c>
      <c r="L46" s="3">
        <f>'Raw Data'!AT46</f>
        <v>2.7879999999999998</v>
      </c>
      <c r="M46" s="3">
        <f>'Raw Data'!AZ46</f>
        <v>2.79</v>
      </c>
      <c r="N46" s="3"/>
      <c r="O46" s="3">
        <f>'Raw Data'!BL46</f>
        <v>5.4470000000000001</v>
      </c>
      <c r="P46" s="3">
        <f>'Raw Data'!BR46</f>
        <v>5.4160000000000004</v>
      </c>
      <c r="Q46" s="3">
        <f>'Raw Data'!BX46</f>
        <v>5.6479999999999997</v>
      </c>
      <c r="R46" s="7">
        <f>'Raw Data'!CD46</f>
        <v>7.1479999999999997</v>
      </c>
      <c r="S46" s="8">
        <f>'Raw Data'!CJ46</f>
        <v>7.08</v>
      </c>
      <c r="T46" s="8">
        <f>'Raw Data'!CP46</f>
        <v>6.9320000000000004</v>
      </c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</row>
    <row r="47" spans="1:48" ht="15.75" customHeight="1" x14ac:dyDescent="0.25">
      <c r="A47" s="2" t="str">
        <f>'Raw Data'!A47</f>
        <v>PC- phosphorylated complex</v>
      </c>
      <c r="B47" s="2">
        <f>'Raw Data'!B47</f>
        <v>44</v>
      </c>
      <c r="C47" s="2">
        <f>'Raw Data'!C47</f>
        <v>56</v>
      </c>
      <c r="D47" s="2" t="str">
        <f>'Raw Data'!D47</f>
        <v>AEEKLPTGINPLT</v>
      </c>
      <c r="F47" s="3">
        <f>'Raw Data'!J47</f>
        <v>2.7730000000000001</v>
      </c>
      <c r="G47" s="3">
        <f>'Raw Data'!P47</f>
        <v>3.173</v>
      </c>
      <c r="H47" s="3">
        <f>'Raw Data'!V47</f>
        <v>2.9169999999999998</v>
      </c>
      <c r="I47" s="3">
        <f>'Raw Data'!AB47</f>
        <v>3.7730000000000001</v>
      </c>
      <c r="J47" s="3">
        <f>'Raw Data'!AH47</f>
        <v>3.6829999999999998</v>
      </c>
      <c r="K47" s="3">
        <f>'Raw Data'!AN47</f>
        <v>3.9079999999999999</v>
      </c>
      <c r="L47" s="3">
        <f>'Raw Data'!AT47</f>
        <v>6.3639999999999999</v>
      </c>
      <c r="M47" s="3">
        <f>'Raw Data'!AZ47</f>
        <v>6.2510000000000003</v>
      </c>
      <c r="N47" s="3"/>
      <c r="O47" s="3">
        <f>'Raw Data'!BL47</f>
        <v>6.742</v>
      </c>
      <c r="P47" s="3">
        <f>'Raw Data'!BR47</f>
        <v>6.6379999999999999</v>
      </c>
      <c r="Q47" s="3">
        <f>'Raw Data'!BX47</f>
        <v>6.7949999999999999</v>
      </c>
      <c r="R47" s="7">
        <f>'Raw Data'!CD47</f>
        <v>6.7720000000000002</v>
      </c>
      <c r="S47" s="8">
        <f>'Raw Data'!CJ47</f>
        <v>6.7789999999999999</v>
      </c>
      <c r="T47" s="8">
        <f>'Raw Data'!CP47</f>
        <v>6.5519999999999996</v>
      </c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</row>
    <row r="48" spans="1:48" ht="15.75" customHeight="1" x14ac:dyDescent="0.25">
      <c r="A48" s="2" t="str">
        <f>'Raw Data'!A48</f>
        <v>PC- phosphorylated complex</v>
      </c>
      <c r="B48" s="2">
        <f>'Raw Data'!B48</f>
        <v>44</v>
      </c>
      <c r="C48" s="2">
        <f>'Raw Data'!C48</f>
        <v>57</v>
      </c>
      <c r="D48" s="2" t="str">
        <f>'Raw Data'!D48</f>
        <v>AEEKLPTGINPLTL</v>
      </c>
      <c r="F48" s="3">
        <f>'Raw Data'!J48</f>
        <v>1.667</v>
      </c>
      <c r="G48" s="3">
        <f>'Raw Data'!P48</f>
        <v>1.976</v>
      </c>
      <c r="H48" s="3">
        <f>'Raw Data'!V48</f>
        <v>1.883</v>
      </c>
      <c r="I48" s="3">
        <f>'Raw Data'!AB48</f>
        <v>3.129</v>
      </c>
      <c r="J48" s="3">
        <f>'Raw Data'!AH48</f>
        <v>2.9390000000000001</v>
      </c>
      <c r="K48" s="3">
        <f>'Raw Data'!AN48</f>
        <v>3.105</v>
      </c>
      <c r="L48" s="3">
        <f>'Raw Data'!AT48</f>
        <v>6.6849999999999996</v>
      </c>
      <c r="M48" s="3">
        <f>'Raw Data'!AZ48</f>
        <v>6.5170000000000003</v>
      </c>
      <c r="N48" s="3"/>
      <c r="O48" s="3">
        <f>'Raw Data'!BL48</f>
        <v>7.39</v>
      </c>
      <c r="P48" s="3">
        <f>'Raw Data'!BR48</f>
        <v>7.2779999999999996</v>
      </c>
      <c r="Q48" s="3">
        <f>'Raw Data'!BX48</f>
        <v>7.4870000000000001</v>
      </c>
      <c r="R48" s="7">
        <f>'Raw Data'!CD48</f>
        <v>7.3869999999999996</v>
      </c>
      <c r="S48" s="8">
        <f>'Raw Data'!CJ48</f>
        <v>7.4089999999999998</v>
      </c>
      <c r="T48" s="8">
        <f>'Raw Data'!CP48</f>
        <v>7.2510000000000003</v>
      </c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</row>
    <row r="49" spans="1:48" ht="15.75" customHeight="1" x14ac:dyDescent="0.25">
      <c r="A49" s="2" t="str">
        <f>'Raw Data'!A49</f>
        <v>PC- phosphorylated complex</v>
      </c>
      <c r="B49" s="2">
        <f>'Raw Data'!B49</f>
        <v>44</v>
      </c>
      <c r="C49" s="2">
        <f>'Raw Data'!C49</f>
        <v>65</v>
      </c>
      <c r="D49" s="2" t="str">
        <f>'Raw Data'!D49</f>
        <v>AEEKLPTGINPLTLHIMRRTKE</v>
      </c>
      <c r="F49" s="3">
        <f>'Raw Data'!J49</f>
        <v>4.1029999999999998</v>
      </c>
      <c r="G49" s="3">
        <f>'Raw Data'!P49</f>
        <v>4.6520000000000001</v>
      </c>
      <c r="H49" s="3">
        <f>'Raw Data'!V49</f>
        <v>4.343</v>
      </c>
      <c r="I49" s="3">
        <f>'Raw Data'!AB49</f>
        <v>5.3760000000000003</v>
      </c>
      <c r="J49" s="3">
        <f>'Raw Data'!AH49</f>
        <v>5.2919999999999998</v>
      </c>
      <c r="K49" s="3">
        <f>'Raw Data'!AN49</f>
        <v>5.6230000000000002</v>
      </c>
      <c r="L49" s="3">
        <f>'Raw Data'!AT49</f>
        <v>9.23</v>
      </c>
      <c r="M49" s="3">
        <f>'Raw Data'!AZ49</f>
        <v>8.9939999999999998</v>
      </c>
      <c r="N49" s="3"/>
      <c r="O49" s="3">
        <f>'Raw Data'!BL49</f>
        <v>9.9689999999999994</v>
      </c>
      <c r="P49" s="3">
        <f>'Raw Data'!BR49</f>
        <v>9.7579999999999991</v>
      </c>
      <c r="Q49" s="3">
        <f>'Raw Data'!BX49</f>
        <v>10.013999999999999</v>
      </c>
      <c r="R49" s="7">
        <f>'Raw Data'!CD49</f>
        <v>9.94</v>
      </c>
      <c r="S49" s="8">
        <f>'Raw Data'!CJ49</f>
        <v>9.8829999999999991</v>
      </c>
      <c r="T49" s="8">
        <f>'Raw Data'!CP49</f>
        <v>9.7520000000000007</v>
      </c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</row>
    <row r="50" spans="1:48" ht="15.75" customHeight="1" x14ac:dyDescent="0.25">
      <c r="A50" s="2" t="str">
        <f>'Raw Data'!A50</f>
        <v>PC- phosphorylated complex</v>
      </c>
      <c r="B50" s="2">
        <f>'Raw Data'!B50</f>
        <v>46</v>
      </c>
      <c r="C50" s="2">
        <f>'Raw Data'!C50</f>
        <v>57</v>
      </c>
      <c r="D50" s="2" t="str">
        <f>'Raw Data'!D50</f>
        <v>EKLPTGINPLTL</v>
      </c>
      <c r="F50" s="3">
        <f>'Raw Data'!J50</f>
        <v>1.6080000000000001</v>
      </c>
      <c r="G50" s="3">
        <f>'Raw Data'!P50</f>
        <v>1.9319999999999999</v>
      </c>
      <c r="H50" s="3">
        <f>'Raw Data'!V50</f>
        <v>1.796</v>
      </c>
      <c r="I50" s="3">
        <f>'Raw Data'!AB50</f>
        <v>3.0409999999999999</v>
      </c>
      <c r="J50" s="3">
        <f>'Raw Data'!AH50</f>
        <v>2.8479999999999999</v>
      </c>
      <c r="K50" s="3">
        <f>'Raw Data'!AN50</f>
        <v>3.032</v>
      </c>
      <c r="L50" s="3">
        <f>'Raw Data'!AT50</f>
        <v>6.0339999999999998</v>
      </c>
      <c r="M50" s="3">
        <f>'Raw Data'!AZ50</f>
        <v>5.9059999999999997</v>
      </c>
      <c r="N50" s="3"/>
      <c r="O50" s="3">
        <f>'Raw Data'!BL50</f>
        <v>6.5140000000000002</v>
      </c>
      <c r="P50" s="3">
        <f>'Raw Data'!BR50</f>
        <v>6.4130000000000003</v>
      </c>
      <c r="Q50" s="3">
        <f>'Raw Data'!BX50</f>
        <v>6.6079999999999997</v>
      </c>
      <c r="R50" s="7">
        <f>'Raw Data'!CD50</f>
        <v>6.548</v>
      </c>
      <c r="S50" s="8">
        <f>'Raw Data'!CJ50</f>
        <v>6.569</v>
      </c>
      <c r="T50" s="8">
        <f>'Raw Data'!CP50</f>
        <v>6.3719999999999999</v>
      </c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</row>
    <row r="51" spans="1:48" ht="15.75" customHeight="1" x14ac:dyDescent="0.25">
      <c r="A51" s="2" t="str">
        <f>'Raw Data'!A51</f>
        <v>PC- phosphorylated complex</v>
      </c>
      <c r="B51" s="2">
        <f>'Raw Data'!B51</f>
        <v>58</v>
      </c>
      <c r="C51" s="2">
        <f>'Raw Data'!C51</f>
        <v>65</v>
      </c>
      <c r="D51" s="2" t="str">
        <f>'Raw Data'!D51</f>
        <v>HIMRRTKE</v>
      </c>
      <c r="F51" s="3">
        <f>'Raw Data'!J51</f>
        <v>2.8290000000000002</v>
      </c>
      <c r="G51" s="3">
        <f>'Raw Data'!P51</f>
        <v>3.0590000000000002</v>
      </c>
      <c r="H51" s="3">
        <f>'Raw Data'!V51</f>
        <v>2.806</v>
      </c>
      <c r="I51" s="3">
        <f>'Raw Data'!AB51</f>
        <v>2.5590000000000002</v>
      </c>
      <c r="J51" s="3">
        <f>'Raw Data'!AH51</f>
        <v>2.6509999999999998</v>
      </c>
      <c r="K51" s="3">
        <f>'Raw Data'!AN51</f>
        <v>2.8639999999999999</v>
      </c>
      <c r="L51" s="3">
        <f>'Raw Data'!AT51</f>
        <v>3.0329999999999999</v>
      </c>
      <c r="M51" s="3">
        <f>'Raw Data'!AZ51</f>
        <v>2.9350000000000001</v>
      </c>
      <c r="N51" s="3"/>
      <c r="O51" s="3">
        <f>'Raw Data'!BL51</f>
        <v>2.956</v>
      </c>
      <c r="P51" s="3">
        <f>'Raw Data'!BR51</f>
        <v>2.907</v>
      </c>
      <c r="Q51" s="3">
        <f>'Raw Data'!BX51</f>
        <v>2.96</v>
      </c>
      <c r="R51" s="7">
        <f>'Raw Data'!CD51</f>
        <v>2.9990000000000001</v>
      </c>
      <c r="S51" s="8">
        <f>'Raw Data'!CJ51</f>
        <v>2.972</v>
      </c>
      <c r="T51" s="8">
        <f>'Raw Data'!CP51</f>
        <v>2.9369999999999998</v>
      </c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</row>
    <row r="52" spans="1:48" ht="15.75" customHeight="1" x14ac:dyDescent="0.25">
      <c r="A52" s="2" t="str">
        <f>'Raw Data'!A52</f>
        <v>PC- phosphorylated complex</v>
      </c>
      <c r="B52" s="2">
        <f>'Raw Data'!B52</f>
        <v>58</v>
      </c>
      <c r="C52" s="2">
        <f>'Raw Data'!C52</f>
        <v>76</v>
      </c>
      <c r="D52" s="2" t="str">
        <f>'Raw Data'!D52</f>
        <v>HIMRRTKEYVSNDAAQSDD</v>
      </c>
      <c r="F52" s="3">
        <f>'Raw Data'!J52</f>
        <v>8.5190000000000001</v>
      </c>
      <c r="G52" s="3">
        <f>'Raw Data'!P52</f>
        <v>9.1660000000000004</v>
      </c>
      <c r="H52" s="3">
        <f>'Raw Data'!V52</f>
        <v>8.452</v>
      </c>
      <c r="I52" s="3">
        <f>'Raw Data'!AB52</f>
        <v>8.1010000000000009</v>
      </c>
      <c r="J52" s="3">
        <f>'Raw Data'!AH52</f>
        <v>8.234</v>
      </c>
      <c r="K52" s="3">
        <f>'Raw Data'!AN52</f>
        <v>8.766</v>
      </c>
      <c r="L52" s="3">
        <f>'Raw Data'!AT52</f>
        <v>9.0220000000000002</v>
      </c>
      <c r="M52" s="3">
        <f>'Raw Data'!AZ52</f>
        <v>8.7810000000000006</v>
      </c>
      <c r="N52" s="3"/>
      <c r="O52" s="3">
        <f>'Raw Data'!BL52</f>
        <v>8.8079999999999998</v>
      </c>
      <c r="P52" s="3">
        <f>'Raw Data'!BR52</f>
        <v>8.7089999999999996</v>
      </c>
      <c r="Q52" s="3">
        <f>'Raw Data'!BX52</f>
        <v>8.9009999999999998</v>
      </c>
      <c r="R52" s="7">
        <f>'Raw Data'!CD52</f>
        <v>8.9949999999999992</v>
      </c>
      <c r="S52" s="8">
        <f>'Raw Data'!CJ52</f>
        <v>8.9529999999999994</v>
      </c>
      <c r="T52" s="8">
        <f>'Raw Data'!CP52</f>
        <v>8.6199999999999992</v>
      </c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</row>
    <row r="53" spans="1:48" ht="15.75" customHeight="1" x14ac:dyDescent="0.25">
      <c r="A53" s="2" t="str">
        <f>'Raw Data'!A53</f>
        <v>PC- phosphorylated complex</v>
      </c>
      <c r="B53" s="2">
        <f>'Raw Data'!B53</f>
        <v>58</v>
      </c>
      <c r="C53" s="2">
        <f>'Raw Data'!C53</f>
        <v>77</v>
      </c>
      <c r="D53" s="2" t="str">
        <f>'Raw Data'!D53</f>
        <v>HIMRRTKEYVSNDAAQSDDE</v>
      </c>
      <c r="F53" s="3">
        <f>'Raw Data'!J53</f>
        <v>8.7530000000000001</v>
      </c>
      <c r="G53" s="3">
        <f>'Raw Data'!P53</f>
        <v>9.3550000000000004</v>
      </c>
      <c r="H53" s="3">
        <f>'Raw Data'!V53</f>
        <v>8.66</v>
      </c>
      <c r="I53" s="3">
        <f>'Raw Data'!AB53</f>
        <v>8.2899999999999991</v>
      </c>
      <c r="J53" s="3">
        <f>'Raw Data'!AH53</f>
        <v>8.5269999999999992</v>
      </c>
      <c r="K53" s="3">
        <f>'Raw Data'!AN53</f>
        <v>8.93</v>
      </c>
      <c r="L53" s="3">
        <f>'Raw Data'!AT53</f>
        <v>9.2639999999999993</v>
      </c>
      <c r="M53" s="3">
        <f>'Raw Data'!AZ53</f>
        <v>8.99</v>
      </c>
      <c r="N53" s="3"/>
      <c r="O53" s="3">
        <f>'Raw Data'!BL53</f>
        <v>9.1289999999999996</v>
      </c>
      <c r="P53" s="3">
        <f>'Raw Data'!BR53</f>
        <v>8.94</v>
      </c>
      <c r="Q53" s="3">
        <f>'Raw Data'!BX53</f>
        <v>9.2750000000000004</v>
      </c>
      <c r="R53" s="7">
        <f>'Raw Data'!CD53</f>
        <v>9.1809999999999992</v>
      </c>
      <c r="S53" s="8">
        <f>'Raw Data'!CJ53</f>
        <v>9.1750000000000007</v>
      </c>
      <c r="T53" s="8">
        <f>'Raw Data'!CP53</f>
        <v>8.8409999999999993</v>
      </c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</row>
    <row r="54" spans="1:48" ht="15.75" customHeight="1" x14ac:dyDescent="0.25">
      <c r="A54" s="2" t="str">
        <f>'Raw Data'!A54</f>
        <v>PC- phosphorylated complex</v>
      </c>
      <c r="B54" s="2">
        <f>'Raw Data'!B54</f>
        <v>58</v>
      </c>
      <c r="C54" s="2">
        <f>'Raw Data'!C54</f>
        <v>80</v>
      </c>
      <c r="D54" s="2" t="str">
        <f>'Raw Data'!D54</f>
        <v>HIMRRTKEYVSNDAAQSDDEEKL</v>
      </c>
      <c r="F54" s="3">
        <f>'Raw Data'!J54</f>
        <v>9.3529999999999998</v>
      </c>
      <c r="G54" s="3">
        <f>'Raw Data'!P54</f>
        <v>10.154999999999999</v>
      </c>
      <c r="H54" s="3">
        <f>'Raw Data'!V54</f>
        <v>9.7110000000000003</v>
      </c>
      <c r="I54" s="3">
        <f>'Raw Data'!AB54</f>
        <v>9.891</v>
      </c>
      <c r="J54" s="3">
        <f>'Raw Data'!AH54</f>
        <v>9.859</v>
      </c>
      <c r="K54" s="3">
        <f>'Raw Data'!AN54</f>
        <v>10.038</v>
      </c>
      <c r="L54" s="3">
        <f>'Raw Data'!AT54</f>
        <v>10.239000000000001</v>
      </c>
      <c r="M54" s="3">
        <f>'Raw Data'!AZ54</f>
        <v>9.9819999999999993</v>
      </c>
      <c r="N54" s="3"/>
      <c r="O54" s="3">
        <f>'Raw Data'!BL54</f>
        <v>10.247999999999999</v>
      </c>
      <c r="P54" s="3">
        <f>'Raw Data'!BR54</f>
        <v>10.242000000000001</v>
      </c>
      <c r="Q54" s="3">
        <f>'Raw Data'!BX54</f>
        <v>10.574</v>
      </c>
      <c r="R54" s="7">
        <f>'Raw Data'!CD54</f>
        <v>10.5</v>
      </c>
      <c r="S54" s="8">
        <f>'Raw Data'!CJ54</f>
        <v>10.417</v>
      </c>
      <c r="T54" s="8">
        <f>'Raw Data'!CP54</f>
        <v>9.9359999999999999</v>
      </c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</row>
    <row r="55" spans="1:48" ht="15.75" customHeight="1" x14ac:dyDescent="0.25">
      <c r="A55" s="2" t="str">
        <f>'Raw Data'!A55</f>
        <v>PC- phosphorylated complex</v>
      </c>
      <c r="B55" s="2">
        <f>'Raw Data'!B55</f>
        <v>66</v>
      </c>
      <c r="C55" s="2">
        <f>'Raw Data'!C55</f>
        <v>77</v>
      </c>
      <c r="D55" s="2" t="str">
        <f>'Raw Data'!D55</f>
        <v>YVSNDAAQSDDE</v>
      </c>
      <c r="F55" s="3">
        <f>'Raw Data'!J55</f>
        <v>5.0819999999999999</v>
      </c>
      <c r="G55" s="3">
        <f>'Raw Data'!P55</f>
        <v>4.6399999999999997</v>
      </c>
      <c r="H55" s="3">
        <f>'Raw Data'!V55</f>
        <v>4.9960000000000004</v>
      </c>
      <c r="I55" s="3">
        <f>'Raw Data'!AB55</f>
        <v>4.9260000000000002</v>
      </c>
      <c r="J55" s="3">
        <f>'Raw Data'!AH55</f>
        <v>4.72</v>
      </c>
      <c r="K55" s="3">
        <f>'Raw Data'!AN55</f>
        <v>5.181</v>
      </c>
      <c r="L55" s="3">
        <f>'Raw Data'!AT55</f>
        <v>5.1260000000000003</v>
      </c>
      <c r="M55" s="3">
        <f>'Raw Data'!AZ55</f>
        <v>5.2759999999999998</v>
      </c>
      <c r="N55" s="3"/>
      <c r="O55" s="3">
        <f>'Raw Data'!BL55</f>
        <v>5.1420000000000003</v>
      </c>
      <c r="P55" s="3">
        <f>'Raw Data'!BR55</f>
        <v>5.24</v>
      </c>
      <c r="Q55" s="3">
        <f>'Raw Data'!BX55</f>
        <v>5.2569999999999997</v>
      </c>
      <c r="R55" s="7">
        <f>'Raw Data'!CD55</f>
        <v>5.3090000000000002</v>
      </c>
      <c r="S55" s="8">
        <f>'Raw Data'!CJ55</f>
        <v>5.3470000000000004</v>
      </c>
      <c r="T55" s="8">
        <f>'Raw Data'!CP55</f>
        <v>4.7949999999999999</v>
      </c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</row>
    <row r="56" spans="1:48" ht="15.75" customHeight="1" x14ac:dyDescent="0.25">
      <c r="A56" s="2" t="str">
        <f>'Raw Data'!A56</f>
        <v>PC- phosphorylated complex</v>
      </c>
      <c r="B56" s="2">
        <f>'Raw Data'!B56</f>
        <v>66</v>
      </c>
      <c r="C56" s="2">
        <f>'Raw Data'!C56</f>
        <v>80</v>
      </c>
      <c r="D56" s="2" t="str">
        <f>'Raw Data'!D56</f>
        <v>YVSNDAAQSDDEEKL</v>
      </c>
      <c r="F56" s="3">
        <f>'Raw Data'!J56</f>
        <v>5.9279999999999999</v>
      </c>
      <c r="G56" s="3">
        <f>'Raw Data'!P56</f>
        <v>6.2750000000000004</v>
      </c>
      <c r="H56" s="3">
        <f>'Raw Data'!V56</f>
        <v>6.0359999999999996</v>
      </c>
      <c r="I56" s="3">
        <f>'Raw Data'!AB56</f>
        <v>6.0389999999999997</v>
      </c>
      <c r="J56" s="3">
        <f>'Raw Data'!AH56</f>
        <v>5.7969999999999997</v>
      </c>
      <c r="K56" s="3">
        <f>'Raw Data'!AN56</f>
        <v>6.875</v>
      </c>
      <c r="L56" s="3">
        <f>'Raw Data'!AT56</f>
        <v>6.9909999999999997</v>
      </c>
      <c r="M56" s="3">
        <f>'Raw Data'!AZ56</f>
        <v>6.7629999999999999</v>
      </c>
      <c r="N56" s="3"/>
      <c r="O56" s="3">
        <f>'Raw Data'!BL56</f>
        <v>6.9749999999999996</v>
      </c>
      <c r="P56" s="3">
        <f>'Raw Data'!BR56</f>
        <v>6.4939999999999998</v>
      </c>
      <c r="Q56" s="3">
        <f>'Raw Data'!BX56</f>
        <v>6.7850000000000001</v>
      </c>
      <c r="R56" s="7">
        <f>'Raw Data'!CD56</f>
        <v>7.0839999999999996</v>
      </c>
      <c r="S56" s="8">
        <f>'Raw Data'!CJ56</f>
        <v>6.891</v>
      </c>
      <c r="T56" s="8">
        <f>'Raw Data'!CP56</f>
        <v>6.8019999999999996</v>
      </c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</row>
    <row r="57" spans="1:48" ht="15.75" customHeight="1" x14ac:dyDescent="0.25">
      <c r="A57" s="2" t="str">
        <f>'Raw Data'!A57</f>
        <v>PC- phosphorylated complex</v>
      </c>
      <c r="B57" s="2">
        <f>'Raw Data'!B57</f>
        <v>66</v>
      </c>
      <c r="C57" s="2">
        <f>'Raw Data'!C57</f>
        <v>95</v>
      </c>
      <c r="D57" s="2" t="str">
        <f>'Raw Data'!D57</f>
        <v>YVSNDAAQSDDEEKLQSQPTDTDGGRLKQK</v>
      </c>
      <c r="F57" s="3">
        <f>'Raw Data'!J57</f>
        <v>13.821999999999999</v>
      </c>
      <c r="G57" s="3">
        <f>'Raw Data'!P57</f>
        <v>14.936</v>
      </c>
      <c r="H57" s="3">
        <f>'Raw Data'!V57</f>
        <v>13.959</v>
      </c>
      <c r="I57" s="3">
        <f>'Raw Data'!AB57</f>
        <v>14.308</v>
      </c>
      <c r="J57" s="3">
        <f>'Raw Data'!AH57</f>
        <v>14.436</v>
      </c>
      <c r="K57" s="3">
        <f>'Raw Data'!AN57</f>
        <v>14.836</v>
      </c>
      <c r="L57" s="3">
        <f>'Raw Data'!AT57</f>
        <v>15.308999999999999</v>
      </c>
      <c r="M57" s="3">
        <f>'Raw Data'!AZ57</f>
        <v>15.153</v>
      </c>
      <c r="N57" s="3"/>
      <c r="O57" s="3">
        <f>'Raw Data'!BL57</f>
        <v>15.228999999999999</v>
      </c>
      <c r="P57" s="3">
        <f>'Raw Data'!BR57</f>
        <v>15.148999999999999</v>
      </c>
      <c r="Q57" s="3">
        <f>'Raw Data'!BX57</f>
        <v>15.465999999999999</v>
      </c>
      <c r="R57" s="7">
        <f>'Raw Data'!CD57</f>
        <v>15.401999999999999</v>
      </c>
      <c r="S57" s="8">
        <f>'Raw Data'!CJ57</f>
        <v>15.382999999999999</v>
      </c>
      <c r="T57" s="8">
        <f>'Raw Data'!CP57</f>
        <v>15.086</v>
      </c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</row>
    <row r="58" spans="1:48" ht="15.75" customHeight="1" x14ac:dyDescent="0.25">
      <c r="A58" s="2" t="str">
        <f>'Raw Data'!A58</f>
        <v>PC- phosphorylated complex</v>
      </c>
      <c r="B58" s="2">
        <f>'Raw Data'!B58</f>
        <v>66</v>
      </c>
      <c r="C58" s="2">
        <f>'Raw Data'!C58</f>
        <v>97</v>
      </c>
      <c r="D58" s="2" t="str">
        <f>'Raw Data'!D58</f>
        <v>YVSNDAAQSDDEEKLQSQPTDTDGGRLKQKTT</v>
      </c>
      <c r="F58" s="3">
        <f>'Raw Data'!J58</f>
        <v>15.215999999999999</v>
      </c>
      <c r="G58" s="3">
        <f>'Raw Data'!P58</f>
        <v>16.268999999999998</v>
      </c>
      <c r="H58" s="3">
        <f>'Raw Data'!V58</f>
        <v>15.526999999999999</v>
      </c>
      <c r="I58" s="3">
        <f>'Raw Data'!AB58</f>
        <v>15.888999999999999</v>
      </c>
      <c r="J58" s="3">
        <f>'Raw Data'!AH58</f>
        <v>16.460999999999999</v>
      </c>
      <c r="K58" s="3">
        <f>'Raw Data'!AN58</f>
        <v>16.323</v>
      </c>
      <c r="L58" s="3">
        <f>'Raw Data'!AT58</f>
        <v>16.582999999999998</v>
      </c>
      <c r="M58" s="3">
        <f>'Raw Data'!AZ58</f>
        <v>16.38</v>
      </c>
      <c r="N58" s="3"/>
      <c r="O58" s="3">
        <f>'Raw Data'!BL58</f>
        <v>16.501999999999999</v>
      </c>
      <c r="P58" s="3">
        <f>'Raw Data'!BR58</f>
        <v>16.407</v>
      </c>
      <c r="Q58" s="3">
        <f>'Raw Data'!BX58</f>
        <v>16.731000000000002</v>
      </c>
      <c r="R58" s="7">
        <f>'Raw Data'!CD58</f>
        <v>16.756</v>
      </c>
      <c r="S58" s="8">
        <f>'Raw Data'!CJ58</f>
        <v>16.677</v>
      </c>
      <c r="T58" s="8">
        <f>'Raw Data'!CP58</f>
        <v>16.122</v>
      </c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</row>
    <row r="59" spans="1:48" ht="15.75" customHeight="1" x14ac:dyDescent="0.25">
      <c r="A59" s="2" t="str">
        <f>'Raw Data'!A59</f>
        <v>PC- phosphorylated complex</v>
      </c>
      <c r="B59" s="2">
        <f>'Raw Data'!B59</f>
        <v>66</v>
      </c>
      <c r="C59" s="2">
        <f>'Raw Data'!C59</f>
        <v>99</v>
      </c>
      <c r="D59" s="2" t="str">
        <f>'Raw Data'!D59</f>
        <v>YVSNDAAQSDDEEKLQSQPTDTDGGRLKQKTTQL</v>
      </c>
      <c r="F59" s="3">
        <f>'Raw Data'!J59</f>
        <v>15.673</v>
      </c>
      <c r="G59" s="3">
        <f>'Raw Data'!P59</f>
        <v>16.917999999999999</v>
      </c>
      <c r="H59" s="3">
        <f>'Raw Data'!V59</f>
        <v>16.198</v>
      </c>
      <c r="I59" s="3">
        <f>'Raw Data'!AB59</f>
        <v>16.215</v>
      </c>
      <c r="J59" s="3">
        <f>'Raw Data'!AH59</f>
        <v>15.439</v>
      </c>
      <c r="K59" s="3">
        <f>'Raw Data'!AN59</f>
        <v>16.768999999999998</v>
      </c>
      <c r="L59" s="3">
        <f>'Raw Data'!AT59</f>
        <v>17.242000000000001</v>
      </c>
      <c r="M59" s="3">
        <f>'Raw Data'!AZ59</f>
        <v>16.956</v>
      </c>
      <c r="N59" s="3"/>
      <c r="O59" s="3">
        <f>'Raw Data'!BL59</f>
        <v>17.37</v>
      </c>
      <c r="P59" s="3">
        <f>'Raw Data'!BR59</f>
        <v>17.140999999999998</v>
      </c>
      <c r="Q59" s="3">
        <f>'Raw Data'!BX59</f>
        <v>17.486999999999998</v>
      </c>
      <c r="R59" s="7">
        <f>'Raw Data'!CD59</f>
        <v>17.448</v>
      </c>
      <c r="S59" s="8">
        <f>'Raw Data'!CJ59</f>
        <v>17.398</v>
      </c>
      <c r="T59" s="8">
        <f>'Raw Data'!CP59</f>
        <v>16.768999999999998</v>
      </c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</row>
    <row r="60" spans="1:48" ht="15.75" customHeight="1" x14ac:dyDescent="0.25">
      <c r="A60" s="2" t="str">
        <f>'Raw Data'!A60</f>
        <v>PC- phosphorylated complex</v>
      </c>
      <c r="B60" s="2">
        <f>'Raw Data'!B60</f>
        <v>78</v>
      </c>
      <c r="C60" s="2">
        <f>'Raw Data'!C60</f>
        <v>95</v>
      </c>
      <c r="D60" s="2" t="str">
        <f>'Raw Data'!D60</f>
        <v>EKLQSQPTDTDGGRLKQK</v>
      </c>
      <c r="F60" s="3">
        <f>'Raw Data'!J60</f>
        <v>8.0960000000000001</v>
      </c>
      <c r="G60" s="3">
        <f>'Raw Data'!P60</f>
        <v>8.7010000000000005</v>
      </c>
      <c r="H60" s="3">
        <f>'Raw Data'!V60</f>
        <v>8.0519999999999996</v>
      </c>
      <c r="I60" s="3">
        <f>'Raw Data'!AB60</f>
        <v>8.548</v>
      </c>
      <c r="J60" s="3">
        <f>'Raw Data'!AH60</f>
        <v>8.1690000000000005</v>
      </c>
      <c r="K60" s="3">
        <f>'Raw Data'!AN60</f>
        <v>8.4260000000000002</v>
      </c>
      <c r="L60" s="3">
        <f>'Raw Data'!AT60</f>
        <v>9.0540000000000003</v>
      </c>
      <c r="M60" s="3">
        <f>'Raw Data'!AZ60</f>
        <v>8.7669999999999995</v>
      </c>
      <c r="N60" s="3"/>
      <c r="O60" s="3">
        <f>'Raw Data'!BL60</f>
        <v>8.8689999999999998</v>
      </c>
      <c r="P60" s="3">
        <f>'Raw Data'!BR60</f>
        <v>8.7270000000000003</v>
      </c>
      <c r="Q60" s="3">
        <f>'Raw Data'!BX60</f>
        <v>8.7799999999999994</v>
      </c>
      <c r="R60" s="7">
        <f>'Raw Data'!CD60</f>
        <v>8.9459999999999997</v>
      </c>
      <c r="S60" s="8">
        <f>'Raw Data'!CJ60</f>
        <v>8.8309999999999995</v>
      </c>
      <c r="T60" s="8">
        <f>'Raw Data'!CP60</f>
        <v>8.4209999999999994</v>
      </c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</row>
    <row r="61" spans="1:48" ht="15.75" customHeight="1" x14ac:dyDescent="0.25">
      <c r="A61" s="2" t="str">
        <f>'Raw Data'!A61</f>
        <v>PC- phosphorylated complex</v>
      </c>
      <c r="B61" s="2">
        <f>'Raw Data'!B61</f>
        <v>78</v>
      </c>
      <c r="C61" s="2">
        <f>'Raw Data'!C61</f>
        <v>101</v>
      </c>
      <c r="D61" s="2" t="str">
        <f>'Raw Data'!D61</f>
        <v>EKLQSQPTDTDGGRLKQKTTQLKK</v>
      </c>
      <c r="F61" s="3">
        <f>'Raw Data'!J61</f>
        <v>11.057</v>
      </c>
      <c r="G61" s="3">
        <f>'Raw Data'!P61</f>
        <v>11.926</v>
      </c>
      <c r="H61" s="3">
        <f>'Raw Data'!V61</f>
        <v>10.801</v>
      </c>
      <c r="I61" s="3">
        <f>'Raw Data'!AB61</f>
        <v>10.901</v>
      </c>
      <c r="J61" s="3">
        <f>'Raw Data'!AH61</f>
        <v>11.167</v>
      </c>
      <c r="K61" s="3">
        <f>'Raw Data'!AN61</f>
        <v>11.173</v>
      </c>
      <c r="L61" s="3">
        <f>'Raw Data'!AT61</f>
        <v>11.519</v>
      </c>
      <c r="M61" s="3">
        <f>'Raw Data'!AZ61</f>
        <v>12.084</v>
      </c>
      <c r="N61" s="3"/>
      <c r="O61" s="3">
        <f>'Raw Data'!BL61</f>
        <v>11.632999999999999</v>
      </c>
      <c r="P61" s="3">
        <f>'Raw Data'!BR61</f>
        <v>11.468</v>
      </c>
      <c r="Q61" s="3">
        <f>'Raw Data'!BX61</f>
        <v>11.824</v>
      </c>
      <c r="R61" s="7">
        <f>'Raw Data'!CD61</f>
        <v>11.693</v>
      </c>
      <c r="S61" s="8">
        <f>'Raw Data'!CJ61</f>
        <v>11.407999999999999</v>
      </c>
      <c r="T61" s="8">
        <f>'Raw Data'!CP61</f>
        <v>11.186</v>
      </c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</row>
    <row r="62" spans="1:48" ht="15.75" customHeight="1" x14ac:dyDescent="0.25">
      <c r="A62" s="2" t="str">
        <f>'Raw Data'!A62</f>
        <v>PC- phosphorylated complex</v>
      </c>
      <c r="B62" s="2">
        <f>'Raw Data'!B62</f>
        <v>100</v>
      </c>
      <c r="C62" s="2">
        <f>'Raw Data'!C62</f>
        <v>108</v>
      </c>
      <c r="D62" s="2" t="str">
        <f>'Raw Data'!D62</f>
        <v>KKFLGKSVK</v>
      </c>
      <c r="F62" s="3">
        <f>'Raw Data'!J62</f>
        <v>3.6930000000000001</v>
      </c>
      <c r="G62" s="3">
        <f>'Raw Data'!P62</f>
        <v>4.1379999999999999</v>
      </c>
      <c r="H62" s="3">
        <f>'Raw Data'!V62</f>
        <v>3.6960000000000002</v>
      </c>
      <c r="I62" s="3">
        <f>'Raw Data'!AB62</f>
        <v>3.8130000000000002</v>
      </c>
      <c r="J62" s="3">
        <f>'Raw Data'!AH62</f>
        <v>3.9369999999999998</v>
      </c>
      <c r="K62" s="3">
        <f>'Raw Data'!AN62</f>
        <v>3.9849999999999999</v>
      </c>
      <c r="L62" s="3">
        <f>'Raw Data'!AT62</f>
        <v>4.5039999999999996</v>
      </c>
      <c r="M62" s="3">
        <f>'Raw Data'!AZ62</f>
        <v>4.3579999999999997</v>
      </c>
      <c r="N62" s="3"/>
      <c r="O62" s="3">
        <f>'Raw Data'!BL62</f>
        <v>4.4870000000000001</v>
      </c>
      <c r="P62" s="3">
        <f>'Raw Data'!BR62</f>
        <v>4.569</v>
      </c>
      <c r="Q62" s="3">
        <f>'Raw Data'!BX62</f>
        <v>4.5389999999999997</v>
      </c>
      <c r="R62" s="7">
        <f>'Raw Data'!CD62</f>
        <v>4.4720000000000004</v>
      </c>
      <c r="S62" s="8">
        <f>'Raw Data'!CJ62</f>
        <v>4.593</v>
      </c>
      <c r="T62" s="8">
        <f>'Raw Data'!CP62</f>
        <v>4.4989999999999997</v>
      </c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</row>
    <row r="63" spans="1:48" ht="15.75" customHeight="1" x14ac:dyDescent="0.25">
      <c r="A63" s="44" t="str">
        <f>'Raw Data'!A63</f>
        <v>UA-Unphosphorylated apo</v>
      </c>
      <c r="B63" s="2">
        <f>'Raw Data'!B63</f>
        <v>22</v>
      </c>
      <c r="C63" s="2">
        <f>'Raw Data'!C63</f>
        <v>27</v>
      </c>
      <c r="D63" s="2" t="str">
        <f>'Raw Data'!D63</f>
        <v>EEILAS</v>
      </c>
      <c r="F63" s="3">
        <f>'Raw Data'!J63</f>
        <v>1.0369999999999999</v>
      </c>
      <c r="G63" s="3">
        <f>'Raw Data'!P63</f>
        <v>1.05</v>
      </c>
      <c r="H63" s="3">
        <f>'Raw Data'!V63</f>
        <v>1.2030000000000001</v>
      </c>
      <c r="I63" s="3">
        <f>'Raw Data'!AB63</f>
        <v>1.611</v>
      </c>
      <c r="J63" s="3">
        <f>'Raw Data'!AH63</f>
        <v>1.7749999999999999</v>
      </c>
      <c r="K63" s="3">
        <f>'Raw Data'!AN63</f>
        <v>1.593</v>
      </c>
      <c r="L63" s="3">
        <f>'Raw Data'!AT63</f>
        <v>2.6509999999999998</v>
      </c>
      <c r="M63" s="3">
        <f>'Raw Data'!AZ63</f>
        <v>2.54</v>
      </c>
      <c r="N63" s="3">
        <f>'Raw Data'!BF63</f>
        <v>2.5579999999999998</v>
      </c>
      <c r="O63" s="3">
        <f>'Raw Data'!BL63</f>
        <v>2.6389999999999998</v>
      </c>
      <c r="P63" s="3">
        <f>'Raw Data'!BR63</f>
        <v>2.629</v>
      </c>
      <c r="Q63" s="3">
        <f>'Raw Data'!BX63</f>
        <v>2.5619999999999998</v>
      </c>
      <c r="R63" s="7">
        <f>'Raw Data'!CD63</f>
        <v>2.5739999999999998</v>
      </c>
      <c r="S63" s="8">
        <f>'Raw Data'!CJ63</f>
        <v>2.4950000000000001</v>
      </c>
      <c r="T63" s="8">
        <f>'Raw Data'!CP63</f>
        <v>2.5920000000000001</v>
      </c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</row>
    <row r="64" spans="1:48" ht="15.75" customHeight="1" x14ac:dyDescent="0.25">
      <c r="A64" s="2" t="str">
        <f>'Raw Data'!A64</f>
        <v>UA-Unphosphorylated apo</v>
      </c>
      <c r="B64" s="2">
        <f>'Raw Data'!B64</f>
        <v>23</v>
      </c>
      <c r="C64" s="2">
        <f>'Raw Data'!C64</f>
        <v>27</v>
      </c>
      <c r="D64" s="2" t="str">
        <f>'Raw Data'!D64</f>
        <v>EILAS</v>
      </c>
      <c r="F64" s="3">
        <f>'Raw Data'!J64</f>
        <v>0.88800000000000001</v>
      </c>
      <c r="G64" s="3">
        <f>'Raw Data'!P64</f>
        <v>0.89600000000000002</v>
      </c>
      <c r="H64" s="3">
        <f>'Raw Data'!V64</f>
        <v>1.0129999999999999</v>
      </c>
      <c r="I64" s="3">
        <f>'Raw Data'!AB64</f>
        <v>1.343</v>
      </c>
      <c r="J64" s="3">
        <f>'Raw Data'!AH64</f>
        <v>1.429</v>
      </c>
      <c r="K64" s="3">
        <f>'Raw Data'!AN64</f>
        <v>1.304</v>
      </c>
      <c r="L64" s="3">
        <f>'Raw Data'!AT64</f>
        <v>1.718</v>
      </c>
      <c r="M64" s="3">
        <f>'Raw Data'!AZ64</f>
        <v>1.7390000000000001</v>
      </c>
      <c r="N64" s="3">
        <f>'Raw Data'!BF64</f>
        <v>1.6839999999999999</v>
      </c>
      <c r="O64" s="3">
        <f>'Raw Data'!BL64</f>
        <v>1.726</v>
      </c>
      <c r="P64" s="3">
        <f>'Raw Data'!BR64</f>
        <v>1.764</v>
      </c>
      <c r="Q64" s="3">
        <f>'Raw Data'!BX64</f>
        <v>1.6719999999999999</v>
      </c>
      <c r="R64" s="7">
        <f>'Raw Data'!CD64</f>
        <v>1.73</v>
      </c>
      <c r="S64" s="8">
        <f>'Raw Data'!CJ64</f>
        <v>1.7370000000000001</v>
      </c>
      <c r="T64" s="8">
        <f>'Raw Data'!CP64</f>
        <v>1.6739999999999999</v>
      </c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</row>
    <row r="65" spans="1:48" ht="15.75" customHeight="1" x14ac:dyDescent="0.25">
      <c r="A65" s="2" t="str">
        <f>'Raw Data'!A65</f>
        <v>UA-Unphosphorylated apo</v>
      </c>
      <c r="B65" s="2">
        <f>'Raw Data'!B65</f>
        <v>24</v>
      </c>
      <c r="C65" s="2">
        <f>'Raw Data'!C65</f>
        <v>29</v>
      </c>
      <c r="D65" s="2" t="str">
        <f>'Raw Data'!D65</f>
        <v>ILASVM</v>
      </c>
      <c r="F65" s="3">
        <f>'Raw Data'!J65</f>
        <v>2.2839999999999998</v>
      </c>
      <c r="G65" s="3">
        <f>'Raw Data'!P65</f>
        <v>2.2530000000000001</v>
      </c>
      <c r="H65" s="3">
        <f>'Raw Data'!V65</f>
        <v>2.4369999999999998</v>
      </c>
      <c r="I65" s="3">
        <f>'Raw Data'!AB65</f>
        <v>2.9089999999999998</v>
      </c>
      <c r="J65" s="3">
        <f>'Raw Data'!AH65</f>
        <v>2.9710000000000001</v>
      </c>
      <c r="K65" s="3">
        <f>'Raw Data'!AN65</f>
        <v>2.843</v>
      </c>
      <c r="L65" s="3">
        <f>'Raw Data'!AT65</f>
        <v>3.08</v>
      </c>
      <c r="M65" s="3">
        <f>'Raw Data'!AZ65</f>
        <v>3.1320000000000001</v>
      </c>
      <c r="N65" s="3">
        <f>'Raw Data'!BF65</f>
        <v>3.0219999999999998</v>
      </c>
      <c r="O65" s="3">
        <f>'Raw Data'!BL65</f>
        <v>3.0779999999999998</v>
      </c>
      <c r="P65" s="3">
        <f>'Raw Data'!BR65</f>
        <v>3.137</v>
      </c>
      <c r="Q65" s="3">
        <f>'Raw Data'!BX65</f>
        <v>3.0390000000000001</v>
      </c>
      <c r="R65" s="7">
        <f>'Raw Data'!CD65</f>
        <v>3.121</v>
      </c>
      <c r="S65" s="8">
        <f>'Raw Data'!CJ65</f>
        <v>3.1240000000000001</v>
      </c>
      <c r="T65" s="8">
        <f>'Raw Data'!CP65</f>
        <v>3.0089999999999999</v>
      </c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</row>
    <row r="66" spans="1:48" ht="15.75" customHeight="1" x14ac:dyDescent="0.25">
      <c r="A66" s="2" t="str">
        <f>'Raw Data'!A66</f>
        <v>UA-Unphosphorylated apo</v>
      </c>
      <c r="B66" s="2">
        <f>'Raw Data'!B66</f>
        <v>26</v>
      </c>
      <c r="C66" s="2">
        <f>'Raw Data'!C66</f>
        <v>43</v>
      </c>
      <c r="D66" s="2" t="str">
        <f>'Raw Data'!D66</f>
        <v>ASVMIKNLDTGEEIPLSL</v>
      </c>
      <c r="F66" s="3">
        <f>'Raw Data'!J66</f>
        <v>7.8490000000000002</v>
      </c>
      <c r="G66" s="3">
        <f>'Raw Data'!P66</f>
        <v>7.7830000000000004</v>
      </c>
      <c r="H66" s="3">
        <f>'Raw Data'!V66</f>
        <v>8.27</v>
      </c>
      <c r="I66" s="3">
        <f>'Raw Data'!AB66</f>
        <v>8.8279999999999994</v>
      </c>
      <c r="J66" s="3">
        <f>'Raw Data'!AH66</f>
        <v>9.0530000000000008</v>
      </c>
      <c r="K66" s="3">
        <f>'Raw Data'!AN66</f>
        <v>8.6690000000000005</v>
      </c>
      <c r="L66" s="3">
        <f>'Raw Data'!AT66</f>
        <v>9.6969999999999992</v>
      </c>
      <c r="M66" s="3">
        <f>'Raw Data'!AZ66</f>
        <v>9.9529999999999994</v>
      </c>
      <c r="N66" s="3">
        <f>'Raw Data'!BF66</f>
        <v>9.6280000000000001</v>
      </c>
      <c r="O66" s="3">
        <f>'Raw Data'!BL66</f>
        <v>9.8170000000000002</v>
      </c>
      <c r="P66" s="3">
        <f>'Raw Data'!BR66</f>
        <v>9.8610000000000007</v>
      </c>
      <c r="Q66" s="3">
        <f>'Raw Data'!BX66</f>
        <v>9.641</v>
      </c>
      <c r="R66" s="7">
        <f>'Raw Data'!CD66</f>
        <v>9.8539999999999992</v>
      </c>
      <c r="S66" s="8">
        <f>'Raw Data'!CJ66</f>
        <v>9.8040000000000003</v>
      </c>
      <c r="T66" s="8">
        <f>'Raw Data'!CP66</f>
        <v>9.7929999999999993</v>
      </c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</row>
    <row r="67" spans="1:48" ht="15.75" customHeight="1" x14ac:dyDescent="0.25">
      <c r="A67" s="2" t="str">
        <f>'Raw Data'!A67</f>
        <v>UA-Unphosphorylated apo</v>
      </c>
      <c r="B67" s="2">
        <f>'Raw Data'!B67</f>
        <v>26</v>
      </c>
      <c r="C67" s="2">
        <f>'Raw Data'!C67</f>
        <v>45</v>
      </c>
      <c r="D67" s="2" t="str">
        <f>'Raw Data'!D67</f>
        <v>ASVMIKNLDTGEEIPLSLAE</v>
      </c>
      <c r="F67" s="3">
        <f>'Raw Data'!J67</f>
        <v>9.2680000000000007</v>
      </c>
      <c r="G67" s="3">
        <f>'Raw Data'!P67</f>
        <v>9.1340000000000003</v>
      </c>
      <c r="H67" s="3">
        <f>'Raw Data'!V67</f>
        <v>9.6029999999999998</v>
      </c>
      <c r="I67" s="3">
        <f>'Raw Data'!AB67</f>
        <v>10.173999999999999</v>
      </c>
      <c r="J67" s="3">
        <f>'Raw Data'!AH67</f>
        <v>10.523</v>
      </c>
      <c r="K67" s="3">
        <f>'Raw Data'!AN67</f>
        <v>10.06</v>
      </c>
      <c r="L67" s="3">
        <f>'Raw Data'!AT67</f>
        <v>11.129</v>
      </c>
      <c r="M67" s="3">
        <f>'Raw Data'!AZ67</f>
        <v>11.420999999999999</v>
      </c>
      <c r="N67" s="3">
        <f>'Raw Data'!BF67</f>
        <v>10.991</v>
      </c>
      <c r="O67" s="3">
        <f>'Raw Data'!BL67</f>
        <v>11.185</v>
      </c>
      <c r="P67" s="3">
        <f>'Raw Data'!BR67</f>
        <v>11.237</v>
      </c>
      <c r="Q67" s="3">
        <f>'Raw Data'!BX67</f>
        <v>10.949</v>
      </c>
      <c r="R67" s="7">
        <f>'Raw Data'!CD67</f>
        <v>11.257</v>
      </c>
      <c r="S67" s="8">
        <f>'Raw Data'!CJ67</f>
        <v>11.218</v>
      </c>
      <c r="T67" s="8">
        <f>'Raw Data'!CP67</f>
        <v>11.087</v>
      </c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</row>
    <row r="68" spans="1:48" ht="15.75" customHeight="1" x14ac:dyDescent="0.25">
      <c r="A68" s="2" t="str">
        <f>'Raw Data'!A68</f>
        <v>UA-Unphosphorylated apo</v>
      </c>
      <c r="B68" s="2">
        <f>'Raw Data'!B68</f>
        <v>26</v>
      </c>
      <c r="C68" s="2">
        <f>'Raw Data'!C68</f>
        <v>57</v>
      </c>
      <c r="D68" s="2" t="str">
        <f>'Raw Data'!D68</f>
        <v>ASVMIKNLDTGEEIPLSLAEEKLPTGINPLTL</v>
      </c>
      <c r="F68" s="3">
        <f>'Raw Data'!J68</f>
        <v>16.36</v>
      </c>
      <c r="G68" s="3">
        <f>'Raw Data'!P68</f>
        <v>16.259</v>
      </c>
      <c r="H68" s="3">
        <f>'Raw Data'!V68</f>
        <v>16.959</v>
      </c>
      <c r="I68" s="3">
        <f>'Raw Data'!AB68</f>
        <v>17.792000000000002</v>
      </c>
      <c r="J68" s="3">
        <f>'Raw Data'!AH68</f>
        <v>18.007999999999999</v>
      </c>
      <c r="K68" s="3">
        <f>'Raw Data'!AN68</f>
        <v>17.414000000000001</v>
      </c>
      <c r="L68" s="3">
        <f>'Raw Data'!AT68</f>
        <v>18.88</v>
      </c>
      <c r="M68" s="3">
        <f>'Raw Data'!AZ68</f>
        <v>19.244</v>
      </c>
      <c r="N68" s="3">
        <f>'Raw Data'!BF68</f>
        <v>18.748999999999999</v>
      </c>
      <c r="O68" s="3">
        <f>'Raw Data'!BL68</f>
        <v>18.908999999999999</v>
      </c>
      <c r="P68" s="3">
        <f>'Raw Data'!BR68</f>
        <v>19.196999999999999</v>
      </c>
      <c r="Q68" s="3">
        <f>'Raw Data'!BX68</f>
        <v>18.667999999999999</v>
      </c>
      <c r="R68" s="7">
        <f>'Raw Data'!CD68</f>
        <v>19.141999999999999</v>
      </c>
      <c r="S68" s="8">
        <f>'Raw Data'!CJ68</f>
        <v>19.181999999999999</v>
      </c>
      <c r="T68" s="8">
        <f>'Raw Data'!CP68</f>
        <v>18.77</v>
      </c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</row>
    <row r="69" spans="1:48" ht="15.75" customHeight="1" x14ac:dyDescent="0.25">
      <c r="A69" s="2" t="str">
        <f>'Raw Data'!A69</f>
        <v>UA-Unphosphorylated apo</v>
      </c>
      <c r="B69" s="2">
        <f>'Raw Data'!B69</f>
        <v>27</v>
      </c>
      <c r="C69" s="2">
        <f>'Raw Data'!C69</f>
        <v>43</v>
      </c>
      <c r="D69" s="2" t="str">
        <f>'Raw Data'!D69</f>
        <v>SVMIKNLDTGEEIPLSL</v>
      </c>
      <c r="F69" s="3">
        <f>'Raw Data'!J69</f>
        <v>7.0490000000000004</v>
      </c>
      <c r="G69" s="3">
        <f>'Raw Data'!P69</f>
        <v>6.9720000000000004</v>
      </c>
      <c r="H69" s="3">
        <f>'Raw Data'!V69</f>
        <v>7.34</v>
      </c>
      <c r="I69" s="3">
        <f>'Raw Data'!AB69</f>
        <v>7.8049999999999997</v>
      </c>
      <c r="J69" s="3">
        <f>'Raw Data'!AH69</f>
        <v>8.0649999999999995</v>
      </c>
      <c r="K69" s="3">
        <f>'Raw Data'!AN69</f>
        <v>7.835</v>
      </c>
      <c r="L69" s="3">
        <f>'Raw Data'!AT69</f>
        <v>8.6180000000000003</v>
      </c>
      <c r="M69" s="3">
        <f>'Raw Data'!AZ69</f>
        <v>8.8800000000000008</v>
      </c>
      <c r="N69" s="3">
        <f>'Raw Data'!BF69</f>
        <v>8.5470000000000006</v>
      </c>
      <c r="O69" s="3">
        <f>'Raw Data'!BL69</f>
        <v>8.7010000000000005</v>
      </c>
      <c r="P69" s="3">
        <f>'Raw Data'!BR69</f>
        <v>8.7349999999999994</v>
      </c>
      <c r="Q69" s="3">
        <f>'Raw Data'!BX69</f>
        <v>8.5129999999999999</v>
      </c>
      <c r="R69" s="7">
        <f>'Raw Data'!CD69</f>
        <v>8.7639999999999993</v>
      </c>
      <c r="S69" s="8">
        <f>'Raw Data'!CJ69</f>
        <v>8.7110000000000003</v>
      </c>
      <c r="T69" s="8">
        <f>'Raw Data'!CP69</f>
        <v>8.6669999999999998</v>
      </c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</row>
    <row r="70" spans="1:48" ht="15.75" customHeight="1" x14ac:dyDescent="0.25">
      <c r="A70" s="2" t="str">
        <f>'Raw Data'!A70</f>
        <v>UA-Unphosphorylated apo</v>
      </c>
      <c r="B70" s="2">
        <f>'Raw Data'!B70</f>
        <v>28</v>
      </c>
      <c r="C70" s="2">
        <f>'Raw Data'!C70</f>
        <v>43</v>
      </c>
      <c r="D70" s="2" t="str">
        <f>'Raw Data'!D70</f>
        <v>VMIKNLDTGEEIPLSL</v>
      </c>
      <c r="F70" s="3">
        <f>'Raw Data'!J70</f>
        <v>6.34</v>
      </c>
      <c r="G70" s="3">
        <f>'Raw Data'!P70</f>
        <v>6.2750000000000004</v>
      </c>
      <c r="H70" s="3">
        <f>'Raw Data'!V70</f>
        <v>6.5910000000000002</v>
      </c>
      <c r="I70" s="3">
        <f>'Raw Data'!AB70</f>
        <v>6.9969999999999999</v>
      </c>
      <c r="J70" s="3">
        <f>'Raw Data'!AH70</f>
        <v>7.4240000000000004</v>
      </c>
      <c r="K70" s="3">
        <f>'Raw Data'!AN70</f>
        <v>6.9889999999999999</v>
      </c>
      <c r="L70" s="3">
        <f>'Raw Data'!AT70</f>
        <v>7.8010000000000002</v>
      </c>
      <c r="M70" s="3">
        <f>'Raw Data'!AZ70</f>
        <v>8.0030000000000001</v>
      </c>
      <c r="N70" s="3">
        <f>'Raw Data'!BF70</f>
        <v>7.7229999999999999</v>
      </c>
      <c r="O70" s="3">
        <f>'Raw Data'!BL70</f>
        <v>7.8659999999999997</v>
      </c>
      <c r="P70" s="3">
        <f>'Raw Data'!BR70</f>
        <v>7.9029999999999996</v>
      </c>
      <c r="Q70" s="3">
        <f>'Raw Data'!BX70</f>
        <v>7.7</v>
      </c>
      <c r="R70" s="7">
        <f>'Raw Data'!CD70</f>
        <v>7.9130000000000003</v>
      </c>
      <c r="S70" s="8">
        <f>'Raw Data'!CJ70</f>
        <v>7.851</v>
      </c>
      <c r="T70" s="8">
        <f>'Raw Data'!CP70</f>
        <v>7.8090000000000002</v>
      </c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</row>
    <row r="71" spans="1:48" ht="15.75" customHeight="1" x14ac:dyDescent="0.25">
      <c r="A71" s="2" t="str">
        <f>'Raw Data'!A71</f>
        <v>UA-Unphosphorylated apo</v>
      </c>
      <c r="B71" s="2">
        <f>'Raw Data'!B71</f>
        <v>28</v>
      </c>
      <c r="C71" s="2">
        <f>'Raw Data'!C71</f>
        <v>45</v>
      </c>
      <c r="D71" s="2" t="str">
        <f>'Raw Data'!D71</f>
        <v>VMIKNLDTGEEIPLSLAE</v>
      </c>
      <c r="F71" s="3">
        <f>'Raw Data'!J71</f>
        <v>7.593</v>
      </c>
      <c r="G71" s="3">
        <f>'Raw Data'!P71</f>
        <v>7.4989999999999997</v>
      </c>
      <c r="H71" s="3">
        <f>'Raw Data'!V71</f>
        <v>7.8310000000000004</v>
      </c>
      <c r="I71" s="3">
        <f>'Raw Data'!AB71</f>
        <v>8.3030000000000008</v>
      </c>
      <c r="J71" s="3">
        <f>'Raw Data'!AH71</f>
        <v>8.6199999999999992</v>
      </c>
      <c r="K71" s="3">
        <f>'Raw Data'!AN71</f>
        <v>8.1809999999999992</v>
      </c>
      <c r="L71" s="3">
        <f>'Raw Data'!AT71</f>
        <v>9.1349999999999998</v>
      </c>
      <c r="M71" s="3">
        <f>'Raw Data'!AZ71</f>
        <v>9.3780000000000001</v>
      </c>
      <c r="N71" s="3">
        <f>'Raw Data'!BF71</f>
        <v>8.9979999999999993</v>
      </c>
      <c r="O71" s="3">
        <f>'Raw Data'!BL71</f>
        <v>9.141</v>
      </c>
      <c r="P71" s="3">
        <f>'Raw Data'!BR71</f>
        <v>9.2539999999999996</v>
      </c>
      <c r="Q71" s="3">
        <f>'Raw Data'!BX71</f>
        <v>8.9450000000000003</v>
      </c>
      <c r="R71" s="7">
        <f>'Raw Data'!CD71</f>
        <v>9.2729999999999997</v>
      </c>
      <c r="S71" s="8">
        <f>'Raw Data'!CJ71</f>
        <v>9.2550000000000008</v>
      </c>
      <c r="T71" s="8">
        <f>'Raw Data'!CP71</f>
        <v>8.984</v>
      </c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</row>
    <row r="72" spans="1:48" ht="15.75" customHeight="1" x14ac:dyDescent="0.25">
      <c r="A72" s="2" t="str">
        <f>'Raw Data'!A72</f>
        <v>UA-Unphosphorylated apo</v>
      </c>
      <c r="B72" s="2">
        <f>'Raw Data'!B72</f>
        <v>29</v>
      </c>
      <c r="C72" s="2">
        <f>'Raw Data'!C72</f>
        <v>43</v>
      </c>
      <c r="D72" s="2" t="str">
        <f>'Raw Data'!D72</f>
        <v>MIKNLDTGEEIPLSL</v>
      </c>
      <c r="F72" s="3">
        <f>'Raw Data'!J72</f>
        <v>5.3970000000000002</v>
      </c>
      <c r="G72" s="3">
        <f>'Raw Data'!P72</f>
        <v>5.3369999999999997</v>
      </c>
      <c r="H72" s="3">
        <f>'Raw Data'!V72</f>
        <v>5.5819999999999999</v>
      </c>
      <c r="I72" s="3">
        <f>'Raw Data'!AB72</f>
        <v>5.8739999999999997</v>
      </c>
      <c r="J72" s="3">
        <f>'Raw Data'!AH72</f>
        <v>6.0860000000000003</v>
      </c>
      <c r="K72" s="3">
        <f>'Raw Data'!AN72</f>
        <v>5.8179999999999996</v>
      </c>
      <c r="L72" s="3">
        <f>'Raw Data'!AT72</f>
        <v>6.5439999999999996</v>
      </c>
      <c r="M72" s="3">
        <f>'Raw Data'!AZ72</f>
        <v>6.766</v>
      </c>
      <c r="N72" s="3">
        <f>'Raw Data'!BF72</f>
        <v>6.492</v>
      </c>
      <c r="O72" s="3">
        <f>'Raw Data'!BL72</f>
        <v>6.6289999999999996</v>
      </c>
      <c r="P72" s="3">
        <f>'Raw Data'!BR72</f>
        <v>6.6719999999999997</v>
      </c>
      <c r="Q72" s="3">
        <f>'Raw Data'!BX72</f>
        <v>6.4660000000000002</v>
      </c>
      <c r="R72" s="7">
        <f>'Raw Data'!CD72</f>
        <v>6.7320000000000002</v>
      </c>
      <c r="S72" s="8">
        <f>'Raw Data'!CJ72</f>
        <v>6.6109999999999998</v>
      </c>
      <c r="T72" s="8">
        <f>'Raw Data'!CP72</f>
        <v>6.5810000000000004</v>
      </c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</row>
    <row r="73" spans="1:48" ht="15.75" customHeight="1" x14ac:dyDescent="0.25">
      <c r="A73" s="2" t="str">
        <f>'Raw Data'!A73</f>
        <v>UA-Unphosphorylated apo</v>
      </c>
      <c r="B73" s="2">
        <f>'Raw Data'!B73</f>
        <v>29</v>
      </c>
      <c r="C73" s="2">
        <f>'Raw Data'!C73</f>
        <v>45</v>
      </c>
      <c r="D73" s="2" t="str">
        <f>'Raw Data'!D73</f>
        <v>MIKNLDTGEEIPLSLAE</v>
      </c>
      <c r="F73" s="3">
        <f>'Raw Data'!J73</f>
        <v>6.7270000000000003</v>
      </c>
      <c r="G73" s="3">
        <f>'Raw Data'!P73</f>
        <v>6.6580000000000004</v>
      </c>
      <c r="H73" s="3">
        <f>'Raw Data'!V73</f>
        <v>6.9059999999999997</v>
      </c>
      <c r="I73" s="3">
        <f>'Raw Data'!AB73</f>
        <v>7.21</v>
      </c>
      <c r="J73" s="3">
        <f>'Raw Data'!AH73</f>
        <v>7.4790000000000001</v>
      </c>
      <c r="K73" s="3">
        <f>'Raw Data'!AN73</f>
        <v>7.1349999999999998</v>
      </c>
      <c r="L73" s="3">
        <f>'Raw Data'!AT73</f>
        <v>7.99</v>
      </c>
      <c r="M73" s="3">
        <f>'Raw Data'!AZ73</f>
        <v>8.2289999999999992</v>
      </c>
      <c r="N73" s="3">
        <f>'Raw Data'!BF73</f>
        <v>7.8890000000000002</v>
      </c>
      <c r="O73" s="3">
        <f>'Raw Data'!BL73</f>
        <v>8.0530000000000008</v>
      </c>
      <c r="P73" s="3">
        <f>'Raw Data'!BR73</f>
        <v>8.125</v>
      </c>
      <c r="Q73" s="3">
        <f>'Raw Data'!BX73</f>
        <v>7.8959999999999999</v>
      </c>
      <c r="R73" s="7">
        <f>'Raw Data'!CD73</f>
        <v>8.11</v>
      </c>
      <c r="S73" s="8">
        <f>'Raw Data'!CJ73</f>
        <v>8.0419999999999998</v>
      </c>
      <c r="T73" s="8">
        <f>'Raw Data'!CP73</f>
        <v>7.9619999999999997</v>
      </c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</row>
    <row r="74" spans="1:48" ht="15.75" customHeight="1" x14ac:dyDescent="0.25">
      <c r="A74" s="2" t="str">
        <f>'Raw Data'!A74</f>
        <v>UA-Unphosphorylated apo</v>
      </c>
      <c r="B74" s="2">
        <f>'Raw Data'!B74</f>
        <v>30</v>
      </c>
      <c r="C74" s="2">
        <f>'Raw Data'!C74</f>
        <v>43</v>
      </c>
      <c r="D74" s="2" t="str">
        <f>'Raw Data'!D74</f>
        <v>IKNLDTGEEIPLSL</v>
      </c>
      <c r="F74" s="3">
        <f>'Raw Data'!J74</f>
        <v>4.7629999999999999</v>
      </c>
      <c r="G74" s="3">
        <f>'Raw Data'!P74</f>
        <v>4.6929999999999996</v>
      </c>
      <c r="H74" s="3">
        <f>'Raw Data'!V74</f>
        <v>4.9329999999999998</v>
      </c>
      <c r="I74" s="3">
        <f>'Raw Data'!AB74</f>
        <v>5.2030000000000003</v>
      </c>
      <c r="J74" s="3">
        <f>'Raw Data'!AH74</f>
        <v>5.444</v>
      </c>
      <c r="K74" s="3">
        <f>'Raw Data'!AN74</f>
        <v>5.1879999999999997</v>
      </c>
      <c r="L74" s="3">
        <f>'Raw Data'!AT74</f>
        <v>5.8710000000000004</v>
      </c>
      <c r="M74" s="3">
        <f>'Raw Data'!AZ74</f>
        <v>6.09</v>
      </c>
      <c r="N74" s="3">
        <f>'Raw Data'!BF74</f>
        <v>5.8129999999999997</v>
      </c>
      <c r="O74" s="3">
        <f>'Raw Data'!BL74</f>
        <v>5.9480000000000004</v>
      </c>
      <c r="P74" s="3">
        <f>'Raw Data'!BR74</f>
        <v>5.9950000000000001</v>
      </c>
      <c r="Q74" s="3">
        <f>'Raw Data'!BX74</f>
        <v>5.7910000000000004</v>
      </c>
      <c r="R74" s="7">
        <f>'Raw Data'!CD74</f>
        <v>5.9740000000000002</v>
      </c>
      <c r="S74" s="8">
        <f>'Raw Data'!CJ74</f>
        <v>5.9489999999999998</v>
      </c>
      <c r="T74" s="8">
        <f>'Raw Data'!CP74</f>
        <v>5.89</v>
      </c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</row>
    <row r="75" spans="1:48" ht="15.75" customHeight="1" x14ac:dyDescent="0.25">
      <c r="A75" s="2" t="str">
        <f>'Raw Data'!A75</f>
        <v>UA-Unphosphorylated apo</v>
      </c>
      <c r="B75" s="2">
        <f>'Raw Data'!B75</f>
        <v>30</v>
      </c>
      <c r="C75" s="2">
        <f>'Raw Data'!C75</f>
        <v>44</v>
      </c>
      <c r="D75" s="2" t="str">
        <f>'Raw Data'!D75</f>
        <v>IKNLDTGEEIPLSLA</v>
      </c>
      <c r="F75" s="3">
        <f>'Raw Data'!J75</f>
        <v>5.5970000000000004</v>
      </c>
      <c r="G75" s="3">
        <f>'Raw Data'!P75</f>
        <v>5.5659999999999998</v>
      </c>
      <c r="H75" s="3">
        <f>'Raw Data'!V75</f>
        <v>5.7569999999999997</v>
      </c>
      <c r="I75" s="3">
        <f>'Raw Data'!AB75</f>
        <v>6.08</v>
      </c>
      <c r="J75" s="3">
        <f>'Raw Data'!AH75</f>
        <v>6.3040000000000003</v>
      </c>
      <c r="K75" s="3">
        <f>'Raw Data'!AN75</f>
        <v>6.0570000000000004</v>
      </c>
      <c r="L75" s="3">
        <f>'Raw Data'!AT75</f>
        <v>6.8140000000000001</v>
      </c>
      <c r="M75" s="3">
        <f>'Raw Data'!AZ75</f>
        <v>7.0469999999999997</v>
      </c>
      <c r="N75" s="3">
        <f>'Raw Data'!BF75</f>
        <v>6.6980000000000004</v>
      </c>
      <c r="O75" s="3">
        <f>'Raw Data'!BL75</f>
        <v>6.827</v>
      </c>
      <c r="P75" s="3">
        <f>'Raw Data'!BR75</f>
        <v>6.9409999999999998</v>
      </c>
      <c r="Q75" s="3">
        <f>'Raw Data'!BX75</f>
        <v>6.7140000000000004</v>
      </c>
      <c r="R75" s="7">
        <f>'Raw Data'!CD75</f>
        <v>6.9189999999999996</v>
      </c>
      <c r="S75" s="8">
        <f>'Raw Data'!CJ75</f>
        <v>6.8609999999999998</v>
      </c>
      <c r="T75" s="8">
        <f>'Raw Data'!CP75</f>
        <v>6.81</v>
      </c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</row>
    <row r="76" spans="1:48" ht="15.75" customHeight="1" x14ac:dyDescent="0.25">
      <c r="A76" s="2" t="str">
        <f>'Raw Data'!A76</f>
        <v>UA-Unphosphorylated apo</v>
      </c>
      <c r="B76" s="2">
        <f>'Raw Data'!B76</f>
        <v>30</v>
      </c>
      <c r="C76" s="2">
        <f>'Raw Data'!C76</f>
        <v>45</v>
      </c>
      <c r="D76" s="2" t="str">
        <f>'Raw Data'!D76</f>
        <v>IKNLDTGEEIPLSLAE</v>
      </c>
      <c r="F76" s="3">
        <f>'Raw Data'!J76</f>
        <v>6.0910000000000002</v>
      </c>
      <c r="G76" s="3">
        <f>'Raw Data'!P76</f>
        <v>5.9889999999999999</v>
      </c>
      <c r="H76" s="3">
        <f>'Raw Data'!V76</f>
        <v>6.1749999999999998</v>
      </c>
      <c r="I76" s="3">
        <f>'Raw Data'!AB76</f>
        <v>6.524</v>
      </c>
      <c r="J76" s="3">
        <f>'Raw Data'!AH76</f>
        <v>6.7939999999999996</v>
      </c>
      <c r="K76" s="3">
        <f>'Raw Data'!AN76</f>
        <v>6.51</v>
      </c>
      <c r="L76" s="3">
        <f>'Raw Data'!AT76</f>
        <v>7.2629999999999999</v>
      </c>
      <c r="M76" s="3">
        <f>'Raw Data'!AZ76</f>
        <v>7.52</v>
      </c>
      <c r="N76" s="3">
        <f>'Raw Data'!BF76</f>
        <v>7.1479999999999997</v>
      </c>
      <c r="O76" s="3">
        <f>'Raw Data'!BL76</f>
        <v>7.319</v>
      </c>
      <c r="P76" s="3">
        <f>'Raw Data'!BR76</f>
        <v>7.3890000000000002</v>
      </c>
      <c r="Q76" s="3">
        <f>'Raw Data'!BX76</f>
        <v>7.18</v>
      </c>
      <c r="R76" s="7">
        <f>'Raw Data'!CD76</f>
        <v>7.4</v>
      </c>
      <c r="S76" s="8">
        <f>'Raw Data'!CJ76</f>
        <v>7.3109999999999999</v>
      </c>
      <c r="T76" s="8">
        <f>'Raw Data'!CP76</f>
        <v>7.29</v>
      </c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</row>
    <row r="77" spans="1:48" ht="15.75" customHeight="1" x14ac:dyDescent="0.25">
      <c r="A77" s="2" t="str">
        <f>'Raw Data'!A77</f>
        <v>UA-Unphosphorylated apo</v>
      </c>
      <c r="B77" s="2">
        <f>'Raw Data'!B77</f>
        <v>44</v>
      </c>
      <c r="C77" s="2">
        <f>'Raw Data'!C77</f>
        <v>56</v>
      </c>
      <c r="D77" s="2" t="str">
        <f>'Raw Data'!D77</f>
        <v>AEEKLPTGINPLT</v>
      </c>
      <c r="F77" s="3">
        <f>'Raw Data'!J77</f>
        <v>5.5339999999999998</v>
      </c>
      <c r="G77" s="3">
        <f>'Raw Data'!P77</f>
        <v>5.4429999999999996</v>
      </c>
      <c r="H77" s="3">
        <f>'Raw Data'!V77</f>
        <v>5.68</v>
      </c>
      <c r="I77" s="3">
        <f>'Raw Data'!AB77</f>
        <v>5.9169999999999998</v>
      </c>
      <c r="J77" s="3">
        <f>'Raw Data'!AH77</f>
        <v>6.0629999999999997</v>
      </c>
      <c r="K77" s="3">
        <f>'Raw Data'!AN77</f>
        <v>5.8310000000000004</v>
      </c>
      <c r="L77" s="3">
        <f>'Raw Data'!AT77</f>
        <v>6.7050000000000001</v>
      </c>
      <c r="M77" s="3">
        <f>'Raw Data'!AZ77</f>
        <v>6.8380000000000001</v>
      </c>
      <c r="N77" s="3">
        <f>'Raw Data'!BF77</f>
        <v>6.5179999999999998</v>
      </c>
      <c r="O77" s="3">
        <f>'Raw Data'!BL77</f>
        <v>6.7720000000000002</v>
      </c>
      <c r="P77" s="3">
        <f>'Raw Data'!BR77</f>
        <v>6.8440000000000003</v>
      </c>
      <c r="Q77" s="3">
        <f>'Raw Data'!BX77</f>
        <v>6.65</v>
      </c>
      <c r="R77" s="7">
        <f>'Raw Data'!CD77</f>
        <v>6.8179999999999996</v>
      </c>
      <c r="S77" s="8">
        <f>'Raw Data'!CJ77</f>
        <v>6.8230000000000004</v>
      </c>
      <c r="T77" s="8">
        <f>'Raw Data'!CP77</f>
        <v>6.7080000000000002</v>
      </c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</row>
    <row r="78" spans="1:48" ht="15.75" customHeight="1" x14ac:dyDescent="0.25">
      <c r="A78" s="2" t="str">
        <f>'Raw Data'!A78</f>
        <v>UA-Unphosphorylated apo</v>
      </c>
      <c r="B78" s="2">
        <f>'Raw Data'!B78</f>
        <v>44</v>
      </c>
      <c r="C78" s="2">
        <f>'Raw Data'!C78</f>
        <v>57</v>
      </c>
      <c r="D78" s="2" t="str">
        <f>'Raw Data'!D78</f>
        <v>AEEKLPTGINPLTL</v>
      </c>
      <c r="F78" s="3">
        <f>'Raw Data'!J78</f>
        <v>6.9269999999999996</v>
      </c>
      <c r="G78" s="3">
        <f>'Raw Data'!P78</f>
        <v>6.8019999999999996</v>
      </c>
      <c r="H78" s="3">
        <f>'Raw Data'!V78</f>
        <v>7.0759999999999996</v>
      </c>
      <c r="I78" s="3">
        <f>'Raw Data'!AB78</f>
        <v>7.1269999999999998</v>
      </c>
      <c r="J78" s="3">
        <f>'Raw Data'!AH78</f>
        <v>7.3780000000000001</v>
      </c>
      <c r="K78" s="3">
        <f>'Raw Data'!AN78</f>
        <v>7.2149999999999999</v>
      </c>
      <c r="L78" s="3">
        <f>'Raw Data'!AT78</f>
        <v>7.3929999999999998</v>
      </c>
      <c r="M78" s="3">
        <f>'Raw Data'!AZ78</f>
        <v>7.5880000000000001</v>
      </c>
      <c r="N78" s="3">
        <f>'Raw Data'!BF78</f>
        <v>7.3170000000000002</v>
      </c>
      <c r="O78" s="3">
        <f>'Raw Data'!BL78</f>
        <v>7.3940000000000001</v>
      </c>
      <c r="P78" s="3">
        <f>'Raw Data'!BR78</f>
        <v>7.3029999999999999</v>
      </c>
      <c r="Q78" s="3">
        <f>'Raw Data'!BX78</f>
        <v>7.3739999999999997</v>
      </c>
      <c r="R78" s="7">
        <f>'Raw Data'!CD78</f>
        <v>7.4820000000000002</v>
      </c>
      <c r="S78" s="8">
        <f>'Raw Data'!CJ78</f>
        <v>7.5259999999999998</v>
      </c>
      <c r="T78" s="8">
        <f>'Raw Data'!CP78</f>
        <v>7.4109999999999996</v>
      </c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</row>
    <row r="79" spans="1:48" ht="15.75" customHeight="1" x14ac:dyDescent="0.25">
      <c r="A79" s="2" t="str">
        <f>'Raw Data'!A79</f>
        <v>UA-Unphosphorylated apo</v>
      </c>
      <c r="B79" s="2">
        <f>'Raw Data'!B79</f>
        <v>44</v>
      </c>
      <c r="C79" s="2">
        <f>'Raw Data'!C79</f>
        <v>65</v>
      </c>
      <c r="D79" s="2" t="str">
        <f>'Raw Data'!D79</f>
        <v>AEEKLPTGINPLTLHIMRRTKE</v>
      </c>
      <c r="F79" s="3">
        <f>'Raw Data'!J79</f>
        <v>9.3780000000000001</v>
      </c>
      <c r="G79" s="3">
        <f>'Raw Data'!P79</f>
        <v>9.2829999999999995</v>
      </c>
      <c r="H79" s="3">
        <f>'Raw Data'!V79</f>
        <v>9.4649999999999999</v>
      </c>
      <c r="I79" s="3">
        <f>'Raw Data'!AB79</f>
        <v>9.5340000000000007</v>
      </c>
      <c r="J79" s="3">
        <f>'Raw Data'!AH79</f>
        <v>9.8249999999999993</v>
      </c>
      <c r="K79" s="3">
        <f>'Raw Data'!AN79</f>
        <v>9.6240000000000006</v>
      </c>
      <c r="L79" s="3">
        <f>'Raw Data'!AT79</f>
        <v>9.9359999999999999</v>
      </c>
      <c r="M79" s="3">
        <f>'Raw Data'!AZ79</f>
        <v>10.223000000000001</v>
      </c>
      <c r="N79" s="3">
        <f>'Raw Data'!BF79</f>
        <v>9.6809999999999992</v>
      </c>
      <c r="O79" s="3">
        <f>'Raw Data'!BL79</f>
        <v>9.9849999999999994</v>
      </c>
      <c r="P79" s="3">
        <f>'Raw Data'!BR79</f>
        <v>10.11</v>
      </c>
      <c r="Q79" s="3">
        <f>'Raw Data'!BX79</f>
        <v>9.8870000000000005</v>
      </c>
      <c r="R79" s="7">
        <f>'Raw Data'!CD79</f>
        <v>10.177</v>
      </c>
      <c r="S79" s="8">
        <f>'Raw Data'!CJ79</f>
        <v>10.08</v>
      </c>
      <c r="T79" s="8">
        <f>'Raw Data'!CP79</f>
        <v>10.041</v>
      </c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</row>
    <row r="80" spans="1:48" ht="15.75" customHeight="1" x14ac:dyDescent="0.25">
      <c r="A80" s="2" t="str">
        <f>'Raw Data'!A80</f>
        <v>UA-Unphosphorylated apo</v>
      </c>
      <c r="B80" s="2">
        <f>'Raw Data'!B80</f>
        <v>46</v>
      </c>
      <c r="C80" s="2">
        <f>'Raw Data'!C80</f>
        <v>57</v>
      </c>
      <c r="D80" s="2" t="str">
        <f>'Raw Data'!D80</f>
        <v>EKLPTGINPLTL</v>
      </c>
      <c r="F80" s="3">
        <f>'Raw Data'!J80</f>
        <v>6.0389999999999997</v>
      </c>
      <c r="G80" s="3">
        <f>'Raw Data'!P80</f>
        <v>5.9720000000000004</v>
      </c>
      <c r="H80" s="3">
        <f>'Raw Data'!V80</f>
        <v>6.157</v>
      </c>
      <c r="I80" s="3">
        <f>'Raw Data'!AB80</f>
        <v>6.2729999999999997</v>
      </c>
      <c r="J80" s="3">
        <f>'Raw Data'!AH80</f>
        <v>6.43</v>
      </c>
      <c r="K80" s="3">
        <f>'Raw Data'!AN80</f>
        <v>6.2519999999999998</v>
      </c>
      <c r="L80" s="3">
        <f>'Raw Data'!AT80</f>
        <v>6.52</v>
      </c>
      <c r="M80" s="3">
        <f>'Raw Data'!AZ80</f>
        <v>6.6440000000000001</v>
      </c>
      <c r="N80" s="3">
        <f>'Raw Data'!BF80</f>
        <v>6.4139999999999997</v>
      </c>
      <c r="O80" s="3">
        <f>'Raw Data'!BL80</f>
        <v>6.5640000000000001</v>
      </c>
      <c r="P80" s="3">
        <f>'Raw Data'!BR80</f>
        <v>6.609</v>
      </c>
      <c r="Q80" s="3">
        <f>'Raw Data'!BX80</f>
        <v>6.4390000000000001</v>
      </c>
      <c r="R80" s="7">
        <f>'Raw Data'!CD80</f>
        <v>6.5670000000000002</v>
      </c>
      <c r="S80" s="8">
        <f>'Raw Data'!CJ80</f>
        <v>6.5780000000000003</v>
      </c>
      <c r="T80" s="8">
        <f>'Raw Data'!CP80</f>
        <v>6.5019999999999998</v>
      </c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</row>
    <row r="81" spans="1:48" ht="15.75" customHeight="1" x14ac:dyDescent="0.25">
      <c r="A81" s="2" t="str">
        <f>'Raw Data'!A81</f>
        <v>UA-Unphosphorylated apo</v>
      </c>
      <c r="B81" s="2">
        <f>'Raw Data'!B81</f>
        <v>58</v>
      </c>
      <c r="C81" s="2">
        <f>'Raw Data'!C81</f>
        <v>65</v>
      </c>
      <c r="D81" s="2" t="str">
        <f>'Raw Data'!D81</f>
        <v>HIMRRTKE</v>
      </c>
      <c r="F81" s="3">
        <f>'Raw Data'!J81</f>
        <v>2.762</v>
      </c>
      <c r="G81" s="3">
        <f>'Raw Data'!P81</f>
        <v>2.9119999999999999</v>
      </c>
      <c r="H81" s="3">
        <f>'Raw Data'!V81</f>
        <v>2.8719999999999999</v>
      </c>
      <c r="I81" s="3">
        <f>'Raw Data'!AB81</f>
        <v>2.8380000000000001</v>
      </c>
      <c r="J81" s="3">
        <f>'Raw Data'!AH81</f>
        <v>2.9940000000000002</v>
      </c>
      <c r="K81" s="3">
        <f>'Raw Data'!AN81</f>
        <v>2.7919999999999998</v>
      </c>
      <c r="L81" s="3">
        <f>'Raw Data'!AT81</f>
        <v>2.948</v>
      </c>
      <c r="M81" s="3">
        <f>'Raw Data'!AZ81</f>
        <v>3.0720000000000001</v>
      </c>
      <c r="N81" s="3">
        <f>'Raw Data'!BF81</f>
        <v>2.9590000000000001</v>
      </c>
      <c r="O81" s="3">
        <f>'Raw Data'!BL81</f>
        <v>2.9329999999999998</v>
      </c>
      <c r="P81" s="3">
        <f>'Raw Data'!BR81</f>
        <v>3.01</v>
      </c>
      <c r="Q81" s="3">
        <f>'Raw Data'!BX81</f>
        <v>3.06</v>
      </c>
      <c r="R81" s="7">
        <f>'Raw Data'!CD81</f>
        <v>2.9689999999999999</v>
      </c>
      <c r="S81" s="8">
        <f>'Raw Data'!CJ81</f>
        <v>2.976</v>
      </c>
      <c r="T81" s="8">
        <f>'Raw Data'!CP81</f>
        <v>2.9950000000000001</v>
      </c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</row>
    <row r="82" spans="1:48" ht="15.75" customHeight="1" x14ac:dyDescent="0.25">
      <c r="A82" s="2" t="str">
        <f>'Raw Data'!A82</f>
        <v>UA-Unphosphorylated apo</v>
      </c>
      <c r="B82" s="2">
        <f>'Raw Data'!B82</f>
        <v>58</v>
      </c>
      <c r="C82" s="2">
        <f>'Raw Data'!C82</f>
        <v>76</v>
      </c>
      <c r="D82" s="2" t="str">
        <f>'Raw Data'!D82</f>
        <v>HIMRRTKEYVSNDAAQSDD</v>
      </c>
      <c r="F82" s="3">
        <f>'Raw Data'!J82</f>
        <v>8.6219999999999999</v>
      </c>
      <c r="G82" s="3">
        <f>'Raw Data'!P82</f>
        <v>8.6340000000000003</v>
      </c>
      <c r="H82" s="3">
        <f>'Raw Data'!V82</f>
        <v>8.8949999999999996</v>
      </c>
      <c r="I82" s="3">
        <f>'Raw Data'!AB82</f>
        <v>8.8629999999999995</v>
      </c>
      <c r="J82" s="3">
        <f>'Raw Data'!AH82</f>
        <v>8.9939999999999998</v>
      </c>
      <c r="K82" s="3">
        <f>'Raw Data'!AN82</f>
        <v>8.75</v>
      </c>
      <c r="L82" s="3">
        <f>'Raw Data'!AT82</f>
        <v>8.9209999999999994</v>
      </c>
      <c r="M82" s="3">
        <f>'Raw Data'!AZ82</f>
        <v>9.4260000000000002</v>
      </c>
      <c r="N82" s="3">
        <f>'Raw Data'!BF82</f>
        <v>8.9939999999999998</v>
      </c>
      <c r="O82" s="3">
        <f>'Raw Data'!BL82</f>
        <v>9.109</v>
      </c>
      <c r="P82" s="3">
        <f>'Raw Data'!BR82</f>
        <v>9.1210000000000004</v>
      </c>
      <c r="Q82" s="3">
        <f>'Raw Data'!BX82</f>
        <v>8.6809999999999992</v>
      </c>
      <c r="R82" s="7">
        <f>'Raw Data'!CD82</f>
        <v>9.0579999999999998</v>
      </c>
      <c r="S82" s="8">
        <f>'Raw Data'!CJ82</f>
        <v>9.1289999999999996</v>
      </c>
      <c r="T82" s="8">
        <f>'Raw Data'!CP82</f>
        <v>8.91</v>
      </c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</row>
    <row r="83" spans="1:48" ht="15.75" customHeight="1" x14ac:dyDescent="0.25">
      <c r="A83" s="2" t="str">
        <f>'Raw Data'!A83</f>
        <v>UA-Unphosphorylated apo</v>
      </c>
      <c r="B83" s="2">
        <f>'Raw Data'!B83</f>
        <v>58</v>
      </c>
      <c r="C83" s="2">
        <f>'Raw Data'!C83</f>
        <v>77</v>
      </c>
      <c r="D83" s="2" t="str">
        <f>'Raw Data'!D83</f>
        <v>HIMRRTKEYVSNDAAQSDDE</v>
      </c>
      <c r="F83" s="3">
        <f>'Raw Data'!J83</f>
        <v>8.8040000000000003</v>
      </c>
      <c r="G83" s="3">
        <f>'Raw Data'!P83</f>
        <v>8.7520000000000007</v>
      </c>
      <c r="H83" s="3">
        <f>'Raw Data'!V83</f>
        <v>9.0709999999999997</v>
      </c>
      <c r="I83" s="3">
        <f>'Raw Data'!AB83</f>
        <v>9.1180000000000003</v>
      </c>
      <c r="J83" s="3">
        <f>'Raw Data'!AH83</f>
        <v>9.1839999999999993</v>
      </c>
      <c r="K83" s="3">
        <f>'Raw Data'!AN83</f>
        <v>9.0879999999999992</v>
      </c>
      <c r="L83" s="3">
        <f>'Raw Data'!AT83</f>
        <v>9.1869999999999994</v>
      </c>
      <c r="M83" s="3">
        <f>'Raw Data'!AZ83</f>
        <v>9.6790000000000003</v>
      </c>
      <c r="N83" s="3">
        <f>'Raw Data'!BF83</f>
        <v>9.2089999999999996</v>
      </c>
      <c r="O83" s="3">
        <f>'Raw Data'!BL83</f>
        <v>9.3249999999999993</v>
      </c>
      <c r="P83" s="3">
        <f>'Raw Data'!BR83</f>
        <v>9.4550000000000001</v>
      </c>
      <c r="Q83" s="3">
        <f>'Raw Data'!BX83</f>
        <v>8.907</v>
      </c>
      <c r="R83" s="7">
        <f>'Raw Data'!CD83</f>
        <v>9.2490000000000006</v>
      </c>
      <c r="S83" s="8">
        <f>'Raw Data'!CJ83</f>
        <v>9.2690000000000001</v>
      </c>
      <c r="T83" s="8">
        <f>'Raw Data'!CP83</f>
        <v>9.0879999999999992</v>
      </c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</row>
    <row r="84" spans="1:48" ht="15.75" customHeight="1" x14ac:dyDescent="0.25">
      <c r="A84" s="2" t="str">
        <f>'Raw Data'!A84</f>
        <v>UA-Unphosphorylated apo</v>
      </c>
      <c r="B84" s="2">
        <f>'Raw Data'!B84</f>
        <v>58</v>
      </c>
      <c r="C84" s="2">
        <f>'Raw Data'!C84</f>
        <v>80</v>
      </c>
      <c r="D84" s="2" t="str">
        <f>'Raw Data'!D84</f>
        <v>HIMRRTKEYVSNDAAQSDDEEKL</v>
      </c>
      <c r="F84" s="3">
        <f>'Raw Data'!J84</f>
        <v>9.5269999999999992</v>
      </c>
      <c r="G84" s="3">
        <f>'Raw Data'!P84</f>
        <v>9.4580000000000002</v>
      </c>
      <c r="H84" s="3">
        <f>'Raw Data'!V84</f>
        <v>10.090999999999999</v>
      </c>
      <c r="I84" s="3">
        <f>'Raw Data'!AB84</f>
        <v>10.257999999999999</v>
      </c>
      <c r="J84" s="3">
        <f>'Raw Data'!AH84</f>
        <v>10.311</v>
      </c>
      <c r="K84" s="3">
        <f>'Raw Data'!AN84</f>
        <v>10.348000000000001</v>
      </c>
      <c r="L84" s="3">
        <f>'Raw Data'!AT84</f>
        <v>10.613</v>
      </c>
      <c r="M84" s="3">
        <f>'Raw Data'!AZ84</f>
        <v>10.827999999999999</v>
      </c>
      <c r="N84" s="3">
        <f>'Raw Data'!BF84</f>
        <v>10.374000000000001</v>
      </c>
      <c r="O84" s="3">
        <f>'Raw Data'!BL84</f>
        <v>10.536</v>
      </c>
      <c r="P84" s="3">
        <f>'Raw Data'!BR84</f>
        <v>10.964</v>
      </c>
      <c r="Q84" s="3">
        <f>'Raw Data'!BX84</f>
        <v>10.039999999999999</v>
      </c>
      <c r="R84" s="7">
        <f>'Raw Data'!CD84</f>
        <v>10.462999999999999</v>
      </c>
      <c r="S84" s="8">
        <f>'Raw Data'!CJ84</f>
        <v>10.801</v>
      </c>
      <c r="T84" s="8">
        <f>'Raw Data'!CP84</f>
        <v>10.029999999999999</v>
      </c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</row>
    <row r="85" spans="1:48" ht="15.75" customHeight="1" x14ac:dyDescent="0.25">
      <c r="A85" s="2" t="str">
        <f>'Raw Data'!A85</f>
        <v>UA-Unphosphorylated apo</v>
      </c>
      <c r="B85" s="2">
        <f>'Raw Data'!B85</f>
        <v>66</v>
      </c>
      <c r="C85" s="2">
        <f>'Raw Data'!C85</f>
        <v>77</v>
      </c>
      <c r="D85" s="2" t="str">
        <f>'Raw Data'!D85</f>
        <v>YVSNDAAQSDDE</v>
      </c>
      <c r="F85" s="3">
        <f>'Raw Data'!J85</f>
        <v>4.2149999999999999</v>
      </c>
      <c r="G85" s="3">
        <f>'Raw Data'!P85</f>
        <v>4.9400000000000004</v>
      </c>
      <c r="H85" s="3">
        <f>'Raw Data'!V85</f>
        <v>5.1719999999999997</v>
      </c>
      <c r="I85" s="3">
        <f>'Raw Data'!AB85</f>
        <v>5.2380000000000004</v>
      </c>
      <c r="J85" s="3">
        <f>'Raw Data'!AH85</f>
        <v>4.9640000000000004</v>
      </c>
      <c r="K85" s="3">
        <f>'Raw Data'!AN85</f>
        <v>5.0839999999999996</v>
      </c>
      <c r="L85" s="3">
        <f>'Raw Data'!AT85</f>
        <v>5.2649999999999997</v>
      </c>
      <c r="M85" s="3">
        <f>'Raw Data'!AZ85</f>
        <v>5.1529999999999996</v>
      </c>
      <c r="N85" s="3">
        <f>'Raw Data'!BF85</f>
        <v>5.1890000000000001</v>
      </c>
      <c r="O85" s="3">
        <f>'Raw Data'!BL85</f>
        <v>5.3029999999999999</v>
      </c>
      <c r="P85" s="3">
        <f>'Raw Data'!BR85</f>
        <v>5.3029999999999999</v>
      </c>
      <c r="Q85" s="3">
        <f>'Raw Data'!BX85</f>
        <v>5.07</v>
      </c>
      <c r="R85" s="7">
        <f>'Raw Data'!CD85</f>
        <v>5.31</v>
      </c>
      <c r="S85" s="8">
        <f>'Raw Data'!CJ85</f>
        <v>5.2530000000000001</v>
      </c>
      <c r="T85" s="8">
        <f>'Raw Data'!CP85</f>
        <v>5.0179999999999998</v>
      </c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</row>
    <row r="86" spans="1:48" ht="15.75" customHeight="1" x14ac:dyDescent="0.25">
      <c r="A86" s="2" t="str">
        <f>'Raw Data'!A86</f>
        <v>UA-Unphosphorylated apo</v>
      </c>
      <c r="B86" s="2">
        <f>'Raw Data'!B86</f>
        <v>66</v>
      </c>
      <c r="C86" s="2">
        <f>'Raw Data'!C86</f>
        <v>80</v>
      </c>
      <c r="D86" s="2" t="str">
        <f>'Raw Data'!D86</f>
        <v>YVSNDAAQSDDEEKL</v>
      </c>
      <c r="F86" s="3">
        <f>'Raw Data'!J86</f>
        <v>6.4109999999999996</v>
      </c>
      <c r="G86" s="3">
        <f>'Raw Data'!P86</f>
        <v>6.4210000000000003</v>
      </c>
      <c r="H86" s="3">
        <f>'Raw Data'!V86</f>
        <v>6.6280000000000001</v>
      </c>
      <c r="I86" s="3">
        <f>'Raw Data'!AB86</f>
        <v>6.7539999999999996</v>
      </c>
      <c r="J86" s="3">
        <f>'Raw Data'!AH86</f>
        <v>6.9119999999999999</v>
      </c>
      <c r="K86" s="3">
        <f>'Raw Data'!AN86</f>
        <v>6.5289999999999999</v>
      </c>
      <c r="L86" s="3">
        <f>'Raw Data'!AT86</f>
        <v>7.0339999999999998</v>
      </c>
      <c r="M86" s="3">
        <f>'Raw Data'!AZ86</f>
        <v>7.1609999999999996</v>
      </c>
      <c r="N86" s="3">
        <f>'Raw Data'!BF86</f>
        <v>6.7270000000000003</v>
      </c>
      <c r="O86" s="3">
        <f>'Raw Data'!BL86</f>
        <v>6.9880000000000004</v>
      </c>
      <c r="P86" s="3">
        <f>'Raw Data'!BR86</f>
        <v>7.2910000000000004</v>
      </c>
      <c r="Q86" s="3">
        <f>'Raw Data'!BX86</f>
        <v>6.6630000000000003</v>
      </c>
      <c r="R86" s="7">
        <f>'Raw Data'!CD86</f>
        <v>7.1509999999999998</v>
      </c>
      <c r="S86" s="8">
        <f>'Raw Data'!CJ86</f>
        <v>7.1459999999999999</v>
      </c>
      <c r="T86" s="8">
        <f>'Raw Data'!CP86</f>
        <v>6.7370000000000001</v>
      </c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</row>
    <row r="87" spans="1:48" ht="15.75" customHeight="1" x14ac:dyDescent="0.25">
      <c r="A87" s="2" t="str">
        <f>'Raw Data'!A87</f>
        <v>UA-Unphosphorylated apo</v>
      </c>
      <c r="B87" s="2">
        <f>'Raw Data'!B87</f>
        <v>66</v>
      </c>
      <c r="C87" s="2">
        <f>'Raw Data'!C87</f>
        <v>95</v>
      </c>
      <c r="D87" s="2" t="str">
        <f>'Raw Data'!D87</f>
        <v>YVSNDAAQSDDEEKLQSQPTDTDGGRLKQK</v>
      </c>
      <c r="F87" s="3">
        <f>'Raw Data'!J87</f>
        <v>13.965999999999999</v>
      </c>
      <c r="G87" s="3">
        <f>'Raw Data'!P87</f>
        <v>13.786</v>
      </c>
      <c r="H87" s="3">
        <f>'Raw Data'!V87</f>
        <v>14.194000000000001</v>
      </c>
      <c r="I87" s="3">
        <f>'Raw Data'!AB87</f>
        <v>14.741</v>
      </c>
      <c r="J87" s="3">
        <f>'Raw Data'!AH87</f>
        <v>15.006</v>
      </c>
      <c r="K87" s="3">
        <f>'Raw Data'!AN87</f>
        <v>14.878</v>
      </c>
      <c r="L87" s="3">
        <f>'Raw Data'!AT87</f>
        <v>15.56</v>
      </c>
      <c r="M87" s="3">
        <f>'Raw Data'!AZ87</f>
        <v>15.679</v>
      </c>
      <c r="N87" s="3">
        <f>'Raw Data'!BF87</f>
        <v>14.928000000000001</v>
      </c>
      <c r="O87" s="3">
        <f>'Raw Data'!BL87</f>
        <v>15.704000000000001</v>
      </c>
      <c r="P87" s="3">
        <f>'Raw Data'!BR87</f>
        <v>15.83</v>
      </c>
      <c r="Q87" s="3">
        <f>'Raw Data'!BX87</f>
        <v>14.798</v>
      </c>
      <c r="R87" s="7">
        <f>'Raw Data'!CD87</f>
        <v>15.526999999999999</v>
      </c>
      <c r="S87" s="8">
        <f>'Raw Data'!CJ87</f>
        <v>15.621</v>
      </c>
      <c r="T87" s="8">
        <f>'Raw Data'!CP87</f>
        <v>15.156000000000001</v>
      </c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</row>
    <row r="88" spans="1:48" ht="15.75" customHeight="1" x14ac:dyDescent="0.25">
      <c r="A88" s="2" t="str">
        <f>'Raw Data'!A88</f>
        <v>UA-Unphosphorylated apo</v>
      </c>
      <c r="B88" s="2">
        <f>'Raw Data'!B88</f>
        <v>66</v>
      </c>
      <c r="C88" s="2">
        <f>'Raw Data'!C88</f>
        <v>97</v>
      </c>
      <c r="D88" s="2" t="str">
        <f>'Raw Data'!D88</f>
        <v>YVSNDAAQSDDEEKLQSQPTDTDGGRLKQKTT</v>
      </c>
      <c r="F88" s="3">
        <f>'Raw Data'!J88</f>
        <v>15.429</v>
      </c>
      <c r="G88" s="3">
        <f>'Raw Data'!P88</f>
        <v>15.250999999999999</v>
      </c>
      <c r="H88" s="3">
        <f>'Raw Data'!V88</f>
        <v>15.879</v>
      </c>
      <c r="I88" s="3">
        <f>'Raw Data'!AB88</f>
        <v>16.187999999999999</v>
      </c>
      <c r="J88" s="3">
        <f>'Raw Data'!AH88</f>
        <v>16.481999999999999</v>
      </c>
      <c r="K88" s="3">
        <f>'Raw Data'!AN88</f>
        <v>16.463000000000001</v>
      </c>
      <c r="L88" s="3">
        <f>'Raw Data'!AT88</f>
        <v>16.812999999999999</v>
      </c>
      <c r="M88" s="3">
        <f>'Raw Data'!AZ88</f>
        <v>17.109000000000002</v>
      </c>
      <c r="N88" s="3">
        <f>'Raw Data'!BF88</f>
        <v>16.227</v>
      </c>
      <c r="O88" s="3">
        <f>'Raw Data'!BL88</f>
        <v>16.899000000000001</v>
      </c>
      <c r="P88" s="3">
        <f>'Raw Data'!BR88</f>
        <v>17.238</v>
      </c>
      <c r="Q88" s="3">
        <f>'Raw Data'!BX88</f>
        <v>16.021000000000001</v>
      </c>
      <c r="R88" s="7">
        <f>'Raw Data'!CD88</f>
        <v>16.704999999999998</v>
      </c>
      <c r="S88" s="8">
        <f>'Raw Data'!CJ88</f>
        <v>16.911000000000001</v>
      </c>
      <c r="T88" s="8">
        <f>'Raw Data'!CP88</f>
        <v>16.263999999999999</v>
      </c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</row>
    <row r="89" spans="1:48" ht="15.75" customHeight="1" x14ac:dyDescent="0.25">
      <c r="A89" s="2" t="str">
        <f>'Raw Data'!A89</f>
        <v>UA-Unphosphorylated apo</v>
      </c>
      <c r="B89" s="2">
        <f>'Raw Data'!B89</f>
        <v>66</v>
      </c>
      <c r="C89" s="2">
        <f>'Raw Data'!C89</f>
        <v>99</v>
      </c>
      <c r="D89" s="2" t="str">
        <f>'Raw Data'!D89</f>
        <v>YVSNDAAQSDDEEKLQSQPTDTDGGRLKQKTTQL</v>
      </c>
      <c r="F89" s="3">
        <f>'Raw Data'!J89</f>
        <v>16.446999999999999</v>
      </c>
      <c r="G89" s="3">
        <f>'Raw Data'!P89</f>
        <v>16.169</v>
      </c>
      <c r="H89" s="3">
        <f>'Raw Data'!V89</f>
        <v>16.608000000000001</v>
      </c>
      <c r="I89" s="3">
        <f>'Raw Data'!AB89</f>
        <v>16.84</v>
      </c>
      <c r="J89" s="3">
        <f>'Raw Data'!AH89</f>
        <v>17.068999999999999</v>
      </c>
      <c r="K89" s="3">
        <f>'Raw Data'!AN89</f>
        <v>16.689</v>
      </c>
      <c r="L89" s="3">
        <f>'Raw Data'!AT89</f>
        <v>17.568000000000001</v>
      </c>
      <c r="M89" s="3">
        <f>'Raw Data'!AZ89</f>
        <v>17.882000000000001</v>
      </c>
      <c r="N89" s="3">
        <f>'Raw Data'!BF89</f>
        <v>16.948</v>
      </c>
      <c r="O89" s="3">
        <f>'Raw Data'!BL89</f>
        <v>17.695</v>
      </c>
      <c r="P89" s="3">
        <f>'Raw Data'!BR89</f>
        <v>17.989999999999998</v>
      </c>
      <c r="Q89" s="3">
        <f>'Raw Data'!BX89</f>
        <v>16.856000000000002</v>
      </c>
      <c r="R89" s="7">
        <f>'Raw Data'!CD89</f>
        <v>17.824000000000002</v>
      </c>
      <c r="S89" s="8">
        <f>'Raw Data'!CJ89</f>
        <v>17.817</v>
      </c>
      <c r="T89" s="8">
        <f>'Raw Data'!CP89</f>
        <v>17.334</v>
      </c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</row>
    <row r="90" spans="1:48" ht="15.75" customHeight="1" x14ac:dyDescent="0.25">
      <c r="A90" s="2" t="str">
        <f>'Raw Data'!A90</f>
        <v>UA-Unphosphorylated apo</v>
      </c>
      <c r="B90" s="2">
        <f>'Raw Data'!B90</f>
        <v>78</v>
      </c>
      <c r="C90" s="2">
        <f>'Raw Data'!C90</f>
        <v>95</v>
      </c>
      <c r="D90" s="2" t="str">
        <f>'Raw Data'!D90</f>
        <v>EKLQSQPTDTDGGRLKQK</v>
      </c>
      <c r="F90" s="3">
        <f>'Raw Data'!J90</f>
        <v>7.9880000000000004</v>
      </c>
      <c r="G90" s="3">
        <f>'Raw Data'!P90</f>
        <v>8.0820000000000007</v>
      </c>
      <c r="H90" s="3">
        <f>'Raw Data'!V90</f>
        <v>8.2080000000000002</v>
      </c>
      <c r="I90" s="3">
        <f>'Raw Data'!AB90</f>
        <v>8.3279999999999994</v>
      </c>
      <c r="J90" s="3">
        <f>'Raw Data'!AH90</f>
        <v>8.5830000000000002</v>
      </c>
      <c r="K90" s="3">
        <f>'Raw Data'!AN90</f>
        <v>8.1549999999999994</v>
      </c>
      <c r="L90" s="3">
        <f>'Raw Data'!AT90</f>
        <v>8.7439999999999998</v>
      </c>
      <c r="M90" s="3">
        <f>'Raw Data'!AZ90</f>
        <v>9.0749999999999993</v>
      </c>
      <c r="N90" s="3">
        <f>'Raw Data'!BF90</f>
        <v>8.5830000000000002</v>
      </c>
      <c r="O90" s="3">
        <f>'Raw Data'!BL90</f>
        <v>8.6470000000000002</v>
      </c>
      <c r="P90" s="3">
        <f>'Raw Data'!BR90</f>
        <v>8.7739999999999991</v>
      </c>
      <c r="Q90" s="3">
        <f>'Raw Data'!BX90</f>
        <v>8.5969999999999995</v>
      </c>
      <c r="R90" s="7">
        <f>'Raw Data'!CD90</f>
        <v>8.8759999999999994</v>
      </c>
      <c r="S90" s="8">
        <f>'Raw Data'!CJ90</f>
        <v>8.9120000000000008</v>
      </c>
      <c r="T90" s="8">
        <f>'Raw Data'!CP90</f>
        <v>8.6769999999999996</v>
      </c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</row>
    <row r="91" spans="1:48" ht="15.75" customHeight="1" x14ac:dyDescent="0.25">
      <c r="A91" s="2" t="str">
        <f>'Raw Data'!A91</f>
        <v>UA-Unphosphorylated apo</v>
      </c>
      <c r="B91" s="2">
        <f>'Raw Data'!B91</f>
        <v>78</v>
      </c>
      <c r="C91" s="2">
        <f>'Raw Data'!C91</f>
        <v>101</v>
      </c>
      <c r="D91" s="2" t="str">
        <f>'Raw Data'!D91</f>
        <v>EKLQSQPTDTDGGRLKQKTTQLKK</v>
      </c>
      <c r="F91" s="3">
        <f>'Raw Data'!J91</f>
        <v>10.647</v>
      </c>
      <c r="G91" s="3">
        <f>'Raw Data'!P91</f>
        <v>10.457000000000001</v>
      </c>
      <c r="H91" s="3">
        <f>'Raw Data'!V91</f>
        <v>11.177</v>
      </c>
      <c r="I91" s="3">
        <f>'Raw Data'!AB91</f>
        <v>11.17</v>
      </c>
      <c r="J91" s="3">
        <f>'Raw Data'!AH91</f>
        <v>11.769</v>
      </c>
      <c r="K91" s="3">
        <f>'Raw Data'!AN91</f>
        <v>11.039</v>
      </c>
      <c r="L91" s="3">
        <f>'Raw Data'!AT91</f>
        <v>11.696</v>
      </c>
      <c r="M91" s="3">
        <f>'Raw Data'!AZ91</f>
        <v>11.504</v>
      </c>
      <c r="N91" s="3">
        <f>'Raw Data'!BF91</f>
        <v>11.542</v>
      </c>
      <c r="O91" s="3">
        <f>'Raw Data'!BL91</f>
        <v>12.010999999999999</v>
      </c>
      <c r="P91" s="3">
        <f>'Raw Data'!BR91</f>
        <v>11.601000000000001</v>
      </c>
      <c r="Q91" s="3">
        <f>'Raw Data'!BX91</f>
        <v>11.340999999999999</v>
      </c>
      <c r="R91" s="7">
        <f>'Raw Data'!CD91</f>
        <v>11.74</v>
      </c>
      <c r="S91" s="8">
        <f>'Raw Data'!CJ91</f>
        <v>11.753</v>
      </c>
      <c r="T91" s="8">
        <f>'Raw Data'!CP91</f>
        <v>11.445</v>
      </c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</row>
    <row r="92" spans="1:48" ht="15.75" customHeight="1" x14ac:dyDescent="0.25">
      <c r="A92" s="2" t="str">
        <f>'Raw Data'!A92</f>
        <v>UA-Unphosphorylated apo</v>
      </c>
      <c r="B92" s="2">
        <f>'Raw Data'!B92</f>
        <v>100</v>
      </c>
      <c r="C92" s="2">
        <f>'Raw Data'!C92</f>
        <v>108</v>
      </c>
      <c r="D92" s="2" t="str">
        <f>'Raw Data'!D92</f>
        <v>KKFLGKSVK</v>
      </c>
      <c r="F92" s="3">
        <f>'Raw Data'!J92</f>
        <v>3.8180000000000001</v>
      </c>
      <c r="G92" s="3">
        <f>'Raw Data'!P92</f>
        <v>4.1159999999999997</v>
      </c>
      <c r="H92" s="3">
        <f>'Raw Data'!V92</f>
        <v>4.1050000000000004</v>
      </c>
      <c r="I92" s="3">
        <f>'Raw Data'!AB92</f>
        <v>3.9350000000000001</v>
      </c>
      <c r="J92" s="3">
        <f>'Raw Data'!AH92</f>
        <v>4.2270000000000003</v>
      </c>
      <c r="K92" s="3">
        <f>'Raw Data'!AN92</f>
        <v>3.9510000000000001</v>
      </c>
      <c r="L92" s="3">
        <f>'Raw Data'!AT92</f>
        <v>4.4610000000000003</v>
      </c>
      <c r="M92" s="3">
        <f>'Raw Data'!AZ92</f>
        <v>4.6120000000000001</v>
      </c>
      <c r="N92" s="3">
        <f>'Raw Data'!BF92</f>
        <v>4.444</v>
      </c>
      <c r="O92" s="3">
        <f>'Raw Data'!BL92</f>
        <v>4.7110000000000003</v>
      </c>
      <c r="P92" s="3">
        <f>'Raw Data'!BR92</f>
        <v>4.6459999999999999</v>
      </c>
      <c r="Q92" s="3">
        <f>'Raw Data'!BX92</f>
        <v>4.51</v>
      </c>
      <c r="R92" s="7">
        <f>'Raw Data'!CD92</f>
        <v>4.569</v>
      </c>
      <c r="S92" s="8">
        <f>'Raw Data'!CJ92</f>
        <v>5.008</v>
      </c>
      <c r="T92" s="8">
        <f>'Raw Data'!CP92</f>
        <v>4.5380000000000003</v>
      </c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</row>
    <row r="93" spans="1:48" ht="15.75" customHeight="1" x14ac:dyDescent="0.25">
      <c r="A93" s="44" t="str">
        <f>'Raw Data'!A93</f>
        <v>UC-Unphosphorylated complex</v>
      </c>
      <c r="B93" s="2">
        <f>'Raw Data'!B93</f>
        <v>22</v>
      </c>
      <c r="C93" s="2">
        <f>'Raw Data'!C93</f>
        <v>27</v>
      </c>
      <c r="D93" s="2" t="str">
        <f>'Raw Data'!D93</f>
        <v>EEILAS</v>
      </c>
      <c r="F93" s="3">
        <f>'Raw Data'!J93</f>
        <v>0.52</v>
      </c>
      <c r="G93" s="3">
        <f>'Raw Data'!P93</f>
        <v>0.61699999999999999</v>
      </c>
      <c r="H93" s="3">
        <f>'Raw Data'!V93</f>
        <v>0.57899999999999996</v>
      </c>
      <c r="I93" s="3">
        <f>'Raw Data'!AB93</f>
        <v>0.624</v>
      </c>
      <c r="J93" s="3">
        <f>'Raw Data'!AH93</f>
        <v>0.505</v>
      </c>
      <c r="K93" s="3">
        <f>'Raw Data'!AN93</f>
        <v>0.63100000000000001</v>
      </c>
      <c r="L93" s="3">
        <f>'Raw Data'!AT93</f>
        <v>1.1910000000000001</v>
      </c>
      <c r="M93" s="3">
        <f>'Raw Data'!AZ93</f>
        <v>1.3580000000000001</v>
      </c>
      <c r="N93" s="3">
        <f>'Raw Data'!BF93</f>
        <v>1.248</v>
      </c>
      <c r="O93" s="3">
        <f>'Raw Data'!BL93</f>
        <v>2.4420000000000002</v>
      </c>
      <c r="P93" s="3">
        <f>'Raw Data'!BR93</f>
        <v>2.444</v>
      </c>
      <c r="Q93" s="3">
        <f>'Raw Data'!BX93</f>
        <v>2.3719999999999999</v>
      </c>
      <c r="R93" s="7">
        <f>'Raw Data'!CD93</f>
        <v>2.4670000000000001</v>
      </c>
      <c r="S93" s="8">
        <f>'Raw Data'!CJ93</f>
        <v>2.3690000000000002</v>
      </c>
      <c r="T93" s="8">
        <f>'Raw Data'!CP93</f>
        <v>2.427</v>
      </c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</row>
    <row r="94" spans="1:48" ht="15.75" customHeight="1" x14ac:dyDescent="0.25">
      <c r="A94" s="2" t="str">
        <f>'Raw Data'!A94</f>
        <v>UC-Unphosphorylated complex</v>
      </c>
      <c r="B94" s="2">
        <f>'Raw Data'!B94</f>
        <v>23</v>
      </c>
      <c r="C94" s="2">
        <f>'Raw Data'!C94</f>
        <v>27</v>
      </c>
      <c r="D94" s="2" t="str">
        <f>'Raw Data'!D94</f>
        <v>EILAS</v>
      </c>
      <c r="F94" s="3">
        <f>'Raw Data'!J94</f>
        <v>7.8E-2</v>
      </c>
      <c r="G94" s="3">
        <f>'Raw Data'!P94</f>
        <v>7.0999999999999994E-2</v>
      </c>
      <c r="H94" s="3">
        <f>'Raw Data'!V94</f>
        <v>7.5999999999999998E-2</v>
      </c>
      <c r="I94" s="3">
        <f>'Raw Data'!AB94</f>
        <v>0.158</v>
      </c>
      <c r="J94" s="3">
        <f>'Raw Data'!AH94</f>
        <v>0.151</v>
      </c>
      <c r="K94" s="3">
        <f>'Raw Data'!AN94</f>
        <v>0.16700000000000001</v>
      </c>
      <c r="L94" s="3">
        <f>'Raw Data'!AT94</f>
        <v>0.753</v>
      </c>
      <c r="M94" s="3">
        <f>'Raw Data'!AZ94</f>
        <v>0.76300000000000001</v>
      </c>
      <c r="N94" s="3">
        <f>'Raw Data'!BF94</f>
        <v>0.67100000000000004</v>
      </c>
      <c r="O94" s="3">
        <f>'Raw Data'!BL94</f>
        <v>1.6859999999999999</v>
      </c>
      <c r="P94" s="3">
        <f>'Raw Data'!BR94</f>
        <v>1.6479999999999999</v>
      </c>
      <c r="Q94" s="3">
        <f>'Raw Data'!BX94</f>
        <v>1.5960000000000001</v>
      </c>
      <c r="R94" s="7">
        <f>'Raw Data'!CD94</f>
        <v>1.7130000000000001</v>
      </c>
      <c r="S94" s="8">
        <f>'Raw Data'!CJ94</f>
        <v>1.647</v>
      </c>
      <c r="T94" s="8">
        <f>'Raw Data'!CP94</f>
        <v>1.663</v>
      </c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5" spans="1:48" ht="15.75" customHeight="1" x14ac:dyDescent="0.25">
      <c r="A95" s="2" t="str">
        <f>'Raw Data'!A95</f>
        <v>UC-Unphosphorylated complex</v>
      </c>
      <c r="B95" s="2">
        <f>'Raw Data'!B95</f>
        <v>24</v>
      </c>
      <c r="C95" s="2">
        <f>'Raw Data'!C95</f>
        <v>29</v>
      </c>
      <c r="D95" s="2" t="str">
        <f>'Raw Data'!D95</f>
        <v>ILASVM</v>
      </c>
      <c r="F95" s="3">
        <f>'Raw Data'!J95</f>
        <v>0.10199999999999999</v>
      </c>
      <c r="G95" s="3">
        <f>'Raw Data'!P95</f>
        <v>0.104</v>
      </c>
      <c r="H95" s="3">
        <f>'Raw Data'!V95</f>
        <v>0.104</v>
      </c>
      <c r="I95" s="3">
        <f>'Raw Data'!AB95</f>
        <v>0.20699999999999999</v>
      </c>
      <c r="J95" s="3">
        <f>'Raw Data'!AH95</f>
        <v>0.188</v>
      </c>
      <c r="K95" s="3">
        <f>'Raw Data'!AN95</f>
        <v>0.20100000000000001</v>
      </c>
      <c r="L95" s="3">
        <f>'Raw Data'!AT95</f>
        <v>1.125</v>
      </c>
      <c r="M95" s="3">
        <f>'Raw Data'!AZ95</f>
        <v>1.1020000000000001</v>
      </c>
      <c r="N95" s="3">
        <f>'Raw Data'!BF95</f>
        <v>0.997</v>
      </c>
      <c r="O95" s="3">
        <f>'Raw Data'!BL95</f>
        <v>2.7839999999999998</v>
      </c>
      <c r="P95" s="3">
        <f>'Raw Data'!BR95</f>
        <v>2.68</v>
      </c>
      <c r="Q95" s="3">
        <f>'Raw Data'!BX95</f>
        <v>2.7050000000000001</v>
      </c>
      <c r="R95" s="7">
        <f>'Raw Data'!CD95</f>
        <v>2.9319999999999999</v>
      </c>
      <c r="S95" s="8">
        <f>'Raw Data'!CJ95</f>
        <v>3.0619999999999998</v>
      </c>
      <c r="T95" s="8">
        <f>'Raw Data'!CP95</f>
        <v>2.8420000000000001</v>
      </c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</row>
    <row r="96" spans="1:48" ht="15.75" customHeight="1" x14ac:dyDescent="0.25">
      <c r="A96" s="2" t="str">
        <f>'Raw Data'!A96</f>
        <v>UC-Unphosphorylated complex</v>
      </c>
      <c r="B96" s="2">
        <f>'Raw Data'!B96</f>
        <v>26</v>
      </c>
      <c r="C96" s="2">
        <f>'Raw Data'!C96</f>
        <v>43</v>
      </c>
      <c r="D96" s="2" t="str">
        <f>'Raw Data'!D96</f>
        <v>ASVMIKNLDTGEEIPLSL</v>
      </c>
      <c r="F96" s="3">
        <f>'Raw Data'!J96</f>
        <v>0.38700000000000001</v>
      </c>
      <c r="G96" s="3">
        <f>'Raw Data'!P96</f>
        <v>0.42399999999999999</v>
      </c>
      <c r="H96" s="3">
        <f>'Raw Data'!V96</f>
        <v>0.46100000000000002</v>
      </c>
      <c r="I96" s="3">
        <f>'Raw Data'!AB96</f>
        <v>0.54800000000000004</v>
      </c>
      <c r="J96" s="3">
        <f>'Raw Data'!AH96</f>
        <v>0.66500000000000004</v>
      </c>
      <c r="K96" s="3">
        <f>'Raw Data'!AN96</f>
        <v>0.61099999999999999</v>
      </c>
      <c r="L96" s="3">
        <f>'Raw Data'!AT96</f>
        <v>2.79</v>
      </c>
      <c r="M96" s="3">
        <f>'Raw Data'!AZ96</f>
        <v>2.8769999999999998</v>
      </c>
      <c r="N96" s="3">
        <f>'Raw Data'!BF96</f>
        <v>2.79</v>
      </c>
      <c r="O96" s="3">
        <f>'Raw Data'!BL96</f>
        <v>7.4820000000000002</v>
      </c>
      <c r="P96" s="3">
        <f>'Raw Data'!BR96</f>
        <v>7.5679999999999996</v>
      </c>
      <c r="Q96" s="3">
        <f>'Raw Data'!BX96</f>
        <v>7.391</v>
      </c>
      <c r="R96" s="7">
        <f>'Raw Data'!CD96</f>
        <v>10.037000000000001</v>
      </c>
      <c r="S96" s="8">
        <f>'Raw Data'!CJ96</f>
        <v>9.8840000000000003</v>
      </c>
      <c r="T96" s="8">
        <f>'Raw Data'!CP96</f>
        <v>9.7170000000000005</v>
      </c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</row>
    <row r="97" spans="1:48" ht="15.75" customHeight="1" x14ac:dyDescent="0.25">
      <c r="A97" s="2" t="str">
        <f>'Raw Data'!A97</f>
        <v>UC-Unphosphorylated complex</v>
      </c>
      <c r="B97" s="2">
        <f>'Raw Data'!B97</f>
        <v>26</v>
      </c>
      <c r="C97" s="2">
        <f>'Raw Data'!C97</f>
        <v>45</v>
      </c>
      <c r="D97" s="2" t="str">
        <f>'Raw Data'!D97</f>
        <v>ASVMIKNLDTGEEIPLSLAE</v>
      </c>
      <c r="F97" s="3">
        <f>'Raw Data'!J97</f>
        <v>0.55400000000000005</v>
      </c>
      <c r="G97" s="3">
        <f>'Raw Data'!P97</f>
        <v>0.61499999999999999</v>
      </c>
      <c r="H97" s="3">
        <f>'Raw Data'!V97</f>
        <v>0.58599999999999997</v>
      </c>
      <c r="I97" s="3">
        <f>'Raw Data'!AB97</f>
        <v>0.93600000000000005</v>
      </c>
      <c r="J97" s="3">
        <f>'Raw Data'!AH97</f>
        <v>0.86199999999999999</v>
      </c>
      <c r="K97" s="3">
        <f>'Raw Data'!AN97</f>
        <v>1.0309999999999999</v>
      </c>
      <c r="L97" s="3">
        <f>'Raw Data'!AT97</f>
        <v>3.35</v>
      </c>
      <c r="M97" s="3">
        <f>'Raw Data'!AZ97</f>
        <v>2.766</v>
      </c>
      <c r="N97" s="3">
        <f>'Raw Data'!BF97</f>
        <v>3.3690000000000002</v>
      </c>
      <c r="O97" s="3">
        <f>'Raw Data'!BL97</f>
        <v>8.6150000000000002</v>
      </c>
      <c r="P97" s="3">
        <f>'Raw Data'!BR97</f>
        <v>8.7279999999999998</v>
      </c>
      <c r="Q97" s="3">
        <f>'Raw Data'!BX97</f>
        <v>8.6210000000000004</v>
      </c>
      <c r="R97" s="7">
        <f>'Raw Data'!CD97</f>
        <v>11.321</v>
      </c>
      <c r="S97" s="8">
        <f>'Raw Data'!CJ97</f>
        <v>10.988</v>
      </c>
      <c r="T97" s="8">
        <f>'Raw Data'!CP97</f>
        <v>10.863</v>
      </c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</row>
    <row r="98" spans="1:48" ht="15.75" customHeight="1" x14ac:dyDescent="0.25">
      <c r="A98" s="2" t="str">
        <f>'Raw Data'!A98</f>
        <v>UC-Unphosphorylated complex</v>
      </c>
      <c r="B98" s="2">
        <f>'Raw Data'!B98</f>
        <v>26</v>
      </c>
      <c r="C98" s="2">
        <f>'Raw Data'!C98</f>
        <v>57</v>
      </c>
      <c r="D98" s="2" t="str">
        <f>'Raw Data'!D98</f>
        <v>ASVMIKNLDTGEEIPLSLAEEKLPTGINPLTL</v>
      </c>
      <c r="F98" s="3">
        <f>'Raw Data'!J98</f>
        <v>2.077</v>
      </c>
      <c r="G98" s="3">
        <f>'Raw Data'!P98</f>
        <v>2.137</v>
      </c>
      <c r="H98" s="3">
        <f>'Raw Data'!V98</f>
        <v>2.1859999999999999</v>
      </c>
      <c r="I98" s="3">
        <f>'Raw Data'!AB98</f>
        <v>4.1849999999999996</v>
      </c>
      <c r="J98" s="3">
        <f>'Raw Data'!AH98</f>
        <v>4.2960000000000003</v>
      </c>
      <c r="K98" s="3">
        <f>'Raw Data'!AN98</f>
        <v>4.6669999999999998</v>
      </c>
      <c r="L98" s="3">
        <f>'Raw Data'!AT98</f>
        <v>9.3279999999999994</v>
      </c>
      <c r="M98" s="3">
        <f>'Raw Data'!AZ98</f>
        <v>9.4649999999999999</v>
      </c>
      <c r="N98" s="3">
        <f>'Raw Data'!BF98</f>
        <v>9.3190000000000008</v>
      </c>
      <c r="O98" s="3">
        <f>'Raw Data'!BL98</f>
        <v>16.538</v>
      </c>
      <c r="P98" s="3">
        <f>'Raw Data'!BR98</f>
        <v>16.411000000000001</v>
      </c>
      <c r="Q98" s="3">
        <f>'Raw Data'!BX98</f>
        <v>16.190000000000001</v>
      </c>
      <c r="R98" s="7">
        <f>'Raw Data'!CD98</f>
        <v>18.86</v>
      </c>
      <c r="S98" s="8">
        <f>'Raw Data'!CJ98</f>
        <v>18.27</v>
      </c>
      <c r="T98" s="8">
        <f>'Raw Data'!CP98</f>
        <v>18.067</v>
      </c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</row>
    <row r="99" spans="1:48" ht="15.75" customHeight="1" x14ac:dyDescent="0.25">
      <c r="A99" s="2" t="str">
        <f>'Raw Data'!A99</f>
        <v>UC-Unphosphorylated complex</v>
      </c>
      <c r="B99" s="2">
        <f>'Raw Data'!B99</f>
        <v>27</v>
      </c>
      <c r="C99" s="2">
        <f>'Raw Data'!C99</f>
        <v>43</v>
      </c>
      <c r="D99" s="2" t="str">
        <f>'Raw Data'!D99</f>
        <v>SVMIKNLDTGEEIPLSL</v>
      </c>
      <c r="F99" s="3">
        <f>'Raw Data'!J99</f>
        <v>0.378</v>
      </c>
      <c r="G99" s="3">
        <f>'Raw Data'!P99</f>
        <v>0.38300000000000001</v>
      </c>
      <c r="H99" s="3">
        <f>'Raw Data'!V99</f>
        <v>0.35699999999999998</v>
      </c>
      <c r="I99" s="3">
        <f>'Raw Data'!AB99</f>
        <v>0.47499999999999998</v>
      </c>
      <c r="J99" s="3">
        <f>'Raw Data'!AH99</f>
        <v>0.46800000000000003</v>
      </c>
      <c r="K99" s="3">
        <f>'Raw Data'!AN99</f>
        <v>0.54100000000000004</v>
      </c>
      <c r="L99" s="3">
        <f>'Raw Data'!AT99</f>
        <v>2.585</v>
      </c>
      <c r="M99" s="3">
        <f>'Raw Data'!AZ99</f>
        <v>2.4510000000000001</v>
      </c>
      <c r="N99" s="3">
        <f>'Raw Data'!BF99</f>
        <v>2.3860000000000001</v>
      </c>
      <c r="O99" s="3">
        <f>'Raw Data'!BL99</f>
        <v>6.343</v>
      </c>
      <c r="P99" s="3">
        <f>'Raw Data'!BR99</f>
        <v>6.367</v>
      </c>
      <c r="Q99" s="3">
        <f>'Raw Data'!BX99</f>
        <v>6.4050000000000002</v>
      </c>
      <c r="R99" s="7">
        <f>'Raw Data'!CD99</f>
        <v>8.5289999999999999</v>
      </c>
      <c r="S99" s="8">
        <f>'Raw Data'!CJ99</f>
        <v>8.2089999999999996</v>
      </c>
      <c r="T99" s="8">
        <f>'Raw Data'!CP99</f>
        <v>8.1780000000000008</v>
      </c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</row>
    <row r="100" spans="1:48" ht="15.75" customHeight="1" x14ac:dyDescent="0.25">
      <c r="A100" s="2" t="str">
        <f>'Raw Data'!A100</f>
        <v>UC-Unphosphorylated complex</v>
      </c>
      <c r="B100" s="2">
        <f>'Raw Data'!B100</f>
        <v>28</v>
      </c>
      <c r="C100" s="2">
        <f>'Raw Data'!C100</f>
        <v>43</v>
      </c>
      <c r="D100" s="2" t="str">
        <f>'Raw Data'!D100</f>
        <v>VMIKNLDTGEEIPLSL</v>
      </c>
      <c r="F100" s="3">
        <f>'Raw Data'!J100</f>
        <v>0.46600000000000003</v>
      </c>
      <c r="G100" s="3">
        <f>'Raw Data'!P100</f>
        <v>0.41</v>
      </c>
      <c r="H100" s="3">
        <f>'Raw Data'!V100</f>
        <v>0.33900000000000002</v>
      </c>
      <c r="I100" s="3">
        <f>'Raw Data'!AB100</f>
        <v>0.53300000000000003</v>
      </c>
      <c r="J100" s="3">
        <f>'Raw Data'!AH100</f>
        <v>0.56899999999999995</v>
      </c>
      <c r="K100" s="3">
        <f>'Raw Data'!AN100</f>
        <v>0.63400000000000001</v>
      </c>
      <c r="L100" s="3">
        <f>'Raw Data'!AT100</f>
        <v>2.1890000000000001</v>
      </c>
      <c r="M100" s="3">
        <f>'Raw Data'!AZ100</f>
        <v>2.077</v>
      </c>
      <c r="N100" s="3">
        <f>'Raw Data'!BF100</f>
        <v>2.1190000000000002</v>
      </c>
      <c r="O100" s="3">
        <f>'Raw Data'!BL100</f>
        <v>5.569</v>
      </c>
      <c r="P100" s="3">
        <f>'Raw Data'!BR100</f>
        <v>5.8419999999999996</v>
      </c>
      <c r="Q100" s="3">
        <f>'Raw Data'!BX100</f>
        <v>5.4710000000000001</v>
      </c>
      <c r="R100" s="7">
        <f>'Raw Data'!CD100</f>
        <v>7.7149999999999999</v>
      </c>
      <c r="S100" s="8">
        <f>'Raw Data'!CJ100</f>
        <v>7.3949999999999996</v>
      </c>
      <c r="T100" s="8">
        <f>'Raw Data'!CP100</f>
        <v>7.4020000000000001</v>
      </c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</row>
    <row r="101" spans="1:48" ht="15.75" customHeight="1" x14ac:dyDescent="0.25">
      <c r="A101" s="2" t="str">
        <f>'Raw Data'!A101</f>
        <v>UC-Unphosphorylated complex</v>
      </c>
      <c r="B101" s="2">
        <f>'Raw Data'!B101</f>
        <v>28</v>
      </c>
      <c r="C101" s="2">
        <f>'Raw Data'!C101</f>
        <v>45</v>
      </c>
      <c r="D101" s="2" t="str">
        <f>'Raw Data'!D101</f>
        <v>VMIKNLDTGEEIPLSLAE</v>
      </c>
      <c r="F101" s="3">
        <f>'Raw Data'!J101</f>
        <v>0.498</v>
      </c>
      <c r="G101" s="3">
        <f>'Raw Data'!P101</f>
        <v>0.53800000000000003</v>
      </c>
      <c r="H101" s="3">
        <f>'Raw Data'!V101</f>
        <v>0.54600000000000004</v>
      </c>
      <c r="I101" s="3">
        <f>'Raw Data'!AB101</f>
        <v>0.86099999999999999</v>
      </c>
      <c r="J101" s="3">
        <f>'Raw Data'!AH101</f>
        <v>0.81599999999999995</v>
      </c>
      <c r="K101" s="3">
        <f>'Raw Data'!AN101</f>
        <v>0.91</v>
      </c>
      <c r="L101" s="3">
        <f>'Raw Data'!AT101</f>
        <v>2.4079999999999999</v>
      </c>
      <c r="M101" s="3">
        <f>'Raw Data'!AZ101</f>
        <v>2.036</v>
      </c>
      <c r="N101" s="3">
        <f>'Raw Data'!BF101</f>
        <v>2.0049999999999999</v>
      </c>
      <c r="O101" s="3">
        <f>'Raw Data'!BL101</f>
        <v>6.9139999999999997</v>
      </c>
      <c r="P101" s="3">
        <f>'Raw Data'!BR101</f>
        <v>6.85</v>
      </c>
      <c r="Q101" s="3">
        <f>'Raw Data'!BX101</f>
        <v>6.9809999999999999</v>
      </c>
      <c r="R101" s="7">
        <f>'Raw Data'!CD101</f>
        <v>9.0269999999999992</v>
      </c>
      <c r="S101" s="8">
        <f>'Raw Data'!CJ101</f>
        <v>8.6219999999999999</v>
      </c>
      <c r="T101" s="8">
        <f>'Raw Data'!CP101</f>
        <v>8.4459999999999997</v>
      </c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</row>
    <row r="102" spans="1:48" ht="15.75" customHeight="1" x14ac:dyDescent="0.25">
      <c r="A102" s="2" t="str">
        <f>'Raw Data'!A102</f>
        <v>UC-Unphosphorylated complex</v>
      </c>
      <c r="B102" s="2">
        <f>'Raw Data'!B102</f>
        <v>29</v>
      </c>
      <c r="C102" s="2">
        <f>'Raw Data'!C102</f>
        <v>43</v>
      </c>
      <c r="D102" s="2" t="str">
        <f>'Raw Data'!D102</f>
        <v>MIKNLDTGEEIPLSL</v>
      </c>
      <c r="F102" s="3">
        <f>'Raw Data'!J102</f>
        <v>0.33900000000000002</v>
      </c>
      <c r="G102" s="3">
        <f>'Raw Data'!P102</f>
        <v>0.308</v>
      </c>
      <c r="H102" s="3">
        <f>'Raw Data'!V102</f>
        <v>0.309</v>
      </c>
      <c r="I102" s="3">
        <f>'Raw Data'!AB102</f>
        <v>0.48099999999999998</v>
      </c>
      <c r="J102" s="3">
        <f>'Raw Data'!AH102</f>
        <v>0.46500000000000002</v>
      </c>
      <c r="K102" s="3">
        <f>'Raw Data'!AN102</f>
        <v>0.60899999999999999</v>
      </c>
      <c r="L102" s="3">
        <f>'Raw Data'!AT102</f>
        <v>1.575</v>
      </c>
      <c r="M102" s="3">
        <f>'Raw Data'!AZ102</f>
        <v>1.7649999999999999</v>
      </c>
      <c r="N102" s="3">
        <f>'Raw Data'!BF102</f>
        <v>1.5620000000000001</v>
      </c>
      <c r="O102" s="3">
        <f>'Raw Data'!BL102</f>
        <v>4.8529999999999998</v>
      </c>
      <c r="P102" s="3">
        <f>'Raw Data'!BR102</f>
        <v>4.88</v>
      </c>
      <c r="Q102" s="3">
        <f>'Raw Data'!BX102</f>
        <v>4.7809999999999997</v>
      </c>
      <c r="R102" s="7">
        <f>'Raw Data'!CD102</f>
        <v>6.5140000000000002</v>
      </c>
      <c r="S102" s="8">
        <f>'Raw Data'!CJ102</f>
        <v>6.1989999999999998</v>
      </c>
      <c r="T102" s="8">
        <f>'Raw Data'!CP102</f>
        <v>6.1769999999999996</v>
      </c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</row>
    <row r="103" spans="1:48" ht="15.75" customHeight="1" x14ac:dyDescent="0.25">
      <c r="A103" s="2" t="str">
        <f>'Raw Data'!A103</f>
        <v>UC-Unphosphorylated complex</v>
      </c>
      <c r="B103" s="2">
        <f>'Raw Data'!B103</f>
        <v>29</v>
      </c>
      <c r="C103" s="2">
        <f>'Raw Data'!C103</f>
        <v>45</v>
      </c>
      <c r="D103" s="2" t="str">
        <f>'Raw Data'!D103</f>
        <v>MIKNLDTGEEIPLSLAE</v>
      </c>
      <c r="F103" s="3">
        <f>'Raw Data'!J103</f>
        <v>0.57499999999999996</v>
      </c>
      <c r="G103" s="3">
        <f>'Raw Data'!P103</f>
        <v>0.54500000000000004</v>
      </c>
      <c r="H103" s="3">
        <f>'Raw Data'!V103</f>
        <v>0.56999999999999995</v>
      </c>
      <c r="I103" s="3">
        <f>'Raw Data'!AB103</f>
        <v>0.81699999999999995</v>
      </c>
      <c r="J103" s="3">
        <f>'Raw Data'!AH103</f>
        <v>0.79100000000000004</v>
      </c>
      <c r="K103" s="3">
        <f>'Raw Data'!AN103</f>
        <v>0.94699999999999995</v>
      </c>
      <c r="L103" s="3">
        <f>'Raw Data'!AT103</f>
        <v>2.6890000000000001</v>
      </c>
      <c r="M103" s="3">
        <f>'Raw Data'!AZ103</f>
        <v>2.68</v>
      </c>
      <c r="N103" s="3">
        <f>'Raw Data'!BF103</f>
        <v>1.9159999999999999</v>
      </c>
      <c r="O103" s="3">
        <f>'Raw Data'!BL103</f>
        <v>6.3979999999999997</v>
      </c>
      <c r="P103" s="3">
        <f>'Raw Data'!BR103</f>
        <v>6.2549999999999999</v>
      </c>
      <c r="Q103" s="3">
        <f>'Raw Data'!BX103</f>
        <v>6.077</v>
      </c>
      <c r="R103" s="7">
        <f>'Raw Data'!CD103</f>
        <v>8.0120000000000005</v>
      </c>
      <c r="S103" s="8">
        <f>'Raw Data'!CJ103</f>
        <v>7.6349999999999998</v>
      </c>
      <c r="T103" s="8">
        <f>'Raw Data'!CP103</f>
        <v>7.56</v>
      </c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</row>
    <row r="104" spans="1:48" ht="15.75" customHeight="1" x14ac:dyDescent="0.25">
      <c r="A104" s="2" t="str">
        <f>'Raw Data'!A104</f>
        <v>UC-Unphosphorylated complex</v>
      </c>
      <c r="B104" s="2">
        <f>'Raw Data'!B104</f>
        <v>30</v>
      </c>
      <c r="C104" s="2">
        <f>'Raw Data'!C104</f>
        <v>43</v>
      </c>
      <c r="D104" s="2" t="str">
        <f>'Raw Data'!D104</f>
        <v>IKNLDTGEEIPLSL</v>
      </c>
      <c r="F104" s="3">
        <f>'Raw Data'!J104</f>
        <v>0.23400000000000001</v>
      </c>
      <c r="G104" s="3">
        <f>'Raw Data'!P104</f>
        <v>0.27800000000000002</v>
      </c>
      <c r="H104" s="3">
        <f>'Raw Data'!V104</f>
        <v>0.25900000000000001</v>
      </c>
      <c r="I104" s="3">
        <f>'Raw Data'!AB104</f>
        <v>0.432</v>
      </c>
      <c r="J104" s="3">
        <f>'Raw Data'!AH104</f>
        <v>0.371</v>
      </c>
      <c r="K104" s="3">
        <f>'Raw Data'!AN104</f>
        <v>0.57399999999999995</v>
      </c>
      <c r="L104" s="3">
        <f>'Raw Data'!AT104</f>
        <v>1.7729999999999999</v>
      </c>
      <c r="M104" s="3">
        <f>'Raw Data'!AZ104</f>
        <v>1.752</v>
      </c>
      <c r="N104" s="3">
        <f>'Raw Data'!BF104</f>
        <v>1.736</v>
      </c>
      <c r="O104" s="3">
        <f>'Raw Data'!BL104</f>
        <v>4.5529999999999999</v>
      </c>
      <c r="P104" s="3">
        <f>'Raw Data'!BR104</f>
        <v>4.5030000000000001</v>
      </c>
      <c r="Q104" s="3">
        <f>'Raw Data'!BX104</f>
        <v>4.4050000000000002</v>
      </c>
      <c r="R104" s="7">
        <f>'Raw Data'!CD104</f>
        <v>5.9039999999999999</v>
      </c>
      <c r="S104" s="8">
        <f>'Raw Data'!CJ104</f>
        <v>5.6760000000000002</v>
      </c>
      <c r="T104" s="8">
        <f>'Raw Data'!CP104</f>
        <v>5.6050000000000004</v>
      </c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</row>
    <row r="105" spans="1:48" ht="15.75" customHeight="1" x14ac:dyDescent="0.25">
      <c r="A105" s="2" t="str">
        <f>'Raw Data'!A105</f>
        <v>UC-Unphosphorylated complex</v>
      </c>
      <c r="B105" s="2">
        <f>'Raw Data'!B105</f>
        <v>30</v>
      </c>
      <c r="C105" s="2">
        <f>'Raw Data'!C105</f>
        <v>44</v>
      </c>
      <c r="D105" s="2" t="str">
        <f>'Raw Data'!D105</f>
        <v>IKNLDTGEEIPLSLA</v>
      </c>
      <c r="F105" s="3">
        <f>'Raw Data'!J105</f>
        <v>0.318</v>
      </c>
      <c r="G105" s="3">
        <f>'Raw Data'!P105</f>
        <v>0.374</v>
      </c>
      <c r="H105" s="3">
        <f>'Raw Data'!V105</f>
        <v>0.34599999999999997</v>
      </c>
      <c r="I105" s="3">
        <f>'Raw Data'!AB105</f>
        <v>0.49299999999999999</v>
      </c>
      <c r="J105" s="3">
        <f>'Raw Data'!AH105</f>
        <v>0.46800000000000003</v>
      </c>
      <c r="K105" s="3">
        <f>'Raw Data'!AN105</f>
        <v>0.7</v>
      </c>
      <c r="L105" s="3">
        <f>'Raw Data'!AT105</f>
        <v>2.2599999999999998</v>
      </c>
      <c r="M105" s="3">
        <f>'Raw Data'!AZ105</f>
        <v>2.3199999999999998</v>
      </c>
      <c r="N105" s="3">
        <f>'Raw Data'!BF105</f>
        <v>2.11</v>
      </c>
      <c r="O105" s="3">
        <f>'Raw Data'!BL105</f>
        <v>5.3330000000000002</v>
      </c>
      <c r="P105" s="3">
        <f>'Raw Data'!BR105</f>
        <v>5.3840000000000003</v>
      </c>
      <c r="Q105" s="3">
        <f>'Raw Data'!BX105</f>
        <v>5.306</v>
      </c>
      <c r="R105" s="7">
        <f>'Raw Data'!CD105</f>
        <v>6.8540000000000001</v>
      </c>
      <c r="S105" s="8">
        <f>'Raw Data'!CJ105</f>
        <v>6.5640000000000001</v>
      </c>
      <c r="T105" s="8">
        <f>'Raw Data'!CP105</f>
        <v>6.55</v>
      </c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</row>
    <row r="106" spans="1:48" ht="15.75" customHeight="1" x14ac:dyDescent="0.25">
      <c r="A106" s="2" t="str">
        <f>'Raw Data'!A106</f>
        <v>UC-Unphosphorylated complex</v>
      </c>
      <c r="B106" s="2">
        <f>'Raw Data'!B106</f>
        <v>30</v>
      </c>
      <c r="C106" s="2">
        <f>'Raw Data'!C106</f>
        <v>45</v>
      </c>
      <c r="D106" s="2" t="str">
        <f>'Raw Data'!D106</f>
        <v>IKNLDTGEEIPLSLAE</v>
      </c>
      <c r="F106" s="3">
        <f>'Raw Data'!J106</f>
        <v>0.58199999999999996</v>
      </c>
      <c r="G106" s="3">
        <f>'Raw Data'!P106</f>
        <v>0.56200000000000006</v>
      </c>
      <c r="H106" s="3">
        <f>'Raw Data'!V106</f>
        <v>0.57099999999999995</v>
      </c>
      <c r="I106" s="3">
        <f>'Raw Data'!AB106</f>
        <v>0.92600000000000005</v>
      </c>
      <c r="J106" s="3">
        <f>'Raw Data'!AH106</f>
        <v>0.89300000000000002</v>
      </c>
      <c r="K106" s="3">
        <f>'Raw Data'!AN106</f>
        <v>1.046</v>
      </c>
      <c r="L106" s="3">
        <f>'Raw Data'!AT106</f>
        <v>2.9449999999999998</v>
      </c>
      <c r="M106" s="3">
        <f>'Raw Data'!AZ106</f>
        <v>2.5779999999999998</v>
      </c>
      <c r="N106" s="3">
        <f>'Raw Data'!BF106</f>
        <v>2.6120000000000001</v>
      </c>
      <c r="O106" s="3">
        <f>'Raw Data'!BL106</f>
        <v>5.774</v>
      </c>
      <c r="P106" s="3">
        <f>'Raw Data'!BR106</f>
        <v>5.8090000000000002</v>
      </c>
      <c r="Q106" s="3">
        <f>'Raw Data'!BX106</f>
        <v>5.6609999999999996</v>
      </c>
      <c r="R106" s="7">
        <f>'Raw Data'!CD106</f>
        <v>7.2910000000000004</v>
      </c>
      <c r="S106" s="8">
        <f>'Raw Data'!CJ106</f>
        <v>6.9669999999999996</v>
      </c>
      <c r="T106" s="8">
        <f>'Raw Data'!CP106</f>
        <v>6.9649999999999999</v>
      </c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</row>
    <row r="107" spans="1:48" ht="15.75" customHeight="1" x14ac:dyDescent="0.25">
      <c r="A107" s="2" t="str">
        <f>'Raw Data'!A107</f>
        <v>UC-Unphosphorylated complex</v>
      </c>
      <c r="B107" s="2">
        <f>'Raw Data'!B107</f>
        <v>44</v>
      </c>
      <c r="C107" s="2">
        <f>'Raw Data'!C107</f>
        <v>56</v>
      </c>
      <c r="D107" s="2" t="str">
        <f>'Raw Data'!D107</f>
        <v>AEEKLPTGINPLT</v>
      </c>
      <c r="F107" s="3">
        <f>'Raw Data'!J107</f>
        <v>2.319</v>
      </c>
      <c r="G107" s="3">
        <f>'Raw Data'!P107</f>
        <v>2.427</v>
      </c>
      <c r="H107" s="3">
        <f>'Raw Data'!V107</f>
        <v>2.4830000000000001</v>
      </c>
      <c r="I107" s="3">
        <f>'Raw Data'!AB107</f>
        <v>3.85</v>
      </c>
      <c r="J107" s="3">
        <f>'Raw Data'!AH107</f>
        <v>3.786</v>
      </c>
      <c r="K107" s="3">
        <f>'Raw Data'!AN107</f>
        <v>3.9990000000000001</v>
      </c>
      <c r="L107" s="3">
        <f>'Raw Data'!AT107</f>
        <v>6.2969999999999997</v>
      </c>
      <c r="M107" s="3">
        <f>'Raw Data'!AZ107</f>
        <v>6.3230000000000004</v>
      </c>
      <c r="N107" s="3">
        <f>'Raw Data'!BF107</f>
        <v>5.8140000000000001</v>
      </c>
      <c r="O107" s="3">
        <f>'Raw Data'!BL107</f>
        <v>6.6660000000000004</v>
      </c>
      <c r="P107" s="3">
        <f>'Raw Data'!BR107</f>
        <v>6.6719999999999997</v>
      </c>
      <c r="Q107" s="3">
        <f>'Raw Data'!BX107</f>
        <v>6.5149999999999997</v>
      </c>
      <c r="R107" s="7">
        <f>'Raw Data'!CD107</f>
        <v>6.8540000000000001</v>
      </c>
      <c r="S107" s="8">
        <f>'Raw Data'!CJ107</f>
        <v>6.63</v>
      </c>
      <c r="T107" s="8">
        <f>'Raw Data'!CP107</f>
        <v>6.4329999999999998</v>
      </c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</row>
    <row r="108" spans="1:48" ht="15.75" customHeight="1" x14ac:dyDescent="0.25">
      <c r="A108" s="2" t="str">
        <f>'Raw Data'!A108</f>
        <v>UC-Unphosphorylated complex</v>
      </c>
      <c r="B108" s="2">
        <f>'Raw Data'!B108</f>
        <v>44</v>
      </c>
      <c r="C108" s="2">
        <f>'Raw Data'!C108</f>
        <v>57</v>
      </c>
      <c r="D108" s="2" t="str">
        <f>'Raw Data'!D108</f>
        <v>AEEKLPTGINPLTL</v>
      </c>
      <c r="F108" s="3">
        <f>'Raw Data'!J108</f>
        <v>1.4430000000000001</v>
      </c>
      <c r="G108" s="3">
        <f>'Raw Data'!P108</f>
        <v>1.56</v>
      </c>
      <c r="H108" s="3">
        <f>'Raw Data'!V108</f>
        <v>1.5780000000000001</v>
      </c>
      <c r="I108" s="3">
        <f>'Raw Data'!AB108</f>
        <v>3.3380000000000001</v>
      </c>
      <c r="J108" s="3">
        <f>'Raw Data'!AH108</f>
        <v>3.2719999999999998</v>
      </c>
      <c r="K108" s="3">
        <f>'Raw Data'!AN108</f>
        <v>3.5979999999999999</v>
      </c>
      <c r="L108" s="3">
        <f>'Raw Data'!AT108</f>
        <v>6.5739999999999998</v>
      </c>
      <c r="M108" s="3">
        <f>'Raw Data'!AZ108</f>
        <v>6.6180000000000003</v>
      </c>
      <c r="N108" s="3">
        <f>'Raw Data'!BF108</f>
        <v>6.2939999999999996</v>
      </c>
      <c r="O108" s="3">
        <f>'Raw Data'!BL108</f>
        <v>7.3730000000000002</v>
      </c>
      <c r="P108" s="3">
        <f>'Raw Data'!BR108</f>
        <v>7.3840000000000003</v>
      </c>
      <c r="Q108" s="3">
        <f>'Raw Data'!BX108</f>
        <v>7.1529999999999996</v>
      </c>
      <c r="R108" s="7">
        <f>'Raw Data'!CD108</f>
        <v>7.4870000000000001</v>
      </c>
      <c r="S108" s="8">
        <f>'Raw Data'!CJ108</f>
        <v>7.2690000000000001</v>
      </c>
      <c r="T108" s="8">
        <f>'Raw Data'!CP108</f>
        <v>7.1459999999999999</v>
      </c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</row>
    <row r="109" spans="1:48" ht="15.75" customHeight="1" x14ac:dyDescent="0.25">
      <c r="A109" s="2" t="str">
        <f>'Raw Data'!A109</f>
        <v>UC-Unphosphorylated complex</v>
      </c>
      <c r="B109" s="2">
        <f>'Raw Data'!B109</f>
        <v>44</v>
      </c>
      <c r="C109" s="2">
        <f>'Raw Data'!C109</f>
        <v>65</v>
      </c>
      <c r="D109" s="2" t="str">
        <f>'Raw Data'!D109</f>
        <v>AEEKLPTGINPLTLHIMRRTKE</v>
      </c>
      <c r="F109" s="3">
        <f>'Raw Data'!J109</f>
        <v>3.702</v>
      </c>
      <c r="G109" s="3">
        <f>'Raw Data'!P109</f>
        <v>3.91</v>
      </c>
      <c r="H109" s="3">
        <f>'Raw Data'!V109</f>
        <v>3.9790000000000001</v>
      </c>
      <c r="I109" s="3">
        <f>'Raw Data'!AB109</f>
        <v>5.7450000000000001</v>
      </c>
      <c r="J109" s="3">
        <f>'Raw Data'!AH109</f>
        <v>5.4459999999999997</v>
      </c>
      <c r="K109" s="3">
        <f>'Raw Data'!AN109</f>
        <v>5.891</v>
      </c>
      <c r="L109" s="3">
        <f>'Raw Data'!AT109</f>
        <v>9.0730000000000004</v>
      </c>
      <c r="M109" s="3">
        <f>'Raw Data'!AZ109</f>
        <v>9.0850000000000009</v>
      </c>
      <c r="N109" s="3">
        <f>'Raw Data'!BF109</f>
        <v>8.9960000000000004</v>
      </c>
      <c r="O109" s="3">
        <f>'Raw Data'!BL109</f>
        <v>9.7430000000000003</v>
      </c>
      <c r="P109" s="3">
        <f>'Raw Data'!BR109</f>
        <v>9.6940000000000008</v>
      </c>
      <c r="Q109" s="3">
        <f>'Raw Data'!BX109</f>
        <v>9.67</v>
      </c>
      <c r="R109" s="7">
        <f>'Raw Data'!CD109</f>
        <v>10.047000000000001</v>
      </c>
      <c r="S109" s="8">
        <f>'Raw Data'!CJ109</f>
        <v>9.6609999999999996</v>
      </c>
      <c r="T109" s="8">
        <f>'Raw Data'!CP109</f>
        <v>9.4480000000000004</v>
      </c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</row>
    <row r="110" spans="1:48" ht="15.75" customHeight="1" x14ac:dyDescent="0.25">
      <c r="A110" s="2" t="str">
        <f>'Raw Data'!A110</f>
        <v>UC-Unphosphorylated complex</v>
      </c>
      <c r="B110" s="2">
        <f>'Raw Data'!B110</f>
        <v>46</v>
      </c>
      <c r="C110" s="2">
        <f>'Raw Data'!C110</f>
        <v>57</v>
      </c>
      <c r="D110" s="2" t="str">
        <f>'Raw Data'!D110</f>
        <v>EKLPTGINPLTL</v>
      </c>
      <c r="F110" s="3">
        <f>'Raw Data'!J110</f>
        <v>1.397</v>
      </c>
      <c r="G110" s="3">
        <f>'Raw Data'!P110</f>
        <v>1.4790000000000001</v>
      </c>
      <c r="H110" s="3">
        <f>'Raw Data'!V110</f>
        <v>1.5469999999999999</v>
      </c>
      <c r="I110" s="3">
        <f>'Raw Data'!AB110</f>
        <v>3.1819999999999999</v>
      </c>
      <c r="J110" s="3">
        <f>'Raw Data'!AH110</f>
        <v>3.2679999999999998</v>
      </c>
      <c r="K110" s="3">
        <f>'Raw Data'!AN110</f>
        <v>3.4630000000000001</v>
      </c>
      <c r="L110" s="3">
        <f>'Raw Data'!AT110</f>
        <v>5.9749999999999996</v>
      </c>
      <c r="M110" s="3">
        <f>'Raw Data'!AZ110</f>
        <v>5.9880000000000004</v>
      </c>
      <c r="N110" s="3">
        <f>'Raw Data'!BF110</f>
        <v>5.6180000000000003</v>
      </c>
      <c r="O110" s="3">
        <f>'Raw Data'!BL110</f>
        <v>6.51</v>
      </c>
      <c r="P110" s="3">
        <f>'Raw Data'!BR110</f>
        <v>6.4909999999999997</v>
      </c>
      <c r="Q110" s="3">
        <f>'Raw Data'!BX110</f>
        <v>6.3570000000000002</v>
      </c>
      <c r="R110" s="7">
        <f>'Raw Data'!CD110</f>
        <v>6.6210000000000004</v>
      </c>
      <c r="S110" s="8">
        <f>'Raw Data'!CJ110</f>
        <v>6.43</v>
      </c>
      <c r="T110" s="8">
        <f>'Raw Data'!CP110</f>
        <v>6.3609999999999998</v>
      </c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</row>
    <row r="111" spans="1:48" ht="15.75" customHeight="1" x14ac:dyDescent="0.25">
      <c r="A111" s="2" t="str">
        <f>'Raw Data'!A111</f>
        <v>UC-Unphosphorylated complex</v>
      </c>
      <c r="B111" s="2">
        <f>'Raw Data'!B111</f>
        <v>58</v>
      </c>
      <c r="C111" s="2">
        <f>'Raw Data'!C111</f>
        <v>65</v>
      </c>
      <c r="D111" s="2" t="str">
        <f>'Raw Data'!D111</f>
        <v>HIMRRTKE</v>
      </c>
      <c r="F111" s="3">
        <f>'Raw Data'!J111</f>
        <v>2.548</v>
      </c>
      <c r="G111" s="3">
        <f>'Raw Data'!P111</f>
        <v>2.6619999999999999</v>
      </c>
      <c r="H111" s="3">
        <f>'Raw Data'!V111</f>
        <v>2.7130000000000001</v>
      </c>
      <c r="I111" s="3">
        <f>'Raw Data'!AB111</f>
        <v>2.8119999999999998</v>
      </c>
      <c r="J111" s="3">
        <f>'Raw Data'!AH111</f>
        <v>2.774</v>
      </c>
      <c r="K111" s="3">
        <f>'Raw Data'!AN111</f>
        <v>2.653</v>
      </c>
      <c r="L111" s="3">
        <f>'Raw Data'!AT111</f>
        <v>2.9119999999999999</v>
      </c>
      <c r="M111" s="3">
        <f>'Raw Data'!AZ111</f>
        <v>2.9460000000000002</v>
      </c>
      <c r="N111" s="3">
        <f>'Raw Data'!BF111</f>
        <v>2.8620000000000001</v>
      </c>
      <c r="O111" s="3">
        <f>'Raw Data'!BL111</f>
        <v>3.069</v>
      </c>
      <c r="P111" s="3">
        <f>'Raw Data'!BR111</f>
        <v>2.9449999999999998</v>
      </c>
      <c r="Q111" s="3">
        <f>'Raw Data'!BX111</f>
        <v>3.0259999999999998</v>
      </c>
      <c r="R111" s="7">
        <f>'Raw Data'!CD111</f>
        <v>3.1709999999999998</v>
      </c>
      <c r="S111" s="8">
        <f>'Raw Data'!CJ111</f>
        <v>3.077</v>
      </c>
      <c r="T111" s="8">
        <f>'Raw Data'!CP111</f>
        <v>3.0070000000000001</v>
      </c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</row>
    <row r="112" spans="1:48" ht="15.75" customHeight="1" x14ac:dyDescent="0.25">
      <c r="A112" s="2" t="str">
        <f>'Raw Data'!A112</f>
        <v>UC-Unphosphorylated complex</v>
      </c>
      <c r="B112" s="2">
        <f>'Raw Data'!B112</f>
        <v>58</v>
      </c>
      <c r="C112" s="2">
        <f>'Raw Data'!C112</f>
        <v>76</v>
      </c>
      <c r="D112" s="2" t="str">
        <f>'Raw Data'!D112</f>
        <v>HIMRRTKEYVSNDAAQSDD</v>
      </c>
      <c r="F112" s="3">
        <f>'Raw Data'!J112</f>
        <v>7.6669999999999998</v>
      </c>
      <c r="G112" s="3">
        <f>'Raw Data'!P112</f>
        <v>8.2149999999999999</v>
      </c>
      <c r="H112" s="3">
        <f>'Raw Data'!V112</f>
        <v>8.3550000000000004</v>
      </c>
      <c r="I112" s="3">
        <f>'Raw Data'!AB112</f>
        <v>8.6940000000000008</v>
      </c>
      <c r="J112" s="3">
        <f>'Raw Data'!AH112</f>
        <v>8.452</v>
      </c>
      <c r="K112" s="3">
        <f>'Raw Data'!AN112</f>
        <v>7.9420000000000002</v>
      </c>
      <c r="L112" s="3">
        <f>'Raw Data'!AT112</f>
        <v>8.9009999999999998</v>
      </c>
      <c r="M112" s="3">
        <f>'Raw Data'!AZ112</f>
        <v>8.7639999999999993</v>
      </c>
      <c r="N112" s="3">
        <f>'Raw Data'!BF112</f>
        <v>8.6379999999999999</v>
      </c>
      <c r="O112" s="3">
        <f>'Raw Data'!BL112</f>
        <v>9.1219999999999999</v>
      </c>
      <c r="P112" s="3">
        <f>'Raw Data'!BR112</f>
        <v>9.0289999999999999</v>
      </c>
      <c r="Q112" s="3">
        <f>'Raw Data'!BX112</f>
        <v>8.8740000000000006</v>
      </c>
      <c r="R112" s="7">
        <f>'Raw Data'!CD112</f>
        <v>9.1850000000000005</v>
      </c>
      <c r="S112" s="8">
        <f>'Raw Data'!CJ112</f>
        <v>8.8569999999999993</v>
      </c>
      <c r="T112" s="8">
        <f>'Raw Data'!CP112</f>
        <v>8.8689999999999998</v>
      </c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</row>
    <row r="113" spans="1:48" ht="15.75" customHeight="1" x14ac:dyDescent="0.25">
      <c r="A113" s="2" t="str">
        <f>'Raw Data'!A113</f>
        <v>UC-Unphosphorylated complex</v>
      </c>
      <c r="B113" s="2">
        <f>'Raw Data'!B113</f>
        <v>58</v>
      </c>
      <c r="C113" s="2">
        <f>'Raw Data'!C113</f>
        <v>77</v>
      </c>
      <c r="D113" s="2" t="str">
        <f>'Raw Data'!D113</f>
        <v>HIMRRTKEYVSNDAAQSDDE</v>
      </c>
      <c r="F113" s="3">
        <f>'Raw Data'!J113</f>
        <v>7.7759999999999998</v>
      </c>
      <c r="G113" s="3">
        <f>'Raw Data'!P113</f>
        <v>8.359</v>
      </c>
      <c r="H113" s="3">
        <f>'Raw Data'!V113</f>
        <v>8.6189999999999998</v>
      </c>
      <c r="I113" s="3">
        <f>'Raw Data'!AB113</f>
        <v>8.9979999999999993</v>
      </c>
      <c r="J113" s="3">
        <f>'Raw Data'!AH113</f>
        <v>8.7379999999999995</v>
      </c>
      <c r="K113" s="3">
        <f>'Raw Data'!AN113</f>
        <v>8.2780000000000005</v>
      </c>
      <c r="L113" s="3">
        <f>'Raw Data'!AT113</f>
        <v>9.2370000000000001</v>
      </c>
      <c r="M113" s="3">
        <f>'Raw Data'!AZ113</f>
        <v>8.9600000000000009</v>
      </c>
      <c r="N113" s="3">
        <f>'Raw Data'!BF113</f>
        <v>8.8330000000000002</v>
      </c>
      <c r="O113" s="3">
        <f>'Raw Data'!BL113</f>
        <v>9.2880000000000003</v>
      </c>
      <c r="P113" s="3">
        <f>'Raw Data'!BR113</f>
        <v>9.2409999999999997</v>
      </c>
      <c r="Q113" s="3">
        <f>'Raw Data'!BX113</f>
        <v>9.1039999999999992</v>
      </c>
      <c r="R113" s="7">
        <f>'Raw Data'!CD113</f>
        <v>9.4469999999999992</v>
      </c>
      <c r="S113" s="8">
        <f>'Raw Data'!CJ113</f>
        <v>8.9979999999999993</v>
      </c>
      <c r="T113" s="8">
        <f>'Raw Data'!CP113</f>
        <v>9.0329999999999995</v>
      </c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</row>
    <row r="114" spans="1:48" ht="15.75" customHeight="1" x14ac:dyDescent="0.25">
      <c r="A114" s="2" t="str">
        <f>'Raw Data'!A114</f>
        <v>UC-Unphosphorylated complex</v>
      </c>
      <c r="B114" s="2">
        <f>'Raw Data'!B114</f>
        <v>58</v>
      </c>
      <c r="C114" s="2">
        <f>'Raw Data'!C114</f>
        <v>80</v>
      </c>
      <c r="D114" s="2" t="str">
        <f>'Raw Data'!D114</f>
        <v>HIMRRTKEYVSNDAAQSDDEEKL</v>
      </c>
      <c r="F114" s="3">
        <f>'Raw Data'!J114</f>
        <v>8.4160000000000004</v>
      </c>
      <c r="G114" s="3">
        <f>'Raw Data'!P114</f>
        <v>9.3490000000000002</v>
      </c>
      <c r="H114" s="3">
        <f>'Raw Data'!V114</f>
        <v>9.3219999999999992</v>
      </c>
      <c r="I114" s="3">
        <f>'Raw Data'!AB114</f>
        <v>10.016</v>
      </c>
      <c r="J114" s="3">
        <f>'Raw Data'!AH114</f>
        <v>10.356</v>
      </c>
      <c r="K114" s="3">
        <f>'Raw Data'!AN114</f>
        <v>9.1389999999999993</v>
      </c>
      <c r="L114" s="3">
        <f>'Raw Data'!AT114</f>
        <v>10.574</v>
      </c>
      <c r="M114" s="3">
        <f>'Raw Data'!AZ114</f>
        <v>9.9</v>
      </c>
      <c r="N114" s="3">
        <f>'Raw Data'!BF114</f>
        <v>10.188000000000001</v>
      </c>
      <c r="O114" s="3">
        <f>'Raw Data'!BL114</f>
        <v>10.218999999999999</v>
      </c>
      <c r="P114" s="3">
        <f>'Raw Data'!BR114</f>
        <v>10.558999999999999</v>
      </c>
      <c r="Q114" s="3">
        <f>'Raw Data'!BX114</f>
        <v>9.8279999999999994</v>
      </c>
      <c r="R114" s="7">
        <f>'Raw Data'!CD114</f>
        <v>10.518000000000001</v>
      </c>
      <c r="S114" s="8">
        <f>'Raw Data'!CJ114</f>
        <v>9.9830000000000005</v>
      </c>
      <c r="T114" s="8">
        <f>'Raw Data'!CP114</f>
        <v>9.7720000000000002</v>
      </c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</row>
    <row r="115" spans="1:48" ht="15.75" customHeight="1" x14ac:dyDescent="0.25">
      <c r="A115" s="2" t="str">
        <f>'Raw Data'!A115</f>
        <v>UC-Unphosphorylated complex</v>
      </c>
      <c r="B115" s="2">
        <f>'Raw Data'!B115</f>
        <v>66</v>
      </c>
      <c r="C115" s="2">
        <f>'Raw Data'!C115</f>
        <v>77</v>
      </c>
      <c r="D115" s="2" t="str">
        <f>'Raw Data'!D115</f>
        <v>YVSNDAAQSDDE</v>
      </c>
      <c r="F115" s="3">
        <f>'Raw Data'!J115</f>
        <v>4.274</v>
      </c>
      <c r="G115" s="3">
        <f>'Raw Data'!P115</f>
        <v>4.8920000000000003</v>
      </c>
      <c r="H115" s="3">
        <f>'Raw Data'!V115</f>
        <v>5.05</v>
      </c>
      <c r="I115" s="3">
        <f>'Raw Data'!AB115</f>
        <v>5.3170000000000002</v>
      </c>
      <c r="J115" s="3">
        <f>'Raw Data'!AH115</f>
        <v>4.6660000000000004</v>
      </c>
      <c r="K115" s="3">
        <f>'Raw Data'!AN115</f>
        <v>4.7869999999999999</v>
      </c>
      <c r="L115" s="3">
        <f>'Raw Data'!AT115</f>
        <v>5.1760000000000002</v>
      </c>
      <c r="M115" s="3">
        <f>'Raw Data'!AZ115</f>
        <v>5.2380000000000004</v>
      </c>
      <c r="N115" s="3">
        <f>'Raw Data'!BF115</f>
        <v>5.1929999999999996</v>
      </c>
      <c r="O115" s="3">
        <f>'Raw Data'!BL115</f>
        <v>5.2439999999999998</v>
      </c>
      <c r="P115" s="3">
        <f>'Raw Data'!BR115</f>
        <v>5.3070000000000004</v>
      </c>
      <c r="Q115" s="3">
        <f>'Raw Data'!BX115</f>
        <v>5.0529999999999999</v>
      </c>
      <c r="R115" s="7">
        <f>'Raw Data'!CD115</f>
        <v>5.3230000000000004</v>
      </c>
      <c r="S115" s="8">
        <f>'Raw Data'!CJ115</f>
        <v>5.2249999999999996</v>
      </c>
      <c r="T115" s="8">
        <f>'Raw Data'!CP115</f>
        <v>5.048</v>
      </c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</row>
    <row r="116" spans="1:48" ht="15.75" customHeight="1" x14ac:dyDescent="0.25">
      <c r="A116" s="2" t="str">
        <f>'Raw Data'!A116</f>
        <v>UC-Unphosphorylated complex</v>
      </c>
      <c r="B116" s="2">
        <f>'Raw Data'!B116</f>
        <v>66</v>
      </c>
      <c r="C116" s="2">
        <f>'Raw Data'!C116</f>
        <v>80</v>
      </c>
      <c r="D116" s="2" t="str">
        <f>'Raw Data'!D116</f>
        <v>YVSNDAAQSDDEEKL</v>
      </c>
      <c r="F116" s="3">
        <f>'Raw Data'!J116</f>
        <v>5.6849999999999996</v>
      </c>
      <c r="G116" s="3">
        <f>'Raw Data'!P116</f>
        <v>5.9119999999999999</v>
      </c>
      <c r="H116" s="3">
        <f>'Raw Data'!V116</f>
        <v>6.1550000000000002</v>
      </c>
      <c r="I116" s="3">
        <f>'Raw Data'!AB116</f>
        <v>6.8369999999999997</v>
      </c>
      <c r="J116" s="3">
        <f>'Raw Data'!AH116</f>
        <v>5.7670000000000003</v>
      </c>
      <c r="K116" s="3">
        <f>'Raw Data'!AN116</f>
        <v>5.99</v>
      </c>
      <c r="L116" s="3">
        <f>'Raw Data'!AT116</f>
        <v>6.95</v>
      </c>
      <c r="M116" s="3">
        <f>'Raw Data'!AZ116</f>
        <v>6.782</v>
      </c>
      <c r="N116" s="3">
        <f>'Raw Data'!BF116</f>
        <v>6.6319999999999997</v>
      </c>
      <c r="O116" s="3">
        <f>'Raw Data'!BL116</f>
        <v>6.992</v>
      </c>
      <c r="P116" s="3">
        <f>'Raw Data'!BR116</f>
        <v>6.8769999999999998</v>
      </c>
      <c r="Q116" s="3">
        <f>'Raw Data'!BX116</f>
        <v>6.5650000000000004</v>
      </c>
      <c r="R116" s="7">
        <f>'Raw Data'!CD116</f>
        <v>6.9320000000000004</v>
      </c>
      <c r="S116" s="8">
        <f>'Raw Data'!CJ116</f>
        <v>6.843</v>
      </c>
      <c r="T116" s="8">
        <f>'Raw Data'!CP116</f>
        <v>6.6769999999999996</v>
      </c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</row>
    <row r="117" spans="1:48" ht="15.75" customHeight="1" x14ac:dyDescent="0.25">
      <c r="A117" s="2" t="str">
        <f>'Raw Data'!A117</f>
        <v>UC-Unphosphorylated complex</v>
      </c>
      <c r="B117" s="2">
        <f>'Raw Data'!B117</f>
        <v>66</v>
      </c>
      <c r="C117" s="2">
        <f>'Raw Data'!C117</f>
        <v>95</v>
      </c>
      <c r="D117" s="2" t="str">
        <f>'Raw Data'!D117</f>
        <v>YVSNDAAQSDDEEKLQSQPTDTDGGRLKQK</v>
      </c>
      <c r="F117" s="3">
        <f>'Raw Data'!J117</f>
        <v>12.757</v>
      </c>
      <c r="G117" s="3">
        <f>'Raw Data'!P117</f>
        <v>13.781000000000001</v>
      </c>
      <c r="H117" s="3">
        <f>'Raw Data'!V117</f>
        <v>13.699</v>
      </c>
      <c r="I117" s="3">
        <f>'Raw Data'!AB117</f>
        <v>14.835000000000001</v>
      </c>
      <c r="J117" s="3">
        <f>'Raw Data'!AH117</f>
        <v>15.071999999999999</v>
      </c>
      <c r="K117" s="3">
        <f>'Raw Data'!AN117</f>
        <v>14.064</v>
      </c>
      <c r="L117" s="3">
        <f>'Raw Data'!AT117</f>
        <v>15.519</v>
      </c>
      <c r="M117" s="3">
        <f>'Raw Data'!AZ117</f>
        <v>15.185</v>
      </c>
      <c r="N117" s="3">
        <f>'Raw Data'!BF117</f>
        <v>15.164999999999999</v>
      </c>
      <c r="O117" s="3">
        <f>'Raw Data'!BL117</f>
        <v>15.272</v>
      </c>
      <c r="P117" s="3">
        <f>'Raw Data'!BR117</f>
        <v>15.234</v>
      </c>
      <c r="Q117" s="3">
        <f>'Raw Data'!BX117</f>
        <v>14.69</v>
      </c>
      <c r="R117" s="7">
        <f>'Raw Data'!CD117</f>
        <v>15.505000000000001</v>
      </c>
      <c r="S117" s="8">
        <f>'Raw Data'!CJ117</f>
        <v>14.888999999999999</v>
      </c>
      <c r="T117" s="8">
        <f>'Raw Data'!CP117</f>
        <v>14.606</v>
      </c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</row>
    <row r="118" spans="1:48" ht="15.75" customHeight="1" x14ac:dyDescent="0.25">
      <c r="A118" s="2" t="str">
        <f>'Raw Data'!A118</f>
        <v>UC-Unphosphorylated complex</v>
      </c>
      <c r="B118" s="2">
        <f>'Raw Data'!B118</f>
        <v>66</v>
      </c>
      <c r="C118" s="2">
        <f>'Raw Data'!C118</f>
        <v>97</v>
      </c>
      <c r="D118" s="2" t="str">
        <f>'Raw Data'!D118</f>
        <v>YVSNDAAQSDDEEKLQSQPTDTDGGRLKQKTT</v>
      </c>
      <c r="F118" s="3">
        <f>'Raw Data'!J118</f>
        <v>13.994999999999999</v>
      </c>
      <c r="G118" s="3">
        <f>'Raw Data'!P118</f>
        <v>15.118</v>
      </c>
      <c r="H118" s="3">
        <f>'Raw Data'!V118</f>
        <v>15.032</v>
      </c>
      <c r="I118" s="3">
        <f>'Raw Data'!AB118</f>
        <v>16.257000000000001</v>
      </c>
      <c r="J118" s="3">
        <f>'Raw Data'!AH118</f>
        <v>16.428000000000001</v>
      </c>
      <c r="K118" s="3">
        <f>'Raw Data'!AN118</f>
        <v>15.507999999999999</v>
      </c>
      <c r="L118" s="3">
        <f>'Raw Data'!AT118</f>
        <v>16.905000000000001</v>
      </c>
      <c r="M118" s="3">
        <f>'Raw Data'!AZ118</f>
        <v>16.231999999999999</v>
      </c>
      <c r="N118" s="3">
        <f>'Raw Data'!BF118</f>
        <v>16.367999999999999</v>
      </c>
      <c r="O118" s="3">
        <f>'Raw Data'!BL118</f>
        <v>16.468</v>
      </c>
      <c r="P118" s="3">
        <f>'Raw Data'!BR118</f>
        <v>16.420000000000002</v>
      </c>
      <c r="Q118" s="3">
        <f>'Raw Data'!BX118</f>
        <v>16.064</v>
      </c>
      <c r="R118" s="7">
        <f>'Raw Data'!CD118</f>
        <v>16.696999999999999</v>
      </c>
      <c r="S118" s="8">
        <f>'Raw Data'!CJ118</f>
        <v>16.14</v>
      </c>
      <c r="T118" s="8">
        <f>'Raw Data'!CP118</f>
        <v>15.945</v>
      </c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</row>
    <row r="119" spans="1:48" ht="15.75" customHeight="1" x14ac:dyDescent="0.25">
      <c r="A119" s="2" t="str">
        <f>'Raw Data'!A119</f>
        <v>UC-Unphosphorylated complex</v>
      </c>
      <c r="B119" s="2">
        <f>'Raw Data'!B119</f>
        <v>66</v>
      </c>
      <c r="C119" s="2">
        <f>'Raw Data'!C119</f>
        <v>99</v>
      </c>
      <c r="D119" s="2" t="str">
        <f>'Raw Data'!D119</f>
        <v>YVSNDAAQSDDEEKLQSQPTDTDGGRLKQKTTQL</v>
      </c>
      <c r="F119" s="3">
        <f>'Raw Data'!J119</f>
        <v>14.568</v>
      </c>
      <c r="G119" s="3">
        <f>'Raw Data'!P119</f>
        <v>15.584</v>
      </c>
      <c r="H119" s="3">
        <f>'Raw Data'!V119</f>
        <v>15.542</v>
      </c>
      <c r="I119" s="3">
        <f>'Raw Data'!AB119</f>
        <v>16.463000000000001</v>
      </c>
      <c r="J119" s="3">
        <f>'Raw Data'!AH119</f>
        <v>14.316000000000001</v>
      </c>
      <c r="K119" s="3">
        <f>'Raw Data'!AN119</f>
        <v>15.653</v>
      </c>
      <c r="L119" s="3">
        <f>'Raw Data'!AT119</f>
        <v>17.291</v>
      </c>
      <c r="M119" s="3">
        <f>'Raw Data'!AZ119</f>
        <v>17.013000000000002</v>
      </c>
      <c r="N119" s="3">
        <f>'Raw Data'!BF119</f>
        <v>16.917000000000002</v>
      </c>
      <c r="O119" s="3">
        <f>'Raw Data'!BL119</f>
        <v>17.087</v>
      </c>
      <c r="P119" s="3">
        <f>'Raw Data'!BR119</f>
        <v>17.143000000000001</v>
      </c>
      <c r="Q119" s="3">
        <f>'Raw Data'!BX119</f>
        <v>16.545000000000002</v>
      </c>
      <c r="R119" s="7">
        <f>'Raw Data'!CD119</f>
        <v>17.39</v>
      </c>
      <c r="S119" s="8">
        <f>'Raw Data'!CJ119</f>
        <v>16.673999999999999</v>
      </c>
      <c r="T119" s="8">
        <f>'Raw Data'!CP119</f>
        <v>16.443000000000001</v>
      </c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</row>
    <row r="120" spans="1:48" ht="15.75" customHeight="1" x14ac:dyDescent="0.25">
      <c r="A120" s="2" t="str">
        <f>'Raw Data'!A120</f>
        <v>UC-Unphosphorylated complex</v>
      </c>
      <c r="B120" s="2">
        <f>'Raw Data'!B120</f>
        <v>78</v>
      </c>
      <c r="C120" s="2">
        <f>'Raw Data'!C120</f>
        <v>95</v>
      </c>
      <c r="D120" s="2" t="str">
        <f>'Raw Data'!D120</f>
        <v>EKLQSQPTDTDGGRLKQK</v>
      </c>
      <c r="F120" s="3">
        <f>'Raw Data'!J120</f>
        <v>7.3129999999999997</v>
      </c>
      <c r="G120" s="3">
        <f>'Raw Data'!P120</f>
        <v>7.9580000000000002</v>
      </c>
      <c r="H120" s="3">
        <f>'Raw Data'!V120</f>
        <v>8.1989999999999998</v>
      </c>
      <c r="I120" s="3">
        <f>'Raw Data'!AB120</f>
        <v>8.4770000000000003</v>
      </c>
      <c r="J120" s="3">
        <f>'Raw Data'!AH120</f>
        <v>8.6579999999999995</v>
      </c>
      <c r="K120" s="3">
        <f>'Raw Data'!AN120</f>
        <v>7.9539999999999997</v>
      </c>
      <c r="L120" s="3">
        <f>'Raw Data'!AT120</f>
        <v>8.86</v>
      </c>
      <c r="M120" s="3">
        <f>'Raw Data'!AZ120</f>
        <v>8.61</v>
      </c>
      <c r="N120" s="3">
        <f>'Raw Data'!BF120</f>
        <v>8.9619999999999997</v>
      </c>
      <c r="O120" s="3">
        <f>'Raw Data'!BL120</f>
        <v>8.9760000000000009</v>
      </c>
      <c r="P120" s="3">
        <f>'Raw Data'!BR120</f>
        <v>8.7270000000000003</v>
      </c>
      <c r="Q120" s="3">
        <f>'Raw Data'!BX120</f>
        <v>8.5530000000000008</v>
      </c>
      <c r="R120" s="7">
        <f>'Raw Data'!CD120</f>
        <v>8.9510000000000005</v>
      </c>
      <c r="S120" s="8">
        <f>'Raw Data'!CJ120</f>
        <v>8.6080000000000005</v>
      </c>
      <c r="T120" s="8">
        <f>'Raw Data'!CP120</f>
        <v>8.6929999999999996</v>
      </c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</row>
    <row r="121" spans="1:48" ht="15.75" customHeight="1" x14ac:dyDescent="0.25">
      <c r="A121" s="2" t="str">
        <f>'Raw Data'!A121</f>
        <v>UC-Unphosphorylated complex</v>
      </c>
      <c r="B121" s="2">
        <f>'Raw Data'!B121</f>
        <v>78</v>
      </c>
      <c r="C121" s="2">
        <f>'Raw Data'!C121</f>
        <v>101</v>
      </c>
      <c r="D121" s="2" t="str">
        <f>'Raw Data'!D121</f>
        <v>EKLQSQPTDTDGGRLKQKTTQLKK</v>
      </c>
      <c r="F121" s="3">
        <f>'Raw Data'!J121</f>
        <v>10.08</v>
      </c>
      <c r="G121" s="3">
        <f>'Raw Data'!P121</f>
        <v>11.166</v>
      </c>
      <c r="H121" s="3">
        <f>'Raw Data'!V121</f>
        <v>10.976000000000001</v>
      </c>
      <c r="I121" s="3">
        <f>'Raw Data'!AB121</f>
        <v>11.708</v>
      </c>
      <c r="J121" s="3">
        <f>'Raw Data'!AH121</f>
        <v>9.7729999999999997</v>
      </c>
      <c r="K121" s="3">
        <f>'Raw Data'!AN121</f>
        <v>10.157999999999999</v>
      </c>
      <c r="L121" s="3">
        <f>'Raw Data'!AT121</f>
        <v>12.015000000000001</v>
      </c>
      <c r="M121" s="3">
        <f>'Raw Data'!AZ121</f>
        <v>11.544</v>
      </c>
      <c r="N121" s="3">
        <f>'Raw Data'!BF121</f>
        <v>12.827</v>
      </c>
      <c r="O121" s="3">
        <f>'Raw Data'!BL121</f>
        <v>11.516999999999999</v>
      </c>
      <c r="P121" s="3">
        <f>'Raw Data'!BR121</f>
        <v>11.712</v>
      </c>
      <c r="Q121" s="3">
        <f>'Raw Data'!BX121</f>
        <v>11.404</v>
      </c>
      <c r="R121" s="7">
        <f>'Raw Data'!CD121</f>
        <v>11.811</v>
      </c>
      <c r="S121" s="8">
        <f>'Raw Data'!CJ121</f>
        <v>11.263999999999999</v>
      </c>
      <c r="T121" s="8">
        <f>'Raw Data'!CP121</f>
        <v>11.59</v>
      </c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</row>
    <row r="122" spans="1:48" ht="15.75" customHeight="1" x14ac:dyDescent="0.25">
      <c r="A122" s="2" t="str">
        <f>'Raw Data'!A122</f>
        <v>UC-Unphosphorylated complex</v>
      </c>
      <c r="B122" s="2">
        <f>'Raw Data'!B122</f>
        <v>100</v>
      </c>
      <c r="C122" s="2">
        <f>'Raw Data'!C122</f>
        <v>108</v>
      </c>
      <c r="D122" s="2" t="str">
        <f>'Raw Data'!D122</f>
        <v>KKFLGKSVK</v>
      </c>
      <c r="F122" s="3">
        <f>'Raw Data'!J122</f>
        <v>3.3620000000000001</v>
      </c>
      <c r="G122" s="3">
        <f>'Raw Data'!P122</f>
        <v>3.3639999999999999</v>
      </c>
      <c r="H122" s="3">
        <f>'Raw Data'!V122</f>
        <v>3.613</v>
      </c>
      <c r="I122" s="3">
        <f>'Raw Data'!AB122</f>
        <v>3.8690000000000002</v>
      </c>
      <c r="J122" s="3">
        <f>'Raw Data'!AH122</f>
        <v>3.4780000000000002</v>
      </c>
      <c r="K122" s="3">
        <f>'Raw Data'!AN122</f>
        <v>3.7080000000000002</v>
      </c>
      <c r="L122" s="3">
        <f>'Raw Data'!AT122</f>
        <v>4.125</v>
      </c>
      <c r="M122" s="3">
        <f>'Raw Data'!AZ122</f>
        <v>4.556</v>
      </c>
      <c r="N122" s="3">
        <f>'Raw Data'!BF122</f>
        <v>4.048</v>
      </c>
      <c r="O122" s="3">
        <f>'Raw Data'!BL122</f>
        <v>4.6740000000000004</v>
      </c>
      <c r="P122" s="3">
        <f>'Raw Data'!BR122</f>
        <v>4.5469999999999997</v>
      </c>
      <c r="Q122" s="3">
        <f>'Raw Data'!BX122</f>
        <v>4.6340000000000003</v>
      </c>
      <c r="R122" s="7">
        <f>'Raw Data'!CD122</f>
        <v>4.0860000000000003</v>
      </c>
      <c r="S122" s="8">
        <f>'Raw Data'!CJ122</f>
        <v>4.6689999999999996</v>
      </c>
      <c r="T122" s="8">
        <f>'Raw Data'!CP122</f>
        <v>4.5339999999999998</v>
      </c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</row>
    <row r="123" spans="1:48" ht="15.75" customHeight="1" x14ac:dyDescent="0.25">
      <c r="A123" s="2"/>
      <c r="B123" s="2"/>
      <c r="C123" s="2"/>
      <c r="D123" s="2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7"/>
      <c r="S123" s="8"/>
      <c r="T123" s="8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</row>
    <row r="124" spans="1:48" ht="15.75" customHeight="1" x14ac:dyDescent="0.25">
      <c r="A124" s="2"/>
      <c r="B124" s="2"/>
      <c r="C124" s="2"/>
      <c r="D124" s="2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7"/>
      <c r="S124" s="8"/>
      <c r="T124" s="8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</row>
    <row r="125" spans="1:48" ht="15.75" customHeight="1" x14ac:dyDescent="0.25">
      <c r="A125" s="2"/>
      <c r="B125" s="2"/>
      <c r="C125" s="2"/>
      <c r="D125" s="2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7"/>
      <c r="S125" s="8"/>
      <c r="T125" s="8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</row>
    <row r="126" spans="1:48" ht="15.75" customHeight="1" x14ac:dyDescent="0.25">
      <c r="A126" s="2" t="str">
        <f>'Raw Data'!A126</f>
        <v>State</v>
      </c>
      <c r="B126" s="2" t="str">
        <f>'Raw Data'!B126</f>
        <v>Start</v>
      </c>
      <c r="C126" s="2" t="str">
        <f>'Raw Data'!C126</f>
        <v>End</v>
      </c>
      <c r="D126" s="2" t="str">
        <f>'Raw Data'!D126</f>
        <v>Sequence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7"/>
      <c r="S126" s="8"/>
      <c r="T126" s="8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</row>
    <row r="127" spans="1:48" ht="15.75" customHeight="1" x14ac:dyDescent="0.25">
      <c r="A127" s="2" t="str">
        <f>'Raw Data'!A127</f>
        <v>PA (Phosphorylated-Apo)</v>
      </c>
      <c r="B127" s="2">
        <f>'Raw Data'!B127</f>
        <v>-2</v>
      </c>
      <c r="C127" s="2">
        <f>'Raw Data'!C127</f>
        <v>18</v>
      </c>
      <c r="D127" s="2" t="str">
        <f>'Raw Data'!D127</f>
        <v>GSHMVMGPQRPRSNS*GRELTD</v>
      </c>
      <c r="F127" s="3">
        <f>'Raw Data'!J127</f>
        <v>5.26</v>
      </c>
      <c r="G127" s="3">
        <f>'Raw Data'!P127</f>
        <v>5.4969999999999999</v>
      </c>
      <c r="H127" s="3">
        <f>'Raw Data'!V127</f>
        <v>5.7969999999999997</v>
      </c>
      <c r="I127" s="3">
        <f>'Raw Data'!AB127</f>
        <v>6.55</v>
      </c>
      <c r="J127" s="3">
        <f>'Raw Data'!AH127</f>
        <v>6.3730000000000002</v>
      </c>
      <c r="K127" s="3"/>
      <c r="L127" s="3">
        <f>'Raw Data'!AT127</f>
        <v>8.9169999999999998</v>
      </c>
      <c r="M127" s="3">
        <f>'Raw Data'!AZ127</f>
        <v>8.9410000000000007</v>
      </c>
      <c r="N127" s="3">
        <f>'Raw Data'!BF127</f>
        <v>8.4320000000000004</v>
      </c>
      <c r="O127" s="3">
        <f>'Raw Data'!BL127</f>
        <v>8.6489999999999991</v>
      </c>
      <c r="P127" s="3">
        <f>'Raw Data'!BR127</f>
        <v>8.8629999999999995</v>
      </c>
      <c r="Q127" s="3">
        <f>'Raw Data'!BX127</f>
        <v>8.6389999999999993</v>
      </c>
      <c r="R127" s="7">
        <f>'Raw Data'!CD127</f>
        <v>8.9390000000000001</v>
      </c>
      <c r="S127" s="8">
        <f>'Raw Data'!CJ127</f>
        <v>8.8179999999999996</v>
      </c>
      <c r="T127" s="8">
        <f>'Raw Data'!CP127</f>
        <v>8.5329999999999995</v>
      </c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</row>
    <row r="128" spans="1:48" ht="15.75" customHeight="1" x14ac:dyDescent="0.25">
      <c r="A128" s="2" t="str">
        <f>'Raw Data'!A128</f>
        <v>PA (Phosphorylated-Apo)</v>
      </c>
      <c r="B128" s="2">
        <f>'Raw Data'!B128</f>
        <v>-2</v>
      </c>
      <c r="C128" s="2">
        <f>'Raw Data'!C128</f>
        <v>19</v>
      </c>
      <c r="D128" s="2" t="str">
        <f>'Raw Data'!D128</f>
        <v>GSHMVMGPQRPRSNS*GRELTDE</v>
      </c>
      <c r="F128" s="3">
        <f>'Raw Data'!J128</f>
        <v>5.18</v>
      </c>
      <c r="G128" s="3">
        <f>'Raw Data'!P128</f>
        <v>5.4029999999999996</v>
      </c>
      <c r="H128" s="3">
        <f>'Raw Data'!V128</f>
        <v>5.6470000000000002</v>
      </c>
      <c r="I128" s="3">
        <f>'Raw Data'!AB128</f>
        <v>6.444</v>
      </c>
      <c r="J128" s="3">
        <f>'Raw Data'!AH128</f>
        <v>6.2279999999999998</v>
      </c>
      <c r="K128" s="3"/>
      <c r="L128" s="3">
        <f>'Raw Data'!AT128</f>
        <v>8.8420000000000005</v>
      </c>
      <c r="M128" s="3">
        <f>'Raw Data'!AZ128</f>
        <v>8.83</v>
      </c>
      <c r="N128" s="3">
        <f>'Raw Data'!BF128</f>
        <v>8.3550000000000004</v>
      </c>
      <c r="O128" s="3">
        <f>'Raw Data'!BL128</f>
        <v>8.5549999999999997</v>
      </c>
      <c r="P128" s="3">
        <f>'Raw Data'!BR128</f>
        <v>8.7629999999999999</v>
      </c>
      <c r="Q128" s="3">
        <f>'Raw Data'!BX128</f>
        <v>8.516</v>
      </c>
      <c r="R128" s="7">
        <f>'Raw Data'!CD128</f>
        <v>8.83</v>
      </c>
      <c r="S128" s="8">
        <f>'Raw Data'!CJ128</f>
        <v>8.5340000000000007</v>
      </c>
      <c r="T128" s="8">
        <f>'Raw Data'!CP128</f>
        <v>8.4410000000000007</v>
      </c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</row>
    <row r="129" spans="1:48" ht="15.75" customHeight="1" x14ac:dyDescent="0.25">
      <c r="A129" s="2" t="str">
        <f>'Raw Data'!A129</f>
        <v>PA (Phosphorylated-Apo)</v>
      </c>
      <c r="B129" s="2">
        <f>'Raw Data'!B129</f>
        <v>-2</v>
      </c>
      <c r="C129" s="2">
        <f>'Raw Data'!C129</f>
        <v>20</v>
      </c>
      <c r="D129" s="2" t="str">
        <f>'Raw Data'!D129</f>
        <v>GSHMVMGPQRPRSNS*GRELTDEE</v>
      </c>
      <c r="F129" s="3">
        <f>'Raw Data'!J129</f>
        <v>5.3049999999999997</v>
      </c>
      <c r="G129" s="3">
        <f>'Raw Data'!P129</f>
        <v>5.5129999999999999</v>
      </c>
      <c r="H129" s="3">
        <f>'Raw Data'!V129</f>
        <v>5.8140000000000001</v>
      </c>
      <c r="I129" s="3">
        <f>'Raw Data'!AB129</f>
        <v>6.6539999999999999</v>
      </c>
      <c r="J129" s="3">
        <f>'Raw Data'!AH129</f>
        <v>6.4279999999999999</v>
      </c>
      <c r="K129" s="3"/>
      <c r="L129" s="3">
        <f>'Raw Data'!AT129</f>
        <v>9.5670000000000002</v>
      </c>
      <c r="M129" s="3">
        <f>'Raw Data'!AZ129</f>
        <v>9.4979999999999993</v>
      </c>
      <c r="N129" s="3">
        <f>'Raw Data'!BF129</f>
        <v>9.0120000000000005</v>
      </c>
      <c r="O129" s="3">
        <f>'Raw Data'!BL129</f>
        <v>9.2309999999999999</v>
      </c>
      <c r="P129" s="3">
        <f>'Raw Data'!BR129</f>
        <v>9.49</v>
      </c>
      <c r="Q129" s="3">
        <f>'Raw Data'!BX129</f>
        <v>9.1669999999999998</v>
      </c>
      <c r="R129" s="7">
        <f>'Raw Data'!CD129</f>
        <v>9.56</v>
      </c>
      <c r="S129" s="8">
        <f>'Raw Data'!CJ129</f>
        <v>9.3819999999999997</v>
      </c>
      <c r="T129" s="8">
        <f>'Raw Data'!CP129</f>
        <v>9.1489999999999991</v>
      </c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</row>
    <row r="130" spans="1:48" ht="15.75" customHeight="1" x14ac:dyDescent="0.25">
      <c r="A130" s="2" t="str">
        <f>'Raw Data'!A130</f>
        <v>PA (Phosphorylated-Apo)</v>
      </c>
      <c r="B130" s="2">
        <f>'Raw Data'!B130</f>
        <v>-2</v>
      </c>
      <c r="C130" s="2">
        <f>'Raw Data'!C130</f>
        <v>22</v>
      </c>
      <c r="D130" s="2" t="str">
        <f>'Raw Data'!D130</f>
        <v>GSHMVMGPQRPRSNS*GRELTDEEIL</v>
      </c>
      <c r="F130" s="3">
        <f>'Raw Data'!J130</f>
        <v>4.83</v>
      </c>
      <c r="G130" s="3">
        <f>'Raw Data'!P130</f>
        <v>4.9740000000000002</v>
      </c>
      <c r="H130" s="3">
        <f>'Raw Data'!V130</f>
        <v>5.2629999999999999</v>
      </c>
      <c r="I130" s="3">
        <f>'Raw Data'!AB130</f>
        <v>6.2039999999999997</v>
      </c>
      <c r="J130" s="3">
        <f>'Raw Data'!AH130</f>
        <v>5.8650000000000002</v>
      </c>
      <c r="K130" s="3"/>
      <c r="L130" s="3">
        <f>'Raw Data'!AT130</f>
        <v>9.7449999999999992</v>
      </c>
      <c r="M130" s="3">
        <f>'Raw Data'!AZ130</f>
        <v>9.7479999999999993</v>
      </c>
      <c r="N130" s="3">
        <f>'Raw Data'!BF130</f>
        <v>9.625</v>
      </c>
      <c r="O130" s="3">
        <f>'Raw Data'!BL130</f>
        <v>9.8879999999999999</v>
      </c>
      <c r="P130" s="3">
        <f>'Raw Data'!BR130</f>
        <v>9.81</v>
      </c>
      <c r="Q130" s="3">
        <f>'Raw Data'!BX130</f>
        <v>9.7309999999999999</v>
      </c>
      <c r="R130" s="7">
        <f>'Raw Data'!CD130</f>
        <v>10.177</v>
      </c>
      <c r="S130" s="8">
        <f>'Raw Data'!CJ130</f>
        <v>10.050000000000001</v>
      </c>
      <c r="T130" s="8">
        <f>'Raw Data'!CP130</f>
        <v>9.41</v>
      </c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</row>
    <row r="131" spans="1:48" ht="15.75" customHeight="1" x14ac:dyDescent="0.25">
      <c r="A131" s="2" t="str">
        <f>'Raw Data'!A131</f>
        <v xml:space="preserve">PC (Phosphorylated-Rab Complex) </v>
      </c>
      <c r="B131" s="2">
        <f>'Raw Data'!B131</f>
        <v>-2</v>
      </c>
      <c r="C131" s="2">
        <f>'Raw Data'!C131</f>
        <v>18</v>
      </c>
      <c r="D131" s="2" t="str">
        <f>'Raw Data'!D131</f>
        <v>GSHMVMGPQRPRSNS*GRELTD</v>
      </c>
      <c r="F131" s="3">
        <f>'Raw Data'!J131</f>
        <v>5.0919999999999996</v>
      </c>
      <c r="G131" s="3">
        <f>'Raw Data'!P131</f>
        <v>4.8470000000000004</v>
      </c>
      <c r="H131" s="3">
        <f>'Raw Data'!V131</f>
        <v>4.6900000000000004</v>
      </c>
      <c r="I131" s="3">
        <f>'Raw Data'!AB131</f>
        <v>5.3819999999999997</v>
      </c>
      <c r="J131" s="3">
        <f>'Raw Data'!AH131</f>
        <v>5.6269999999999998</v>
      </c>
      <c r="K131" s="3">
        <f>'Raw Data'!AN131</f>
        <v>5.41</v>
      </c>
      <c r="L131" s="3">
        <f>'Raw Data'!AT131</f>
        <v>7.6879999999999997</v>
      </c>
      <c r="M131" s="3">
        <f>'Raw Data'!AZ131</f>
        <v>7.55</v>
      </c>
      <c r="N131" s="3"/>
      <c r="O131" s="3">
        <f>'Raw Data'!BL131</f>
        <v>8.6829999999999998</v>
      </c>
      <c r="P131" s="3">
        <f>'Raw Data'!BR131</f>
        <v>8.6349999999999998</v>
      </c>
      <c r="Q131" s="3">
        <f>'Raw Data'!BX131</f>
        <v>8.7490000000000006</v>
      </c>
      <c r="R131" s="7">
        <f>'Raw Data'!CD131</f>
        <v>8.9269999999999996</v>
      </c>
      <c r="S131" s="8">
        <f>'Raw Data'!CJ131</f>
        <v>8.8949999999999996</v>
      </c>
      <c r="T131" s="8">
        <f>'Raw Data'!CP131</f>
        <v>8.5489999999999995</v>
      </c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</row>
    <row r="132" spans="1:48" ht="15.75" customHeight="1" x14ac:dyDescent="0.25">
      <c r="A132" s="2" t="str">
        <f>'Raw Data'!A132</f>
        <v xml:space="preserve">PC (Phosphorylated-Rab Complex) </v>
      </c>
      <c r="B132" s="2">
        <f>'Raw Data'!B132</f>
        <v>-2</v>
      </c>
      <c r="C132" s="2">
        <f>'Raw Data'!C132</f>
        <v>19</v>
      </c>
      <c r="D132" s="2" t="str">
        <f>'Raw Data'!D132</f>
        <v>GSHMVMGPQRPRSNS*GRELTDE</v>
      </c>
      <c r="F132" s="3">
        <f>'Raw Data'!J132</f>
        <v>4.8710000000000004</v>
      </c>
      <c r="G132" s="3">
        <f>'Raw Data'!P132</f>
        <v>4.6420000000000003</v>
      </c>
      <c r="H132" s="3">
        <f>'Raw Data'!V132</f>
        <v>4.4690000000000003</v>
      </c>
      <c r="I132" s="3">
        <f>'Raw Data'!AB132</f>
        <v>5.0880000000000001</v>
      </c>
      <c r="J132" s="3">
        <f>'Raw Data'!AH132</f>
        <v>5.3730000000000002</v>
      </c>
      <c r="K132" s="3">
        <f>'Raw Data'!AN132</f>
        <v>5.0149999999999997</v>
      </c>
      <c r="L132" s="3">
        <f>'Raw Data'!AT132</f>
        <v>7.54</v>
      </c>
      <c r="M132" s="3">
        <f>'Raw Data'!AZ132</f>
        <v>7.343</v>
      </c>
      <c r="N132" s="3"/>
      <c r="O132" s="3">
        <f>'Raw Data'!BL132</f>
        <v>8.6259999999999994</v>
      </c>
      <c r="P132" s="3">
        <f>'Raw Data'!BR132</f>
        <v>8.5030000000000001</v>
      </c>
      <c r="Q132" s="3">
        <f>'Raw Data'!BX132</f>
        <v>8.6620000000000008</v>
      </c>
      <c r="R132" s="7">
        <f>'Raw Data'!CD132</f>
        <v>8.8260000000000005</v>
      </c>
      <c r="S132" s="8">
        <f>'Raw Data'!CJ132</f>
        <v>8.7729999999999997</v>
      </c>
      <c r="T132" s="8">
        <f>'Raw Data'!CP132</f>
        <v>8.3870000000000005</v>
      </c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</row>
    <row r="133" spans="1:48" ht="15.75" customHeight="1" x14ac:dyDescent="0.25">
      <c r="A133" s="2" t="str">
        <f>'Raw Data'!A133</f>
        <v xml:space="preserve">PC (Phosphorylated-Rab Complex) </v>
      </c>
      <c r="B133" s="2">
        <f>'Raw Data'!B133</f>
        <v>-2</v>
      </c>
      <c r="C133" s="2">
        <f>'Raw Data'!C133</f>
        <v>20</v>
      </c>
      <c r="D133" s="2" t="str">
        <f>'Raw Data'!D133</f>
        <v>GSHMVMGPQRPRSNS*GRELTDEE</v>
      </c>
      <c r="F133" s="3">
        <f>'Raw Data'!J133</f>
        <v>4.9089999999999998</v>
      </c>
      <c r="G133" s="3">
        <f>'Raw Data'!P133</f>
        <v>4.6769999999999996</v>
      </c>
      <c r="H133" s="3">
        <f>'Raw Data'!V133</f>
        <v>4.4909999999999997</v>
      </c>
      <c r="I133" s="3">
        <f>'Raw Data'!AB133</f>
        <v>5.18</v>
      </c>
      <c r="J133" s="3">
        <f>'Raw Data'!AH133</f>
        <v>5.4320000000000004</v>
      </c>
      <c r="K133" s="3">
        <f>'Raw Data'!AN133</f>
        <v>5.266</v>
      </c>
      <c r="L133" s="3">
        <f>'Raw Data'!AT133</f>
        <v>7.7720000000000002</v>
      </c>
      <c r="M133" s="3">
        <f>'Raw Data'!AZ133</f>
        <v>7.5940000000000003</v>
      </c>
      <c r="N133" s="3"/>
      <c r="O133" s="3">
        <f>'Raw Data'!BL133</f>
        <v>9.1300000000000008</v>
      </c>
      <c r="P133" s="3">
        <f>'Raw Data'!BR133</f>
        <v>9.11</v>
      </c>
      <c r="Q133" s="3">
        <f>'Raw Data'!BX133</f>
        <v>9.1999999999999993</v>
      </c>
      <c r="R133" s="7">
        <f>'Raw Data'!CD133</f>
        <v>9.5960000000000001</v>
      </c>
      <c r="S133" s="8">
        <f>'Raw Data'!CJ133</f>
        <v>9.4990000000000006</v>
      </c>
      <c r="T133" s="8">
        <f>'Raw Data'!CP133</f>
        <v>9.0890000000000004</v>
      </c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</row>
    <row r="134" spans="1:48" ht="15.75" customHeight="1" x14ac:dyDescent="0.25">
      <c r="A134" s="2" t="str">
        <f>'Raw Data'!A134</f>
        <v xml:space="preserve">PC (Phosphorylated-Rab Complex) </v>
      </c>
      <c r="B134" s="2">
        <f>'Raw Data'!B134</f>
        <v>-2</v>
      </c>
      <c r="C134" s="2">
        <f>'Raw Data'!C134</f>
        <v>22</v>
      </c>
      <c r="D134" s="2" t="str">
        <f>'Raw Data'!D134</f>
        <v>GSHMVMGPQRPRSNS*GRELTDEEIL</v>
      </c>
      <c r="F134" s="3">
        <f>'Raw Data'!J134</f>
        <v>4.399</v>
      </c>
      <c r="G134" s="3">
        <f>'Raw Data'!P134</f>
        <v>4.1509999999999998</v>
      </c>
      <c r="H134" s="3">
        <f>'Raw Data'!V134</f>
        <v>3.9540000000000002</v>
      </c>
      <c r="I134" s="3">
        <f>'Raw Data'!AB134</f>
        <v>4.49</v>
      </c>
      <c r="J134" s="3">
        <f>'Raw Data'!AH134</f>
        <v>4.6719999999999997</v>
      </c>
      <c r="K134" s="3">
        <f>'Raw Data'!AN134</f>
        <v>4.5019999999999998</v>
      </c>
      <c r="L134" s="3">
        <f>'Raw Data'!AT134</f>
        <v>7.09</v>
      </c>
      <c r="M134" s="3">
        <f>'Raw Data'!AZ134</f>
        <v>6.9029999999999996</v>
      </c>
      <c r="N134" s="3"/>
      <c r="O134" s="3">
        <f>'Raw Data'!BL134</f>
        <v>9.1999999999999993</v>
      </c>
      <c r="P134" s="3">
        <f>'Raw Data'!BR134</f>
        <v>8.9049999999999994</v>
      </c>
      <c r="Q134" s="3">
        <f>'Raw Data'!BX134</f>
        <v>8.891</v>
      </c>
      <c r="R134" s="7">
        <f>'Raw Data'!CD134</f>
        <v>9.923</v>
      </c>
      <c r="S134" s="8">
        <f>'Raw Data'!CJ134</f>
        <v>9.8230000000000004</v>
      </c>
      <c r="T134" s="8">
        <f>'Raw Data'!CP134</f>
        <v>9.4290000000000003</v>
      </c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</row>
    <row r="135" spans="1:48" ht="15.75" customHeight="1" x14ac:dyDescent="0.25">
      <c r="A135" s="2" t="str">
        <f>'Raw Data'!A135</f>
        <v>UA (Unphosphorylated Apo</v>
      </c>
      <c r="B135" s="2">
        <f>'Raw Data'!B135</f>
        <v>-2</v>
      </c>
      <c r="C135" s="2">
        <f>'Raw Data'!C135</f>
        <v>18</v>
      </c>
      <c r="D135" s="2" t="str">
        <f>'Raw Data'!D135</f>
        <v>GSHMVMGPQRPRSNSGRELTD</v>
      </c>
      <c r="F135" s="3">
        <f>'Raw Data'!J135</f>
        <v>7.3109999999999999</v>
      </c>
      <c r="G135" s="3">
        <f>'Raw Data'!P135</f>
        <v>7.2869999999999999</v>
      </c>
      <c r="H135" s="3">
        <f>'Raw Data'!V135</f>
        <v>7.61</v>
      </c>
      <c r="I135" s="3">
        <f>'Raw Data'!AB135</f>
        <v>8.2379999999999995</v>
      </c>
      <c r="J135" s="3">
        <f>'Raw Data'!AH135</f>
        <v>7.9640000000000004</v>
      </c>
      <c r="K135" s="3">
        <f>'Raw Data'!AN135</f>
        <v>8.0229999999999997</v>
      </c>
      <c r="L135" s="3">
        <f>'Raw Data'!AT135</f>
        <v>8.6590000000000007</v>
      </c>
      <c r="M135" s="3">
        <f>'Raw Data'!AZ135</f>
        <v>8.4160000000000004</v>
      </c>
      <c r="N135" s="3">
        <f>'Raw Data'!BF135</f>
        <v>8.1850000000000005</v>
      </c>
      <c r="O135" s="3">
        <f>'Raw Data'!BL135</f>
        <v>8.6059999999999999</v>
      </c>
      <c r="P135" s="3">
        <f>'Raw Data'!BR135</f>
        <v>8.5030000000000001</v>
      </c>
      <c r="Q135" s="3">
        <f>'Raw Data'!BX135</f>
        <v>8.0609999999999999</v>
      </c>
      <c r="R135" s="7">
        <f>'Raw Data'!CD135</f>
        <v>8.5039999999999996</v>
      </c>
      <c r="S135" s="8">
        <f>'Raw Data'!CJ135</f>
        <v>8.4109999999999996</v>
      </c>
      <c r="T135" s="8">
        <f>'Raw Data'!CP135</f>
        <v>8.02</v>
      </c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</row>
    <row r="136" spans="1:48" ht="15.75" customHeight="1" x14ac:dyDescent="0.25">
      <c r="A136" s="2" t="str">
        <f>'Raw Data'!A136</f>
        <v>UA (Unphosphorylated Apo</v>
      </c>
      <c r="B136" s="2">
        <f>'Raw Data'!B136</f>
        <v>-2</v>
      </c>
      <c r="C136" s="2">
        <f>'Raw Data'!C136</f>
        <v>19</v>
      </c>
      <c r="D136" s="2" t="str">
        <f>'Raw Data'!D136</f>
        <v>GSHMVMGPQRPRSNSGRELTDE</v>
      </c>
      <c r="F136" s="3">
        <f>'Raw Data'!J136</f>
        <v>7.085</v>
      </c>
      <c r="G136" s="3">
        <f>'Raw Data'!P136</f>
        <v>7.0469999999999997</v>
      </c>
      <c r="H136" s="3">
        <f>'Raw Data'!V136</f>
        <v>7.4560000000000004</v>
      </c>
      <c r="I136" s="3">
        <f>'Raw Data'!AB136</f>
        <v>8.08</v>
      </c>
      <c r="J136" s="3">
        <f>'Raw Data'!AH136</f>
        <v>7.8419999999999996</v>
      </c>
      <c r="K136" s="3">
        <f>'Raw Data'!AN136</f>
        <v>7.8010000000000002</v>
      </c>
      <c r="L136" s="3">
        <f>'Raw Data'!AT136</f>
        <v>8.3320000000000007</v>
      </c>
      <c r="M136" s="3">
        <f>'Raw Data'!AZ136</f>
        <v>8.2919999999999998</v>
      </c>
      <c r="N136" s="3">
        <f>'Raw Data'!BF136</f>
        <v>8.0289999999999999</v>
      </c>
      <c r="O136" s="3">
        <f>'Raw Data'!BL136</f>
        <v>8.5150000000000006</v>
      </c>
      <c r="P136" s="3">
        <f>'Raw Data'!BR136</f>
        <v>8.3209999999999997</v>
      </c>
      <c r="Q136" s="3">
        <f>'Raw Data'!BX136</f>
        <v>7.8849999999999998</v>
      </c>
      <c r="R136" s="7">
        <f>'Raw Data'!CD136</f>
        <v>8.4489999999999998</v>
      </c>
      <c r="S136" s="8">
        <f>'Raw Data'!CJ136</f>
        <v>8.2729999999999997</v>
      </c>
      <c r="T136" s="8">
        <f>'Raw Data'!CP136</f>
        <v>7.931</v>
      </c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</row>
    <row r="137" spans="1:48" ht="15.75" customHeight="1" x14ac:dyDescent="0.25">
      <c r="A137" s="2" t="str">
        <f>'Raw Data'!A137</f>
        <v>UA (Unphosphorylated Apo</v>
      </c>
      <c r="B137" s="2">
        <f>'Raw Data'!B137</f>
        <v>-2</v>
      </c>
      <c r="C137" s="2">
        <f>'Raw Data'!C137</f>
        <v>20</v>
      </c>
      <c r="D137" s="2" t="str">
        <f>'Raw Data'!D137</f>
        <v>GSHMVMGPQRPRSNSGRELTDEE</v>
      </c>
      <c r="F137" s="3">
        <f>'Raw Data'!J137</f>
        <v>7.1210000000000004</v>
      </c>
      <c r="G137" s="3">
        <f>'Raw Data'!P137</f>
        <v>7.1420000000000003</v>
      </c>
      <c r="H137" s="3">
        <f>'Raw Data'!V137</f>
        <v>7.4589999999999996</v>
      </c>
      <c r="I137" s="3">
        <f>'Raw Data'!AB137</f>
        <v>8.3070000000000004</v>
      </c>
      <c r="J137" s="3">
        <f>'Raw Data'!AH137</f>
        <v>8.0709999999999997</v>
      </c>
      <c r="K137" s="3">
        <f>'Raw Data'!AN137</f>
        <v>8.125</v>
      </c>
      <c r="L137" s="3">
        <f>'Raw Data'!AT137</f>
        <v>9.0139999999999993</v>
      </c>
      <c r="M137" s="3">
        <f>'Raw Data'!AZ137</f>
        <v>8.8279999999999994</v>
      </c>
      <c r="N137" s="3">
        <f>'Raw Data'!BF137</f>
        <v>8.5239999999999991</v>
      </c>
      <c r="O137" s="3">
        <f>'Raw Data'!BL137</f>
        <v>9.0690000000000008</v>
      </c>
      <c r="P137" s="3">
        <f>'Raw Data'!BR137</f>
        <v>8.8940000000000001</v>
      </c>
      <c r="Q137" s="3">
        <f>'Raw Data'!BX137</f>
        <v>8.39</v>
      </c>
      <c r="R137" s="7">
        <f>'Raw Data'!CD137</f>
        <v>8.9779999999999998</v>
      </c>
      <c r="S137" s="8">
        <f>'Raw Data'!CJ137</f>
        <v>8.8260000000000005</v>
      </c>
      <c r="T137" s="8">
        <f>'Raw Data'!CP137</f>
        <v>8.4540000000000006</v>
      </c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</row>
    <row r="138" spans="1:48" ht="15.75" customHeight="1" x14ac:dyDescent="0.25">
      <c r="A138" s="2" t="str">
        <f>'Raw Data'!A138</f>
        <v>UA (Unphosphorylated Apo</v>
      </c>
      <c r="B138" s="2">
        <f>'Raw Data'!B138</f>
        <v>-2</v>
      </c>
      <c r="C138" s="2">
        <f>'Raw Data'!C138</f>
        <v>22</v>
      </c>
      <c r="D138" s="2" t="str">
        <f>'Raw Data'!D138</f>
        <v>GSHMVMGPQRPRSNSGRELTDEEIL</v>
      </c>
      <c r="F138" s="3">
        <f>'Raw Data'!J138</f>
        <v>6.6079999999999997</v>
      </c>
      <c r="G138" s="3">
        <f>'Raw Data'!P138</f>
        <v>6.5540000000000003</v>
      </c>
      <c r="H138" s="3">
        <f>'Raw Data'!V138</f>
        <v>6.7720000000000002</v>
      </c>
      <c r="I138" s="3">
        <f>'Raw Data'!AB138</f>
        <v>8.0419999999999998</v>
      </c>
      <c r="J138" s="3">
        <f>'Raw Data'!AH138</f>
        <v>7.5629999999999997</v>
      </c>
      <c r="K138" s="3">
        <f>'Raw Data'!AN138</f>
        <v>7.6189999999999998</v>
      </c>
      <c r="L138" s="3">
        <f>'Raw Data'!AT138</f>
        <v>9.5310000000000006</v>
      </c>
      <c r="M138" s="3">
        <f>'Raw Data'!AZ138</f>
        <v>9.3149999999999995</v>
      </c>
      <c r="N138" s="3">
        <f>'Raw Data'!BF138</f>
        <v>8.8889999999999993</v>
      </c>
      <c r="O138" s="3">
        <f>'Raw Data'!BL138</f>
        <v>9.532</v>
      </c>
      <c r="P138" s="3">
        <f>'Raw Data'!BR138</f>
        <v>9.3190000000000008</v>
      </c>
      <c r="Q138" s="3">
        <f>'Raw Data'!BX138</f>
        <v>9.109</v>
      </c>
      <c r="R138" s="7">
        <f>'Raw Data'!CD138</f>
        <v>9.5210000000000008</v>
      </c>
      <c r="S138" s="8">
        <f>'Raw Data'!CJ138</f>
        <v>9.4819999999999993</v>
      </c>
      <c r="T138" s="8">
        <f>'Raw Data'!CP138</f>
        <v>9.1140000000000008</v>
      </c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</row>
    <row r="139" spans="1:48" ht="15.75" customHeight="1" x14ac:dyDescent="0.25">
      <c r="A139" s="2" t="str">
        <f>'Raw Data'!A139</f>
        <v xml:space="preserve">UC (Unphosphorylated Rab complex) </v>
      </c>
      <c r="B139" s="2">
        <f>'Raw Data'!B139</f>
        <v>-2</v>
      </c>
      <c r="C139" s="2">
        <f>'Raw Data'!C139</f>
        <v>18</v>
      </c>
      <c r="D139" s="2" t="str">
        <f>'Raw Data'!D139</f>
        <v>GSHMVMGPQRPRSNSGRELTD</v>
      </c>
      <c r="F139" s="3">
        <f>'Raw Data'!J139</f>
        <v>6.02</v>
      </c>
      <c r="G139" s="3">
        <f>'Raw Data'!P139</f>
        <v>6.4020000000000001</v>
      </c>
      <c r="H139" s="3">
        <f>'Raw Data'!V139</f>
        <v>6.4390000000000001</v>
      </c>
      <c r="I139" s="3">
        <f>'Raw Data'!AB139</f>
        <v>6.4249999999999998</v>
      </c>
      <c r="J139" s="3">
        <f>'Raw Data'!AH139</f>
        <v>6.8959999999999999</v>
      </c>
      <c r="K139" s="3">
        <f>'Raw Data'!AN139</f>
        <v>7.2729999999999997</v>
      </c>
      <c r="L139" s="3">
        <f>'Raw Data'!AT139</f>
        <v>8.4830000000000005</v>
      </c>
      <c r="M139" s="3">
        <f>'Raw Data'!AZ139</f>
        <v>8.3209999999999997</v>
      </c>
      <c r="N139" s="3">
        <f>'Raw Data'!BF139</f>
        <v>8.2189999999999994</v>
      </c>
      <c r="O139" s="3">
        <f>'Raw Data'!BL139</f>
        <v>8.484</v>
      </c>
      <c r="P139" s="3">
        <f>'Raw Data'!BR139</f>
        <v>8.4659999999999993</v>
      </c>
      <c r="Q139" s="3">
        <f>'Raw Data'!BX139</f>
        <v>8.1159999999999997</v>
      </c>
      <c r="R139" s="7">
        <f>'Raw Data'!CD139</f>
        <v>8.5419999999999998</v>
      </c>
      <c r="S139" s="8">
        <f>'Raw Data'!CJ139</f>
        <v>8.2569999999999997</v>
      </c>
      <c r="T139" s="8">
        <f>'Raw Data'!CP139</f>
        <v>8.1319999999999997</v>
      </c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</row>
    <row r="140" spans="1:48" ht="15.75" customHeight="1" x14ac:dyDescent="0.25">
      <c r="A140" s="2" t="str">
        <f>'Raw Data'!A140</f>
        <v xml:space="preserve">UC (Unphosphorylated Rab complex) </v>
      </c>
      <c r="B140" s="2">
        <f>'Raw Data'!B140</f>
        <v>-2</v>
      </c>
      <c r="C140" s="2">
        <f>'Raw Data'!C140</f>
        <v>19</v>
      </c>
      <c r="D140" s="2" t="str">
        <f>'Raw Data'!D140</f>
        <v>GSHMVMGPQRPRSNSGRELTDE</v>
      </c>
      <c r="F140" s="3">
        <f>'Raw Data'!J140</f>
        <v>5.6369999999999996</v>
      </c>
      <c r="G140" s="3">
        <f>'Raw Data'!P140</f>
        <v>6.0860000000000003</v>
      </c>
      <c r="H140" s="3">
        <f>'Raw Data'!V140</f>
        <v>6.1349999999999998</v>
      </c>
      <c r="I140" s="3">
        <f>'Raw Data'!AB140</f>
        <v>5.8719999999999999</v>
      </c>
      <c r="J140" s="3">
        <f>'Raw Data'!AH140</f>
        <v>6.5250000000000004</v>
      </c>
      <c r="K140" s="3">
        <f>'Raw Data'!AN140</f>
        <v>6.83</v>
      </c>
      <c r="L140" s="3">
        <f>'Raw Data'!AT140</f>
        <v>8.2449999999999992</v>
      </c>
      <c r="M140" s="3">
        <f>'Raw Data'!AZ140</f>
        <v>7.992</v>
      </c>
      <c r="N140" s="3">
        <f>'Raw Data'!BF140</f>
        <v>7.4660000000000002</v>
      </c>
      <c r="O140" s="3">
        <f>'Raw Data'!BL140</f>
        <v>8.18</v>
      </c>
      <c r="P140" s="3">
        <f>'Raw Data'!BR140</f>
        <v>8.2420000000000009</v>
      </c>
      <c r="Q140" s="3">
        <f>'Raw Data'!BX140</f>
        <v>7.867</v>
      </c>
      <c r="R140" s="7">
        <f>'Raw Data'!CD140</f>
        <v>8.3010000000000002</v>
      </c>
      <c r="S140" s="8">
        <f>'Raw Data'!CJ140</f>
        <v>7.9889999999999999</v>
      </c>
      <c r="T140" s="8">
        <f>'Raw Data'!CP140</f>
        <v>7.87</v>
      </c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</row>
    <row r="141" spans="1:48" ht="15.75" customHeight="1" x14ac:dyDescent="0.25">
      <c r="A141" s="2" t="str">
        <f>'Raw Data'!A141</f>
        <v xml:space="preserve">UC (Unphosphorylated Rab complex) </v>
      </c>
      <c r="B141" s="2">
        <f>'Raw Data'!B141</f>
        <v>-2</v>
      </c>
      <c r="C141" s="2">
        <f>'Raw Data'!C141</f>
        <v>20</v>
      </c>
      <c r="D141" s="2" t="str">
        <f>'Raw Data'!D141</f>
        <v>GSHMVMGPQRPRSNSGRELTDEE</v>
      </c>
      <c r="F141" s="3">
        <f>'Raw Data'!J141</f>
        <v>5.6520000000000001</v>
      </c>
      <c r="G141" s="3">
        <f>'Raw Data'!P141</f>
        <v>6.1029999999999998</v>
      </c>
      <c r="H141" s="3">
        <f>'Raw Data'!V141</f>
        <v>6.1070000000000002</v>
      </c>
      <c r="I141" s="3">
        <f>'Raw Data'!AB141</f>
        <v>6.2670000000000003</v>
      </c>
      <c r="J141" s="3">
        <f>'Raw Data'!AH141</f>
        <v>6.577</v>
      </c>
      <c r="K141" s="3">
        <f>'Raw Data'!AN141</f>
        <v>6.86</v>
      </c>
      <c r="L141" s="3">
        <f>'Raw Data'!AT141</f>
        <v>8.5210000000000008</v>
      </c>
      <c r="M141" s="3">
        <f>'Raw Data'!AZ141</f>
        <v>8.2859999999999996</v>
      </c>
      <c r="N141" s="3">
        <f>'Raw Data'!BF141</f>
        <v>8.1170000000000009</v>
      </c>
      <c r="O141" s="3">
        <f>'Raw Data'!BL141</f>
        <v>8.7880000000000003</v>
      </c>
      <c r="P141" s="3">
        <f>'Raw Data'!BR141</f>
        <v>8.8379999999999992</v>
      </c>
      <c r="Q141" s="3">
        <f>'Raw Data'!BX141</f>
        <v>8.4410000000000007</v>
      </c>
      <c r="R141" s="7">
        <f>'Raw Data'!CD141</f>
        <v>8.9269999999999996</v>
      </c>
      <c r="S141" s="8">
        <f>'Raw Data'!CJ141</f>
        <v>8.57</v>
      </c>
      <c r="T141" s="8">
        <f>'Raw Data'!CP141</f>
        <v>8.4090000000000007</v>
      </c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</row>
    <row r="142" spans="1:48" ht="15.75" customHeight="1" x14ac:dyDescent="0.25">
      <c r="A142" s="2" t="str">
        <f>'Raw Data'!A142</f>
        <v xml:space="preserve">UC (Unphosphorylated Rab complex) </v>
      </c>
      <c r="B142" s="2">
        <f>'Raw Data'!B142</f>
        <v>-2</v>
      </c>
      <c r="C142" s="2">
        <f>'Raw Data'!C142</f>
        <v>22</v>
      </c>
      <c r="D142" s="2" t="str">
        <f>'Raw Data'!D142</f>
        <v>GSHMVMGPQRPRSNSGRELTDEEIL</v>
      </c>
      <c r="E142" s="47"/>
      <c r="F142" s="3">
        <f>'Raw Data'!J142</f>
        <v>4.8689999999999998</v>
      </c>
      <c r="G142" s="3">
        <f>'Raw Data'!P142</f>
        <v>5.1239999999999997</v>
      </c>
      <c r="H142" s="3">
        <f>'Raw Data'!V142</f>
        <v>5.1109999999999998</v>
      </c>
      <c r="I142" s="3">
        <f>'Raw Data'!AB142</f>
        <v>5.492</v>
      </c>
      <c r="J142" s="3">
        <f>'Raw Data'!AH142</f>
        <v>5.718</v>
      </c>
      <c r="K142" s="3">
        <f>'Raw Data'!AN142</f>
        <v>5.7969999999999997</v>
      </c>
      <c r="L142" s="3">
        <f>'Raw Data'!AT142</f>
        <v>7.7809999999999997</v>
      </c>
      <c r="M142" s="3">
        <f>'Raw Data'!AZ142</f>
        <v>7.7789999999999999</v>
      </c>
      <c r="N142" s="3">
        <f>'Raw Data'!BF142</f>
        <v>7.1230000000000002</v>
      </c>
      <c r="O142" s="3">
        <f>'Raw Data'!BL142</f>
        <v>9.0609999999999999</v>
      </c>
      <c r="P142" s="3">
        <f>'Raw Data'!BR142</f>
        <v>8.9930000000000003</v>
      </c>
      <c r="Q142" s="3">
        <f>'Raw Data'!BX142</f>
        <v>8.673</v>
      </c>
      <c r="R142" s="7">
        <f>'Raw Data'!CD142</f>
        <v>9.26</v>
      </c>
      <c r="S142" s="8">
        <f>'Raw Data'!CJ142</f>
        <v>8.8460000000000001</v>
      </c>
      <c r="T142" s="8">
        <f>'Raw Data'!CP142</f>
        <v>8.6270000000000007</v>
      </c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</row>
    <row r="143" spans="1:48" ht="15.75" customHeight="1" x14ac:dyDescent="0.25">
      <c r="A143" s="2"/>
      <c r="B143" s="2"/>
      <c r="C143" s="2"/>
      <c r="D143" s="2"/>
      <c r="E143" s="47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7"/>
      <c r="S143" s="8"/>
      <c r="T143" s="8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</row>
    <row r="144" spans="1:48" ht="15.75" customHeight="1" x14ac:dyDescent="0.25">
      <c r="A144" s="2"/>
      <c r="B144" s="2"/>
      <c r="C144" s="2"/>
      <c r="D144" s="2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7"/>
      <c r="S144" s="8"/>
      <c r="T144" s="8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</row>
    <row r="145" spans="1:48" ht="15.75" customHeight="1" x14ac:dyDescent="0.25">
      <c r="A145" s="2"/>
      <c r="B145" s="2"/>
      <c r="C145" s="2"/>
      <c r="D145" s="2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7"/>
      <c r="S145" s="8"/>
      <c r="T145" s="8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</row>
    <row r="146" spans="1:48" ht="15.75" customHeight="1" x14ac:dyDescent="0.25">
      <c r="A146" s="2"/>
      <c r="B146" s="2"/>
      <c r="C146" s="2"/>
      <c r="D146" s="2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7"/>
      <c r="S146" s="8"/>
      <c r="T146" s="8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</row>
    <row r="147" spans="1:48" ht="15.75" customHeight="1" x14ac:dyDescent="0.25">
      <c r="A147" s="2"/>
      <c r="B147" s="2"/>
      <c r="C147" s="2"/>
      <c r="D147" s="2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7"/>
      <c r="S147" s="8"/>
      <c r="T147" s="8"/>
    </row>
    <row r="148" spans="1:48" ht="15.75" customHeight="1" x14ac:dyDescent="0.25">
      <c r="A148" s="2"/>
      <c r="B148" s="2"/>
      <c r="C148" s="2"/>
      <c r="D148" s="2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7"/>
      <c r="S148" s="8"/>
      <c r="T148" s="8"/>
    </row>
    <row r="149" spans="1:48" ht="15.75" customHeight="1" x14ac:dyDescent="0.25">
      <c r="A149" s="2"/>
      <c r="B149" s="2"/>
      <c r="C149" s="2"/>
      <c r="D149" s="2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7"/>
      <c r="S149" s="8"/>
      <c r="T149" s="8"/>
    </row>
    <row r="150" spans="1:48" ht="15.75" customHeight="1" x14ac:dyDescent="0.25">
      <c r="A150" s="2"/>
      <c r="B150" s="2"/>
      <c r="C150" s="2"/>
      <c r="D150" s="2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7"/>
      <c r="S150" s="8"/>
      <c r="T150" s="8"/>
    </row>
    <row r="151" spans="1:48" ht="15.75" customHeight="1" x14ac:dyDescent="0.25">
      <c r="A151" s="2"/>
      <c r="B151" s="2"/>
      <c r="C151" s="2"/>
      <c r="D151" s="2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7"/>
      <c r="S151" s="8"/>
      <c r="T151" s="8"/>
    </row>
    <row r="152" spans="1:48" ht="15.75" customHeight="1" x14ac:dyDescent="0.25">
      <c r="A152" s="2"/>
      <c r="B152" s="2"/>
      <c r="C152" s="2"/>
      <c r="D152" s="2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7"/>
      <c r="S152" s="8"/>
      <c r="T152" s="8"/>
    </row>
    <row r="153" spans="1:48" ht="15.75" customHeight="1" x14ac:dyDescent="0.25">
      <c r="A153" s="2"/>
      <c r="B153" s="2"/>
      <c r="C153" s="2"/>
      <c r="D153" s="2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7"/>
      <c r="S153" s="8"/>
      <c r="T153" s="8"/>
    </row>
    <row r="154" spans="1:48" ht="15.75" customHeight="1" x14ac:dyDescent="0.25">
      <c r="A154" s="2"/>
      <c r="B154" s="2"/>
      <c r="C154" s="2"/>
      <c r="D154" s="2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7"/>
      <c r="S154" s="8"/>
      <c r="T154" s="8"/>
    </row>
    <row r="155" spans="1:48" ht="15.75" customHeight="1" x14ac:dyDescent="0.25">
      <c r="A155" s="2"/>
      <c r="B155" s="2"/>
      <c r="C155" s="2"/>
      <c r="D155" s="2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7"/>
      <c r="S155" s="8"/>
      <c r="T155" s="8"/>
    </row>
    <row r="156" spans="1:48" ht="15.75" customHeight="1" x14ac:dyDescent="0.25">
      <c r="A156" s="2"/>
      <c r="B156" s="2"/>
      <c r="C156" s="2"/>
      <c r="D156" s="2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7"/>
      <c r="S156" s="8"/>
      <c r="T156" s="8"/>
    </row>
    <row r="157" spans="1:48" ht="15.75" customHeight="1" x14ac:dyDescent="0.25">
      <c r="A157" s="2"/>
      <c r="B157" s="2"/>
      <c r="C157" s="2"/>
      <c r="D157" s="2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7"/>
      <c r="S157" s="8"/>
      <c r="T157" s="8"/>
    </row>
    <row r="158" spans="1:48" ht="15.75" customHeight="1" x14ac:dyDescent="0.25">
      <c r="A158" s="2"/>
      <c r="B158" s="2"/>
      <c r="C158" s="2"/>
      <c r="D158" s="2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7"/>
      <c r="S158" s="8"/>
      <c r="T158" s="8"/>
    </row>
    <row r="159" spans="1:48" ht="15.75" customHeight="1" x14ac:dyDescent="0.25">
      <c r="A159" s="2"/>
      <c r="B159" s="2"/>
      <c r="C159" s="2"/>
      <c r="D159" s="2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7"/>
      <c r="S159" s="8"/>
      <c r="T159" s="8"/>
    </row>
    <row r="160" spans="1:48" ht="15.75" customHeight="1" x14ac:dyDescent="0.25">
      <c r="A160" s="2"/>
      <c r="B160" s="2"/>
      <c r="C160" s="2"/>
      <c r="D160" s="2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7"/>
      <c r="S160" s="8"/>
      <c r="T160" s="8"/>
    </row>
    <row r="161" spans="1:20" ht="15.75" customHeight="1" x14ac:dyDescent="0.25">
      <c r="A161" s="2"/>
      <c r="B161" s="2"/>
      <c r="C161" s="2"/>
      <c r="D161" s="2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7"/>
      <c r="S161" s="8"/>
      <c r="T161" s="8"/>
    </row>
    <row r="162" spans="1:20" ht="15.75" customHeight="1" x14ac:dyDescent="0.25">
      <c r="A162" s="2"/>
      <c r="B162" s="2"/>
      <c r="C162" s="2"/>
      <c r="D162" s="2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7"/>
      <c r="S162" s="8"/>
      <c r="T162" s="8"/>
    </row>
    <row r="163" spans="1:20" ht="15.75" customHeight="1" x14ac:dyDescent="0.25">
      <c r="A163" s="2"/>
      <c r="B163" s="2"/>
      <c r="C163" s="2"/>
      <c r="D163" s="2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7"/>
      <c r="S163" s="8"/>
      <c r="T163" s="8"/>
    </row>
    <row r="164" spans="1:20" ht="15.75" customHeight="1" x14ac:dyDescent="0.25">
      <c r="A164" s="2"/>
      <c r="B164" s="2"/>
      <c r="C164" s="2"/>
      <c r="D164" s="2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7"/>
      <c r="S164" s="8"/>
      <c r="T164" s="8"/>
    </row>
    <row r="165" spans="1:20" ht="15.75" customHeight="1" x14ac:dyDescent="0.25">
      <c r="A165" s="2"/>
      <c r="B165" s="2"/>
      <c r="C165" s="2"/>
      <c r="D165" s="2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7"/>
      <c r="S165" s="8"/>
      <c r="T165" s="8"/>
    </row>
    <row r="166" spans="1:20" ht="15.75" customHeight="1" x14ac:dyDescent="0.25">
      <c r="A166" s="2"/>
      <c r="B166" s="2"/>
      <c r="C166" s="2"/>
      <c r="D166" s="2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7"/>
      <c r="S166" s="8"/>
      <c r="T166" s="8"/>
    </row>
    <row r="167" spans="1:20" ht="15.75" customHeight="1" x14ac:dyDescent="0.25">
      <c r="A167" s="2"/>
      <c r="B167" s="2"/>
      <c r="C167" s="2"/>
      <c r="D167" s="2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7"/>
      <c r="S167" s="8"/>
      <c r="T167" s="8"/>
    </row>
    <row r="168" spans="1:20" ht="15.75" customHeight="1" x14ac:dyDescent="0.25">
      <c r="A168" s="2"/>
      <c r="B168" s="2"/>
      <c r="C168" s="2"/>
      <c r="D168" s="2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7"/>
      <c r="S168" s="8"/>
      <c r="T168" s="8"/>
    </row>
    <row r="169" spans="1:20" ht="15.75" customHeight="1" x14ac:dyDescent="0.25">
      <c r="A169" s="2"/>
      <c r="B169" s="2"/>
      <c r="C169" s="2"/>
      <c r="D169" s="2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7"/>
      <c r="S169" s="8"/>
      <c r="T169" s="8"/>
    </row>
    <row r="170" spans="1:20" ht="15.75" customHeight="1" x14ac:dyDescent="0.25">
      <c r="A170" s="2"/>
      <c r="B170" s="2"/>
      <c r="C170" s="2"/>
      <c r="D170" s="2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7"/>
      <c r="S170" s="8"/>
      <c r="T170" s="8"/>
    </row>
    <row r="171" spans="1:20" ht="15.75" customHeight="1" x14ac:dyDescent="0.25">
      <c r="A171" s="2"/>
      <c r="B171" s="2"/>
      <c r="C171" s="2"/>
      <c r="D171" s="2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7"/>
      <c r="S171" s="8"/>
      <c r="T171" s="8"/>
    </row>
    <row r="172" spans="1:20" ht="15.75" customHeight="1" x14ac:dyDescent="0.25">
      <c r="A172" s="2"/>
      <c r="B172" s="2"/>
      <c r="C172" s="2"/>
      <c r="D172" s="2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7"/>
      <c r="S172" s="8"/>
      <c r="T172" s="8"/>
    </row>
    <row r="173" spans="1:20" ht="15.75" customHeight="1" x14ac:dyDescent="0.25">
      <c r="A173" s="2"/>
      <c r="B173" s="2"/>
      <c r="C173" s="2"/>
      <c r="D173" s="2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7"/>
      <c r="S173" s="8"/>
      <c r="T173" s="8"/>
    </row>
    <row r="174" spans="1:20" ht="15.75" customHeight="1" x14ac:dyDescent="0.25">
      <c r="A174" s="2"/>
      <c r="B174" s="2"/>
      <c r="C174" s="2"/>
      <c r="D174" s="2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7"/>
      <c r="S174" s="8"/>
      <c r="T174" s="8"/>
    </row>
    <row r="175" spans="1:20" ht="15.75" customHeight="1" x14ac:dyDescent="0.25">
      <c r="A175" s="2"/>
      <c r="B175" s="2"/>
      <c r="C175" s="2"/>
      <c r="D175" s="2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7"/>
      <c r="S175" s="8"/>
      <c r="T175" s="8"/>
    </row>
    <row r="176" spans="1:20" ht="15.75" customHeight="1" x14ac:dyDescent="0.25">
      <c r="A176" s="2"/>
      <c r="B176" s="2"/>
      <c r="C176" s="2"/>
      <c r="D176" s="2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7"/>
      <c r="S176" s="8"/>
      <c r="T176" s="8"/>
    </row>
    <row r="177" spans="1:20" ht="15.75" customHeight="1" x14ac:dyDescent="0.25">
      <c r="A177" s="2"/>
      <c r="B177" s="2"/>
      <c r="C177" s="2"/>
      <c r="D177" s="2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7"/>
      <c r="S177" s="8"/>
      <c r="T177" s="8"/>
    </row>
    <row r="178" spans="1:20" ht="15.75" customHeight="1" x14ac:dyDescent="0.25">
      <c r="A178" s="2"/>
      <c r="B178" s="2"/>
      <c r="C178" s="2"/>
      <c r="D178" s="2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7"/>
      <c r="S178" s="8"/>
      <c r="T178" s="8"/>
    </row>
    <row r="179" spans="1:20" ht="15.75" customHeight="1" x14ac:dyDescent="0.25">
      <c r="A179" s="2"/>
      <c r="B179" s="2"/>
      <c r="C179" s="2"/>
      <c r="D179" s="2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7"/>
      <c r="S179" s="8"/>
      <c r="T179" s="8"/>
    </row>
    <row r="180" spans="1:20" ht="15.75" customHeight="1" x14ac:dyDescent="0.25">
      <c r="A180" s="2"/>
      <c r="B180" s="2"/>
      <c r="C180" s="2"/>
      <c r="D180" s="2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7"/>
      <c r="S180" s="8"/>
      <c r="T180" s="8"/>
    </row>
    <row r="181" spans="1:20" ht="15.75" customHeight="1" x14ac:dyDescent="0.25">
      <c r="A181" s="2"/>
      <c r="B181" s="2"/>
      <c r="C181" s="2"/>
      <c r="D181" s="2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7"/>
      <c r="S181" s="8"/>
      <c r="T181" s="8"/>
    </row>
    <row r="182" spans="1:20" ht="15.75" customHeight="1" x14ac:dyDescent="0.25">
      <c r="A182" s="2"/>
      <c r="B182" s="2"/>
      <c r="C182" s="2"/>
      <c r="D182" s="2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7"/>
      <c r="S182" s="8"/>
      <c r="T182" s="8"/>
    </row>
    <row r="183" spans="1:20" ht="15.75" customHeight="1" x14ac:dyDescent="0.25">
      <c r="A183" s="2"/>
      <c r="B183" s="2"/>
      <c r="C183" s="2"/>
      <c r="D183" s="2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7"/>
      <c r="S183" s="8"/>
      <c r="T183" s="8"/>
    </row>
    <row r="184" spans="1:20" ht="15.75" customHeight="1" x14ac:dyDescent="0.25">
      <c r="A184" s="2"/>
      <c r="B184" s="2"/>
      <c r="C184" s="2"/>
      <c r="D184" s="2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7"/>
      <c r="S184" s="8"/>
      <c r="T184" s="8"/>
    </row>
    <row r="185" spans="1:20" ht="15.75" customHeight="1" x14ac:dyDescent="0.25">
      <c r="A185" s="2"/>
      <c r="B185" s="2"/>
      <c r="C185" s="2"/>
      <c r="D185" s="2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7"/>
      <c r="S185" s="8"/>
      <c r="T185" s="8"/>
    </row>
    <row r="186" spans="1:20" ht="15.75" customHeight="1" x14ac:dyDescent="0.25">
      <c r="A186" s="2"/>
      <c r="B186" s="2"/>
      <c r="C186" s="2"/>
      <c r="D186" s="2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7"/>
      <c r="S186" s="8"/>
      <c r="T186" s="8"/>
    </row>
    <row r="187" spans="1:20" ht="15.75" customHeight="1" x14ac:dyDescent="0.25">
      <c r="A187" s="2"/>
      <c r="B187" s="2"/>
      <c r="C187" s="2"/>
      <c r="D187" s="2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7"/>
      <c r="S187" s="8"/>
      <c r="T187" s="8"/>
    </row>
    <row r="188" spans="1:20" ht="15.75" customHeight="1" x14ac:dyDescent="0.25">
      <c r="A188" s="2"/>
      <c r="B188" s="2"/>
      <c r="C188" s="2"/>
      <c r="D188" s="2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7"/>
      <c r="S188" s="8"/>
      <c r="T188" s="8"/>
    </row>
    <row r="189" spans="1:20" ht="15.75" customHeight="1" x14ac:dyDescent="0.25">
      <c r="A189" s="2"/>
      <c r="B189" s="2"/>
      <c r="C189" s="2"/>
      <c r="D189" s="2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7"/>
      <c r="S189" s="8"/>
      <c r="T189" s="8"/>
    </row>
    <row r="190" spans="1:20" ht="15.75" customHeight="1" x14ac:dyDescent="0.25">
      <c r="A190" s="2"/>
      <c r="B190" s="2"/>
      <c r="C190" s="2"/>
      <c r="D190" s="2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7"/>
      <c r="S190" s="8"/>
      <c r="T190" s="8"/>
    </row>
    <row r="191" spans="1:20" ht="15.75" customHeight="1" x14ac:dyDescent="0.25">
      <c r="A191" s="2"/>
      <c r="B191" s="2"/>
      <c r="C191" s="2"/>
      <c r="D191" s="2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7"/>
      <c r="S191" s="8"/>
      <c r="T191" s="8"/>
    </row>
    <row r="192" spans="1:20" ht="15.75" customHeight="1" x14ac:dyDescent="0.25">
      <c r="A192" s="2"/>
      <c r="B192" s="2"/>
      <c r="C192" s="2"/>
      <c r="D192" s="2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7"/>
      <c r="S192" s="8"/>
      <c r="T192" s="8"/>
    </row>
    <row r="193" spans="1:20" ht="15.75" customHeight="1" x14ac:dyDescent="0.25">
      <c r="A193" s="2"/>
      <c r="B193" s="2"/>
      <c r="C193" s="2"/>
      <c r="D193" s="2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7"/>
      <c r="S193" s="8"/>
      <c r="T193" s="8"/>
    </row>
    <row r="194" spans="1:20" ht="15.75" customHeight="1" x14ac:dyDescent="0.25">
      <c r="A194" s="2"/>
      <c r="B194" s="2"/>
      <c r="C194" s="2"/>
      <c r="D194" s="2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7"/>
      <c r="S194" s="8"/>
      <c r="T194" s="8"/>
    </row>
    <row r="195" spans="1:20" ht="15.75" customHeight="1" x14ac:dyDescent="0.25">
      <c r="A195" s="2"/>
      <c r="B195" s="2"/>
      <c r="C195" s="2"/>
      <c r="D195" s="2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7"/>
      <c r="S195" s="8"/>
      <c r="T195" s="8"/>
    </row>
    <row r="196" spans="1:20" ht="15.75" customHeight="1" x14ac:dyDescent="0.25">
      <c r="A196" s="2"/>
      <c r="B196" s="2"/>
      <c r="C196" s="2"/>
      <c r="D196" s="2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7"/>
      <c r="S196" s="8"/>
      <c r="T196" s="8"/>
    </row>
    <row r="197" spans="1:20" ht="15.75" customHeight="1" x14ac:dyDescent="0.25">
      <c r="A197" s="2"/>
      <c r="B197" s="2"/>
      <c r="C197" s="2"/>
      <c r="D197" s="2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7"/>
      <c r="S197" s="8"/>
      <c r="T197" s="8"/>
    </row>
    <row r="198" spans="1:20" ht="15.75" customHeight="1" x14ac:dyDescent="0.25">
      <c r="A198" s="2"/>
      <c r="B198" s="2"/>
      <c r="C198" s="2"/>
      <c r="D198" s="2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7"/>
      <c r="S198" s="8"/>
      <c r="T198" s="8"/>
    </row>
    <row r="199" spans="1:20" ht="15.75" customHeight="1" x14ac:dyDescent="0.25">
      <c r="A199" s="2"/>
      <c r="B199" s="2"/>
      <c r="C199" s="2"/>
      <c r="D199" s="2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7"/>
      <c r="S199" s="8"/>
      <c r="T199" s="8"/>
    </row>
    <row r="200" spans="1:20" ht="15.75" customHeight="1" x14ac:dyDescent="0.25">
      <c r="A200" s="2"/>
      <c r="B200" s="2"/>
      <c r="C200" s="2"/>
      <c r="D200" s="2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7"/>
      <c r="S200" s="8"/>
      <c r="T200" s="8"/>
    </row>
    <row r="201" spans="1:20" ht="15.75" customHeight="1" x14ac:dyDescent="0.25">
      <c r="A201" s="2"/>
      <c r="B201" s="2"/>
      <c r="C201" s="2"/>
      <c r="D201" s="2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7"/>
      <c r="S201" s="8"/>
      <c r="T201" s="8"/>
    </row>
    <row r="202" spans="1:20" ht="15.75" customHeight="1" x14ac:dyDescent="0.25">
      <c r="A202" s="2"/>
      <c r="B202" s="2"/>
      <c r="C202" s="2"/>
      <c r="D202" s="2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7"/>
      <c r="S202" s="8"/>
      <c r="T202" s="8"/>
    </row>
    <row r="203" spans="1:20" ht="15.75" customHeight="1" x14ac:dyDescent="0.25">
      <c r="A203" s="2"/>
      <c r="B203" s="2"/>
      <c r="C203" s="2"/>
      <c r="D203" s="2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7"/>
      <c r="S203" s="8"/>
      <c r="T203" s="8"/>
    </row>
    <row r="204" spans="1:20" ht="15.75" customHeight="1" x14ac:dyDescent="0.25">
      <c r="A204" s="2"/>
      <c r="B204" s="2"/>
      <c r="C204" s="2"/>
      <c r="D204" s="2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7"/>
      <c r="S204" s="8"/>
      <c r="T204" s="8"/>
    </row>
    <row r="205" spans="1:20" ht="15.75" customHeight="1" x14ac:dyDescent="0.25">
      <c r="A205" s="2"/>
      <c r="B205" s="2"/>
      <c r="C205" s="2"/>
      <c r="D205" s="2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7"/>
      <c r="S205" s="8"/>
      <c r="T205" s="8"/>
    </row>
    <row r="206" spans="1:20" ht="15.75" customHeight="1" x14ac:dyDescent="0.25">
      <c r="A206" s="2"/>
      <c r="B206" s="2"/>
      <c r="C206" s="2"/>
      <c r="D206" s="2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7"/>
      <c r="S206" s="8"/>
      <c r="T206" s="8"/>
    </row>
    <row r="207" spans="1:20" ht="15.75" customHeight="1" x14ac:dyDescent="0.25">
      <c r="A207" s="2"/>
      <c r="B207" s="2"/>
      <c r="C207" s="2"/>
      <c r="D207" s="2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7"/>
      <c r="S207" s="8"/>
      <c r="T207" s="8"/>
    </row>
    <row r="208" spans="1:20" ht="15.75" customHeight="1" x14ac:dyDescent="0.25">
      <c r="A208" s="2"/>
      <c r="B208" s="2"/>
      <c r="C208" s="2"/>
      <c r="D208" s="2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7"/>
      <c r="S208" s="8"/>
      <c r="T208" s="8"/>
    </row>
    <row r="209" spans="1:20" ht="15.75" customHeight="1" x14ac:dyDescent="0.25">
      <c r="A209" s="2"/>
      <c r="B209" s="2"/>
      <c r="C209" s="2"/>
      <c r="D209" s="2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7"/>
      <c r="S209" s="8"/>
      <c r="T209" s="8"/>
    </row>
    <row r="210" spans="1:20" ht="15.75" customHeight="1" x14ac:dyDescent="0.25">
      <c r="A210" s="2"/>
      <c r="B210" s="2"/>
      <c r="C210" s="2"/>
      <c r="D210" s="2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7"/>
      <c r="S210" s="8"/>
      <c r="T210" s="8"/>
    </row>
    <row r="211" spans="1:20" ht="15.75" customHeight="1" x14ac:dyDescent="0.25">
      <c r="A211" s="2"/>
      <c r="B211" s="2"/>
      <c r="C211" s="2"/>
      <c r="D211" s="2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7"/>
      <c r="S211" s="8"/>
      <c r="T211" s="8"/>
    </row>
    <row r="212" spans="1:20" ht="15.75" customHeight="1" x14ac:dyDescent="0.25">
      <c r="A212" s="2"/>
      <c r="B212" s="2"/>
      <c r="C212" s="2"/>
      <c r="D212" s="2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7"/>
      <c r="S212" s="8"/>
      <c r="T212" s="8"/>
    </row>
    <row r="213" spans="1:20" ht="15.75" customHeight="1" x14ac:dyDescent="0.25">
      <c r="A213" s="2"/>
      <c r="B213" s="2"/>
      <c r="C213" s="2"/>
      <c r="D213" s="2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7"/>
      <c r="S213" s="8"/>
      <c r="T213" s="8"/>
    </row>
    <row r="214" spans="1:20" ht="15.75" customHeight="1" x14ac:dyDescent="0.25">
      <c r="A214" s="2"/>
      <c r="B214" s="2"/>
      <c r="C214" s="2"/>
      <c r="D214" s="2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7"/>
      <c r="S214" s="8"/>
      <c r="T214" s="8"/>
    </row>
    <row r="215" spans="1:20" ht="15.75" customHeight="1" x14ac:dyDescent="0.25">
      <c r="A215" s="2"/>
      <c r="B215" s="2"/>
      <c r="C215" s="2"/>
      <c r="D215" s="2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7"/>
      <c r="S215" s="8"/>
      <c r="T215" s="8"/>
    </row>
    <row r="216" spans="1:20" ht="15.75" customHeight="1" x14ac:dyDescent="0.25">
      <c r="A216" s="2"/>
      <c r="B216" s="2"/>
      <c r="C216" s="2"/>
      <c r="D216" s="2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7"/>
      <c r="S216" s="8"/>
      <c r="T216" s="8"/>
    </row>
    <row r="217" spans="1:20" ht="15.75" customHeight="1" x14ac:dyDescent="0.25">
      <c r="A217" s="2"/>
      <c r="B217" s="2"/>
      <c r="C217" s="2"/>
      <c r="D217" s="2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7"/>
      <c r="S217" s="8"/>
      <c r="T217" s="8"/>
    </row>
    <row r="218" spans="1:20" ht="15.75" customHeight="1" x14ac:dyDescent="0.25">
      <c r="A218" s="2"/>
      <c r="B218" s="2"/>
      <c r="C218" s="2"/>
      <c r="D218" s="2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7"/>
      <c r="S218" s="8"/>
      <c r="T218" s="8"/>
    </row>
    <row r="219" spans="1:20" ht="15.75" customHeight="1" x14ac:dyDescent="0.25">
      <c r="A219" s="2"/>
      <c r="B219" s="2"/>
      <c r="C219" s="2"/>
      <c r="D219" s="2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7"/>
      <c r="S219" s="8"/>
      <c r="T219" s="8"/>
    </row>
    <row r="220" spans="1:20" ht="15.75" customHeight="1" x14ac:dyDescent="0.25">
      <c r="A220" s="2"/>
      <c r="B220" s="2"/>
      <c r="C220" s="2"/>
      <c r="D220" s="2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7"/>
      <c r="S220" s="8"/>
      <c r="T220" s="8"/>
    </row>
    <row r="221" spans="1:20" ht="15.75" customHeight="1" x14ac:dyDescent="0.25">
      <c r="A221" s="2"/>
      <c r="B221" s="2"/>
      <c r="C221" s="2"/>
      <c r="D221" s="2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7"/>
      <c r="S221" s="8"/>
      <c r="T221" s="8"/>
    </row>
    <row r="222" spans="1:20" ht="15.75" customHeight="1" x14ac:dyDescent="0.25">
      <c r="A222" s="2"/>
      <c r="B222" s="2"/>
      <c r="C222" s="2"/>
      <c r="D222" s="2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7"/>
      <c r="S222" s="8"/>
      <c r="T222" s="8"/>
    </row>
    <row r="223" spans="1:20" ht="15.75" customHeight="1" x14ac:dyDescent="0.25">
      <c r="A223" s="2"/>
      <c r="B223" s="2"/>
      <c r="C223" s="2"/>
      <c r="D223" s="2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7"/>
      <c r="S223" s="8"/>
      <c r="T223" s="8"/>
    </row>
    <row r="224" spans="1:20" ht="15.75" customHeight="1" x14ac:dyDescent="0.25">
      <c r="A224" s="2"/>
      <c r="B224" s="2"/>
      <c r="C224" s="2"/>
      <c r="D224" s="2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7"/>
      <c r="S224" s="8"/>
      <c r="T224" s="8"/>
    </row>
    <row r="225" spans="1:20" ht="15.75" customHeight="1" x14ac:dyDescent="0.25">
      <c r="A225" s="2"/>
      <c r="B225" s="2"/>
      <c r="C225" s="2"/>
      <c r="D225" s="2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7"/>
      <c r="S225" s="8"/>
      <c r="T225" s="8"/>
    </row>
    <row r="226" spans="1:20" ht="15.75" customHeight="1" x14ac:dyDescent="0.25">
      <c r="A226" s="2"/>
      <c r="B226" s="2"/>
      <c r="C226" s="2"/>
      <c r="D226" s="2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7"/>
      <c r="S226" s="8"/>
      <c r="T226" s="8"/>
    </row>
    <row r="227" spans="1:20" ht="15.75" customHeight="1" x14ac:dyDescent="0.25">
      <c r="A227" s="2"/>
      <c r="B227" s="2"/>
      <c r="C227" s="2"/>
      <c r="D227" s="2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7"/>
      <c r="S227" s="8"/>
      <c r="T227" s="8"/>
    </row>
    <row r="228" spans="1:20" ht="15.75" customHeight="1" x14ac:dyDescent="0.25">
      <c r="A228" s="2"/>
      <c r="B228" s="2"/>
      <c r="C228" s="2"/>
      <c r="D228" s="2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7"/>
      <c r="S228" s="8"/>
      <c r="T228" s="8"/>
    </row>
    <row r="229" spans="1:20" ht="15.75" customHeight="1" x14ac:dyDescent="0.25">
      <c r="A229" s="2"/>
      <c r="B229" s="2"/>
      <c r="C229" s="2"/>
      <c r="D229" s="2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7"/>
      <c r="S229" s="8"/>
      <c r="T229" s="8"/>
    </row>
    <row r="230" spans="1:20" ht="15.75" customHeight="1" x14ac:dyDescent="0.25">
      <c r="A230" s="2"/>
      <c r="B230" s="2"/>
      <c r="C230" s="2"/>
      <c r="D230" s="2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7"/>
      <c r="S230" s="8"/>
      <c r="T230" s="8"/>
    </row>
    <row r="231" spans="1:20" ht="15.75" customHeight="1" x14ac:dyDescent="0.25">
      <c r="A231" s="2"/>
      <c r="B231" s="2"/>
      <c r="C231" s="2"/>
      <c r="D231" s="2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7"/>
      <c r="S231" s="8"/>
      <c r="T231" s="8"/>
    </row>
    <row r="232" spans="1:20" ht="15.75" customHeight="1" x14ac:dyDescent="0.25">
      <c r="A232" s="2"/>
      <c r="B232" s="2"/>
      <c r="C232" s="2"/>
      <c r="D232" s="2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7"/>
      <c r="S232" s="8"/>
      <c r="T232" s="8"/>
    </row>
    <row r="233" spans="1:20" ht="15.75" customHeight="1" x14ac:dyDescent="0.25">
      <c r="A233" s="2"/>
      <c r="B233" s="2"/>
      <c r="C233" s="2"/>
      <c r="D233" s="2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7"/>
      <c r="S233" s="8"/>
      <c r="T233" s="8"/>
    </row>
    <row r="234" spans="1:20" ht="15.75" customHeight="1" x14ac:dyDescent="0.25">
      <c r="A234" s="2"/>
      <c r="B234" s="2"/>
      <c r="C234" s="2"/>
      <c r="D234" s="2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7"/>
      <c r="S234" s="8"/>
      <c r="T234" s="8"/>
    </row>
    <row r="235" spans="1:20" ht="15.75" customHeight="1" x14ac:dyDescent="0.25">
      <c r="A235" s="2"/>
      <c r="B235" s="2"/>
      <c r="C235" s="2"/>
      <c r="D235" s="2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7"/>
      <c r="S235" s="8"/>
      <c r="T235" s="8"/>
    </row>
    <row r="236" spans="1:20" ht="15.75" customHeight="1" x14ac:dyDescent="0.25">
      <c r="A236" s="2"/>
      <c r="B236" s="2"/>
      <c r="C236" s="2"/>
      <c r="D236" s="2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7"/>
      <c r="S236" s="8"/>
      <c r="T236" s="8"/>
    </row>
    <row r="237" spans="1:20" ht="15.75" customHeight="1" x14ac:dyDescent="0.25">
      <c r="A237" s="2"/>
      <c r="B237" s="2"/>
      <c r="C237" s="2"/>
      <c r="D237" s="2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7"/>
      <c r="S237" s="8"/>
      <c r="T237" s="8"/>
    </row>
    <row r="238" spans="1:20" ht="15.75" customHeight="1" x14ac:dyDescent="0.25">
      <c r="A238" s="2"/>
      <c r="B238" s="2"/>
      <c r="C238" s="2"/>
      <c r="D238" s="2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7"/>
      <c r="S238" s="8"/>
      <c r="T238" s="8"/>
    </row>
    <row r="239" spans="1:20" ht="15.75" customHeight="1" x14ac:dyDescent="0.25">
      <c r="A239" s="2"/>
      <c r="B239" s="2"/>
      <c r="C239" s="2"/>
      <c r="D239" s="2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7"/>
      <c r="S239" s="8"/>
      <c r="T239" s="8"/>
    </row>
    <row r="240" spans="1:20" ht="15.75" customHeight="1" x14ac:dyDescent="0.25">
      <c r="A240" s="2"/>
      <c r="B240" s="2"/>
      <c r="C240" s="2"/>
      <c r="D240" s="2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7"/>
      <c r="S240" s="8"/>
      <c r="T240" s="8"/>
    </row>
    <row r="241" spans="1:38" ht="15.75" customHeight="1" x14ac:dyDescent="0.25">
      <c r="A241" s="2"/>
      <c r="B241" s="2"/>
      <c r="C241" s="2"/>
      <c r="D241" s="2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7"/>
      <c r="S241" s="8"/>
      <c r="T241" s="8"/>
    </row>
    <row r="242" spans="1:38" ht="15.75" customHeight="1" x14ac:dyDescent="0.25">
      <c r="A242" s="2"/>
      <c r="B242" s="2"/>
      <c r="C242" s="2"/>
      <c r="D242" s="2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7"/>
      <c r="S242" s="8"/>
      <c r="T242" s="8"/>
    </row>
    <row r="243" spans="1:38" ht="15.75" customHeight="1" x14ac:dyDescent="0.25">
      <c r="A243" s="2"/>
      <c r="B243" s="2"/>
      <c r="C243" s="2"/>
      <c r="D243" s="2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7"/>
      <c r="S243" s="8"/>
      <c r="T243" s="8"/>
    </row>
    <row r="244" spans="1:38" ht="15.75" customHeight="1" x14ac:dyDescent="0.25">
      <c r="A244" s="2"/>
      <c r="B244" s="2"/>
      <c r="C244" s="2"/>
      <c r="D244" s="2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7"/>
      <c r="S244" s="8"/>
      <c r="T244" s="8"/>
    </row>
    <row r="245" spans="1:38" ht="15.75" customHeight="1" x14ac:dyDescent="0.25">
      <c r="A245" s="2"/>
      <c r="B245" s="2"/>
      <c r="C245" s="2"/>
      <c r="D245" s="2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7"/>
      <c r="S245" s="8"/>
      <c r="T245" s="8"/>
    </row>
    <row r="246" spans="1:38" ht="15.75" customHeight="1" x14ac:dyDescent="0.25">
      <c r="A246" s="2"/>
      <c r="B246" s="2"/>
      <c r="C246" s="2"/>
      <c r="D246" s="2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7"/>
      <c r="S246" s="8"/>
      <c r="T246" s="8"/>
    </row>
    <row r="247" spans="1:38" ht="15.75" customHeight="1" x14ac:dyDescent="0.25">
      <c r="A247" s="1"/>
      <c r="B247" s="1"/>
      <c r="C247" s="1"/>
      <c r="D247" s="1"/>
      <c r="E247" s="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7"/>
      <c r="S247" s="8"/>
      <c r="T247" s="8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5.75" customHeight="1" x14ac:dyDescent="0.25">
      <c r="A248" s="2"/>
      <c r="B248" s="2"/>
      <c r="C248" s="2"/>
      <c r="D248" s="2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7"/>
      <c r="S248" s="8"/>
      <c r="T248" s="8"/>
    </row>
    <row r="249" spans="1:38" ht="15.75" customHeight="1" x14ac:dyDescent="0.25">
      <c r="A249" s="2"/>
      <c r="B249" s="2"/>
      <c r="C249" s="2"/>
      <c r="D249" s="2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7"/>
      <c r="S249" s="8"/>
      <c r="T249" s="8"/>
    </row>
    <row r="250" spans="1:38" ht="15.75" customHeight="1" x14ac:dyDescent="0.25">
      <c r="A250" s="2"/>
      <c r="B250" s="2"/>
      <c r="C250" s="2"/>
      <c r="D250" s="2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7"/>
      <c r="S250" s="8"/>
      <c r="T250" s="8"/>
    </row>
    <row r="251" spans="1:38" ht="15.75" customHeight="1" x14ac:dyDescent="0.25">
      <c r="A251" s="2"/>
      <c r="B251" s="2"/>
      <c r="C251" s="2"/>
      <c r="D251" s="2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7"/>
      <c r="S251" s="8"/>
      <c r="T251" s="8"/>
    </row>
    <row r="252" spans="1:38" ht="15.75" customHeight="1" x14ac:dyDescent="0.25">
      <c r="A252" s="2"/>
      <c r="B252" s="2"/>
      <c r="C252" s="2"/>
      <c r="D252" s="2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7"/>
      <c r="S252" s="8"/>
      <c r="T252" s="8"/>
    </row>
    <row r="253" spans="1:38" ht="15.75" customHeight="1" x14ac:dyDescent="0.25">
      <c r="A253" s="2"/>
      <c r="B253" s="2"/>
      <c r="C253" s="2"/>
      <c r="D253" s="2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7"/>
      <c r="S253" s="8"/>
      <c r="T253" s="8"/>
    </row>
    <row r="254" spans="1:38" ht="15.75" customHeight="1" x14ac:dyDescent="0.25">
      <c r="A254" s="2"/>
      <c r="B254" s="2"/>
      <c r="C254" s="2"/>
      <c r="D254" s="2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7"/>
      <c r="S254" s="8"/>
      <c r="T254" s="8"/>
    </row>
    <row r="255" spans="1:38" ht="15.75" customHeight="1" x14ac:dyDescent="0.25">
      <c r="A255" s="2"/>
      <c r="B255" s="2"/>
      <c r="C255" s="2"/>
      <c r="D255" s="2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7"/>
      <c r="S255" s="8"/>
      <c r="T255" s="8"/>
    </row>
    <row r="256" spans="1:38" ht="15.75" customHeight="1" x14ac:dyDescent="0.25">
      <c r="A256" s="2"/>
      <c r="B256" s="2"/>
      <c r="C256" s="2"/>
      <c r="D256" s="2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7"/>
      <c r="S256" s="8"/>
      <c r="T256" s="8"/>
    </row>
    <row r="257" spans="1:20" ht="15.75" customHeight="1" x14ac:dyDescent="0.25">
      <c r="A257" s="2"/>
      <c r="B257" s="2"/>
      <c r="C257" s="2"/>
      <c r="D257" s="2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7"/>
      <c r="S257" s="8"/>
      <c r="T257" s="8"/>
    </row>
    <row r="258" spans="1:20" ht="15.75" customHeight="1" x14ac:dyDescent="0.25">
      <c r="A258" s="2"/>
      <c r="B258" s="2"/>
      <c r="C258" s="2"/>
      <c r="D258" s="2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7"/>
      <c r="S258" s="8"/>
      <c r="T258" s="8"/>
    </row>
    <row r="259" spans="1:20" ht="15.75" customHeight="1" x14ac:dyDescent="0.25">
      <c r="A259" s="2"/>
      <c r="B259" s="2"/>
      <c r="C259" s="2"/>
      <c r="D259" s="2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7"/>
      <c r="S259" s="8"/>
      <c r="T259" s="8"/>
    </row>
    <row r="260" spans="1:20" ht="15.75" customHeight="1" x14ac:dyDescent="0.25">
      <c r="A260" s="2"/>
      <c r="B260" s="2"/>
      <c r="C260" s="2"/>
      <c r="D260" s="2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7"/>
      <c r="S260" s="8"/>
      <c r="T260" s="8"/>
    </row>
    <row r="261" spans="1:20" ht="15.75" customHeight="1" x14ac:dyDescent="0.25">
      <c r="A261" s="2"/>
      <c r="B261" s="2"/>
      <c r="C261" s="2"/>
      <c r="D261" s="2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7"/>
      <c r="S261" s="8"/>
      <c r="T261" s="8"/>
    </row>
    <row r="262" spans="1:20" ht="15.75" customHeight="1" x14ac:dyDescent="0.25">
      <c r="A262" s="2"/>
      <c r="B262" s="2"/>
      <c r="C262" s="2"/>
      <c r="D262" s="2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7"/>
      <c r="S262" s="8"/>
      <c r="T262" s="8"/>
    </row>
    <row r="263" spans="1:20" ht="15.75" customHeight="1" x14ac:dyDescent="0.25">
      <c r="A263" s="2"/>
      <c r="B263" s="2"/>
      <c r="C263" s="2"/>
      <c r="D263" s="2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7"/>
      <c r="S263" s="8"/>
      <c r="T263" s="8"/>
    </row>
    <row r="264" spans="1:20" ht="15.75" customHeight="1" x14ac:dyDescent="0.25">
      <c r="A264" s="2"/>
      <c r="B264" s="2"/>
      <c r="C264" s="2"/>
      <c r="D264" s="2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7"/>
      <c r="S264" s="8"/>
      <c r="T264" s="8"/>
    </row>
    <row r="265" spans="1:20" ht="15.75" customHeight="1" x14ac:dyDescent="0.25">
      <c r="A265" s="2"/>
      <c r="B265" s="2"/>
      <c r="C265" s="2"/>
      <c r="D265" s="2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7"/>
      <c r="S265" s="8"/>
      <c r="T265" s="8"/>
    </row>
    <row r="266" spans="1:20" ht="15.75" customHeight="1" x14ac:dyDescent="0.25">
      <c r="A266" s="2"/>
      <c r="B266" s="2"/>
      <c r="C266" s="2"/>
      <c r="D266" s="2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7"/>
      <c r="S266" s="8"/>
      <c r="T266" s="8"/>
    </row>
    <row r="267" spans="1:20" ht="15.75" customHeight="1" x14ac:dyDescent="0.25">
      <c r="A267" s="2"/>
      <c r="B267" s="2"/>
      <c r="C267" s="2"/>
      <c r="D267" s="2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7"/>
      <c r="S267" s="8"/>
      <c r="T267" s="8"/>
    </row>
    <row r="268" spans="1:20" ht="15.75" customHeight="1" x14ac:dyDescent="0.25">
      <c r="A268" s="2"/>
      <c r="B268" s="2"/>
      <c r="C268" s="2"/>
      <c r="D268" s="2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7"/>
      <c r="S268" s="8"/>
      <c r="T268" s="8"/>
    </row>
    <row r="269" spans="1:20" ht="15.75" customHeight="1" x14ac:dyDescent="0.25">
      <c r="A269" s="2"/>
      <c r="B269" s="2"/>
      <c r="C269" s="2"/>
      <c r="D269" s="2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7"/>
      <c r="S269" s="8"/>
      <c r="T269" s="8"/>
    </row>
    <row r="270" spans="1:20" ht="15.75" customHeight="1" x14ac:dyDescent="0.25">
      <c r="A270" s="2"/>
      <c r="B270" s="2"/>
      <c r="C270" s="2"/>
      <c r="D270" s="2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7"/>
      <c r="S270" s="8"/>
      <c r="T270" s="8"/>
    </row>
    <row r="271" spans="1:20" ht="15.75" customHeight="1" x14ac:dyDescent="0.25">
      <c r="A271" s="2"/>
      <c r="B271" s="2"/>
      <c r="C271" s="2"/>
      <c r="D271" s="2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7"/>
      <c r="S271" s="8"/>
      <c r="T271" s="8"/>
    </row>
    <row r="272" spans="1:20" ht="15.75" customHeight="1" x14ac:dyDescent="0.25">
      <c r="A272" s="2"/>
      <c r="B272" s="2"/>
      <c r="C272" s="2"/>
      <c r="D272" s="2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7"/>
      <c r="S272" s="8"/>
      <c r="T272" s="8"/>
    </row>
    <row r="273" spans="1:20" ht="15.75" customHeight="1" x14ac:dyDescent="0.25">
      <c r="A273" s="2"/>
      <c r="B273" s="2"/>
      <c r="C273" s="2"/>
      <c r="D273" s="2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7"/>
      <c r="S273" s="8"/>
      <c r="T273" s="8"/>
    </row>
    <row r="274" spans="1:20" ht="15.75" customHeight="1" x14ac:dyDescent="0.25">
      <c r="A274" s="2"/>
      <c r="B274" s="2"/>
      <c r="C274" s="2"/>
      <c r="D274" s="2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7"/>
      <c r="S274" s="8"/>
      <c r="T274" s="8"/>
    </row>
    <row r="275" spans="1:20" ht="15.75" customHeight="1" x14ac:dyDescent="0.25">
      <c r="A275" s="2"/>
      <c r="B275" s="2"/>
      <c r="C275" s="2"/>
      <c r="D275" s="2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7"/>
      <c r="S275" s="8"/>
      <c r="T275" s="8"/>
    </row>
    <row r="276" spans="1:20" ht="15.75" customHeight="1" x14ac:dyDescent="0.25">
      <c r="A276" s="2"/>
      <c r="B276" s="2"/>
      <c r="C276" s="2"/>
      <c r="D276" s="2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7"/>
      <c r="S276" s="8"/>
      <c r="T276" s="8"/>
    </row>
    <row r="277" spans="1:20" ht="15.75" customHeight="1" x14ac:dyDescent="0.25">
      <c r="A277" s="2"/>
      <c r="B277" s="2"/>
      <c r="C277" s="2"/>
      <c r="D277" s="2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7"/>
      <c r="S277" s="8"/>
      <c r="T277" s="8"/>
    </row>
    <row r="278" spans="1:20" ht="15.75" customHeight="1" x14ac:dyDescent="0.25">
      <c r="A278" s="2"/>
      <c r="B278" s="2"/>
      <c r="C278" s="2"/>
      <c r="D278" s="2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7"/>
      <c r="S278" s="8"/>
      <c r="T278" s="8"/>
    </row>
    <row r="279" spans="1:20" ht="15.75" customHeight="1" x14ac:dyDescent="0.25">
      <c r="A279" s="2"/>
      <c r="B279" s="2"/>
      <c r="C279" s="2"/>
      <c r="D279" s="2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7"/>
      <c r="S279" s="8"/>
      <c r="T279" s="8"/>
    </row>
    <row r="280" spans="1:20" ht="15.75" customHeight="1" x14ac:dyDescent="0.25">
      <c r="A280" s="2"/>
      <c r="B280" s="2"/>
      <c r="C280" s="2"/>
      <c r="D280" s="2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7"/>
      <c r="S280" s="8"/>
      <c r="T280" s="8"/>
    </row>
    <row r="281" spans="1:20" ht="15.75" customHeight="1" x14ac:dyDescent="0.25">
      <c r="A281" s="2"/>
      <c r="B281" s="2"/>
      <c r="C281" s="2"/>
      <c r="D281" s="2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7"/>
      <c r="S281" s="8"/>
      <c r="T281" s="8"/>
    </row>
    <row r="282" spans="1:20" ht="15.75" customHeight="1" x14ac:dyDescent="0.25">
      <c r="A282" s="2"/>
      <c r="B282" s="2"/>
      <c r="C282" s="2"/>
      <c r="D282" s="2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7"/>
      <c r="S282" s="8"/>
      <c r="T282" s="8"/>
    </row>
    <row r="283" spans="1:20" ht="15.75" customHeight="1" x14ac:dyDescent="0.25">
      <c r="A283" s="2"/>
      <c r="B283" s="2"/>
      <c r="C283" s="2"/>
      <c r="D283" s="2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7"/>
      <c r="S283" s="8"/>
      <c r="T283" s="8"/>
    </row>
    <row r="284" spans="1:20" ht="15.75" customHeight="1" x14ac:dyDescent="0.25">
      <c r="A284" s="2"/>
      <c r="B284" s="2"/>
      <c r="C284" s="2"/>
      <c r="D284" s="2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7"/>
      <c r="S284" s="8"/>
      <c r="T284" s="8"/>
    </row>
    <row r="285" spans="1:20" ht="15.75" customHeight="1" x14ac:dyDescent="0.25">
      <c r="A285" s="2"/>
      <c r="B285" s="2"/>
      <c r="C285" s="2"/>
      <c r="D285" s="2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7"/>
      <c r="S285" s="8"/>
      <c r="T285" s="8"/>
    </row>
    <row r="286" spans="1:20" ht="15.75" customHeight="1" x14ac:dyDescent="0.25">
      <c r="A286" s="2"/>
      <c r="B286" s="2"/>
      <c r="C286" s="2"/>
      <c r="D286" s="2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7"/>
      <c r="S286" s="8"/>
      <c r="T286" s="8"/>
    </row>
    <row r="287" spans="1:20" ht="15.75" customHeight="1" x14ac:dyDescent="0.25">
      <c r="A287" s="2"/>
      <c r="B287" s="2"/>
      <c r="C287" s="2"/>
      <c r="D287" s="2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7"/>
      <c r="S287" s="8"/>
      <c r="T287" s="8"/>
    </row>
    <row r="288" spans="1:20" ht="15.75" customHeight="1" x14ac:dyDescent="0.25">
      <c r="A288" s="2"/>
      <c r="B288" s="2"/>
      <c r="C288" s="2"/>
      <c r="D288" s="2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7"/>
      <c r="S288" s="8"/>
      <c r="T288" s="8"/>
    </row>
    <row r="289" spans="1:20" ht="15.75" customHeight="1" x14ac:dyDescent="0.25">
      <c r="A289" s="2"/>
      <c r="B289" s="2"/>
      <c r="C289" s="2"/>
      <c r="D289" s="2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7"/>
      <c r="S289" s="8"/>
      <c r="T289" s="8"/>
    </row>
    <row r="290" spans="1:20" ht="15.75" customHeight="1" x14ac:dyDescent="0.25">
      <c r="A290" s="2"/>
      <c r="B290" s="2"/>
      <c r="C290" s="2"/>
      <c r="D290" s="2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7"/>
      <c r="S290" s="8"/>
      <c r="T290" s="8"/>
    </row>
    <row r="291" spans="1:20" ht="15.75" customHeight="1" x14ac:dyDescent="0.25">
      <c r="A291" s="2"/>
      <c r="B291" s="2"/>
      <c r="C291" s="2"/>
      <c r="D291" s="2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7"/>
      <c r="S291" s="8"/>
      <c r="T291" s="8"/>
    </row>
    <row r="292" spans="1:20" ht="15.75" customHeight="1" x14ac:dyDescent="0.25">
      <c r="A292" s="2"/>
      <c r="B292" s="2"/>
      <c r="C292" s="2"/>
      <c r="D292" s="2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7"/>
      <c r="S292" s="8"/>
      <c r="T292" s="8"/>
    </row>
    <row r="293" spans="1:20" ht="15.75" customHeight="1" x14ac:dyDescent="0.25">
      <c r="A293" s="2"/>
      <c r="B293" s="2"/>
      <c r="C293" s="2"/>
      <c r="D293" s="2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7"/>
      <c r="S293" s="8"/>
      <c r="T293" s="8"/>
    </row>
    <row r="294" spans="1:20" ht="15.75" customHeight="1" x14ac:dyDescent="0.25">
      <c r="A294" s="2"/>
      <c r="B294" s="2"/>
      <c r="C294" s="2"/>
      <c r="D294" s="2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7"/>
      <c r="S294" s="8"/>
      <c r="T294" s="8"/>
    </row>
    <row r="295" spans="1:20" ht="15.75" customHeight="1" x14ac:dyDescent="0.25">
      <c r="A295" s="2"/>
      <c r="B295" s="2"/>
      <c r="C295" s="2"/>
      <c r="D295" s="2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7"/>
      <c r="S295" s="8"/>
      <c r="T295" s="8"/>
    </row>
    <row r="296" spans="1:20" ht="15.75" customHeight="1" x14ac:dyDescent="0.25">
      <c r="A296" s="2"/>
      <c r="B296" s="2"/>
      <c r="C296" s="2"/>
      <c r="D296" s="2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7"/>
      <c r="S296" s="8"/>
      <c r="T296" s="8"/>
    </row>
    <row r="297" spans="1:20" ht="15.75" customHeight="1" x14ac:dyDescent="0.25">
      <c r="A297" s="2"/>
      <c r="B297" s="2"/>
      <c r="C297" s="2"/>
      <c r="D297" s="2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7"/>
      <c r="S297" s="8"/>
      <c r="T297" s="8"/>
    </row>
    <row r="298" spans="1:20" ht="15.75" customHeight="1" x14ac:dyDescent="0.25">
      <c r="A298" s="2"/>
      <c r="B298" s="2"/>
      <c r="C298" s="2"/>
      <c r="D298" s="2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7"/>
      <c r="S298" s="8"/>
      <c r="T298" s="8"/>
    </row>
    <row r="299" spans="1:20" ht="15.75" customHeight="1" x14ac:dyDescent="0.25">
      <c r="A299" s="2"/>
      <c r="B299" s="2"/>
      <c r="C299" s="2"/>
      <c r="D299" s="2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7"/>
      <c r="S299" s="8"/>
      <c r="T299" s="8"/>
    </row>
    <row r="300" spans="1:20" ht="15.75" customHeight="1" x14ac:dyDescent="0.25">
      <c r="A300" s="2"/>
      <c r="B300" s="2"/>
      <c r="C300" s="2"/>
      <c r="D300" s="2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7"/>
      <c r="S300" s="8"/>
      <c r="T300" s="8"/>
    </row>
    <row r="301" spans="1:20" ht="15.75" customHeight="1" x14ac:dyDescent="0.25">
      <c r="A301" s="2"/>
      <c r="B301" s="2"/>
      <c r="C301" s="2"/>
      <c r="D301" s="2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7"/>
      <c r="S301" s="8"/>
      <c r="T301" s="8"/>
    </row>
    <row r="302" spans="1:20" ht="15.75" customHeight="1" x14ac:dyDescent="0.25">
      <c r="A302" s="2"/>
      <c r="B302" s="2"/>
      <c r="C302" s="2"/>
      <c r="D302" s="2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7"/>
      <c r="S302" s="8"/>
      <c r="T302" s="8"/>
    </row>
    <row r="303" spans="1:20" ht="15.75" customHeight="1" x14ac:dyDescent="0.25">
      <c r="A303" s="2"/>
      <c r="B303" s="2"/>
      <c r="C303" s="2"/>
      <c r="D303" s="2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7"/>
      <c r="S303" s="8"/>
      <c r="T303" s="8"/>
    </row>
    <row r="304" spans="1:20" ht="15.75" customHeight="1" x14ac:dyDescent="0.25">
      <c r="A304" s="2"/>
      <c r="B304" s="2"/>
      <c r="C304" s="2"/>
      <c r="D304" s="2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7"/>
      <c r="S304" s="8"/>
      <c r="T304" s="8"/>
    </row>
    <row r="305" spans="1:20" ht="15.75" customHeight="1" x14ac:dyDescent="0.25">
      <c r="A305" s="2"/>
      <c r="B305" s="2"/>
      <c r="C305" s="2"/>
      <c r="D305" s="2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7"/>
      <c r="S305" s="8"/>
      <c r="T305" s="8"/>
    </row>
    <row r="306" spans="1:20" ht="15.75" customHeight="1" x14ac:dyDescent="0.25">
      <c r="A306" s="2"/>
      <c r="B306" s="2"/>
      <c r="C306" s="2"/>
      <c r="D306" s="2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7"/>
      <c r="S306" s="8"/>
      <c r="T306" s="8"/>
    </row>
    <row r="307" spans="1:20" ht="15.75" customHeight="1" x14ac:dyDescent="0.25">
      <c r="A307" s="2"/>
      <c r="B307" s="2"/>
      <c r="C307" s="2"/>
      <c r="D307" s="2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7"/>
      <c r="S307" s="8"/>
      <c r="T307" s="8"/>
    </row>
    <row r="308" spans="1:20" ht="15.75" customHeight="1" x14ac:dyDescent="0.25">
      <c r="A308" s="2"/>
      <c r="B308" s="2"/>
      <c r="C308" s="2"/>
      <c r="D308" s="2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7"/>
      <c r="S308" s="8"/>
      <c r="T308" s="8"/>
    </row>
    <row r="309" spans="1:20" ht="15.75" customHeight="1" x14ac:dyDescent="0.25">
      <c r="A309" s="2"/>
      <c r="B309" s="2"/>
      <c r="C309" s="2"/>
      <c r="D309" s="2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7"/>
      <c r="S309" s="8"/>
      <c r="T309" s="8"/>
    </row>
    <row r="310" spans="1:20" ht="15.75" customHeight="1" x14ac:dyDescent="0.25">
      <c r="A310" s="2"/>
      <c r="B310" s="2"/>
      <c r="C310" s="2"/>
      <c r="D310" s="2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7"/>
      <c r="S310" s="8"/>
      <c r="T310" s="8"/>
    </row>
    <row r="311" spans="1:20" ht="15.75" customHeight="1" x14ac:dyDescent="0.25">
      <c r="A311" s="2"/>
      <c r="B311" s="2"/>
      <c r="C311" s="2"/>
      <c r="D311" s="2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7"/>
      <c r="S311" s="8"/>
      <c r="T311" s="8"/>
    </row>
    <row r="312" spans="1:20" ht="15.75" customHeight="1" x14ac:dyDescent="0.25">
      <c r="A312" s="2"/>
      <c r="B312" s="2"/>
      <c r="C312" s="2"/>
      <c r="D312" s="2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7"/>
      <c r="S312" s="8"/>
      <c r="T312" s="8"/>
    </row>
    <row r="313" spans="1:20" ht="15.75" customHeight="1" x14ac:dyDescent="0.25">
      <c r="A313" s="2"/>
      <c r="B313" s="2"/>
      <c r="C313" s="2"/>
      <c r="D313" s="2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7"/>
      <c r="S313" s="8"/>
      <c r="T313" s="8"/>
    </row>
    <row r="314" spans="1:20" ht="15.75" customHeight="1" x14ac:dyDescent="0.25">
      <c r="A314" s="2"/>
      <c r="B314" s="2"/>
      <c r="C314" s="2"/>
      <c r="D314" s="2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7"/>
      <c r="S314" s="8"/>
      <c r="T314" s="8"/>
    </row>
    <row r="315" spans="1:20" ht="15.75" customHeight="1" x14ac:dyDescent="0.25">
      <c r="A315" s="2"/>
      <c r="B315" s="2"/>
      <c r="C315" s="2"/>
      <c r="D315" s="2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7"/>
      <c r="S315" s="8"/>
      <c r="T315" s="8"/>
    </row>
    <row r="316" spans="1:20" ht="15.75" customHeight="1" x14ac:dyDescent="0.25">
      <c r="A316" s="2"/>
      <c r="B316" s="2"/>
      <c r="C316" s="2"/>
      <c r="D316" s="2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7"/>
      <c r="S316" s="8"/>
      <c r="T316" s="8"/>
    </row>
    <row r="317" spans="1:20" ht="15.75" customHeight="1" x14ac:dyDescent="0.25">
      <c r="A317" s="2"/>
      <c r="B317" s="2"/>
      <c r="C317" s="2"/>
      <c r="D317" s="2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7"/>
      <c r="S317" s="8"/>
      <c r="T317" s="8"/>
    </row>
    <row r="318" spans="1:20" ht="15.75" customHeight="1" x14ac:dyDescent="0.25">
      <c r="A318" s="2"/>
      <c r="B318" s="2"/>
      <c r="C318" s="2"/>
      <c r="D318" s="2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7"/>
      <c r="S318" s="8"/>
      <c r="T318" s="8"/>
    </row>
    <row r="319" spans="1:20" ht="15.75" customHeight="1" x14ac:dyDescent="0.25">
      <c r="A319" s="2"/>
      <c r="B319" s="2"/>
      <c r="C319" s="2"/>
      <c r="D319" s="2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7"/>
      <c r="S319" s="8"/>
      <c r="T319" s="8"/>
    </row>
    <row r="320" spans="1:20" ht="15.75" customHeight="1" x14ac:dyDescent="0.25">
      <c r="A320" s="2"/>
      <c r="B320" s="2"/>
      <c r="C320" s="2"/>
      <c r="D320" s="2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7"/>
      <c r="S320" s="8"/>
      <c r="T320" s="8"/>
    </row>
    <row r="321" spans="1:20" ht="15.75" customHeight="1" x14ac:dyDescent="0.25">
      <c r="A321" s="2"/>
      <c r="B321" s="2"/>
      <c r="C321" s="2"/>
      <c r="D321" s="2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7"/>
      <c r="S321" s="8"/>
      <c r="T321" s="8"/>
    </row>
    <row r="322" spans="1:20" ht="15.75" customHeight="1" x14ac:dyDescent="0.25">
      <c r="A322" s="2"/>
      <c r="B322" s="2"/>
      <c r="C322" s="2"/>
      <c r="D322" s="2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7"/>
      <c r="S322" s="8"/>
      <c r="T322" s="8"/>
    </row>
    <row r="323" spans="1:20" ht="15.75" customHeight="1" x14ac:dyDescent="0.25">
      <c r="A323" s="2"/>
      <c r="B323" s="2"/>
      <c r="C323" s="2"/>
      <c r="D323" s="2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7"/>
      <c r="S323" s="8"/>
      <c r="T323" s="8"/>
    </row>
    <row r="324" spans="1:20" ht="15.75" customHeight="1" x14ac:dyDescent="0.25">
      <c r="A324" s="2"/>
      <c r="B324" s="2"/>
      <c r="C324" s="2"/>
      <c r="D324" s="2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7"/>
      <c r="S324" s="8"/>
      <c r="T324" s="8"/>
    </row>
    <row r="325" spans="1:20" ht="15.75" customHeight="1" x14ac:dyDescent="0.25">
      <c r="A325" s="2"/>
      <c r="B325" s="2"/>
      <c r="C325" s="2"/>
      <c r="D325" s="2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7"/>
      <c r="S325" s="8"/>
      <c r="T325" s="8"/>
    </row>
    <row r="326" spans="1:20" ht="15.75" customHeight="1" x14ac:dyDescent="0.25">
      <c r="A326" s="2"/>
      <c r="B326" s="2"/>
      <c r="C326" s="2"/>
      <c r="D326" s="2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7"/>
      <c r="S326" s="8"/>
      <c r="T326" s="8"/>
    </row>
    <row r="327" spans="1:20" ht="15.75" customHeight="1" x14ac:dyDescent="0.25">
      <c r="A327" s="2"/>
      <c r="B327" s="2"/>
      <c r="C327" s="2"/>
      <c r="D327" s="2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7"/>
      <c r="S327" s="8"/>
      <c r="T327" s="8"/>
    </row>
    <row r="328" spans="1:20" ht="15.75" customHeight="1" x14ac:dyDescent="0.25">
      <c r="A328" s="2"/>
      <c r="B328" s="2"/>
      <c r="C328" s="2"/>
      <c r="D328" s="2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7"/>
      <c r="S328" s="8"/>
      <c r="T328" s="8"/>
    </row>
    <row r="329" spans="1:20" ht="15.75" customHeight="1" x14ac:dyDescent="0.25">
      <c r="A329" s="2"/>
      <c r="B329" s="2"/>
      <c r="C329" s="2"/>
      <c r="D329" s="2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7"/>
      <c r="S329" s="8"/>
      <c r="T329" s="8"/>
    </row>
    <row r="330" spans="1:20" ht="15.75" customHeight="1" x14ac:dyDescent="0.25">
      <c r="A330" s="2"/>
      <c r="B330" s="2"/>
      <c r="C330" s="2"/>
      <c r="D330" s="2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7"/>
      <c r="S330" s="8"/>
      <c r="T330" s="8"/>
    </row>
    <row r="331" spans="1:20" ht="15.75" customHeight="1" x14ac:dyDescent="0.25">
      <c r="A331" s="2"/>
      <c r="B331" s="2"/>
      <c r="C331" s="2"/>
      <c r="D331" s="2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7"/>
      <c r="S331" s="8"/>
      <c r="T331" s="8"/>
    </row>
    <row r="332" spans="1:20" ht="15.75" customHeight="1" x14ac:dyDescent="0.25">
      <c r="A332" s="2"/>
      <c r="B332" s="2"/>
      <c r="C332" s="2"/>
      <c r="D332" s="2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7"/>
      <c r="S332" s="8"/>
      <c r="T332" s="8"/>
    </row>
    <row r="333" spans="1:20" ht="15.75" customHeight="1" x14ac:dyDescent="0.25">
      <c r="A333" s="2"/>
      <c r="B333" s="2"/>
      <c r="C333" s="2"/>
      <c r="D333" s="2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7"/>
      <c r="S333" s="8"/>
      <c r="T333" s="8"/>
    </row>
    <row r="334" spans="1:20" ht="15.75" customHeight="1" x14ac:dyDescent="0.25">
      <c r="A334" s="2"/>
      <c r="B334" s="2"/>
      <c r="C334" s="2"/>
      <c r="D334" s="2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7"/>
      <c r="S334" s="8"/>
      <c r="T334" s="8"/>
    </row>
    <row r="335" spans="1:20" ht="15.75" customHeight="1" x14ac:dyDescent="0.25">
      <c r="A335" s="2"/>
      <c r="B335" s="2"/>
      <c r="C335" s="2"/>
      <c r="D335" s="2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7"/>
      <c r="S335" s="8"/>
      <c r="T335" s="8"/>
    </row>
    <row r="336" spans="1:20" ht="15.75" customHeight="1" x14ac:dyDescent="0.25">
      <c r="A336" s="2"/>
      <c r="B336" s="2"/>
      <c r="C336" s="2"/>
      <c r="D336" s="2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7"/>
      <c r="S336" s="8"/>
      <c r="T336" s="8"/>
    </row>
    <row r="337" spans="1:20" ht="15.75" customHeight="1" x14ac:dyDescent="0.25">
      <c r="A337" s="2"/>
      <c r="B337" s="2"/>
      <c r="C337" s="2"/>
      <c r="D337" s="2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7"/>
      <c r="S337" s="8"/>
      <c r="T337" s="8"/>
    </row>
    <row r="338" spans="1:20" ht="15.75" customHeight="1" x14ac:dyDescent="0.25">
      <c r="A338" s="2"/>
      <c r="B338" s="2"/>
      <c r="C338" s="2"/>
      <c r="D338" s="2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7"/>
      <c r="S338" s="8"/>
      <c r="T338" s="8"/>
    </row>
    <row r="339" spans="1:20" ht="15.75" customHeight="1" x14ac:dyDescent="0.25">
      <c r="A339" s="2"/>
      <c r="B339" s="2"/>
      <c r="C339" s="2"/>
      <c r="D339" s="2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7"/>
      <c r="S339" s="8"/>
      <c r="T339" s="8"/>
    </row>
    <row r="340" spans="1:20" ht="15.75" customHeight="1" x14ac:dyDescent="0.25">
      <c r="A340" s="2"/>
      <c r="B340" s="2"/>
      <c r="C340" s="2"/>
      <c r="D340" s="2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7"/>
      <c r="S340" s="8"/>
      <c r="T340" s="8"/>
    </row>
    <row r="341" spans="1:20" ht="15.75" customHeight="1" x14ac:dyDescent="0.25">
      <c r="A341" s="2"/>
      <c r="B341" s="2"/>
      <c r="C341" s="2"/>
      <c r="D341" s="2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7"/>
      <c r="S341" s="8"/>
      <c r="T341" s="8"/>
    </row>
    <row r="342" spans="1:20" ht="15.75" customHeight="1" x14ac:dyDescent="0.25">
      <c r="A342" s="2"/>
      <c r="B342" s="2"/>
      <c r="C342" s="2"/>
      <c r="D342" s="2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7"/>
      <c r="S342" s="8"/>
      <c r="T342" s="8"/>
    </row>
    <row r="343" spans="1:20" ht="15.75" customHeight="1" x14ac:dyDescent="0.25">
      <c r="A343" s="2"/>
      <c r="B343" s="2"/>
      <c r="C343" s="2"/>
      <c r="D343" s="2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7"/>
      <c r="S343" s="8"/>
      <c r="T343" s="8"/>
    </row>
    <row r="344" spans="1:20" ht="15.75" customHeight="1" x14ac:dyDescent="0.25">
      <c r="A344" s="2"/>
      <c r="B344" s="2"/>
      <c r="C344" s="2"/>
      <c r="D344" s="2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7"/>
      <c r="S344" s="8"/>
      <c r="T344" s="8"/>
    </row>
    <row r="345" spans="1:20" ht="15.75" customHeight="1" x14ac:dyDescent="0.25">
      <c r="A345" s="2"/>
      <c r="B345" s="2"/>
      <c r="C345" s="2"/>
      <c r="D345" s="2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7"/>
      <c r="S345" s="8"/>
      <c r="T345" s="8"/>
    </row>
    <row r="346" spans="1:20" ht="15.75" customHeight="1" x14ac:dyDescent="0.25">
      <c r="A346" s="2"/>
      <c r="B346" s="2"/>
      <c r="C346" s="2"/>
      <c r="D346" s="2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7"/>
      <c r="S346" s="8"/>
      <c r="T346" s="8"/>
    </row>
    <row r="347" spans="1:20" ht="15.75" customHeight="1" x14ac:dyDescent="0.25">
      <c r="A347" s="2"/>
      <c r="B347" s="2"/>
      <c r="C347" s="2"/>
      <c r="D347" s="2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7"/>
      <c r="S347" s="8"/>
      <c r="T347" s="8"/>
    </row>
    <row r="348" spans="1:20" ht="15.75" customHeight="1" x14ac:dyDescent="0.25">
      <c r="A348" s="2"/>
      <c r="B348" s="2"/>
      <c r="C348" s="2"/>
      <c r="D348" s="2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7"/>
      <c r="S348" s="8"/>
      <c r="T348" s="8"/>
    </row>
    <row r="349" spans="1:20" ht="15.75" customHeight="1" x14ac:dyDescent="0.25">
      <c r="A349" s="2"/>
      <c r="B349" s="2"/>
      <c r="C349" s="2"/>
      <c r="D349" s="2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7"/>
      <c r="S349" s="8"/>
      <c r="T349" s="8"/>
    </row>
    <row r="350" spans="1:20" ht="15.75" customHeight="1" x14ac:dyDescent="0.25">
      <c r="A350" s="2"/>
      <c r="B350" s="2"/>
      <c r="C350" s="2"/>
      <c r="D350" s="2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7"/>
      <c r="S350" s="8"/>
      <c r="T350" s="8"/>
    </row>
    <row r="351" spans="1:20" ht="15.75" customHeight="1" x14ac:dyDescent="0.25">
      <c r="A351" s="2"/>
      <c r="B351" s="2"/>
      <c r="C351" s="2"/>
      <c r="D351" s="2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7"/>
      <c r="S351" s="8"/>
      <c r="T351" s="8"/>
    </row>
    <row r="352" spans="1:20" ht="15.75" customHeight="1" x14ac:dyDescent="0.25">
      <c r="A352" s="2"/>
      <c r="B352" s="2"/>
      <c r="C352" s="2"/>
      <c r="D352" s="2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7"/>
      <c r="S352" s="8"/>
      <c r="T352" s="8"/>
    </row>
    <row r="353" spans="1:20" ht="15.75" customHeight="1" x14ac:dyDescent="0.25">
      <c r="A353" s="2"/>
      <c r="B353" s="2"/>
      <c r="C353" s="2"/>
      <c r="D353" s="2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7"/>
      <c r="S353" s="8"/>
      <c r="T353" s="8"/>
    </row>
    <row r="354" spans="1:20" ht="15.75" customHeight="1" x14ac:dyDescent="0.25">
      <c r="A354" s="2"/>
      <c r="B354" s="2"/>
      <c r="C354" s="2"/>
      <c r="D354" s="2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7"/>
      <c r="S354" s="8"/>
      <c r="T354" s="8"/>
    </row>
    <row r="355" spans="1:20" ht="15.75" customHeight="1" x14ac:dyDescent="0.25">
      <c r="A355" s="2"/>
      <c r="B355" s="2"/>
      <c r="C355" s="2"/>
      <c r="D355" s="2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7"/>
      <c r="S355" s="8"/>
      <c r="T355" s="8"/>
    </row>
    <row r="356" spans="1:20" ht="15.75" customHeight="1" x14ac:dyDescent="0.25">
      <c r="A356" s="2"/>
      <c r="B356" s="2"/>
      <c r="C356" s="2"/>
      <c r="D356" s="2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7"/>
      <c r="S356" s="8"/>
      <c r="T356" s="8"/>
    </row>
    <row r="357" spans="1:20" ht="15.75" customHeight="1" x14ac:dyDescent="0.25">
      <c r="A357" s="2"/>
      <c r="B357" s="2"/>
      <c r="C357" s="2"/>
      <c r="D357" s="2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7"/>
      <c r="S357" s="8"/>
      <c r="T357" s="8"/>
    </row>
    <row r="358" spans="1:20" ht="15.75" customHeight="1" x14ac:dyDescent="0.25">
      <c r="A358" s="2"/>
      <c r="B358" s="2"/>
      <c r="C358" s="2"/>
      <c r="D358" s="2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7"/>
      <c r="S358" s="8"/>
      <c r="T358" s="8"/>
    </row>
    <row r="359" spans="1:20" ht="15.75" customHeight="1" x14ac:dyDescent="0.25">
      <c r="A359" s="2"/>
      <c r="B359" s="2"/>
      <c r="C359" s="2"/>
      <c r="D359" s="2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7"/>
      <c r="S359" s="8"/>
      <c r="T359" s="8"/>
    </row>
    <row r="360" spans="1:20" ht="15.75" customHeight="1" x14ac:dyDescent="0.25">
      <c r="A360" s="2"/>
      <c r="B360" s="2"/>
      <c r="C360" s="2"/>
      <c r="D360" s="2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7"/>
      <c r="S360" s="8"/>
      <c r="T360" s="8"/>
    </row>
    <row r="361" spans="1:20" ht="15.75" customHeight="1" x14ac:dyDescent="0.25">
      <c r="A361" s="2"/>
      <c r="B361" s="2"/>
      <c r="C361" s="2"/>
      <c r="D361" s="2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7"/>
      <c r="S361" s="8"/>
      <c r="T361" s="8"/>
    </row>
    <row r="362" spans="1:20" ht="15.75" customHeight="1" x14ac:dyDescent="0.25">
      <c r="A362" s="2"/>
      <c r="B362" s="2"/>
      <c r="C362" s="2"/>
      <c r="D362" s="2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7"/>
      <c r="S362" s="8"/>
      <c r="T362" s="8"/>
    </row>
    <row r="363" spans="1:20" ht="15.75" customHeight="1" x14ac:dyDescent="0.25">
      <c r="A363" s="2"/>
      <c r="B363" s="2"/>
      <c r="C363" s="2"/>
      <c r="D363" s="2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7"/>
      <c r="S363" s="8"/>
      <c r="T363" s="8"/>
    </row>
    <row r="364" spans="1:20" ht="15.75" customHeight="1" x14ac:dyDescent="0.25">
      <c r="A364" s="2"/>
      <c r="B364" s="2"/>
      <c r="C364" s="2"/>
      <c r="D364" s="2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7"/>
      <c r="S364" s="8"/>
      <c r="T364" s="8"/>
    </row>
    <row r="365" spans="1:20" ht="15.75" customHeight="1" x14ac:dyDescent="0.25">
      <c r="A365" s="2"/>
      <c r="B365" s="2"/>
      <c r="C365" s="2"/>
      <c r="D365" s="2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7"/>
      <c r="S365" s="8"/>
      <c r="T365" s="8"/>
    </row>
    <row r="366" spans="1:20" ht="15.75" customHeight="1" x14ac:dyDescent="0.25">
      <c r="A366" s="2"/>
      <c r="B366" s="2"/>
      <c r="C366" s="2"/>
      <c r="D366" s="2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7"/>
      <c r="S366" s="8"/>
      <c r="T366" s="8"/>
    </row>
    <row r="367" spans="1:20" ht="15.75" customHeight="1" x14ac:dyDescent="0.25">
      <c r="A367" s="2"/>
      <c r="B367" s="2"/>
      <c r="C367" s="2"/>
      <c r="D367" s="2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7"/>
      <c r="S367" s="8"/>
      <c r="T367" s="8"/>
    </row>
    <row r="368" spans="1:20" ht="15.75" customHeight="1" x14ac:dyDescent="0.25">
      <c r="A368" s="2"/>
      <c r="B368" s="2"/>
      <c r="C368" s="2"/>
      <c r="D368" s="2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7"/>
      <c r="S368" s="8"/>
      <c r="T368" s="8"/>
    </row>
    <row r="369" spans="1:20" ht="15.75" customHeight="1" x14ac:dyDescent="0.25">
      <c r="A369" s="2"/>
      <c r="B369" s="2"/>
      <c r="C369" s="2"/>
      <c r="D369" s="2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7"/>
      <c r="S369" s="8"/>
      <c r="T369" s="8"/>
    </row>
    <row r="370" spans="1:20" ht="15.75" customHeight="1" x14ac:dyDescent="0.25">
      <c r="A370" s="2"/>
      <c r="B370" s="2"/>
      <c r="C370" s="2"/>
      <c r="D370" s="2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7"/>
      <c r="S370" s="8"/>
      <c r="T370" s="8"/>
    </row>
    <row r="371" spans="1:20" ht="15.75" customHeight="1" x14ac:dyDescent="0.25">
      <c r="A371" s="2"/>
      <c r="B371" s="2"/>
      <c r="C371" s="2"/>
      <c r="D371" s="2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7"/>
      <c r="S371" s="8"/>
      <c r="T371" s="8"/>
    </row>
    <row r="372" spans="1:20" ht="15.75" customHeight="1" x14ac:dyDescent="0.25">
      <c r="A372" s="2"/>
      <c r="B372" s="2"/>
      <c r="C372" s="2"/>
      <c r="D372" s="2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7"/>
      <c r="S372" s="8"/>
      <c r="T372" s="8"/>
    </row>
    <row r="373" spans="1:20" ht="15.75" customHeight="1" x14ac:dyDescent="0.25">
      <c r="A373" s="2"/>
      <c r="B373" s="2"/>
      <c r="C373" s="2"/>
      <c r="D373" s="2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7"/>
      <c r="S373" s="8"/>
      <c r="T373" s="8"/>
    </row>
    <row r="374" spans="1:20" ht="15.75" customHeight="1" x14ac:dyDescent="0.25">
      <c r="A374" s="2"/>
      <c r="B374" s="2"/>
      <c r="C374" s="2"/>
      <c r="D374" s="2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7"/>
      <c r="S374" s="8"/>
      <c r="T374" s="8"/>
    </row>
    <row r="375" spans="1:20" ht="15.75" customHeight="1" x14ac:dyDescent="0.25">
      <c r="A375" s="2"/>
      <c r="B375" s="2"/>
      <c r="C375" s="2"/>
      <c r="D375" s="2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7"/>
      <c r="S375" s="8"/>
      <c r="T375" s="8"/>
    </row>
    <row r="376" spans="1:20" ht="15.75" customHeight="1" x14ac:dyDescent="0.25">
      <c r="A376" s="2"/>
      <c r="B376" s="2"/>
      <c r="C376" s="2"/>
      <c r="D376" s="2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7"/>
      <c r="S376" s="8"/>
      <c r="T376" s="8"/>
    </row>
    <row r="377" spans="1:20" ht="15.75" customHeight="1" x14ac:dyDescent="0.25">
      <c r="A377" s="2"/>
      <c r="B377" s="2"/>
      <c r="C377" s="2"/>
      <c r="D377" s="2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7"/>
      <c r="S377" s="8"/>
      <c r="T377" s="8"/>
    </row>
    <row r="378" spans="1:20" ht="15.75" customHeight="1" x14ac:dyDescent="0.25">
      <c r="A378" s="2"/>
      <c r="B378" s="2"/>
      <c r="C378" s="2"/>
      <c r="D378" s="2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7"/>
      <c r="S378" s="8"/>
      <c r="T378" s="8"/>
    </row>
    <row r="379" spans="1:20" ht="15.75" customHeight="1" x14ac:dyDescent="0.25">
      <c r="A379" s="2"/>
      <c r="B379" s="2"/>
      <c r="C379" s="2"/>
      <c r="D379" s="2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7"/>
      <c r="S379" s="8"/>
      <c r="T379" s="8"/>
    </row>
    <row r="380" spans="1:20" ht="15.75" customHeight="1" x14ac:dyDescent="0.25">
      <c r="A380" s="2"/>
      <c r="B380" s="2"/>
      <c r="C380" s="2"/>
      <c r="D380" s="2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7"/>
      <c r="S380" s="8"/>
      <c r="T380" s="8"/>
    </row>
    <row r="381" spans="1:20" ht="15.75" customHeight="1" x14ac:dyDescent="0.25">
      <c r="A381" s="2"/>
      <c r="B381" s="2"/>
      <c r="C381" s="2"/>
      <c r="D381" s="2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7"/>
      <c r="S381" s="8"/>
      <c r="T381" s="8"/>
    </row>
    <row r="382" spans="1:20" ht="15.75" customHeight="1" x14ac:dyDescent="0.25">
      <c r="A382" s="2"/>
      <c r="B382" s="2"/>
      <c r="C382" s="2"/>
      <c r="D382" s="2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7"/>
      <c r="S382" s="8"/>
      <c r="T382" s="8"/>
    </row>
    <row r="383" spans="1:20" ht="15.75" customHeight="1" x14ac:dyDescent="0.25">
      <c r="A383" s="2"/>
      <c r="B383" s="2"/>
      <c r="C383" s="2"/>
      <c r="D383" s="2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7"/>
      <c r="S383" s="8"/>
      <c r="T383" s="8"/>
    </row>
    <row r="384" spans="1:20" ht="15.75" customHeight="1" x14ac:dyDescent="0.25">
      <c r="A384" s="2"/>
      <c r="B384" s="2"/>
      <c r="C384" s="2"/>
      <c r="D384" s="2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7"/>
      <c r="S384" s="8"/>
      <c r="T384" s="8"/>
    </row>
    <row r="385" spans="1:20" ht="15.75" customHeight="1" x14ac:dyDescent="0.25">
      <c r="A385" s="2"/>
      <c r="B385" s="2"/>
      <c r="C385" s="2"/>
      <c r="D385" s="2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7"/>
      <c r="S385" s="8"/>
      <c r="T385" s="8"/>
    </row>
    <row r="386" spans="1:20" ht="15.75" customHeight="1" x14ac:dyDescent="0.25">
      <c r="A386" s="2"/>
      <c r="B386" s="2"/>
      <c r="C386" s="2"/>
      <c r="D386" s="2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7"/>
      <c r="S386" s="8"/>
      <c r="T386" s="8"/>
    </row>
    <row r="387" spans="1:20" ht="15.75" customHeight="1" x14ac:dyDescent="0.25">
      <c r="A387" s="2"/>
      <c r="B387" s="2"/>
      <c r="C387" s="2"/>
      <c r="D387" s="2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7"/>
      <c r="S387" s="8"/>
      <c r="T387" s="8"/>
    </row>
    <row r="388" spans="1:20" ht="15.75" customHeight="1" x14ac:dyDescent="0.25">
      <c r="A388" s="2"/>
      <c r="B388" s="2"/>
      <c r="C388" s="2"/>
      <c r="D388" s="2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7"/>
      <c r="S388" s="8"/>
      <c r="T388" s="8"/>
    </row>
    <row r="389" spans="1:20" ht="15.75" customHeight="1" x14ac:dyDescent="0.25">
      <c r="A389" s="2"/>
      <c r="B389" s="2"/>
      <c r="C389" s="2"/>
      <c r="D389" s="2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7"/>
      <c r="S389" s="8"/>
      <c r="T389" s="8"/>
    </row>
    <row r="390" spans="1:20" ht="15.75" customHeight="1" x14ac:dyDescent="0.25">
      <c r="A390" s="2"/>
      <c r="B390" s="2"/>
      <c r="C390" s="2"/>
      <c r="D390" s="2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7"/>
      <c r="S390" s="8"/>
      <c r="T390" s="8"/>
    </row>
    <row r="391" spans="1:20" ht="15.75" customHeight="1" x14ac:dyDescent="0.25">
      <c r="A391" s="2"/>
      <c r="B391" s="2"/>
      <c r="C391" s="2"/>
      <c r="D391" s="2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7"/>
      <c r="S391" s="8"/>
      <c r="T391" s="8"/>
    </row>
    <row r="392" spans="1:20" ht="15.75" customHeight="1" x14ac:dyDescent="0.25">
      <c r="A392" s="2"/>
      <c r="B392" s="2"/>
      <c r="C392" s="2"/>
      <c r="D392" s="2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7"/>
      <c r="S392" s="8"/>
      <c r="T392" s="8"/>
    </row>
    <row r="393" spans="1:20" ht="15.75" customHeight="1" x14ac:dyDescent="0.25">
      <c r="A393" s="2"/>
      <c r="B393" s="2"/>
      <c r="C393" s="2"/>
      <c r="D393" s="2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7"/>
      <c r="S393" s="8"/>
      <c r="T393" s="8"/>
    </row>
    <row r="394" spans="1:20" ht="15.75" customHeight="1" x14ac:dyDescent="0.25">
      <c r="A394" s="2"/>
      <c r="B394" s="2"/>
      <c r="C394" s="2"/>
      <c r="D394" s="2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7"/>
      <c r="S394" s="8"/>
      <c r="T394" s="8"/>
    </row>
    <row r="395" spans="1:20" ht="15.75" customHeight="1" x14ac:dyDescent="0.25">
      <c r="A395" s="2"/>
      <c r="B395" s="2"/>
      <c r="C395" s="2"/>
      <c r="D395" s="2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7"/>
      <c r="S395" s="8"/>
      <c r="T395" s="8"/>
    </row>
    <row r="396" spans="1:20" ht="15.75" customHeight="1" x14ac:dyDescent="0.25">
      <c r="A396" s="2"/>
      <c r="B396" s="2"/>
      <c r="C396" s="2"/>
      <c r="D396" s="2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7"/>
      <c r="S396" s="8"/>
      <c r="T396" s="8"/>
    </row>
    <row r="397" spans="1:20" ht="15.75" customHeight="1" x14ac:dyDescent="0.25">
      <c r="A397" s="2"/>
      <c r="B397" s="2"/>
      <c r="C397" s="2"/>
      <c r="D397" s="2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7"/>
      <c r="S397" s="8"/>
      <c r="T397" s="8"/>
    </row>
    <row r="398" spans="1:20" ht="15.75" customHeight="1" x14ac:dyDescent="0.25">
      <c r="A398" s="2"/>
      <c r="B398" s="2"/>
      <c r="C398" s="2"/>
      <c r="D398" s="2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7"/>
      <c r="S398" s="8"/>
      <c r="T398" s="8"/>
    </row>
    <row r="399" spans="1:20" ht="15.75" customHeight="1" x14ac:dyDescent="0.25">
      <c r="A399" s="2"/>
      <c r="B399" s="2"/>
      <c r="C399" s="2"/>
      <c r="D399" s="2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7"/>
      <c r="S399" s="8"/>
      <c r="T399" s="8"/>
    </row>
    <row r="400" spans="1:20" ht="15.75" customHeight="1" x14ac:dyDescent="0.25">
      <c r="A400" s="2"/>
      <c r="B400" s="2"/>
      <c r="C400" s="2"/>
      <c r="D400" s="2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7"/>
      <c r="S400" s="8"/>
      <c r="T400" s="8"/>
    </row>
    <row r="401" spans="1:20" ht="15.75" customHeight="1" x14ac:dyDescent="0.25">
      <c r="A401" s="2"/>
      <c r="B401" s="2"/>
      <c r="C401" s="2"/>
      <c r="D401" s="2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7"/>
      <c r="S401" s="8"/>
      <c r="T401" s="8"/>
    </row>
    <row r="402" spans="1:20" ht="15.75" customHeight="1" x14ac:dyDescent="0.25">
      <c r="A402" s="2"/>
      <c r="B402" s="2"/>
      <c r="C402" s="2"/>
      <c r="D402" s="2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7"/>
      <c r="S402" s="8"/>
      <c r="T402" s="8"/>
    </row>
    <row r="403" spans="1:20" ht="15.75" customHeight="1" x14ac:dyDescent="0.25">
      <c r="A403" s="2"/>
      <c r="B403" s="2"/>
      <c r="C403" s="2"/>
      <c r="D403" s="2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7"/>
      <c r="S403" s="8"/>
      <c r="T403" s="8"/>
    </row>
    <row r="404" spans="1:20" ht="15.75" customHeight="1" x14ac:dyDescent="0.25">
      <c r="A404" s="2"/>
      <c r="B404" s="2"/>
      <c r="C404" s="2"/>
      <c r="D404" s="2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7"/>
      <c r="S404" s="8"/>
      <c r="T404" s="8"/>
    </row>
    <row r="405" spans="1:20" ht="15.75" customHeight="1" x14ac:dyDescent="0.25">
      <c r="A405" s="2"/>
      <c r="B405" s="2"/>
      <c r="C405" s="2"/>
      <c r="D405" s="2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7"/>
      <c r="S405" s="8"/>
      <c r="T405" s="8"/>
    </row>
    <row r="406" spans="1:20" ht="15.75" customHeight="1" x14ac:dyDescent="0.25">
      <c r="A406" s="2"/>
      <c r="B406" s="2"/>
      <c r="C406" s="2"/>
      <c r="D406" s="2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7"/>
      <c r="S406" s="8"/>
      <c r="T406" s="8"/>
    </row>
    <row r="407" spans="1:20" ht="15.75" customHeight="1" x14ac:dyDescent="0.25">
      <c r="A407" s="2"/>
      <c r="B407" s="2"/>
      <c r="C407" s="2"/>
      <c r="D407" s="2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7"/>
      <c r="S407" s="8"/>
      <c r="T407" s="8"/>
    </row>
    <row r="408" spans="1:20" ht="15.75" customHeight="1" x14ac:dyDescent="0.25">
      <c r="A408" s="2"/>
      <c r="B408" s="2"/>
      <c r="C408" s="2"/>
      <c r="D408" s="2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7"/>
      <c r="S408" s="8"/>
      <c r="T408" s="8"/>
    </row>
    <row r="409" spans="1:20" ht="15.75" customHeight="1" x14ac:dyDescent="0.25">
      <c r="A409" s="2"/>
      <c r="B409" s="2"/>
      <c r="C409" s="2"/>
      <c r="D409" s="2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7"/>
      <c r="S409" s="8"/>
      <c r="T409" s="8"/>
    </row>
    <row r="410" spans="1:20" ht="15.75" customHeight="1" x14ac:dyDescent="0.25">
      <c r="A410" s="2"/>
      <c r="B410" s="2"/>
      <c r="C410" s="2"/>
      <c r="D410" s="2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7"/>
      <c r="S410" s="8"/>
      <c r="T410" s="8"/>
    </row>
    <row r="411" spans="1:20" ht="15.75" customHeight="1" x14ac:dyDescent="0.25">
      <c r="A411" s="2"/>
      <c r="B411" s="2"/>
      <c r="C411" s="2"/>
      <c r="D411" s="2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7"/>
      <c r="S411" s="8"/>
      <c r="T411" s="8"/>
    </row>
    <row r="412" spans="1:20" ht="15.75" customHeight="1" x14ac:dyDescent="0.25">
      <c r="A412" s="2"/>
      <c r="B412" s="2"/>
      <c r="C412" s="2"/>
      <c r="D412" s="2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7"/>
      <c r="S412" s="8"/>
      <c r="T412" s="8"/>
    </row>
    <row r="413" spans="1:20" ht="15.75" customHeight="1" x14ac:dyDescent="0.25">
      <c r="A413" s="2"/>
      <c r="B413" s="2"/>
      <c r="C413" s="2"/>
      <c r="D413" s="2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7"/>
      <c r="S413" s="8"/>
      <c r="T413" s="8"/>
    </row>
    <row r="414" spans="1:20" ht="15.75" customHeight="1" x14ac:dyDescent="0.25">
      <c r="A414" s="2"/>
      <c r="B414" s="2"/>
      <c r="C414" s="2"/>
      <c r="D414" s="2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7"/>
      <c r="S414" s="8"/>
      <c r="T414" s="8"/>
    </row>
    <row r="415" spans="1:20" ht="15.75" customHeight="1" x14ac:dyDescent="0.25">
      <c r="A415" s="2"/>
      <c r="B415" s="2"/>
      <c r="C415" s="2"/>
      <c r="D415" s="2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7"/>
      <c r="S415" s="8"/>
      <c r="T415" s="8"/>
    </row>
    <row r="416" spans="1:20" ht="15.75" customHeight="1" x14ac:dyDescent="0.25">
      <c r="A416" s="2"/>
      <c r="B416" s="2"/>
      <c r="C416" s="2"/>
      <c r="D416" s="2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7"/>
      <c r="S416" s="8"/>
      <c r="T416" s="8"/>
    </row>
    <row r="417" spans="1:20" ht="15.75" customHeight="1" x14ac:dyDescent="0.25">
      <c r="A417" s="2"/>
      <c r="B417" s="2"/>
      <c r="C417" s="2"/>
      <c r="D417" s="2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7"/>
      <c r="S417" s="8"/>
      <c r="T417" s="8"/>
    </row>
    <row r="418" spans="1:20" ht="15.75" customHeight="1" x14ac:dyDescent="0.25">
      <c r="A418" s="2"/>
      <c r="B418" s="2"/>
      <c r="C418" s="2"/>
      <c r="D418" s="2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7"/>
      <c r="S418" s="8"/>
      <c r="T418" s="8"/>
    </row>
    <row r="419" spans="1:20" ht="15.75" customHeight="1" x14ac:dyDescent="0.25">
      <c r="A419" s="2"/>
      <c r="B419" s="2"/>
      <c r="C419" s="2"/>
      <c r="D419" s="2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7"/>
      <c r="S419" s="8"/>
      <c r="T419" s="8"/>
    </row>
    <row r="420" spans="1:20" ht="15.75" customHeight="1" x14ac:dyDescent="0.25">
      <c r="A420" s="2"/>
      <c r="B420" s="2"/>
      <c r="C420" s="2"/>
      <c r="D420" s="2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7"/>
      <c r="S420" s="8"/>
      <c r="T420" s="8"/>
    </row>
    <row r="421" spans="1:20" ht="15.75" customHeight="1" x14ac:dyDescent="0.25">
      <c r="A421" s="2"/>
      <c r="B421" s="2"/>
      <c r="C421" s="2"/>
      <c r="D421" s="2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7"/>
      <c r="S421" s="8"/>
      <c r="T421" s="8"/>
    </row>
    <row r="422" spans="1:20" ht="15.75" customHeight="1" x14ac:dyDescent="0.25">
      <c r="A422" s="2"/>
      <c r="B422" s="2"/>
      <c r="C422" s="2"/>
      <c r="D422" s="2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7"/>
      <c r="S422" s="8"/>
      <c r="T422" s="8"/>
    </row>
    <row r="423" spans="1:20" ht="15.75" customHeight="1" x14ac:dyDescent="0.25">
      <c r="A423" s="2"/>
      <c r="B423" s="2"/>
      <c r="C423" s="2"/>
      <c r="D423" s="2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7"/>
      <c r="S423" s="8"/>
      <c r="T423" s="8"/>
    </row>
    <row r="424" spans="1:20" ht="15.75" customHeight="1" x14ac:dyDescent="0.25">
      <c r="A424" s="2"/>
      <c r="B424" s="2"/>
      <c r="C424" s="2"/>
      <c r="D424" s="2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7"/>
      <c r="S424" s="8"/>
      <c r="T424" s="8"/>
    </row>
    <row r="425" spans="1:20" ht="15.75" customHeight="1" x14ac:dyDescent="0.25">
      <c r="A425" s="2"/>
      <c r="B425" s="2"/>
      <c r="C425" s="2"/>
      <c r="D425" s="2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7"/>
      <c r="S425" s="8"/>
      <c r="T425" s="8"/>
    </row>
    <row r="426" spans="1:20" ht="15.75" customHeight="1" x14ac:dyDescent="0.25">
      <c r="A426" s="2"/>
      <c r="B426" s="2"/>
      <c r="C426" s="2"/>
      <c r="D426" s="2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7"/>
      <c r="S426" s="8"/>
      <c r="T426" s="8"/>
    </row>
    <row r="427" spans="1:20" ht="15.75" customHeight="1" x14ac:dyDescent="0.25">
      <c r="A427" s="2"/>
      <c r="B427" s="2"/>
      <c r="C427" s="2"/>
      <c r="D427" s="2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7"/>
      <c r="S427" s="8"/>
      <c r="T427" s="8"/>
    </row>
    <row r="428" spans="1:20" ht="15.75" customHeight="1" x14ac:dyDescent="0.25">
      <c r="A428" s="2"/>
      <c r="B428" s="2"/>
      <c r="C428" s="2"/>
      <c r="D428" s="2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7"/>
      <c r="S428" s="8"/>
      <c r="T428" s="8"/>
    </row>
    <row r="429" spans="1:20" ht="15.75" customHeight="1" x14ac:dyDescent="0.25">
      <c r="A429" s="2"/>
      <c r="B429" s="2"/>
      <c r="C429" s="2"/>
      <c r="D429" s="2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7"/>
      <c r="S429" s="8"/>
      <c r="T429" s="8"/>
    </row>
    <row r="430" spans="1:20" ht="15.75" customHeight="1" x14ac:dyDescent="0.25">
      <c r="A430" s="2"/>
      <c r="B430" s="2"/>
      <c r="C430" s="2"/>
      <c r="D430" s="2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7"/>
      <c r="S430" s="8"/>
      <c r="T430" s="8"/>
    </row>
    <row r="431" spans="1:20" ht="15.75" customHeight="1" x14ac:dyDescent="0.25">
      <c r="A431" s="2"/>
      <c r="B431" s="2"/>
      <c r="C431" s="2"/>
      <c r="D431" s="2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7"/>
      <c r="S431" s="8"/>
      <c r="T431" s="8"/>
    </row>
    <row r="432" spans="1:20" ht="15.75" customHeight="1" x14ac:dyDescent="0.25">
      <c r="A432" s="2"/>
      <c r="B432" s="2"/>
      <c r="C432" s="2"/>
      <c r="D432" s="2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7"/>
      <c r="S432" s="8"/>
      <c r="T432" s="8"/>
    </row>
    <row r="433" spans="1:20" ht="15.75" customHeight="1" x14ac:dyDescent="0.25">
      <c r="A433" s="2"/>
      <c r="B433" s="2"/>
      <c r="C433" s="2"/>
      <c r="D433" s="2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7"/>
      <c r="S433" s="8"/>
      <c r="T433" s="8"/>
    </row>
    <row r="434" spans="1:20" ht="15.75" customHeight="1" x14ac:dyDescent="0.25">
      <c r="A434" s="2"/>
      <c r="B434" s="2"/>
      <c r="C434" s="2"/>
      <c r="D434" s="2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7"/>
      <c r="S434" s="8"/>
      <c r="T434" s="8"/>
    </row>
    <row r="435" spans="1:20" ht="15.75" customHeight="1" x14ac:dyDescent="0.25">
      <c r="A435" s="2"/>
      <c r="B435" s="2"/>
      <c r="C435" s="2"/>
      <c r="D435" s="2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7"/>
      <c r="S435" s="8"/>
      <c r="T435" s="8"/>
    </row>
    <row r="436" spans="1:20" ht="15.75" customHeight="1" x14ac:dyDescent="0.25">
      <c r="A436" s="2"/>
      <c r="B436" s="2"/>
      <c r="C436" s="2"/>
      <c r="D436" s="2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7"/>
      <c r="S436" s="8"/>
      <c r="T436" s="8"/>
    </row>
    <row r="437" spans="1:20" ht="15.75" customHeight="1" x14ac:dyDescent="0.25">
      <c r="A437" s="2"/>
      <c r="B437" s="2"/>
      <c r="C437" s="2"/>
      <c r="D437" s="2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7"/>
      <c r="S437" s="8"/>
      <c r="T437" s="8"/>
    </row>
    <row r="438" spans="1:20" ht="15.75" customHeight="1" x14ac:dyDescent="0.25">
      <c r="A438" s="2"/>
      <c r="B438" s="2"/>
      <c r="C438" s="2"/>
      <c r="D438" s="2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7"/>
      <c r="S438" s="8"/>
      <c r="T438" s="8"/>
    </row>
    <row r="439" spans="1:20" ht="15.75" customHeight="1" x14ac:dyDescent="0.25">
      <c r="A439" s="2"/>
      <c r="B439" s="2"/>
      <c r="C439" s="2"/>
      <c r="D439" s="2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7"/>
      <c r="S439" s="8"/>
      <c r="T439" s="8"/>
    </row>
    <row r="440" spans="1:20" ht="15.75" customHeight="1" x14ac:dyDescent="0.25">
      <c r="A440" s="2"/>
      <c r="B440" s="2"/>
      <c r="C440" s="2"/>
      <c r="D440" s="2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7"/>
      <c r="S440" s="8"/>
      <c r="T440" s="8"/>
    </row>
    <row r="441" spans="1:20" ht="15.75" customHeight="1" x14ac:dyDescent="0.25">
      <c r="A441" s="2"/>
      <c r="B441" s="2"/>
      <c r="C441" s="2"/>
      <c r="D441" s="2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7"/>
      <c r="S441" s="8"/>
      <c r="T441" s="8"/>
    </row>
    <row r="442" spans="1:20" ht="15.75" customHeight="1" x14ac:dyDescent="0.25">
      <c r="A442" s="2"/>
      <c r="B442" s="2"/>
      <c r="C442" s="2"/>
      <c r="D442" s="2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7"/>
      <c r="S442" s="8"/>
      <c r="T442" s="8"/>
    </row>
    <row r="443" spans="1:20" ht="15.75" customHeight="1" x14ac:dyDescent="0.25">
      <c r="A443" s="2"/>
      <c r="B443" s="2"/>
      <c r="C443" s="2"/>
      <c r="D443" s="2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7"/>
      <c r="S443" s="8"/>
      <c r="T443" s="8"/>
    </row>
    <row r="444" spans="1:20" ht="15.75" customHeight="1" x14ac:dyDescent="0.25">
      <c r="A444" s="2"/>
      <c r="B444" s="2"/>
      <c r="C444" s="2"/>
      <c r="D444" s="2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7"/>
      <c r="S444" s="8"/>
      <c r="T444" s="8"/>
    </row>
    <row r="445" spans="1:20" ht="15.75" customHeight="1" x14ac:dyDescent="0.25">
      <c r="A445" s="2"/>
      <c r="B445" s="2"/>
      <c r="C445" s="2"/>
      <c r="D445" s="2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7"/>
      <c r="S445" s="8"/>
      <c r="T445" s="8"/>
    </row>
    <row r="446" spans="1:20" ht="15.75" customHeight="1" x14ac:dyDescent="0.25">
      <c r="A446" s="2"/>
      <c r="B446" s="2"/>
      <c r="C446" s="2"/>
      <c r="D446" s="2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7"/>
      <c r="S446" s="8"/>
      <c r="T446" s="8"/>
    </row>
    <row r="447" spans="1:20" ht="15.75" customHeight="1" x14ac:dyDescent="0.25">
      <c r="A447" s="2"/>
      <c r="B447" s="2"/>
      <c r="C447" s="2"/>
      <c r="D447" s="2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7"/>
      <c r="S447" s="8"/>
      <c r="T447" s="8"/>
    </row>
    <row r="448" spans="1:20" ht="15.75" customHeight="1" x14ac:dyDescent="0.25">
      <c r="A448" s="2"/>
      <c r="B448" s="2"/>
      <c r="C448" s="2"/>
      <c r="D448" s="2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7"/>
      <c r="S448" s="8"/>
      <c r="T448" s="8"/>
    </row>
    <row r="449" spans="1:20" ht="15.75" customHeight="1" x14ac:dyDescent="0.25">
      <c r="A449" s="2"/>
      <c r="B449" s="2"/>
      <c r="C449" s="2"/>
      <c r="D449" s="2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7"/>
      <c r="S449" s="8"/>
      <c r="T449" s="8"/>
    </row>
    <row r="450" spans="1:20" ht="15.75" customHeight="1" x14ac:dyDescent="0.25">
      <c r="A450" s="2"/>
      <c r="B450" s="2"/>
      <c r="C450" s="2"/>
      <c r="D450" s="2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7"/>
      <c r="S450" s="8"/>
      <c r="T450" s="8"/>
    </row>
    <row r="451" spans="1:20" ht="15.75" customHeight="1" x14ac:dyDescent="0.25">
      <c r="A451" s="2"/>
      <c r="B451" s="2"/>
      <c r="C451" s="2"/>
      <c r="D451" s="2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7"/>
      <c r="S451" s="8"/>
      <c r="T451" s="8"/>
    </row>
    <row r="452" spans="1:20" ht="15.75" customHeight="1" x14ac:dyDescent="0.25">
      <c r="A452" s="2"/>
      <c r="B452" s="2"/>
      <c r="C452" s="2"/>
      <c r="D452" s="2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7"/>
      <c r="S452" s="8"/>
      <c r="T452" s="8"/>
    </row>
    <row r="453" spans="1:20" ht="15.75" customHeight="1" x14ac:dyDescent="0.25">
      <c r="A453" s="2"/>
      <c r="B453" s="2"/>
      <c r="C453" s="2"/>
      <c r="D453" s="2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7"/>
      <c r="S453" s="8"/>
      <c r="T453" s="8"/>
    </row>
    <row r="454" spans="1:20" ht="15.75" customHeight="1" x14ac:dyDescent="0.25">
      <c r="A454" s="2"/>
      <c r="B454" s="2"/>
      <c r="C454" s="2"/>
      <c r="D454" s="2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7"/>
      <c r="S454" s="8"/>
      <c r="T454" s="8"/>
    </row>
    <row r="455" spans="1:20" ht="15.75" customHeight="1" x14ac:dyDescent="0.25">
      <c r="A455" s="2"/>
      <c r="B455" s="2"/>
      <c r="C455" s="2"/>
      <c r="D455" s="2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7"/>
      <c r="S455" s="8"/>
      <c r="T455" s="8"/>
    </row>
    <row r="456" spans="1:20" ht="15.75" customHeight="1" x14ac:dyDescent="0.25">
      <c r="A456" s="2"/>
      <c r="B456" s="2"/>
      <c r="C456" s="2"/>
      <c r="D456" s="2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7"/>
      <c r="S456" s="8"/>
      <c r="T456" s="8"/>
    </row>
    <row r="457" spans="1:20" ht="15.75" customHeight="1" x14ac:dyDescent="0.25">
      <c r="A457" s="2"/>
      <c r="B457" s="2"/>
      <c r="C457" s="2"/>
      <c r="D457" s="2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7"/>
      <c r="S457" s="8"/>
      <c r="T457" s="8"/>
    </row>
    <row r="458" spans="1:20" ht="15.75" customHeight="1" x14ac:dyDescent="0.25">
      <c r="A458" s="2"/>
      <c r="B458" s="2"/>
      <c r="C458" s="2"/>
      <c r="D458" s="2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7"/>
      <c r="S458" s="8"/>
      <c r="T458" s="8"/>
    </row>
    <row r="459" spans="1:20" ht="15.75" customHeight="1" x14ac:dyDescent="0.25">
      <c r="A459" s="2"/>
      <c r="B459" s="2"/>
      <c r="C459" s="2"/>
      <c r="D459" s="2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7"/>
      <c r="S459" s="8"/>
      <c r="T459" s="8"/>
    </row>
    <row r="460" spans="1:20" ht="15.75" customHeight="1" x14ac:dyDescent="0.25">
      <c r="A460" s="2"/>
      <c r="B460" s="2"/>
      <c r="C460" s="2"/>
      <c r="D460" s="2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7"/>
      <c r="S460" s="8"/>
      <c r="T460" s="8"/>
    </row>
    <row r="461" spans="1:20" ht="15.75" customHeight="1" x14ac:dyDescent="0.25">
      <c r="A461" s="2"/>
      <c r="B461" s="2"/>
      <c r="C461" s="2"/>
      <c r="D461" s="2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7"/>
      <c r="S461" s="8"/>
      <c r="T461" s="8"/>
    </row>
    <row r="462" spans="1:20" ht="15.75" customHeight="1" x14ac:dyDescent="0.25">
      <c r="A462" s="2"/>
      <c r="B462" s="2"/>
      <c r="C462" s="2"/>
      <c r="D462" s="2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7"/>
      <c r="S462" s="8"/>
      <c r="T462" s="8"/>
    </row>
    <row r="463" spans="1:20" ht="15.75" customHeight="1" x14ac:dyDescent="0.25">
      <c r="A463" s="2"/>
      <c r="B463" s="2"/>
      <c r="C463" s="2"/>
      <c r="D463" s="2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7"/>
      <c r="S463" s="8"/>
      <c r="T463" s="8"/>
    </row>
    <row r="464" spans="1:20" ht="15.75" customHeight="1" x14ac:dyDescent="0.25">
      <c r="A464" s="2"/>
      <c r="B464" s="2"/>
      <c r="C464" s="2"/>
      <c r="D464" s="2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7"/>
      <c r="S464" s="8"/>
      <c r="T464" s="8"/>
    </row>
    <row r="465" spans="1:20" ht="15.75" customHeight="1" x14ac:dyDescent="0.25">
      <c r="A465" s="2"/>
      <c r="B465" s="2"/>
      <c r="C465" s="2"/>
      <c r="D465" s="2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7"/>
      <c r="S465" s="8"/>
      <c r="T465" s="8"/>
    </row>
    <row r="466" spans="1:20" ht="15.75" customHeight="1" x14ac:dyDescent="0.25">
      <c r="A466" s="2"/>
      <c r="B466" s="2"/>
      <c r="C466" s="2"/>
      <c r="D466" s="2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7"/>
      <c r="S466" s="8"/>
      <c r="T466" s="8"/>
    </row>
    <row r="467" spans="1:20" ht="15.75" customHeight="1" x14ac:dyDescent="0.25">
      <c r="A467" s="2"/>
      <c r="B467" s="2"/>
      <c r="C467" s="2"/>
      <c r="D467" s="2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7"/>
      <c r="S467" s="8"/>
      <c r="T467" s="8"/>
    </row>
    <row r="468" spans="1:20" ht="15.75" customHeight="1" x14ac:dyDescent="0.25">
      <c r="A468" s="2"/>
      <c r="B468" s="2"/>
      <c r="C468" s="2"/>
      <c r="D468" s="2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7"/>
      <c r="S468" s="8"/>
      <c r="T468" s="8"/>
    </row>
    <row r="469" spans="1:20" ht="15.75" customHeight="1" x14ac:dyDescent="0.25">
      <c r="A469" s="2"/>
      <c r="B469" s="2"/>
      <c r="C469" s="2"/>
      <c r="D469" s="2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7"/>
      <c r="S469" s="8"/>
      <c r="T469" s="8"/>
    </row>
    <row r="470" spans="1:20" ht="15.75" customHeight="1" x14ac:dyDescent="0.25">
      <c r="A470" s="2"/>
      <c r="B470" s="2"/>
      <c r="C470" s="2"/>
      <c r="D470" s="2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7"/>
      <c r="S470" s="8"/>
      <c r="T470" s="8"/>
    </row>
    <row r="471" spans="1:20" ht="15.75" customHeight="1" x14ac:dyDescent="0.25">
      <c r="A471" s="2"/>
      <c r="B471" s="2"/>
      <c r="C471" s="2"/>
      <c r="D471" s="2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7"/>
      <c r="S471" s="8"/>
      <c r="T471" s="8"/>
    </row>
    <row r="472" spans="1:20" ht="15.75" customHeight="1" x14ac:dyDescent="0.25">
      <c r="A472" s="2"/>
      <c r="B472" s="2"/>
      <c r="C472" s="2"/>
      <c r="D472" s="2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7"/>
      <c r="S472" s="8"/>
      <c r="T472" s="8"/>
    </row>
    <row r="473" spans="1:20" ht="15.75" customHeight="1" x14ac:dyDescent="0.25">
      <c r="A473" s="2"/>
      <c r="B473" s="2"/>
      <c r="C473" s="2"/>
      <c r="D473" s="2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7"/>
      <c r="S473" s="8"/>
      <c r="T473" s="8"/>
    </row>
    <row r="474" spans="1:20" ht="15.75" customHeight="1" x14ac:dyDescent="0.25">
      <c r="A474" s="2"/>
      <c r="B474" s="2"/>
      <c r="C474" s="2"/>
      <c r="D474" s="2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7"/>
      <c r="S474" s="8"/>
      <c r="T474" s="8"/>
    </row>
    <row r="475" spans="1:20" ht="15.75" customHeight="1" x14ac:dyDescent="0.25">
      <c r="A475" s="2"/>
      <c r="B475" s="2"/>
      <c r="C475" s="2"/>
      <c r="D475" s="2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7"/>
      <c r="S475" s="8"/>
      <c r="T475" s="8"/>
    </row>
    <row r="476" spans="1:20" ht="15.75" customHeight="1" x14ac:dyDescent="0.25">
      <c r="A476" s="2"/>
      <c r="B476" s="2"/>
      <c r="C476" s="2"/>
      <c r="D476" s="2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7"/>
      <c r="S476" s="8"/>
      <c r="T476" s="8"/>
    </row>
    <row r="477" spans="1:20" ht="15.75" customHeight="1" x14ac:dyDescent="0.25">
      <c r="A477" s="2"/>
      <c r="B477" s="2"/>
      <c r="C477" s="2"/>
      <c r="D477" s="2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7"/>
      <c r="S477" s="8"/>
      <c r="T477" s="8"/>
    </row>
    <row r="478" spans="1:20" ht="15.75" customHeight="1" x14ac:dyDescent="0.25">
      <c r="A478" s="2"/>
      <c r="B478" s="2"/>
      <c r="C478" s="2"/>
      <c r="D478" s="2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7"/>
      <c r="S478" s="8"/>
      <c r="T478" s="8"/>
    </row>
    <row r="479" spans="1:20" ht="15.75" customHeight="1" x14ac:dyDescent="0.25">
      <c r="A479" s="2"/>
      <c r="B479" s="2"/>
      <c r="C479" s="2"/>
      <c r="D479" s="2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7"/>
      <c r="S479" s="8"/>
      <c r="T479" s="8"/>
    </row>
    <row r="480" spans="1:20" ht="15.75" customHeight="1" x14ac:dyDescent="0.25">
      <c r="A480" s="2"/>
      <c r="B480" s="2"/>
      <c r="C480" s="2"/>
      <c r="D480" s="2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7"/>
      <c r="S480" s="8"/>
      <c r="T480" s="8"/>
    </row>
    <row r="481" spans="1:38" ht="15.75" customHeight="1" x14ac:dyDescent="0.25">
      <c r="A481" s="2"/>
      <c r="B481" s="2"/>
      <c r="C481" s="2"/>
      <c r="D481" s="2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7"/>
      <c r="S481" s="8"/>
      <c r="T481" s="8"/>
    </row>
    <row r="482" spans="1:38" ht="15.75" customHeight="1" x14ac:dyDescent="0.25">
      <c r="A482" s="2"/>
      <c r="B482" s="2"/>
      <c r="C482" s="2"/>
      <c r="D482" s="2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7"/>
      <c r="S482" s="8"/>
      <c r="T482" s="8"/>
    </row>
    <row r="483" spans="1:38" ht="15.75" customHeight="1" x14ac:dyDescent="0.25">
      <c r="A483" s="2"/>
      <c r="B483" s="2"/>
      <c r="C483" s="2"/>
      <c r="D483" s="2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7"/>
      <c r="S483" s="8"/>
      <c r="T483" s="8"/>
    </row>
    <row r="484" spans="1:38" ht="15.75" customHeight="1" x14ac:dyDescent="0.25">
      <c r="A484" s="2"/>
      <c r="B484" s="2"/>
      <c r="C484" s="2"/>
      <c r="D484" s="2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7"/>
      <c r="S484" s="8"/>
      <c r="T484" s="8"/>
    </row>
    <row r="485" spans="1:38" ht="15.75" customHeight="1" x14ac:dyDescent="0.25">
      <c r="A485" s="2"/>
      <c r="B485" s="2"/>
      <c r="C485" s="2"/>
      <c r="D485" s="2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7"/>
      <c r="S485" s="8"/>
      <c r="T485" s="8"/>
    </row>
    <row r="486" spans="1:38" ht="15.75" customHeight="1" x14ac:dyDescent="0.25">
      <c r="A486" s="2"/>
      <c r="B486" s="2"/>
      <c r="C486" s="2"/>
      <c r="D486" s="2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7"/>
      <c r="S486" s="8"/>
      <c r="T486" s="8"/>
    </row>
    <row r="487" spans="1:38" ht="15.75" customHeight="1" x14ac:dyDescent="0.25">
      <c r="A487" s="2"/>
      <c r="B487" s="2"/>
      <c r="C487" s="2"/>
      <c r="D487" s="2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7"/>
      <c r="S487" s="8"/>
      <c r="T487" s="8"/>
    </row>
    <row r="488" spans="1:38" ht="15.75" customHeight="1" x14ac:dyDescent="0.25">
      <c r="A488" s="2"/>
      <c r="B488" s="2"/>
      <c r="C488" s="2"/>
      <c r="D488" s="2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7"/>
      <c r="S488" s="8"/>
      <c r="T488" s="8"/>
    </row>
    <row r="489" spans="1:38" ht="15.75" customHeight="1" x14ac:dyDescent="0.25">
      <c r="A489" s="2"/>
      <c r="B489" s="2"/>
      <c r="C489" s="2"/>
      <c r="D489" s="2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7"/>
      <c r="S489" s="8"/>
      <c r="T489" s="8"/>
    </row>
    <row r="490" spans="1:38" ht="15.75" customHeight="1" x14ac:dyDescent="0.25">
      <c r="A490" s="2"/>
      <c r="B490" s="2"/>
      <c r="C490" s="2"/>
      <c r="D490" s="2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7"/>
      <c r="S490" s="8"/>
      <c r="T490" s="8"/>
    </row>
    <row r="491" spans="1:38" ht="15.75" customHeight="1" x14ac:dyDescent="0.25">
      <c r="A491" s="1"/>
      <c r="B491" s="1"/>
      <c r="C491" s="1"/>
      <c r="D491" s="1"/>
      <c r="E491" s="1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7"/>
      <c r="S491" s="8"/>
      <c r="T491" s="8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5.75" customHeight="1" x14ac:dyDescent="0.25">
      <c r="A492" s="2"/>
      <c r="B492" s="2"/>
      <c r="C492" s="2"/>
      <c r="D492" s="2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7"/>
      <c r="S492" s="8"/>
      <c r="T492" s="8"/>
    </row>
    <row r="493" spans="1:38" ht="15.75" customHeight="1" x14ac:dyDescent="0.25">
      <c r="A493" s="2"/>
      <c r="B493" s="2"/>
      <c r="C493" s="2"/>
      <c r="D493" s="2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7"/>
      <c r="S493" s="8"/>
      <c r="T493" s="8"/>
    </row>
    <row r="494" spans="1:38" ht="15.75" customHeight="1" x14ac:dyDescent="0.25">
      <c r="A494" s="2"/>
      <c r="B494" s="2"/>
      <c r="C494" s="2"/>
      <c r="D494" s="2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7"/>
      <c r="S494" s="8"/>
      <c r="T494" s="8"/>
    </row>
    <row r="495" spans="1:38" ht="15.75" customHeight="1" x14ac:dyDescent="0.25">
      <c r="A495" s="2"/>
      <c r="B495" s="2"/>
      <c r="C495" s="2"/>
      <c r="D495" s="2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7"/>
      <c r="S495" s="8"/>
      <c r="T495" s="8"/>
    </row>
    <row r="496" spans="1:38" ht="15.75" customHeight="1" x14ac:dyDescent="0.25">
      <c r="A496" s="2"/>
      <c r="B496" s="2"/>
      <c r="C496" s="2"/>
      <c r="D496" s="2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7"/>
      <c r="S496" s="8"/>
      <c r="T496" s="8"/>
    </row>
    <row r="497" spans="1:20" ht="15.75" customHeight="1" x14ac:dyDescent="0.25">
      <c r="A497" s="2"/>
      <c r="B497" s="2"/>
      <c r="C497" s="2"/>
      <c r="D497" s="2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7"/>
      <c r="S497" s="8"/>
      <c r="T497" s="8"/>
    </row>
    <row r="498" spans="1:20" ht="15.75" customHeight="1" x14ac:dyDescent="0.25">
      <c r="A498" s="2"/>
      <c r="B498" s="2"/>
      <c r="C498" s="2"/>
      <c r="D498" s="2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7"/>
      <c r="S498" s="8"/>
      <c r="T498" s="8"/>
    </row>
    <row r="499" spans="1:20" ht="15.75" customHeight="1" x14ac:dyDescent="0.25">
      <c r="A499" s="2"/>
      <c r="B499" s="2"/>
      <c r="C499" s="2"/>
      <c r="D499" s="2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7"/>
      <c r="S499" s="8"/>
      <c r="T499" s="8"/>
    </row>
    <row r="500" spans="1:20" ht="15.75" customHeight="1" x14ac:dyDescent="0.25">
      <c r="A500" s="2"/>
      <c r="B500" s="2"/>
      <c r="C500" s="2"/>
      <c r="D500" s="2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7"/>
      <c r="S500" s="8"/>
      <c r="T500" s="8"/>
    </row>
    <row r="501" spans="1:20" ht="15.75" customHeight="1" x14ac:dyDescent="0.25">
      <c r="A501" s="2"/>
      <c r="B501" s="2"/>
      <c r="C501" s="2"/>
      <c r="D501" s="2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7"/>
      <c r="S501" s="8"/>
      <c r="T501" s="8"/>
    </row>
    <row r="502" spans="1:20" ht="15.75" customHeight="1" x14ac:dyDescent="0.25">
      <c r="A502" s="2"/>
      <c r="B502" s="2"/>
      <c r="C502" s="2"/>
      <c r="D502" s="2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7"/>
      <c r="S502" s="8"/>
      <c r="T502" s="8"/>
    </row>
    <row r="503" spans="1:20" ht="15.75" customHeight="1" x14ac:dyDescent="0.25">
      <c r="A503" s="2"/>
      <c r="B503" s="2"/>
      <c r="C503" s="2"/>
      <c r="D503" s="2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7"/>
      <c r="S503" s="8"/>
      <c r="T503" s="8"/>
    </row>
    <row r="504" spans="1:20" ht="15.75" customHeight="1" x14ac:dyDescent="0.25">
      <c r="A504" s="2"/>
      <c r="B504" s="2"/>
      <c r="C504" s="2"/>
      <c r="D504" s="2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7"/>
      <c r="S504" s="8"/>
      <c r="T504" s="8"/>
    </row>
    <row r="505" spans="1:20" ht="15.75" customHeight="1" x14ac:dyDescent="0.25">
      <c r="A505" s="2"/>
      <c r="B505" s="2"/>
      <c r="C505" s="2"/>
      <c r="D505" s="2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7"/>
      <c r="S505" s="8"/>
      <c r="T505" s="8"/>
    </row>
    <row r="506" spans="1:20" ht="15.75" customHeight="1" x14ac:dyDescent="0.25">
      <c r="A506" s="2"/>
      <c r="B506" s="2"/>
      <c r="C506" s="2"/>
      <c r="D506" s="2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7"/>
      <c r="S506" s="8"/>
      <c r="T506" s="8"/>
    </row>
    <row r="507" spans="1:20" ht="15.75" customHeight="1" x14ac:dyDescent="0.25">
      <c r="A507" s="2"/>
      <c r="B507" s="2"/>
      <c r="C507" s="2"/>
      <c r="D507" s="2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7"/>
      <c r="S507" s="8"/>
      <c r="T507" s="8"/>
    </row>
    <row r="508" spans="1:20" ht="15.75" customHeight="1" x14ac:dyDescent="0.25">
      <c r="A508" s="2"/>
      <c r="B508" s="2"/>
      <c r="C508" s="2"/>
      <c r="D508" s="2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7"/>
      <c r="S508" s="8"/>
      <c r="T508" s="8"/>
    </row>
    <row r="509" spans="1:20" ht="15.75" customHeight="1" x14ac:dyDescent="0.25">
      <c r="A509" s="2"/>
      <c r="B509" s="2"/>
      <c r="C509" s="2"/>
      <c r="D509" s="2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7"/>
      <c r="S509" s="8"/>
      <c r="T509" s="8"/>
    </row>
    <row r="510" spans="1:20" ht="15.75" customHeight="1" x14ac:dyDescent="0.25">
      <c r="A510" s="2"/>
      <c r="B510" s="2"/>
      <c r="C510" s="2"/>
      <c r="D510" s="2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7"/>
      <c r="S510" s="8"/>
      <c r="T510" s="8"/>
    </row>
    <row r="511" spans="1:20" ht="15.75" customHeight="1" x14ac:dyDescent="0.25">
      <c r="A511" s="2"/>
      <c r="B511" s="2"/>
      <c r="C511" s="2"/>
      <c r="D511" s="2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7"/>
      <c r="S511" s="8"/>
      <c r="T511" s="8"/>
    </row>
    <row r="512" spans="1:20" ht="15.75" customHeight="1" x14ac:dyDescent="0.25">
      <c r="A512" s="2"/>
      <c r="B512" s="2"/>
      <c r="C512" s="2"/>
      <c r="D512" s="2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7"/>
      <c r="S512" s="8"/>
      <c r="T512" s="8"/>
    </row>
    <row r="513" spans="1:20" ht="15.75" customHeight="1" x14ac:dyDescent="0.25">
      <c r="A513" s="2"/>
      <c r="B513" s="2"/>
      <c r="C513" s="2"/>
      <c r="D513" s="2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7"/>
      <c r="S513" s="8"/>
      <c r="T513" s="8"/>
    </row>
    <row r="514" spans="1:20" ht="15.75" customHeight="1" x14ac:dyDescent="0.25">
      <c r="A514" s="2"/>
      <c r="B514" s="2"/>
      <c r="C514" s="2"/>
      <c r="D514" s="2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7"/>
      <c r="S514" s="8"/>
      <c r="T514" s="8"/>
    </row>
    <row r="515" spans="1:20" ht="15.75" customHeight="1" x14ac:dyDescent="0.25">
      <c r="A515" s="2"/>
      <c r="B515" s="2"/>
      <c r="C515" s="2"/>
      <c r="D515" s="2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7"/>
      <c r="S515" s="8"/>
      <c r="T515" s="8"/>
    </row>
    <row r="516" spans="1:20" ht="15.75" customHeight="1" x14ac:dyDescent="0.25">
      <c r="A516" s="2"/>
      <c r="B516" s="2"/>
      <c r="C516" s="2"/>
      <c r="D516" s="2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7"/>
      <c r="S516" s="8"/>
      <c r="T516" s="8"/>
    </row>
    <row r="517" spans="1:20" ht="15.75" customHeight="1" x14ac:dyDescent="0.25">
      <c r="A517" s="2"/>
      <c r="B517" s="2"/>
      <c r="C517" s="2"/>
      <c r="D517" s="2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7"/>
      <c r="S517" s="8"/>
      <c r="T517" s="8"/>
    </row>
    <row r="518" spans="1:20" ht="15.75" customHeight="1" x14ac:dyDescent="0.25">
      <c r="A518" s="2"/>
      <c r="B518" s="2"/>
      <c r="C518" s="2"/>
      <c r="D518" s="2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7"/>
      <c r="S518" s="8"/>
      <c r="T518" s="8"/>
    </row>
    <row r="519" spans="1:20" ht="15.75" customHeight="1" x14ac:dyDescent="0.25">
      <c r="A519" s="2"/>
      <c r="B519" s="2"/>
      <c r="C519" s="2"/>
      <c r="D519" s="2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7"/>
      <c r="S519" s="8"/>
      <c r="T519" s="8"/>
    </row>
    <row r="520" spans="1:20" ht="15.75" customHeight="1" x14ac:dyDescent="0.25">
      <c r="A520" s="2"/>
      <c r="B520" s="2"/>
      <c r="C520" s="2"/>
      <c r="D520" s="2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7"/>
      <c r="S520" s="8"/>
      <c r="T520" s="8"/>
    </row>
    <row r="521" spans="1:20" ht="15.75" customHeight="1" x14ac:dyDescent="0.25">
      <c r="A521" s="2"/>
      <c r="B521" s="2"/>
      <c r="C521" s="2"/>
      <c r="D521" s="2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7"/>
      <c r="S521" s="8"/>
      <c r="T521" s="8"/>
    </row>
    <row r="522" spans="1:20" ht="15.75" customHeight="1" x14ac:dyDescent="0.25">
      <c r="A522" s="2"/>
      <c r="B522" s="2"/>
      <c r="C522" s="2"/>
      <c r="D522" s="2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7"/>
      <c r="S522" s="8"/>
      <c r="T522" s="8"/>
    </row>
    <row r="523" spans="1:20" ht="15.75" customHeight="1" x14ac:dyDescent="0.25">
      <c r="A523" s="2"/>
      <c r="B523" s="2"/>
      <c r="C523" s="2"/>
      <c r="D523" s="2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7"/>
      <c r="S523" s="8"/>
      <c r="T523" s="8"/>
    </row>
    <row r="524" spans="1:20" ht="15.75" customHeight="1" x14ac:dyDescent="0.25">
      <c r="A524" s="2"/>
      <c r="B524" s="2"/>
      <c r="C524" s="2"/>
      <c r="D524" s="2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7"/>
      <c r="S524" s="8"/>
      <c r="T524" s="8"/>
    </row>
    <row r="525" spans="1:20" ht="15.75" customHeight="1" x14ac:dyDescent="0.25">
      <c r="A525" s="2"/>
      <c r="B525" s="2"/>
      <c r="C525" s="2"/>
      <c r="D525" s="2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7"/>
      <c r="S525" s="8"/>
      <c r="T525" s="8"/>
    </row>
    <row r="526" spans="1:20" ht="15.75" customHeight="1" x14ac:dyDescent="0.25">
      <c r="A526" s="2"/>
      <c r="B526" s="2"/>
      <c r="C526" s="2"/>
      <c r="D526" s="2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7"/>
      <c r="S526" s="8"/>
      <c r="T526" s="8"/>
    </row>
    <row r="527" spans="1:20" ht="15.75" customHeight="1" x14ac:dyDescent="0.25">
      <c r="A527" s="2"/>
      <c r="B527" s="2"/>
      <c r="C527" s="2"/>
      <c r="D527" s="2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7"/>
      <c r="S527" s="8"/>
      <c r="T527" s="8"/>
    </row>
    <row r="528" spans="1:20" ht="15.75" customHeight="1" x14ac:dyDescent="0.25">
      <c r="A528" s="2"/>
      <c r="B528" s="2"/>
      <c r="C528" s="2"/>
      <c r="D528" s="2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7"/>
      <c r="S528" s="8"/>
      <c r="T528" s="8"/>
    </row>
    <row r="529" spans="1:20" ht="15.75" customHeight="1" x14ac:dyDescent="0.25">
      <c r="A529" s="2"/>
      <c r="B529" s="2"/>
      <c r="C529" s="2"/>
      <c r="D529" s="2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7"/>
      <c r="S529" s="8"/>
      <c r="T529" s="8"/>
    </row>
    <row r="530" spans="1:20" ht="15.75" customHeight="1" x14ac:dyDescent="0.25">
      <c r="A530" s="2"/>
      <c r="B530" s="2"/>
      <c r="C530" s="2"/>
      <c r="D530" s="2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7"/>
      <c r="S530" s="8"/>
      <c r="T530" s="8"/>
    </row>
    <row r="531" spans="1:20" ht="15.75" customHeight="1" x14ac:dyDescent="0.25">
      <c r="A531" s="2"/>
      <c r="B531" s="2"/>
      <c r="C531" s="2"/>
      <c r="D531" s="2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7"/>
      <c r="S531" s="8"/>
      <c r="T531" s="8"/>
    </row>
    <row r="532" spans="1:20" ht="15.75" customHeight="1" x14ac:dyDescent="0.25">
      <c r="A532" s="2"/>
      <c r="B532" s="2"/>
      <c r="C532" s="2"/>
      <c r="D532" s="2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7"/>
      <c r="S532" s="8"/>
      <c r="T532" s="8"/>
    </row>
    <row r="533" spans="1:20" ht="15.75" customHeight="1" x14ac:dyDescent="0.25">
      <c r="A533" s="2"/>
      <c r="B533" s="2"/>
      <c r="C533" s="2"/>
      <c r="D533" s="2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7"/>
      <c r="S533" s="8"/>
      <c r="T533" s="8"/>
    </row>
    <row r="534" spans="1:20" ht="15.75" customHeight="1" x14ac:dyDescent="0.25">
      <c r="A534" s="2"/>
      <c r="B534" s="2"/>
      <c r="C534" s="2"/>
      <c r="D534" s="2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7"/>
      <c r="S534" s="8"/>
      <c r="T534" s="8"/>
    </row>
    <row r="535" spans="1:20" ht="15.75" customHeight="1" x14ac:dyDescent="0.25">
      <c r="A535" s="2"/>
      <c r="B535" s="2"/>
      <c r="C535" s="2"/>
      <c r="D535" s="2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7"/>
      <c r="S535" s="8"/>
      <c r="T535" s="8"/>
    </row>
    <row r="536" spans="1:20" ht="15.75" customHeight="1" x14ac:dyDescent="0.25">
      <c r="A536" s="2"/>
      <c r="B536" s="2"/>
      <c r="C536" s="2"/>
      <c r="D536" s="2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7"/>
      <c r="S536" s="8"/>
      <c r="T536" s="8"/>
    </row>
    <row r="537" spans="1:20" ht="15.75" customHeight="1" x14ac:dyDescent="0.25">
      <c r="A537" s="2"/>
      <c r="B537" s="2"/>
      <c r="C537" s="2"/>
      <c r="D537" s="2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7"/>
      <c r="S537" s="8"/>
      <c r="T537" s="8"/>
    </row>
    <row r="538" spans="1:20" ht="15.75" customHeight="1" x14ac:dyDescent="0.25">
      <c r="A538" s="2"/>
      <c r="B538" s="2"/>
      <c r="C538" s="2"/>
      <c r="D538" s="2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7"/>
      <c r="S538" s="8"/>
      <c r="T538" s="8"/>
    </row>
    <row r="539" spans="1:20" ht="15.75" customHeight="1" x14ac:dyDescent="0.25">
      <c r="A539" s="2"/>
      <c r="B539" s="2"/>
      <c r="C539" s="2"/>
      <c r="D539" s="2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7"/>
      <c r="S539" s="8"/>
      <c r="T539" s="8"/>
    </row>
    <row r="540" spans="1:20" ht="15.75" customHeight="1" x14ac:dyDescent="0.25">
      <c r="A540" s="2"/>
      <c r="B540" s="2"/>
      <c r="C540" s="2"/>
      <c r="D540" s="2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7"/>
      <c r="S540" s="8"/>
      <c r="T540" s="8"/>
    </row>
    <row r="541" spans="1:20" ht="15.75" customHeight="1" x14ac:dyDescent="0.25">
      <c r="A541" s="2"/>
      <c r="B541" s="2"/>
      <c r="C541" s="2"/>
      <c r="D541" s="2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7"/>
      <c r="S541" s="8"/>
      <c r="T541" s="8"/>
    </row>
    <row r="542" spans="1:20" ht="15.75" customHeight="1" x14ac:dyDescent="0.25">
      <c r="A542" s="2"/>
      <c r="B542" s="2"/>
      <c r="C542" s="2"/>
      <c r="D542" s="2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7"/>
      <c r="S542" s="8"/>
      <c r="T542" s="8"/>
    </row>
    <row r="543" spans="1:20" ht="15.75" customHeight="1" x14ac:dyDescent="0.25">
      <c r="A543" s="2"/>
      <c r="B543" s="2"/>
      <c r="C543" s="2"/>
      <c r="D543" s="2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7"/>
      <c r="S543" s="8"/>
      <c r="T543" s="8"/>
    </row>
    <row r="544" spans="1:20" ht="15.75" customHeight="1" x14ac:dyDescent="0.25">
      <c r="A544" s="2"/>
      <c r="B544" s="2"/>
      <c r="C544" s="2"/>
      <c r="D544" s="2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7"/>
      <c r="S544" s="8"/>
      <c r="T544" s="8"/>
    </row>
    <row r="545" spans="1:20" ht="15.75" customHeight="1" x14ac:dyDescent="0.25">
      <c r="A545" s="2"/>
      <c r="B545" s="2"/>
      <c r="C545" s="2"/>
      <c r="D545" s="2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7"/>
      <c r="S545" s="8"/>
      <c r="T545" s="8"/>
    </row>
    <row r="546" spans="1:20" ht="15.75" customHeight="1" x14ac:dyDescent="0.25">
      <c r="A546" s="2"/>
      <c r="B546" s="2"/>
      <c r="C546" s="2"/>
      <c r="D546" s="2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7"/>
      <c r="S546" s="8"/>
      <c r="T546" s="8"/>
    </row>
    <row r="547" spans="1:20" ht="15.75" customHeight="1" x14ac:dyDescent="0.25">
      <c r="A547" s="2"/>
      <c r="B547" s="2"/>
      <c r="C547" s="2"/>
      <c r="D547" s="2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7"/>
      <c r="S547" s="8"/>
      <c r="T547" s="8"/>
    </row>
    <row r="548" spans="1:20" ht="15.75" customHeight="1" x14ac:dyDescent="0.25">
      <c r="A548" s="2"/>
      <c r="B548" s="2"/>
      <c r="C548" s="2"/>
      <c r="D548" s="2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7"/>
      <c r="S548" s="8"/>
      <c r="T548" s="8"/>
    </row>
    <row r="549" spans="1:20" ht="15.75" customHeight="1" x14ac:dyDescent="0.25">
      <c r="A549" s="2"/>
      <c r="B549" s="2"/>
      <c r="C549" s="2"/>
      <c r="D549" s="2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7"/>
      <c r="S549" s="8"/>
      <c r="T549" s="8"/>
    </row>
    <row r="550" spans="1:20" ht="15.75" customHeight="1" x14ac:dyDescent="0.25">
      <c r="A550" s="2"/>
      <c r="B550" s="2"/>
      <c r="C550" s="2"/>
      <c r="D550" s="2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7"/>
      <c r="S550" s="8"/>
      <c r="T550" s="8"/>
    </row>
    <row r="551" spans="1:20" ht="15.75" customHeight="1" x14ac:dyDescent="0.25">
      <c r="A551" s="2"/>
      <c r="B551" s="2"/>
      <c r="C551" s="2"/>
      <c r="D551" s="2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7"/>
      <c r="S551" s="8"/>
      <c r="T551" s="8"/>
    </row>
    <row r="552" spans="1:20" ht="15.75" customHeight="1" x14ac:dyDescent="0.25">
      <c r="A552" s="2"/>
      <c r="B552" s="2"/>
      <c r="C552" s="2"/>
      <c r="D552" s="2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7"/>
      <c r="S552" s="8"/>
      <c r="T552" s="8"/>
    </row>
    <row r="553" spans="1:20" ht="15.75" customHeight="1" x14ac:dyDescent="0.25">
      <c r="A553" s="2"/>
      <c r="B553" s="2"/>
      <c r="C553" s="2"/>
      <c r="D553" s="2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7"/>
      <c r="S553" s="8"/>
      <c r="T553" s="8"/>
    </row>
    <row r="554" spans="1:20" ht="15.75" customHeight="1" x14ac:dyDescent="0.25">
      <c r="A554" s="2"/>
      <c r="B554" s="2"/>
      <c r="C554" s="2"/>
      <c r="D554" s="2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7"/>
      <c r="S554" s="8"/>
      <c r="T554" s="8"/>
    </row>
    <row r="555" spans="1:20" ht="15.75" customHeight="1" x14ac:dyDescent="0.25">
      <c r="A555" s="2"/>
      <c r="B555" s="2"/>
      <c r="C555" s="2"/>
      <c r="D555" s="2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7"/>
      <c r="S555" s="8"/>
      <c r="T555" s="8"/>
    </row>
    <row r="556" spans="1:20" ht="15.75" customHeight="1" x14ac:dyDescent="0.25">
      <c r="A556" s="2"/>
      <c r="B556" s="2"/>
      <c r="C556" s="2"/>
      <c r="D556" s="2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7"/>
      <c r="S556" s="8"/>
      <c r="T556" s="8"/>
    </row>
    <row r="557" spans="1:20" ht="15.75" customHeight="1" x14ac:dyDescent="0.25">
      <c r="A557" s="2"/>
      <c r="B557" s="2"/>
      <c r="C557" s="2"/>
      <c r="D557" s="2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7"/>
      <c r="S557" s="8"/>
      <c r="T557" s="8"/>
    </row>
    <row r="558" spans="1:20" ht="15.75" customHeight="1" x14ac:dyDescent="0.25">
      <c r="A558" s="2"/>
      <c r="B558" s="2"/>
      <c r="C558" s="2"/>
      <c r="D558" s="2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7"/>
      <c r="S558" s="8"/>
      <c r="T558" s="8"/>
    </row>
    <row r="559" spans="1:20" ht="15.75" customHeight="1" x14ac:dyDescent="0.25">
      <c r="A559" s="2"/>
      <c r="B559" s="2"/>
      <c r="C559" s="2"/>
      <c r="D559" s="2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7"/>
      <c r="S559" s="8"/>
      <c r="T559" s="8"/>
    </row>
    <row r="560" spans="1:20" ht="15.75" customHeight="1" x14ac:dyDescent="0.25">
      <c r="A560" s="2"/>
      <c r="B560" s="2"/>
      <c r="C560" s="2"/>
      <c r="D560" s="2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7"/>
      <c r="S560" s="8"/>
      <c r="T560" s="8"/>
    </row>
    <row r="561" spans="1:20" ht="15.75" customHeight="1" x14ac:dyDescent="0.25">
      <c r="A561" s="2"/>
      <c r="B561" s="2"/>
      <c r="C561" s="2"/>
      <c r="D561" s="2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7"/>
      <c r="S561" s="8"/>
      <c r="T561" s="8"/>
    </row>
    <row r="562" spans="1:20" ht="15.75" customHeight="1" x14ac:dyDescent="0.25">
      <c r="A562" s="2"/>
      <c r="B562" s="2"/>
      <c r="C562" s="2"/>
      <c r="D562" s="2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7"/>
      <c r="S562" s="8"/>
      <c r="T562" s="8"/>
    </row>
    <row r="563" spans="1:20" ht="15.75" customHeight="1" x14ac:dyDescent="0.25">
      <c r="A563" s="2"/>
      <c r="B563" s="2"/>
      <c r="C563" s="2"/>
      <c r="D563" s="2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7"/>
      <c r="S563" s="8"/>
      <c r="T563" s="8"/>
    </row>
    <row r="564" spans="1:20" ht="15.75" customHeight="1" x14ac:dyDescent="0.25">
      <c r="A564" s="2"/>
      <c r="B564" s="2"/>
      <c r="C564" s="2"/>
      <c r="D564" s="2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7"/>
      <c r="S564" s="8"/>
      <c r="T564" s="8"/>
    </row>
    <row r="565" spans="1:20" ht="15.75" customHeight="1" x14ac:dyDescent="0.25">
      <c r="A565" s="2"/>
      <c r="B565" s="2"/>
      <c r="C565" s="2"/>
      <c r="D565" s="2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7"/>
      <c r="S565" s="8"/>
      <c r="T565" s="8"/>
    </row>
    <row r="566" spans="1:20" ht="15.75" customHeight="1" x14ac:dyDescent="0.25">
      <c r="A566" s="2"/>
      <c r="B566" s="2"/>
      <c r="C566" s="2"/>
      <c r="D566" s="2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7"/>
      <c r="S566" s="8"/>
      <c r="T566" s="8"/>
    </row>
    <row r="567" spans="1:20" ht="15.75" customHeight="1" x14ac:dyDescent="0.25">
      <c r="A567" s="2"/>
      <c r="B567" s="2"/>
      <c r="C567" s="2"/>
      <c r="D567" s="2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7"/>
      <c r="S567" s="8"/>
      <c r="T567" s="8"/>
    </row>
    <row r="568" spans="1:20" ht="15.75" customHeight="1" x14ac:dyDescent="0.25">
      <c r="A568" s="2"/>
      <c r="B568" s="2"/>
      <c r="C568" s="2"/>
      <c r="D568" s="2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7"/>
      <c r="S568" s="8"/>
      <c r="T568" s="8"/>
    </row>
    <row r="569" spans="1:20" ht="15.75" customHeight="1" x14ac:dyDescent="0.25">
      <c r="A569" s="2"/>
      <c r="B569" s="2"/>
      <c r="C569" s="2"/>
      <c r="D569" s="2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7"/>
      <c r="S569" s="8"/>
      <c r="T569" s="8"/>
    </row>
    <row r="570" spans="1:20" ht="15.75" customHeight="1" x14ac:dyDescent="0.25">
      <c r="A570" s="2"/>
      <c r="B570" s="2"/>
      <c r="C570" s="2"/>
      <c r="D570" s="2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7"/>
      <c r="S570" s="8"/>
      <c r="T570" s="8"/>
    </row>
    <row r="571" spans="1:20" ht="15.75" customHeight="1" x14ac:dyDescent="0.25">
      <c r="A571" s="2"/>
      <c r="B571" s="2"/>
      <c r="C571" s="2"/>
      <c r="D571" s="2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7"/>
      <c r="S571" s="8"/>
      <c r="T571" s="8"/>
    </row>
    <row r="572" spans="1:20" ht="15.75" customHeight="1" x14ac:dyDescent="0.25">
      <c r="A572" s="2"/>
      <c r="B572" s="2"/>
      <c r="C572" s="2"/>
      <c r="D572" s="2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7"/>
      <c r="S572" s="8"/>
      <c r="T572" s="8"/>
    </row>
    <row r="573" spans="1:20" ht="15.75" customHeight="1" x14ac:dyDescent="0.25">
      <c r="A573" s="2"/>
      <c r="B573" s="2"/>
      <c r="C573" s="2"/>
      <c r="D573" s="2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7"/>
      <c r="S573" s="8"/>
      <c r="T573" s="8"/>
    </row>
    <row r="574" spans="1:20" ht="15.75" customHeight="1" x14ac:dyDescent="0.25">
      <c r="A574" s="2"/>
      <c r="B574" s="2"/>
      <c r="C574" s="2"/>
      <c r="D574" s="2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7"/>
      <c r="S574" s="8"/>
      <c r="T574" s="8"/>
    </row>
    <row r="575" spans="1:20" ht="15.75" customHeight="1" x14ac:dyDescent="0.25">
      <c r="A575" s="2"/>
      <c r="B575" s="2"/>
      <c r="C575" s="2"/>
      <c r="D575" s="2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7"/>
      <c r="S575" s="8"/>
      <c r="T575" s="8"/>
    </row>
    <row r="576" spans="1:20" ht="15.75" customHeight="1" x14ac:dyDescent="0.25">
      <c r="A576" s="2"/>
      <c r="B576" s="2"/>
      <c r="C576" s="2"/>
      <c r="D576" s="2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7"/>
      <c r="S576" s="8"/>
      <c r="T576" s="8"/>
    </row>
    <row r="577" spans="1:20" ht="15.75" customHeight="1" x14ac:dyDescent="0.25">
      <c r="A577" s="2"/>
      <c r="B577" s="2"/>
      <c r="C577" s="2"/>
      <c r="D577" s="2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7"/>
      <c r="S577" s="8"/>
      <c r="T577" s="8"/>
    </row>
    <row r="578" spans="1:20" ht="15.75" customHeight="1" x14ac:dyDescent="0.25">
      <c r="A578" s="2"/>
      <c r="B578" s="2"/>
      <c r="C578" s="2"/>
      <c r="D578" s="2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7"/>
      <c r="S578" s="8"/>
      <c r="T578" s="8"/>
    </row>
    <row r="579" spans="1:20" ht="15.75" customHeight="1" x14ac:dyDescent="0.25">
      <c r="A579" s="2"/>
      <c r="B579" s="2"/>
      <c r="C579" s="2"/>
      <c r="D579" s="2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7"/>
      <c r="S579" s="8"/>
      <c r="T579" s="8"/>
    </row>
    <row r="580" spans="1:20" ht="15.75" customHeight="1" x14ac:dyDescent="0.25">
      <c r="A580" s="2"/>
      <c r="B580" s="2"/>
      <c r="C580" s="2"/>
      <c r="D580" s="2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7"/>
      <c r="S580" s="8"/>
      <c r="T580" s="8"/>
    </row>
    <row r="581" spans="1:20" ht="15.75" customHeight="1" x14ac:dyDescent="0.25">
      <c r="A581" s="2"/>
      <c r="B581" s="2"/>
      <c r="C581" s="2"/>
      <c r="D581" s="2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7"/>
      <c r="S581" s="8"/>
      <c r="T581" s="8"/>
    </row>
    <row r="582" spans="1:20" ht="15.75" customHeight="1" x14ac:dyDescent="0.25">
      <c r="A582" s="2"/>
      <c r="B582" s="2"/>
      <c r="C582" s="2"/>
      <c r="D582" s="2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7"/>
      <c r="S582" s="8"/>
      <c r="T582" s="8"/>
    </row>
    <row r="583" spans="1:20" ht="15.75" customHeight="1" x14ac:dyDescent="0.25">
      <c r="A583" s="2"/>
      <c r="B583" s="2"/>
      <c r="C583" s="2"/>
      <c r="D583" s="2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7"/>
      <c r="S583" s="8"/>
      <c r="T583" s="8"/>
    </row>
    <row r="584" spans="1:20" ht="15.75" customHeight="1" x14ac:dyDescent="0.25">
      <c r="A584" s="2"/>
      <c r="B584" s="2"/>
      <c r="C584" s="2"/>
      <c r="D584" s="2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7"/>
      <c r="S584" s="8"/>
      <c r="T584" s="8"/>
    </row>
    <row r="585" spans="1:20" ht="15.75" customHeight="1" x14ac:dyDescent="0.25">
      <c r="A585" s="2"/>
      <c r="B585" s="2"/>
      <c r="C585" s="2"/>
      <c r="D585" s="2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7"/>
      <c r="S585" s="8"/>
      <c r="T585" s="8"/>
    </row>
    <row r="586" spans="1:20" ht="15.75" customHeight="1" x14ac:dyDescent="0.25">
      <c r="A586" s="2"/>
      <c r="B586" s="2"/>
      <c r="C586" s="2"/>
      <c r="D586" s="2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7"/>
      <c r="S586" s="8"/>
      <c r="T586" s="8"/>
    </row>
    <row r="587" spans="1:20" ht="15.75" customHeight="1" x14ac:dyDescent="0.25">
      <c r="A587" s="2"/>
      <c r="B587" s="2"/>
      <c r="C587" s="2"/>
      <c r="D587" s="2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7"/>
      <c r="S587" s="8"/>
      <c r="T587" s="8"/>
    </row>
    <row r="588" spans="1:20" ht="15.75" customHeight="1" x14ac:dyDescent="0.25">
      <c r="A588" s="2"/>
      <c r="B588" s="2"/>
      <c r="C588" s="2"/>
      <c r="D588" s="2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7"/>
      <c r="S588" s="8"/>
      <c r="T588" s="8"/>
    </row>
    <row r="589" spans="1:20" ht="15.75" customHeight="1" x14ac:dyDescent="0.25">
      <c r="A589" s="2"/>
      <c r="B589" s="2"/>
      <c r="C589" s="2"/>
      <c r="D589" s="2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7"/>
      <c r="S589" s="8"/>
      <c r="T589" s="8"/>
    </row>
    <row r="590" spans="1:20" ht="15.75" customHeight="1" x14ac:dyDescent="0.25">
      <c r="A590" s="2"/>
      <c r="B590" s="2"/>
      <c r="C590" s="2"/>
      <c r="D590" s="2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7"/>
      <c r="S590" s="8"/>
      <c r="T590" s="8"/>
    </row>
    <row r="591" spans="1:20" ht="15.75" customHeight="1" x14ac:dyDescent="0.25">
      <c r="A591" s="2"/>
      <c r="B591" s="2"/>
      <c r="C591" s="2"/>
      <c r="D591" s="2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7"/>
      <c r="S591" s="8"/>
      <c r="T591" s="8"/>
    </row>
    <row r="592" spans="1:20" ht="15.75" customHeight="1" x14ac:dyDescent="0.25">
      <c r="A592" s="2"/>
      <c r="B592" s="2"/>
      <c r="C592" s="2"/>
      <c r="D592" s="2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7"/>
      <c r="S592" s="8"/>
      <c r="T592" s="8"/>
    </row>
    <row r="593" spans="1:20" ht="15.75" customHeight="1" x14ac:dyDescent="0.25">
      <c r="A593" s="2"/>
      <c r="B593" s="2"/>
      <c r="C593" s="2"/>
      <c r="D593" s="2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7"/>
      <c r="S593" s="8"/>
      <c r="T593" s="8"/>
    </row>
    <row r="594" spans="1:20" ht="15.75" customHeight="1" x14ac:dyDescent="0.25">
      <c r="A594" s="2"/>
      <c r="B594" s="2"/>
      <c r="C594" s="2"/>
      <c r="D594" s="2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7"/>
      <c r="S594" s="8"/>
      <c r="T594" s="8"/>
    </row>
    <row r="595" spans="1:20" ht="15.75" customHeight="1" x14ac:dyDescent="0.25">
      <c r="A595" s="2"/>
      <c r="B595" s="2"/>
      <c r="C595" s="2"/>
      <c r="D595" s="2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7"/>
      <c r="S595" s="8"/>
      <c r="T595" s="8"/>
    </row>
    <row r="596" spans="1:20" ht="15.75" customHeight="1" x14ac:dyDescent="0.25">
      <c r="A596" s="2"/>
      <c r="B596" s="2"/>
      <c r="C596" s="2"/>
      <c r="D596" s="2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7"/>
      <c r="S596" s="8"/>
      <c r="T596" s="8"/>
    </row>
    <row r="597" spans="1:20" ht="15.75" customHeight="1" x14ac:dyDescent="0.25">
      <c r="A597" s="2"/>
      <c r="B597" s="2"/>
      <c r="C597" s="2"/>
      <c r="D597" s="2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7"/>
      <c r="S597" s="8"/>
      <c r="T597" s="8"/>
    </row>
    <row r="598" spans="1:20" ht="15.75" customHeight="1" x14ac:dyDescent="0.25">
      <c r="A598" s="2"/>
      <c r="B598" s="2"/>
      <c r="C598" s="2"/>
      <c r="D598" s="2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7"/>
      <c r="S598" s="8"/>
      <c r="T598" s="8"/>
    </row>
    <row r="599" spans="1:20" ht="15.75" customHeight="1" x14ac:dyDescent="0.25">
      <c r="A599" s="2"/>
      <c r="B599" s="2"/>
      <c r="C599" s="2"/>
      <c r="D599" s="2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7"/>
      <c r="S599" s="8"/>
      <c r="T599" s="8"/>
    </row>
    <row r="600" spans="1:20" ht="15.75" customHeight="1" x14ac:dyDescent="0.25">
      <c r="A600" s="2"/>
      <c r="B600" s="2"/>
      <c r="C600" s="2"/>
      <c r="D600" s="2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7"/>
      <c r="S600" s="8"/>
      <c r="T600" s="8"/>
    </row>
    <row r="601" spans="1:20" ht="15.75" customHeight="1" x14ac:dyDescent="0.25">
      <c r="A601" s="2"/>
      <c r="B601" s="2"/>
      <c r="C601" s="2"/>
      <c r="D601" s="2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7"/>
      <c r="S601" s="8"/>
      <c r="T601" s="8"/>
    </row>
    <row r="602" spans="1:20" ht="15.75" customHeight="1" x14ac:dyDescent="0.25">
      <c r="A602" s="2"/>
      <c r="B602" s="2"/>
      <c r="C602" s="2"/>
      <c r="D602" s="2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7"/>
      <c r="S602" s="8"/>
      <c r="T602" s="8"/>
    </row>
    <row r="603" spans="1:20" ht="15.75" customHeight="1" x14ac:dyDescent="0.25">
      <c r="A603" s="2"/>
      <c r="B603" s="2"/>
      <c r="C603" s="2"/>
      <c r="D603" s="2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7"/>
      <c r="S603" s="8"/>
      <c r="T603" s="8"/>
    </row>
    <row r="604" spans="1:20" ht="15.75" customHeight="1" x14ac:dyDescent="0.25">
      <c r="A604" s="2"/>
      <c r="B604" s="2"/>
      <c r="C604" s="2"/>
      <c r="D604" s="2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7"/>
      <c r="S604" s="8"/>
      <c r="T604" s="8"/>
    </row>
    <row r="605" spans="1:20" ht="15.75" customHeight="1" x14ac:dyDescent="0.25">
      <c r="A605" s="2"/>
      <c r="B605" s="2"/>
      <c r="C605" s="2"/>
      <c r="D605" s="2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7"/>
      <c r="S605" s="8"/>
      <c r="T605" s="8"/>
    </row>
    <row r="606" spans="1:20" ht="15.75" customHeight="1" x14ac:dyDescent="0.25">
      <c r="A606" s="2"/>
      <c r="B606" s="2"/>
      <c r="C606" s="2"/>
      <c r="D606" s="2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7"/>
      <c r="S606" s="8"/>
      <c r="T606" s="8"/>
    </row>
    <row r="607" spans="1:20" ht="15.75" customHeight="1" x14ac:dyDescent="0.25">
      <c r="A607" s="2"/>
      <c r="B607" s="2"/>
      <c r="C607" s="2"/>
      <c r="D607" s="2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7"/>
      <c r="S607" s="8"/>
      <c r="T607" s="8"/>
    </row>
    <row r="608" spans="1:20" ht="15.75" customHeight="1" x14ac:dyDescent="0.25">
      <c r="A608" s="2"/>
      <c r="B608" s="2"/>
      <c r="C608" s="2"/>
      <c r="D608" s="2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7"/>
      <c r="S608" s="8"/>
      <c r="T608" s="8"/>
    </row>
    <row r="609" spans="1:20" ht="15.75" customHeight="1" x14ac:dyDescent="0.25">
      <c r="A609" s="2"/>
      <c r="B609" s="2"/>
      <c r="C609" s="2"/>
      <c r="D609" s="2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7"/>
      <c r="S609" s="8"/>
      <c r="T609" s="8"/>
    </row>
    <row r="610" spans="1:20" ht="15.75" customHeight="1" x14ac:dyDescent="0.25">
      <c r="A610" s="2"/>
      <c r="B610" s="2"/>
      <c r="C610" s="2"/>
      <c r="D610" s="2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7"/>
      <c r="S610" s="8"/>
      <c r="T610" s="8"/>
    </row>
    <row r="611" spans="1:20" ht="15.75" customHeight="1" x14ac:dyDescent="0.25">
      <c r="A611" s="2"/>
      <c r="B611" s="2"/>
      <c r="C611" s="2"/>
      <c r="D611" s="2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7"/>
      <c r="S611" s="8"/>
      <c r="T611" s="8"/>
    </row>
    <row r="612" spans="1:20" ht="15.75" customHeight="1" x14ac:dyDescent="0.25">
      <c r="A612" s="2"/>
      <c r="B612" s="2"/>
      <c r="C612" s="2"/>
      <c r="D612" s="2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7"/>
      <c r="S612" s="8"/>
      <c r="T612" s="8"/>
    </row>
    <row r="613" spans="1:20" ht="15.75" customHeight="1" x14ac:dyDescent="0.25">
      <c r="A613" s="2"/>
      <c r="B613" s="2"/>
      <c r="C613" s="2"/>
      <c r="D613" s="2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7"/>
      <c r="S613" s="8"/>
      <c r="T613" s="8"/>
    </row>
    <row r="614" spans="1:20" ht="15.75" customHeight="1" x14ac:dyDescent="0.25">
      <c r="A614" s="2"/>
      <c r="B614" s="2"/>
      <c r="C614" s="2"/>
      <c r="D614" s="2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7"/>
      <c r="S614" s="8"/>
      <c r="T614" s="8"/>
    </row>
    <row r="615" spans="1:20" ht="15.75" customHeight="1" x14ac:dyDescent="0.25">
      <c r="A615" s="2"/>
      <c r="B615" s="2"/>
      <c r="C615" s="2"/>
      <c r="D615" s="2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7"/>
      <c r="S615" s="8"/>
      <c r="T615" s="8"/>
    </row>
    <row r="616" spans="1:20" ht="15.75" customHeight="1" x14ac:dyDescent="0.25">
      <c r="A616" s="2"/>
      <c r="B616" s="2"/>
      <c r="C616" s="2"/>
      <c r="D616" s="2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7"/>
      <c r="S616" s="8"/>
      <c r="T616" s="8"/>
    </row>
    <row r="617" spans="1:20" ht="15.75" customHeight="1" x14ac:dyDescent="0.25">
      <c r="A617" s="2"/>
      <c r="B617" s="2"/>
      <c r="C617" s="2"/>
      <c r="D617" s="2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7"/>
      <c r="S617" s="8"/>
      <c r="T617" s="8"/>
    </row>
    <row r="618" spans="1:20" ht="15.75" customHeight="1" x14ac:dyDescent="0.25">
      <c r="A618" s="2"/>
      <c r="B618" s="2"/>
      <c r="C618" s="2"/>
      <c r="D618" s="2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7"/>
      <c r="S618" s="8"/>
      <c r="T618" s="8"/>
    </row>
    <row r="619" spans="1:20" ht="15.75" customHeight="1" x14ac:dyDescent="0.25">
      <c r="A619" s="2"/>
      <c r="B619" s="2"/>
      <c r="C619" s="2"/>
      <c r="D619" s="2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7"/>
      <c r="S619" s="8"/>
      <c r="T619" s="8"/>
    </row>
    <row r="620" spans="1:20" ht="15.75" customHeight="1" x14ac:dyDescent="0.25">
      <c r="A620" s="2"/>
      <c r="B620" s="2"/>
      <c r="C620" s="2"/>
      <c r="D620" s="2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7"/>
      <c r="S620" s="8"/>
      <c r="T620" s="8"/>
    </row>
    <row r="621" spans="1:20" ht="15.75" customHeight="1" x14ac:dyDescent="0.25">
      <c r="A621" s="2"/>
      <c r="B621" s="2"/>
      <c r="C621" s="2"/>
      <c r="D621" s="2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7"/>
      <c r="S621" s="8"/>
      <c r="T621" s="8"/>
    </row>
    <row r="622" spans="1:20" ht="15.75" customHeight="1" x14ac:dyDescent="0.25">
      <c r="A622" s="2"/>
      <c r="B622" s="2"/>
      <c r="C622" s="2"/>
      <c r="D622" s="2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7"/>
      <c r="S622" s="8"/>
      <c r="T622" s="8"/>
    </row>
    <row r="623" spans="1:20" ht="15.75" customHeight="1" x14ac:dyDescent="0.25">
      <c r="A623" s="2"/>
      <c r="B623" s="2"/>
      <c r="C623" s="2"/>
      <c r="D623" s="2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7"/>
      <c r="S623" s="8"/>
      <c r="T623" s="8"/>
    </row>
    <row r="624" spans="1:20" ht="15.75" customHeight="1" x14ac:dyDescent="0.25">
      <c r="A624" s="2"/>
      <c r="B624" s="2"/>
      <c r="C624" s="2"/>
      <c r="D624" s="2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7"/>
      <c r="S624" s="8"/>
      <c r="T624" s="8"/>
    </row>
    <row r="625" spans="1:20" ht="15.75" customHeight="1" x14ac:dyDescent="0.25">
      <c r="A625" s="2"/>
      <c r="B625" s="2"/>
      <c r="C625" s="2"/>
      <c r="D625" s="2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7"/>
      <c r="S625" s="8"/>
      <c r="T625" s="8"/>
    </row>
    <row r="626" spans="1:20" ht="15.75" customHeight="1" x14ac:dyDescent="0.25">
      <c r="A626" s="2"/>
      <c r="B626" s="2"/>
      <c r="C626" s="2"/>
      <c r="D626" s="2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7"/>
      <c r="S626" s="8"/>
      <c r="T626" s="8"/>
    </row>
    <row r="627" spans="1:20" ht="15.75" customHeight="1" x14ac:dyDescent="0.25">
      <c r="A627" s="2"/>
      <c r="B627" s="2"/>
      <c r="C627" s="2"/>
      <c r="D627" s="2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7"/>
      <c r="S627" s="8"/>
      <c r="T627" s="8"/>
    </row>
    <row r="628" spans="1:20" ht="15.75" customHeight="1" x14ac:dyDescent="0.25">
      <c r="A628" s="2"/>
      <c r="B628" s="2"/>
      <c r="C628" s="2"/>
      <c r="D628" s="2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7"/>
      <c r="S628" s="8"/>
      <c r="T628" s="8"/>
    </row>
    <row r="629" spans="1:20" ht="15.75" customHeight="1" x14ac:dyDescent="0.25">
      <c r="A629" s="2"/>
      <c r="B629" s="2"/>
      <c r="C629" s="2"/>
      <c r="D629" s="2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7"/>
      <c r="S629" s="8"/>
      <c r="T629" s="8"/>
    </row>
    <row r="630" spans="1:20" ht="15.75" customHeight="1" x14ac:dyDescent="0.25">
      <c r="A630" s="2"/>
      <c r="B630" s="2"/>
      <c r="C630" s="2"/>
      <c r="D630" s="2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7"/>
      <c r="S630" s="8"/>
      <c r="T630" s="8"/>
    </row>
    <row r="631" spans="1:20" ht="15.75" customHeight="1" x14ac:dyDescent="0.25">
      <c r="A631" s="2"/>
      <c r="B631" s="2"/>
      <c r="C631" s="2"/>
      <c r="D631" s="2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7"/>
      <c r="S631" s="8"/>
      <c r="T631" s="8"/>
    </row>
    <row r="632" spans="1:20" ht="15.75" customHeight="1" x14ac:dyDescent="0.25">
      <c r="A632" s="2"/>
      <c r="B632" s="2"/>
      <c r="C632" s="2"/>
      <c r="D632" s="2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7"/>
      <c r="S632" s="8"/>
      <c r="T632" s="8"/>
    </row>
    <row r="633" spans="1:20" ht="15.75" customHeight="1" x14ac:dyDescent="0.25">
      <c r="A633" s="2"/>
      <c r="B633" s="2"/>
      <c r="C633" s="2"/>
      <c r="D633" s="2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7"/>
      <c r="S633" s="8"/>
      <c r="T633" s="8"/>
    </row>
    <row r="634" spans="1:20" ht="15.75" customHeight="1" x14ac:dyDescent="0.25">
      <c r="A634" s="2"/>
      <c r="B634" s="2"/>
      <c r="C634" s="2"/>
      <c r="D634" s="2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7"/>
      <c r="S634" s="8"/>
      <c r="T634" s="8"/>
    </row>
    <row r="635" spans="1:20" ht="15.75" customHeight="1" x14ac:dyDescent="0.25">
      <c r="A635" s="2"/>
      <c r="B635" s="2"/>
      <c r="C635" s="2"/>
      <c r="D635" s="2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7"/>
      <c r="S635" s="8"/>
      <c r="T635" s="8"/>
    </row>
    <row r="636" spans="1:20" ht="15.75" customHeight="1" x14ac:dyDescent="0.25">
      <c r="A636" s="2"/>
      <c r="B636" s="2"/>
      <c r="C636" s="2"/>
      <c r="D636" s="2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7"/>
      <c r="S636" s="8"/>
      <c r="T636" s="8"/>
    </row>
    <row r="637" spans="1:20" ht="15.75" customHeight="1" x14ac:dyDescent="0.25">
      <c r="A637" s="2"/>
      <c r="B637" s="2"/>
      <c r="C637" s="2"/>
      <c r="D637" s="2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7"/>
      <c r="S637" s="8"/>
      <c r="T637" s="8"/>
    </row>
    <row r="638" spans="1:20" ht="15.75" customHeight="1" x14ac:dyDescent="0.25">
      <c r="A638" s="2"/>
      <c r="B638" s="2"/>
      <c r="C638" s="2"/>
      <c r="D638" s="2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7"/>
      <c r="S638" s="8"/>
      <c r="T638" s="8"/>
    </row>
    <row r="639" spans="1:20" ht="15.75" customHeight="1" x14ac:dyDescent="0.25">
      <c r="A639" s="2"/>
      <c r="B639" s="2"/>
      <c r="C639" s="2"/>
      <c r="D639" s="2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7"/>
      <c r="S639" s="8"/>
      <c r="T639" s="8"/>
    </row>
    <row r="640" spans="1:20" ht="15.75" customHeight="1" x14ac:dyDescent="0.25">
      <c r="A640" s="2"/>
      <c r="B640" s="2"/>
      <c r="C640" s="2"/>
      <c r="D640" s="2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7"/>
      <c r="S640" s="8"/>
      <c r="T640" s="8"/>
    </row>
    <row r="641" spans="1:20" ht="15.75" customHeight="1" x14ac:dyDescent="0.25">
      <c r="A641" s="2"/>
      <c r="B641" s="2"/>
      <c r="C641" s="2"/>
      <c r="D641" s="2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7"/>
      <c r="S641" s="8"/>
      <c r="T641" s="8"/>
    </row>
    <row r="642" spans="1:20" ht="15.75" customHeight="1" x14ac:dyDescent="0.25">
      <c r="A642" s="2"/>
      <c r="B642" s="2"/>
      <c r="C642" s="2"/>
      <c r="D642" s="2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7"/>
      <c r="S642" s="8"/>
      <c r="T642" s="8"/>
    </row>
    <row r="643" spans="1:20" ht="15.75" customHeight="1" x14ac:dyDescent="0.25">
      <c r="A643" s="2"/>
      <c r="B643" s="2"/>
      <c r="C643" s="2"/>
      <c r="D643" s="2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7"/>
      <c r="S643" s="8"/>
      <c r="T643" s="8"/>
    </row>
    <row r="644" spans="1:20" ht="15.75" customHeight="1" x14ac:dyDescent="0.25">
      <c r="A644" s="2"/>
      <c r="B644" s="2"/>
      <c r="C644" s="2"/>
      <c r="D644" s="2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7"/>
      <c r="S644" s="8"/>
      <c r="T644" s="8"/>
    </row>
    <row r="645" spans="1:20" ht="15.75" customHeight="1" x14ac:dyDescent="0.25">
      <c r="A645" s="2"/>
      <c r="B645" s="2"/>
      <c r="C645" s="2"/>
      <c r="D645" s="2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7"/>
      <c r="S645" s="8"/>
      <c r="T645" s="8"/>
    </row>
    <row r="646" spans="1:20" ht="15.75" customHeight="1" x14ac:dyDescent="0.25">
      <c r="A646" s="2"/>
      <c r="B646" s="2"/>
      <c r="C646" s="2"/>
      <c r="D646" s="2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7"/>
      <c r="S646" s="8"/>
      <c r="T646" s="8"/>
    </row>
    <row r="647" spans="1:20" ht="15.75" customHeight="1" x14ac:dyDescent="0.25">
      <c r="A647" s="2"/>
      <c r="B647" s="2"/>
      <c r="C647" s="2"/>
      <c r="D647" s="2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7"/>
      <c r="S647" s="8"/>
      <c r="T647" s="8"/>
    </row>
    <row r="648" spans="1:20" ht="15.75" customHeight="1" x14ac:dyDescent="0.25">
      <c r="A648" s="2"/>
      <c r="B648" s="2"/>
      <c r="C648" s="2"/>
      <c r="D648" s="2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7"/>
      <c r="S648" s="8"/>
      <c r="T648" s="8"/>
    </row>
    <row r="649" spans="1:20" ht="15.75" customHeight="1" x14ac:dyDescent="0.25">
      <c r="A649" s="2"/>
      <c r="B649" s="2"/>
      <c r="C649" s="2"/>
      <c r="D649" s="2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7"/>
      <c r="S649" s="8"/>
      <c r="T649" s="8"/>
    </row>
    <row r="650" spans="1:20" ht="15.75" customHeight="1" x14ac:dyDescent="0.25">
      <c r="A650" s="2"/>
      <c r="B650" s="2"/>
      <c r="C650" s="2"/>
      <c r="D650" s="2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7"/>
      <c r="S650" s="8"/>
      <c r="T650" s="8"/>
    </row>
    <row r="651" spans="1:20" ht="15.75" customHeight="1" x14ac:dyDescent="0.25">
      <c r="A651" s="2"/>
      <c r="B651" s="2"/>
      <c r="C651" s="2"/>
      <c r="D651" s="2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7"/>
      <c r="S651" s="8"/>
      <c r="T651" s="8"/>
    </row>
    <row r="652" spans="1:20" ht="15.75" customHeight="1" x14ac:dyDescent="0.25">
      <c r="A652" s="2"/>
      <c r="B652" s="2"/>
      <c r="C652" s="2"/>
      <c r="D652" s="2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7"/>
      <c r="S652" s="8"/>
      <c r="T652" s="8"/>
    </row>
    <row r="653" spans="1:20" ht="15.75" customHeight="1" x14ac:dyDescent="0.25">
      <c r="A653" s="2"/>
      <c r="B653" s="2"/>
      <c r="C653" s="2"/>
      <c r="D653" s="2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7"/>
      <c r="S653" s="8"/>
      <c r="T653" s="8"/>
    </row>
    <row r="654" spans="1:20" ht="15.75" customHeight="1" x14ac:dyDescent="0.25">
      <c r="A654" s="2"/>
      <c r="B654" s="2"/>
      <c r="C654" s="2"/>
      <c r="D654" s="2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7"/>
      <c r="S654" s="8"/>
      <c r="T654" s="8"/>
    </row>
    <row r="655" spans="1:20" ht="15.75" customHeight="1" x14ac:dyDescent="0.25">
      <c r="A655" s="2"/>
      <c r="B655" s="2"/>
      <c r="C655" s="2"/>
      <c r="D655" s="2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7"/>
      <c r="S655" s="8"/>
      <c r="T655" s="8"/>
    </row>
    <row r="656" spans="1:20" ht="15.75" customHeight="1" x14ac:dyDescent="0.25">
      <c r="A656" s="2"/>
      <c r="B656" s="2"/>
      <c r="C656" s="2"/>
      <c r="D656" s="2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7"/>
      <c r="S656" s="8"/>
      <c r="T656" s="8"/>
    </row>
    <row r="657" spans="1:20" ht="15.75" customHeight="1" x14ac:dyDescent="0.25">
      <c r="A657" s="2"/>
      <c r="B657" s="2"/>
      <c r="C657" s="2"/>
      <c r="D657" s="2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7"/>
      <c r="S657" s="8"/>
      <c r="T657" s="8"/>
    </row>
    <row r="658" spans="1:20" ht="15.75" customHeight="1" x14ac:dyDescent="0.25">
      <c r="A658" s="2"/>
      <c r="B658" s="2"/>
      <c r="C658" s="2"/>
      <c r="D658" s="2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7"/>
      <c r="S658" s="8"/>
      <c r="T658" s="8"/>
    </row>
    <row r="659" spans="1:20" ht="15.75" customHeight="1" x14ac:dyDescent="0.25">
      <c r="A659" s="2"/>
      <c r="B659" s="2"/>
      <c r="C659" s="2"/>
      <c r="D659" s="2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7"/>
      <c r="S659" s="8"/>
      <c r="T659" s="8"/>
    </row>
    <row r="660" spans="1:20" ht="15.75" customHeight="1" x14ac:dyDescent="0.25">
      <c r="A660" s="2"/>
      <c r="B660" s="2"/>
      <c r="C660" s="2"/>
      <c r="D660" s="2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7"/>
      <c r="S660" s="8"/>
      <c r="T660" s="8"/>
    </row>
    <row r="661" spans="1:20" ht="15.75" customHeight="1" x14ac:dyDescent="0.25">
      <c r="A661" s="2"/>
      <c r="B661" s="2"/>
      <c r="C661" s="2"/>
      <c r="D661" s="2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7"/>
      <c r="S661" s="8"/>
      <c r="T661" s="8"/>
    </row>
    <row r="662" spans="1:20" ht="15.75" customHeight="1" x14ac:dyDescent="0.25">
      <c r="A662" s="2"/>
      <c r="B662" s="2"/>
      <c r="C662" s="2"/>
      <c r="D662" s="2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7"/>
      <c r="S662" s="8"/>
      <c r="T662" s="8"/>
    </row>
    <row r="663" spans="1:20" ht="15.75" customHeight="1" x14ac:dyDescent="0.25">
      <c r="A663" s="2"/>
      <c r="B663" s="2"/>
      <c r="C663" s="2"/>
      <c r="D663" s="2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7"/>
      <c r="S663" s="8"/>
      <c r="T663" s="8"/>
    </row>
    <row r="664" spans="1:20" ht="15.75" customHeight="1" x14ac:dyDescent="0.25">
      <c r="A664" s="2"/>
      <c r="B664" s="2"/>
      <c r="C664" s="2"/>
      <c r="D664" s="2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7"/>
      <c r="S664" s="8"/>
      <c r="T664" s="8"/>
    </row>
    <row r="665" spans="1:20" ht="15.75" customHeight="1" x14ac:dyDescent="0.25">
      <c r="A665" s="2"/>
      <c r="B665" s="2"/>
      <c r="C665" s="2"/>
      <c r="D665" s="2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7"/>
      <c r="S665" s="8"/>
      <c r="T665" s="8"/>
    </row>
    <row r="666" spans="1:20" ht="15.75" customHeight="1" x14ac:dyDescent="0.25">
      <c r="A666" s="2"/>
      <c r="B666" s="2"/>
      <c r="C666" s="2"/>
      <c r="D666" s="2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7"/>
      <c r="S666" s="8"/>
      <c r="T666" s="8"/>
    </row>
    <row r="667" spans="1:20" ht="15.75" customHeight="1" x14ac:dyDescent="0.25">
      <c r="A667" s="2"/>
      <c r="B667" s="2"/>
      <c r="C667" s="2"/>
      <c r="D667" s="2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7"/>
      <c r="S667" s="8"/>
      <c r="T667" s="8"/>
    </row>
    <row r="668" spans="1:20" ht="15.75" customHeight="1" x14ac:dyDescent="0.25">
      <c r="A668" s="2"/>
      <c r="B668" s="2"/>
      <c r="C668" s="2"/>
      <c r="D668" s="2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7"/>
      <c r="S668" s="8"/>
      <c r="T668" s="8"/>
    </row>
    <row r="669" spans="1:20" ht="15.75" customHeight="1" x14ac:dyDescent="0.25">
      <c r="A669" s="2"/>
      <c r="B669" s="2"/>
      <c r="C669" s="2"/>
      <c r="D669" s="2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7"/>
      <c r="S669" s="8"/>
      <c r="T669" s="8"/>
    </row>
    <row r="670" spans="1:20" ht="15.75" customHeight="1" x14ac:dyDescent="0.25">
      <c r="A670" s="2"/>
      <c r="B670" s="2"/>
      <c r="C670" s="2"/>
      <c r="D670" s="2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7"/>
      <c r="S670" s="8"/>
      <c r="T670" s="8"/>
    </row>
    <row r="671" spans="1:20" ht="15.75" customHeight="1" x14ac:dyDescent="0.25">
      <c r="A671" s="2"/>
      <c r="B671" s="2"/>
      <c r="C671" s="2"/>
      <c r="D671" s="2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7"/>
      <c r="S671" s="8"/>
      <c r="T671" s="8"/>
    </row>
    <row r="672" spans="1:20" ht="15.75" customHeight="1" x14ac:dyDescent="0.25">
      <c r="A672" s="2"/>
      <c r="B672" s="2"/>
      <c r="C672" s="2"/>
      <c r="D672" s="2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7"/>
      <c r="S672" s="8"/>
      <c r="T672" s="8"/>
    </row>
    <row r="673" spans="1:20" ht="15.75" customHeight="1" x14ac:dyDescent="0.25">
      <c r="A673" s="2"/>
      <c r="B673" s="2"/>
      <c r="C673" s="2"/>
      <c r="D673" s="2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7"/>
      <c r="S673" s="8"/>
      <c r="T673" s="8"/>
    </row>
    <row r="674" spans="1:20" ht="15.75" customHeight="1" x14ac:dyDescent="0.25">
      <c r="A674" s="2"/>
      <c r="B674" s="2"/>
      <c r="C674" s="2"/>
      <c r="D674" s="2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7"/>
      <c r="S674" s="8"/>
      <c r="T674" s="8"/>
    </row>
    <row r="675" spans="1:20" ht="15.75" customHeight="1" x14ac:dyDescent="0.25">
      <c r="A675" s="2"/>
      <c r="B675" s="2"/>
      <c r="C675" s="2"/>
      <c r="D675" s="2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7"/>
      <c r="S675" s="8"/>
      <c r="T675" s="8"/>
    </row>
    <row r="676" spans="1:20" ht="15.75" customHeight="1" x14ac:dyDescent="0.25">
      <c r="A676" s="2"/>
      <c r="B676" s="2"/>
      <c r="C676" s="2"/>
      <c r="D676" s="2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7"/>
      <c r="S676" s="8"/>
      <c r="T676" s="8"/>
    </row>
    <row r="677" spans="1:20" ht="15.75" customHeight="1" x14ac:dyDescent="0.25">
      <c r="A677" s="2"/>
      <c r="B677" s="2"/>
      <c r="C677" s="2"/>
      <c r="D677" s="2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7"/>
      <c r="S677" s="8"/>
      <c r="T677" s="8"/>
    </row>
    <row r="678" spans="1:20" ht="15.75" customHeight="1" x14ac:dyDescent="0.25">
      <c r="A678" s="2"/>
      <c r="B678" s="2"/>
      <c r="C678" s="2"/>
      <c r="D678" s="2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7"/>
      <c r="S678" s="8"/>
      <c r="T678" s="8"/>
    </row>
    <row r="679" spans="1:20" ht="15.75" customHeight="1" x14ac:dyDescent="0.25">
      <c r="A679" s="2"/>
      <c r="B679" s="2"/>
      <c r="C679" s="2"/>
      <c r="D679" s="2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7"/>
      <c r="S679" s="8"/>
      <c r="T679" s="8"/>
    </row>
    <row r="680" spans="1:20" ht="15.75" customHeight="1" x14ac:dyDescent="0.25">
      <c r="A680" s="2"/>
      <c r="B680" s="2"/>
      <c r="C680" s="2"/>
      <c r="D680" s="2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7"/>
      <c r="S680" s="8"/>
      <c r="T680" s="8"/>
    </row>
    <row r="681" spans="1:20" ht="15.75" customHeight="1" x14ac:dyDescent="0.25">
      <c r="A681" s="2"/>
      <c r="B681" s="2"/>
      <c r="C681" s="2"/>
      <c r="D681" s="2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7"/>
      <c r="S681" s="8"/>
      <c r="T681" s="8"/>
    </row>
    <row r="682" spans="1:20" ht="15.75" customHeight="1" x14ac:dyDescent="0.25">
      <c r="A682" s="2"/>
      <c r="B682" s="2"/>
      <c r="C682" s="2"/>
      <c r="D682" s="2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7"/>
      <c r="S682" s="8"/>
      <c r="T682" s="8"/>
    </row>
    <row r="683" spans="1:20" ht="15.75" customHeight="1" x14ac:dyDescent="0.25">
      <c r="A683" s="2"/>
      <c r="B683" s="2"/>
      <c r="C683" s="2"/>
      <c r="D683" s="2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7"/>
      <c r="S683" s="8"/>
      <c r="T683" s="8"/>
    </row>
    <row r="684" spans="1:20" ht="15.75" customHeight="1" x14ac:dyDescent="0.25">
      <c r="A684" s="2"/>
      <c r="B684" s="2"/>
      <c r="C684" s="2"/>
      <c r="D684" s="2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7"/>
      <c r="S684" s="8"/>
      <c r="T684" s="8"/>
    </row>
    <row r="685" spans="1:20" ht="15.75" customHeight="1" x14ac:dyDescent="0.25">
      <c r="A685" s="2"/>
      <c r="B685" s="2"/>
      <c r="C685" s="2"/>
      <c r="D685" s="2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7"/>
      <c r="S685" s="8"/>
      <c r="T685" s="8"/>
    </row>
    <row r="686" spans="1:20" ht="15.75" customHeight="1" x14ac:dyDescent="0.25">
      <c r="A686" s="2"/>
      <c r="B686" s="2"/>
      <c r="C686" s="2"/>
      <c r="D686" s="2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7"/>
      <c r="S686" s="8"/>
      <c r="T686" s="8"/>
    </row>
    <row r="687" spans="1:20" ht="15.75" customHeight="1" x14ac:dyDescent="0.25">
      <c r="A687" s="2"/>
      <c r="B687" s="2"/>
      <c r="C687" s="2"/>
      <c r="D687" s="2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7"/>
      <c r="S687" s="8"/>
      <c r="T687" s="8"/>
    </row>
    <row r="688" spans="1:20" ht="15.75" customHeight="1" x14ac:dyDescent="0.25">
      <c r="A688" s="2"/>
      <c r="B688" s="2"/>
      <c r="C688" s="2"/>
      <c r="D688" s="2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7"/>
      <c r="S688" s="8"/>
      <c r="T688" s="8"/>
    </row>
    <row r="689" spans="1:20" ht="15.75" customHeight="1" x14ac:dyDescent="0.25">
      <c r="A689" s="2"/>
      <c r="B689" s="2"/>
      <c r="C689" s="2"/>
      <c r="D689" s="2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7"/>
      <c r="S689" s="8"/>
      <c r="T689" s="8"/>
    </row>
    <row r="690" spans="1:20" ht="15.75" customHeight="1" x14ac:dyDescent="0.25">
      <c r="A690" s="2"/>
      <c r="B690" s="2"/>
      <c r="C690" s="2"/>
      <c r="D690" s="2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7"/>
      <c r="S690" s="8"/>
      <c r="T690" s="8"/>
    </row>
    <row r="691" spans="1:20" ht="15.75" customHeight="1" x14ac:dyDescent="0.25">
      <c r="A691" s="2"/>
      <c r="B691" s="2"/>
      <c r="C691" s="2"/>
      <c r="D691" s="2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7"/>
      <c r="S691" s="8"/>
      <c r="T691" s="8"/>
    </row>
    <row r="692" spans="1:20" ht="15.75" customHeight="1" x14ac:dyDescent="0.25">
      <c r="A692" s="2"/>
      <c r="B692" s="2"/>
      <c r="C692" s="2"/>
      <c r="D692" s="2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7"/>
      <c r="S692" s="8"/>
      <c r="T692" s="8"/>
    </row>
    <row r="693" spans="1:20" ht="15.75" customHeight="1" x14ac:dyDescent="0.25">
      <c r="A693" s="2"/>
      <c r="B693" s="2"/>
      <c r="C693" s="2"/>
      <c r="D693" s="2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7"/>
      <c r="S693" s="8"/>
      <c r="T693" s="8"/>
    </row>
    <row r="694" spans="1:20" ht="15.75" customHeight="1" x14ac:dyDescent="0.25">
      <c r="A694" s="2"/>
      <c r="B694" s="2"/>
      <c r="C694" s="2"/>
      <c r="D694" s="2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7"/>
      <c r="S694" s="8"/>
      <c r="T694" s="8"/>
    </row>
    <row r="695" spans="1:20" ht="15.75" customHeight="1" x14ac:dyDescent="0.25">
      <c r="A695" s="2"/>
      <c r="B695" s="2"/>
      <c r="C695" s="2"/>
      <c r="D695" s="2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7"/>
      <c r="S695" s="8"/>
      <c r="T695" s="8"/>
    </row>
    <row r="696" spans="1:20" ht="15.75" customHeight="1" x14ac:dyDescent="0.25">
      <c r="A696" s="2"/>
      <c r="B696" s="2"/>
      <c r="C696" s="2"/>
      <c r="D696" s="2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7"/>
      <c r="S696" s="8"/>
      <c r="T696" s="8"/>
    </row>
    <row r="697" spans="1:20" ht="15.75" customHeight="1" x14ac:dyDescent="0.25">
      <c r="A697" s="2"/>
      <c r="B697" s="2"/>
      <c r="C697" s="2"/>
      <c r="D697" s="2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7"/>
      <c r="S697" s="8"/>
      <c r="T697" s="8"/>
    </row>
    <row r="698" spans="1:20" ht="15.75" customHeight="1" x14ac:dyDescent="0.25">
      <c r="A698" s="2"/>
      <c r="B698" s="2"/>
      <c r="C698" s="2"/>
      <c r="D698" s="2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7"/>
      <c r="S698" s="8"/>
      <c r="T698" s="8"/>
    </row>
    <row r="699" spans="1:20" ht="15.75" customHeight="1" x14ac:dyDescent="0.25">
      <c r="A699" s="2"/>
      <c r="B699" s="2"/>
      <c r="C699" s="2"/>
      <c r="D699" s="2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7"/>
      <c r="S699" s="8"/>
      <c r="T699" s="8"/>
    </row>
    <row r="700" spans="1:20" ht="15.75" customHeight="1" x14ac:dyDescent="0.25">
      <c r="A700" s="2"/>
      <c r="B700" s="2"/>
      <c r="C700" s="2"/>
      <c r="D700" s="2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7"/>
      <c r="S700" s="8"/>
      <c r="T700" s="8"/>
    </row>
    <row r="701" spans="1:20" ht="15.75" customHeight="1" x14ac:dyDescent="0.25">
      <c r="A701" s="2"/>
      <c r="B701" s="2"/>
      <c r="C701" s="2"/>
      <c r="D701" s="2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7"/>
      <c r="S701" s="8"/>
      <c r="T701" s="8"/>
    </row>
    <row r="702" spans="1:20" ht="15.75" customHeight="1" x14ac:dyDescent="0.25">
      <c r="A702" s="2"/>
      <c r="B702" s="2"/>
      <c r="C702" s="2"/>
      <c r="D702" s="2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7"/>
      <c r="S702" s="8"/>
      <c r="T702" s="8"/>
    </row>
    <row r="703" spans="1:20" ht="15.75" customHeight="1" x14ac:dyDescent="0.25">
      <c r="A703" s="2"/>
      <c r="B703" s="2"/>
      <c r="C703" s="2"/>
      <c r="D703" s="2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7"/>
      <c r="S703" s="8"/>
      <c r="T703" s="8"/>
    </row>
    <row r="704" spans="1:20" ht="15.75" customHeight="1" x14ac:dyDescent="0.25">
      <c r="A704" s="2"/>
      <c r="B704" s="2"/>
      <c r="C704" s="2"/>
      <c r="D704" s="2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7"/>
      <c r="S704" s="8"/>
      <c r="T704" s="8"/>
    </row>
    <row r="705" spans="1:20" ht="15.75" customHeight="1" x14ac:dyDescent="0.25">
      <c r="A705" s="2"/>
      <c r="B705" s="2"/>
      <c r="C705" s="2"/>
      <c r="D705" s="2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7"/>
      <c r="S705" s="8"/>
      <c r="T705" s="8"/>
    </row>
    <row r="706" spans="1:20" ht="15.75" customHeight="1" x14ac:dyDescent="0.25">
      <c r="A706" s="2"/>
      <c r="B706" s="2"/>
      <c r="C706" s="2"/>
      <c r="D706" s="2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7"/>
      <c r="S706" s="8"/>
      <c r="T706" s="8"/>
    </row>
    <row r="707" spans="1:20" ht="15.75" customHeight="1" x14ac:dyDescent="0.25">
      <c r="A707" s="2"/>
      <c r="B707" s="2"/>
      <c r="C707" s="2"/>
      <c r="D707" s="2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7"/>
      <c r="S707" s="8"/>
      <c r="T707" s="8"/>
    </row>
    <row r="708" spans="1:20" ht="15.75" customHeight="1" x14ac:dyDescent="0.25">
      <c r="A708" s="2"/>
      <c r="B708" s="2"/>
      <c r="C708" s="2"/>
      <c r="D708" s="2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7"/>
      <c r="S708" s="8"/>
      <c r="T708" s="8"/>
    </row>
    <row r="709" spans="1:20" ht="15.75" customHeight="1" x14ac:dyDescent="0.25">
      <c r="A709" s="2"/>
      <c r="B709" s="2"/>
      <c r="C709" s="2"/>
      <c r="D709" s="2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7"/>
      <c r="S709" s="8"/>
      <c r="T709" s="8"/>
    </row>
    <row r="710" spans="1:20" ht="15.75" customHeight="1" x14ac:dyDescent="0.25">
      <c r="A710" s="2"/>
      <c r="B710" s="2"/>
      <c r="C710" s="2"/>
      <c r="D710" s="2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7"/>
      <c r="S710" s="8"/>
      <c r="T710" s="8"/>
    </row>
    <row r="711" spans="1:20" ht="15.75" customHeight="1" x14ac:dyDescent="0.25">
      <c r="A711" s="2"/>
      <c r="B711" s="2"/>
      <c r="C711" s="2"/>
      <c r="D711" s="2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7"/>
      <c r="S711" s="8"/>
      <c r="T711" s="8"/>
    </row>
    <row r="712" spans="1:20" ht="15.75" customHeight="1" x14ac:dyDescent="0.25">
      <c r="A712" s="2"/>
      <c r="B712" s="2"/>
      <c r="C712" s="2"/>
      <c r="D712" s="2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7"/>
      <c r="S712" s="8"/>
      <c r="T712" s="8"/>
    </row>
    <row r="713" spans="1:20" ht="15.75" customHeight="1" x14ac:dyDescent="0.25">
      <c r="A713" s="2"/>
      <c r="B713" s="2"/>
      <c r="C713" s="2"/>
      <c r="D713" s="2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7"/>
      <c r="S713" s="8"/>
      <c r="T713" s="8"/>
    </row>
    <row r="714" spans="1:20" ht="15.75" customHeight="1" x14ac:dyDescent="0.25">
      <c r="A714" s="2"/>
      <c r="B714" s="2"/>
      <c r="C714" s="2"/>
      <c r="D714" s="2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7"/>
      <c r="S714" s="8"/>
      <c r="T714" s="8"/>
    </row>
    <row r="715" spans="1:20" ht="15.75" customHeight="1" x14ac:dyDescent="0.25">
      <c r="A715" s="2"/>
      <c r="B715" s="2"/>
      <c r="C715" s="2"/>
      <c r="D715" s="2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7"/>
      <c r="S715" s="8"/>
      <c r="T715" s="8"/>
    </row>
    <row r="716" spans="1:20" ht="15.75" customHeight="1" x14ac:dyDescent="0.25">
      <c r="A716" s="2"/>
      <c r="B716" s="2"/>
      <c r="C716" s="2"/>
      <c r="D716" s="2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7"/>
      <c r="S716" s="8"/>
      <c r="T716" s="8"/>
    </row>
    <row r="717" spans="1:20" ht="15.75" customHeight="1" x14ac:dyDescent="0.25">
      <c r="A717" s="2"/>
      <c r="B717" s="2"/>
      <c r="C717" s="2"/>
      <c r="D717" s="2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7"/>
      <c r="S717" s="8"/>
      <c r="T717" s="8"/>
    </row>
    <row r="718" spans="1:20" ht="15.75" customHeight="1" x14ac:dyDescent="0.25">
      <c r="A718" s="2"/>
      <c r="B718" s="2"/>
      <c r="C718" s="2"/>
      <c r="D718" s="2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7"/>
      <c r="S718" s="8"/>
      <c r="T718" s="8"/>
    </row>
    <row r="719" spans="1:20" ht="15.75" customHeight="1" x14ac:dyDescent="0.25">
      <c r="A719" s="2"/>
      <c r="B719" s="2"/>
      <c r="C719" s="2"/>
      <c r="D719" s="2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7"/>
      <c r="S719" s="8"/>
      <c r="T719" s="8"/>
    </row>
    <row r="720" spans="1:20" ht="15.75" customHeight="1" x14ac:dyDescent="0.25">
      <c r="A720" s="2"/>
      <c r="B720" s="2"/>
      <c r="C720" s="2"/>
      <c r="D720" s="2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7"/>
      <c r="S720" s="8"/>
      <c r="T720" s="8"/>
    </row>
    <row r="721" spans="1:38" ht="15.75" customHeight="1" x14ac:dyDescent="0.25">
      <c r="A721" s="2"/>
      <c r="B721" s="2"/>
      <c r="C721" s="2"/>
      <c r="D721" s="2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7"/>
      <c r="S721" s="8"/>
      <c r="T721" s="8"/>
    </row>
    <row r="722" spans="1:38" ht="15.75" customHeight="1" x14ac:dyDescent="0.25">
      <c r="A722" s="2"/>
      <c r="B722" s="2"/>
      <c r="C722" s="2"/>
      <c r="D722" s="2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7"/>
      <c r="S722" s="8"/>
      <c r="T722" s="8"/>
    </row>
    <row r="723" spans="1:38" ht="15.75" customHeight="1" x14ac:dyDescent="0.25">
      <c r="A723" s="2"/>
      <c r="B723" s="2"/>
      <c r="C723" s="2"/>
      <c r="D723" s="2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7"/>
      <c r="S723" s="8"/>
      <c r="T723" s="8"/>
    </row>
    <row r="724" spans="1:38" ht="15.75" customHeight="1" x14ac:dyDescent="0.25">
      <c r="A724" s="2"/>
      <c r="B724" s="2"/>
      <c r="C724" s="2"/>
      <c r="D724" s="2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7"/>
      <c r="S724" s="8"/>
      <c r="T724" s="8"/>
    </row>
    <row r="725" spans="1:38" ht="15.75" customHeight="1" x14ac:dyDescent="0.25">
      <c r="A725" s="2"/>
      <c r="B725" s="2"/>
      <c r="C725" s="2"/>
      <c r="D725" s="2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7"/>
      <c r="S725" s="8"/>
      <c r="T725" s="8"/>
    </row>
    <row r="726" spans="1:38" ht="15.75" customHeight="1" x14ac:dyDescent="0.25">
      <c r="A726" s="2"/>
      <c r="B726" s="2"/>
      <c r="C726" s="2"/>
      <c r="D726" s="2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7"/>
      <c r="S726" s="8"/>
      <c r="T726" s="8"/>
    </row>
    <row r="727" spans="1:38" ht="15.75" customHeight="1" x14ac:dyDescent="0.25">
      <c r="A727" s="2"/>
      <c r="B727" s="2"/>
      <c r="C727" s="2"/>
      <c r="D727" s="2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7"/>
      <c r="S727" s="8"/>
      <c r="T727" s="8"/>
    </row>
    <row r="728" spans="1:38" ht="15.75" customHeight="1" x14ac:dyDescent="0.25">
      <c r="A728" s="2"/>
      <c r="B728" s="2"/>
      <c r="C728" s="2"/>
      <c r="D728" s="2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7"/>
      <c r="S728" s="8"/>
      <c r="T728" s="8"/>
    </row>
    <row r="729" spans="1:38" ht="15.75" customHeight="1" x14ac:dyDescent="0.25">
      <c r="A729" s="2"/>
      <c r="B729" s="2"/>
      <c r="C729" s="2"/>
      <c r="D729" s="2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7"/>
      <c r="S729" s="8"/>
      <c r="T729" s="8"/>
    </row>
    <row r="730" spans="1:38" ht="15.75" customHeight="1" x14ac:dyDescent="0.25">
      <c r="A730" s="2"/>
      <c r="B730" s="2"/>
      <c r="C730" s="2"/>
      <c r="D730" s="2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7"/>
      <c r="S730" s="8"/>
      <c r="T730" s="8"/>
    </row>
    <row r="731" spans="1:38" ht="15.75" customHeight="1" x14ac:dyDescent="0.25">
      <c r="A731" s="2"/>
      <c r="B731" s="2"/>
      <c r="C731" s="2"/>
      <c r="D731" s="2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7"/>
      <c r="S731" s="8"/>
      <c r="T731" s="8"/>
    </row>
    <row r="732" spans="1:38" ht="15.75" customHeight="1" x14ac:dyDescent="0.25">
      <c r="A732" s="2"/>
      <c r="B732" s="2"/>
      <c r="C732" s="2"/>
      <c r="D732" s="2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7"/>
      <c r="S732" s="8"/>
      <c r="T732" s="8"/>
    </row>
    <row r="733" spans="1:38" ht="15.75" customHeight="1" x14ac:dyDescent="0.25">
      <c r="A733" s="2"/>
      <c r="B733" s="2"/>
      <c r="C733" s="2"/>
      <c r="D733" s="2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7"/>
      <c r="S733" s="8"/>
      <c r="T733" s="8"/>
    </row>
    <row r="734" spans="1:38" ht="15.75" customHeight="1" x14ac:dyDescent="0.25">
      <c r="A734" s="2"/>
      <c r="B734" s="2"/>
      <c r="C734" s="2"/>
      <c r="D734" s="2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7"/>
      <c r="S734" s="8"/>
      <c r="T734" s="8"/>
    </row>
    <row r="735" spans="1:38" ht="15.75" customHeight="1" x14ac:dyDescent="0.25">
      <c r="A735" s="10"/>
      <c r="B735" s="10"/>
      <c r="C735" s="10"/>
      <c r="D735" s="10"/>
      <c r="E735" s="10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7"/>
      <c r="S735" s="8"/>
      <c r="T735" s="8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</row>
    <row r="736" spans="1:38" ht="15.75" customHeight="1" x14ac:dyDescent="0.25">
      <c r="A736" s="2"/>
      <c r="B736" s="2"/>
      <c r="C736" s="2"/>
      <c r="D736" s="2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7"/>
      <c r="S736" s="8"/>
      <c r="T736" s="8"/>
    </row>
    <row r="737" spans="1:20" ht="15.75" customHeight="1" x14ac:dyDescent="0.25">
      <c r="A737" s="2"/>
      <c r="B737" s="2"/>
      <c r="C737" s="2"/>
      <c r="D737" s="2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7"/>
      <c r="S737" s="8"/>
      <c r="T737" s="8"/>
    </row>
    <row r="738" spans="1:20" ht="15.75" customHeight="1" x14ac:dyDescent="0.25">
      <c r="A738" s="2"/>
      <c r="B738" s="2"/>
      <c r="C738" s="2"/>
      <c r="D738" s="2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7"/>
      <c r="S738" s="8"/>
      <c r="T738" s="8"/>
    </row>
    <row r="739" spans="1:20" ht="15.75" customHeight="1" x14ac:dyDescent="0.25">
      <c r="A739" s="2"/>
      <c r="B739" s="2"/>
      <c r="C739" s="2"/>
      <c r="D739" s="2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7"/>
      <c r="S739" s="8"/>
      <c r="T739" s="8"/>
    </row>
    <row r="740" spans="1:20" ht="15.75" customHeight="1" x14ac:dyDescent="0.25">
      <c r="A740" s="2"/>
      <c r="B740" s="2"/>
      <c r="C740" s="2"/>
      <c r="D740" s="2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7"/>
      <c r="S740" s="8"/>
      <c r="T740" s="8"/>
    </row>
    <row r="741" spans="1:20" ht="15.75" customHeight="1" x14ac:dyDescent="0.25">
      <c r="A741" s="2"/>
      <c r="B741" s="2"/>
      <c r="C741" s="2"/>
      <c r="D741" s="2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7"/>
      <c r="S741" s="8"/>
      <c r="T741" s="8"/>
    </row>
    <row r="742" spans="1:20" ht="15.75" customHeight="1" x14ac:dyDescent="0.25">
      <c r="A742" s="2"/>
      <c r="B742" s="2"/>
      <c r="C742" s="2"/>
      <c r="D742" s="2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7"/>
      <c r="S742" s="8"/>
      <c r="T742" s="8"/>
    </row>
    <row r="743" spans="1:20" ht="15.75" customHeight="1" x14ac:dyDescent="0.25">
      <c r="A743" s="2"/>
      <c r="B743" s="2"/>
      <c r="C743" s="2"/>
      <c r="D743" s="2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7"/>
      <c r="S743" s="8"/>
      <c r="T743" s="8"/>
    </row>
    <row r="744" spans="1:20" ht="15.75" customHeight="1" x14ac:dyDescent="0.25">
      <c r="A744" s="2"/>
      <c r="B744" s="2"/>
      <c r="C744" s="2"/>
      <c r="D744" s="2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7"/>
      <c r="S744" s="8"/>
      <c r="T744" s="8"/>
    </row>
    <row r="745" spans="1:20" ht="15.75" customHeight="1" x14ac:dyDescent="0.25">
      <c r="A745" s="2"/>
      <c r="B745" s="2"/>
      <c r="C745" s="2"/>
      <c r="D745" s="2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7"/>
      <c r="S745" s="8"/>
      <c r="T745" s="8"/>
    </row>
    <row r="746" spans="1:20" ht="15.75" customHeight="1" x14ac:dyDescent="0.25">
      <c r="A746" s="2"/>
      <c r="B746" s="2"/>
      <c r="C746" s="2"/>
      <c r="D746" s="2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7"/>
      <c r="S746" s="8"/>
      <c r="T746" s="8"/>
    </row>
    <row r="747" spans="1:20" ht="15.75" customHeight="1" x14ac:dyDescent="0.25">
      <c r="A747" s="2"/>
      <c r="B747" s="2"/>
      <c r="C747" s="2"/>
      <c r="D747" s="2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7"/>
      <c r="S747" s="8"/>
      <c r="T747" s="8"/>
    </row>
    <row r="748" spans="1:20" ht="15.75" customHeight="1" x14ac:dyDescent="0.25">
      <c r="A748" s="2"/>
      <c r="B748" s="2"/>
      <c r="C748" s="2"/>
      <c r="D748" s="2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7"/>
      <c r="S748" s="8"/>
      <c r="T748" s="8"/>
    </row>
    <row r="749" spans="1:20" ht="15.75" customHeight="1" x14ac:dyDescent="0.25">
      <c r="A749" s="2"/>
      <c r="B749" s="2"/>
      <c r="C749" s="2"/>
      <c r="D749" s="2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7"/>
      <c r="S749" s="8"/>
      <c r="T749" s="8"/>
    </row>
    <row r="750" spans="1:20" ht="15.75" customHeight="1" x14ac:dyDescent="0.25">
      <c r="A750" s="2"/>
      <c r="B750" s="2"/>
      <c r="C750" s="2"/>
      <c r="D750" s="2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7"/>
      <c r="S750" s="8"/>
      <c r="T750" s="8"/>
    </row>
    <row r="751" spans="1:20" ht="15.75" customHeight="1" x14ac:dyDescent="0.25">
      <c r="A751" s="2"/>
      <c r="B751" s="2"/>
      <c r="C751" s="2"/>
      <c r="D751" s="2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7"/>
      <c r="S751" s="8"/>
      <c r="T751" s="8"/>
    </row>
    <row r="752" spans="1:20" ht="15.75" customHeight="1" x14ac:dyDescent="0.25">
      <c r="A752" s="2"/>
      <c r="B752" s="2"/>
      <c r="C752" s="2"/>
      <c r="D752" s="2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7"/>
      <c r="S752" s="8"/>
      <c r="T752" s="8"/>
    </row>
    <row r="753" spans="1:20" ht="15.75" customHeight="1" x14ac:dyDescent="0.25">
      <c r="A753" s="2"/>
      <c r="B753" s="2"/>
      <c r="C753" s="2"/>
      <c r="D753" s="2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7"/>
      <c r="S753" s="8"/>
      <c r="T753" s="8"/>
    </row>
    <row r="754" spans="1:20" ht="15.75" customHeight="1" x14ac:dyDescent="0.25">
      <c r="A754" s="2"/>
      <c r="B754" s="2"/>
      <c r="C754" s="2"/>
      <c r="D754" s="2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7"/>
      <c r="S754" s="8"/>
      <c r="T754" s="8"/>
    </row>
    <row r="755" spans="1:20" ht="15.75" customHeight="1" x14ac:dyDescent="0.25">
      <c r="A755" s="2"/>
      <c r="B755" s="2"/>
      <c r="C755" s="2"/>
      <c r="D755" s="2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7"/>
      <c r="S755" s="8"/>
      <c r="T755" s="8"/>
    </row>
    <row r="756" spans="1:20" ht="15.75" customHeight="1" x14ac:dyDescent="0.25">
      <c r="A756" s="2"/>
      <c r="B756" s="2"/>
      <c r="C756" s="2"/>
      <c r="D756" s="2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7"/>
      <c r="S756" s="8"/>
      <c r="T756" s="8"/>
    </row>
    <row r="757" spans="1:20" ht="15.75" customHeight="1" x14ac:dyDescent="0.25">
      <c r="A757" s="2"/>
      <c r="B757" s="2"/>
      <c r="C757" s="2"/>
      <c r="D757" s="2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7"/>
      <c r="S757" s="8"/>
      <c r="T757" s="8"/>
    </row>
    <row r="758" spans="1:20" ht="15.75" customHeight="1" x14ac:dyDescent="0.25">
      <c r="A758" s="2"/>
      <c r="B758" s="2"/>
      <c r="C758" s="2"/>
      <c r="D758" s="2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7"/>
      <c r="S758" s="8"/>
      <c r="T758" s="8"/>
    </row>
    <row r="759" spans="1:20" ht="15.75" customHeight="1" x14ac:dyDescent="0.25">
      <c r="A759" s="2"/>
      <c r="B759" s="2"/>
      <c r="C759" s="2"/>
      <c r="D759" s="2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7"/>
      <c r="S759" s="8"/>
      <c r="T759" s="8"/>
    </row>
    <row r="760" spans="1:20" ht="15.75" customHeight="1" x14ac:dyDescent="0.25">
      <c r="A760" s="2"/>
      <c r="B760" s="2"/>
      <c r="C760" s="2"/>
      <c r="D760" s="2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7"/>
      <c r="S760" s="8"/>
      <c r="T760" s="8"/>
    </row>
    <row r="761" spans="1:20" ht="15.75" customHeight="1" x14ac:dyDescent="0.25">
      <c r="A761" s="2"/>
      <c r="B761" s="2"/>
      <c r="C761" s="2"/>
      <c r="D761" s="2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7"/>
      <c r="S761" s="8"/>
      <c r="T761" s="8"/>
    </row>
    <row r="762" spans="1:20" ht="15.75" customHeight="1" x14ac:dyDescent="0.25">
      <c r="A762" s="2"/>
      <c r="B762" s="2"/>
      <c r="C762" s="2"/>
      <c r="D762" s="2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7"/>
      <c r="S762" s="8"/>
      <c r="T762" s="8"/>
    </row>
    <row r="763" spans="1:20" ht="15.75" customHeight="1" x14ac:dyDescent="0.25">
      <c r="A763" s="2"/>
      <c r="B763" s="2"/>
      <c r="C763" s="2"/>
      <c r="D763" s="2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7"/>
      <c r="S763" s="8"/>
      <c r="T763" s="8"/>
    </row>
    <row r="764" spans="1:20" ht="15.75" customHeight="1" x14ac:dyDescent="0.25">
      <c r="A764" s="2"/>
      <c r="B764" s="2"/>
      <c r="C764" s="2"/>
      <c r="D764" s="2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7"/>
      <c r="S764" s="8"/>
      <c r="T764" s="8"/>
    </row>
    <row r="765" spans="1:20" ht="15.75" customHeight="1" x14ac:dyDescent="0.25">
      <c r="A765" s="2"/>
      <c r="B765" s="2"/>
      <c r="C765" s="2"/>
      <c r="D765" s="2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7"/>
      <c r="S765" s="8"/>
      <c r="T765" s="8"/>
    </row>
    <row r="766" spans="1:20" ht="15.75" customHeight="1" x14ac:dyDescent="0.25">
      <c r="A766" s="2"/>
      <c r="B766" s="2"/>
      <c r="C766" s="2"/>
      <c r="D766" s="2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7"/>
      <c r="S766" s="8"/>
      <c r="T766" s="8"/>
    </row>
    <row r="767" spans="1:20" ht="15.75" customHeight="1" x14ac:dyDescent="0.25">
      <c r="A767" s="2"/>
      <c r="B767" s="2"/>
      <c r="C767" s="2"/>
      <c r="D767" s="2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7"/>
      <c r="S767" s="8"/>
      <c r="T767" s="8"/>
    </row>
    <row r="768" spans="1:20" ht="15.75" customHeight="1" x14ac:dyDescent="0.25">
      <c r="A768" s="2"/>
      <c r="B768" s="2"/>
      <c r="C768" s="2"/>
      <c r="D768" s="2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7"/>
      <c r="S768" s="8"/>
      <c r="T768" s="8"/>
    </row>
    <row r="769" spans="1:20" ht="15.75" customHeight="1" x14ac:dyDescent="0.25">
      <c r="A769" s="2"/>
      <c r="B769" s="2"/>
      <c r="C769" s="2"/>
      <c r="D769" s="2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7"/>
      <c r="S769" s="8"/>
      <c r="T769" s="8"/>
    </row>
    <row r="770" spans="1:20" ht="15.75" customHeight="1" x14ac:dyDescent="0.25">
      <c r="A770" s="2"/>
      <c r="B770" s="2"/>
      <c r="C770" s="2"/>
      <c r="D770" s="2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7"/>
      <c r="S770" s="8"/>
      <c r="T770" s="8"/>
    </row>
    <row r="771" spans="1:20" ht="15.75" customHeight="1" x14ac:dyDescent="0.25">
      <c r="A771" s="2"/>
      <c r="B771" s="2"/>
      <c r="C771" s="2"/>
      <c r="D771" s="2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7"/>
      <c r="S771" s="8"/>
      <c r="T771" s="8"/>
    </row>
    <row r="772" spans="1:20" ht="15.75" customHeight="1" x14ac:dyDescent="0.25">
      <c r="A772" s="2"/>
      <c r="B772" s="2"/>
      <c r="C772" s="2"/>
      <c r="D772" s="2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7"/>
      <c r="S772" s="8"/>
      <c r="T772" s="8"/>
    </row>
    <row r="773" spans="1:20" ht="15.75" customHeight="1" x14ac:dyDescent="0.25">
      <c r="A773" s="2"/>
      <c r="B773" s="2"/>
      <c r="C773" s="2"/>
      <c r="D773" s="2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7"/>
      <c r="S773" s="8"/>
      <c r="T773" s="8"/>
    </row>
    <row r="774" spans="1:20" ht="15.75" customHeight="1" x14ac:dyDescent="0.25">
      <c r="A774" s="2"/>
      <c r="B774" s="2"/>
      <c r="C774" s="2"/>
      <c r="D774" s="2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7"/>
      <c r="S774" s="8"/>
      <c r="T774" s="8"/>
    </row>
    <row r="775" spans="1:20" ht="15.75" customHeight="1" x14ac:dyDescent="0.25">
      <c r="A775" s="2"/>
      <c r="B775" s="2"/>
      <c r="C775" s="2"/>
      <c r="D775" s="2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7"/>
      <c r="S775" s="8"/>
      <c r="T775" s="8"/>
    </row>
    <row r="776" spans="1:20" ht="15.75" customHeight="1" x14ac:dyDescent="0.25">
      <c r="A776" s="2"/>
      <c r="B776" s="2"/>
      <c r="C776" s="2"/>
      <c r="D776" s="2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7"/>
      <c r="S776" s="8"/>
      <c r="T776" s="8"/>
    </row>
    <row r="777" spans="1:20" ht="15.75" customHeight="1" x14ac:dyDescent="0.25">
      <c r="A777" s="2"/>
      <c r="B777" s="2"/>
      <c r="C777" s="2"/>
      <c r="D777" s="2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7"/>
      <c r="S777" s="8"/>
      <c r="T777" s="8"/>
    </row>
    <row r="778" spans="1:20" ht="15.75" customHeight="1" x14ac:dyDescent="0.25">
      <c r="A778" s="2"/>
      <c r="B778" s="2"/>
      <c r="C778" s="2"/>
      <c r="D778" s="2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7"/>
      <c r="S778" s="8"/>
      <c r="T778" s="8"/>
    </row>
    <row r="779" spans="1:20" ht="15.75" customHeight="1" x14ac:dyDescent="0.25">
      <c r="A779" s="2"/>
      <c r="B779" s="2"/>
      <c r="C779" s="2"/>
      <c r="D779" s="2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7"/>
      <c r="S779" s="8"/>
      <c r="T779" s="8"/>
    </row>
    <row r="780" spans="1:20" ht="15.75" customHeight="1" x14ac:dyDescent="0.25">
      <c r="A780" s="2"/>
      <c r="B780" s="2"/>
      <c r="C780" s="2"/>
      <c r="D780" s="2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7"/>
      <c r="S780" s="8"/>
      <c r="T780" s="8"/>
    </row>
    <row r="781" spans="1:20" ht="15.75" customHeight="1" x14ac:dyDescent="0.25">
      <c r="A781" s="2"/>
      <c r="B781" s="2"/>
      <c r="C781" s="2"/>
      <c r="D781" s="2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7"/>
      <c r="S781" s="8"/>
      <c r="T781" s="8"/>
    </row>
    <row r="782" spans="1:20" ht="15.75" customHeight="1" x14ac:dyDescent="0.25">
      <c r="A782" s="2"/>
      <c r="B782" s="2"/>
      <c r="C782" s="2"/>
      <c r="D782" s="2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7"/>
      <c r="S782" s="8"/>
      <c r="T782" s="8"/>
    </row>
    <row r="783" spans="1:20" ht="15.75" customHeight="1" x14ac:dyDescent="0.25">
      <c r="A783" s="2"/>
      <c r="B783" s="2"/>
      <c r="C783" s="2"/>
      <c r="D783" s="2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7"/>
      <c r="S783" s="8"/>
      <c r="T783" s="8"/>
    </row>
    <row r="784" spans="1:20" ht="15.75" customHeight="1" x14ac:dyDescent="0.25">
      <c r="A784" s="2"/>
      <c r="B784" s="2"/>
      <c r="C784" s="2"/>
      <c r="D784" s="2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7"/>
      <c r="S784" s="8"/>
      <c r="T784" s="8"/>
    </row>
    <row r="785" spans="1:20" ht="15.75" customHeight="1" x14ac:dyDescent="0.25">
      <c r="A785" s="2"/>
      <c r="B785" s="2"/>
      <c r="C785" s="2"/>
      <c r="D785" s="2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7"/>
      <c r="S785" s="8"/>
      <c r="T785" s="8"/>
    </row>
    <row r="786" spans="1:20" ht="15.75" customHeight="1" x14ac:dyDescent="0.25">
      <c r="A786" s="2"/>
      <c r="B786" s="2"/>
      <c r="C786" s="2"/>
      <c r="D786" s="2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7"/>
      <c r="S786" s="8"/>
      <c r="T786" s="8"/>
    </row>
    <row r="787" spans="1:20" ht="15.75" customHeight="1" x14ac:dyDescent="0.25">
      <c r="A787" s="2"/>
      <c r="B787" s="2"/>
      <c r="C787" s="2"/>
      <c r="D787" s="2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7"/>
      <c r="S787" s="8"/>
      <c r="T787" s="8"/>
    </row>
    <row r="788" spans="1:20" ht="15.75" customHeight="1" x14ac:dyDescent="0.25">
      <c r="A788" s="2"/>
      <c r="B788" s="2"/>
      <c r="C788" s="2"/>
      <c r="D788" s="2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7"/>
      <c r="S788" s="8"/>
      <c r="T788" s="8"/>
    </row>
    <row r="789" spans="1:20" ht="15.75" customHeight="1" x14ac:dyDescent="0.25">
      <c r="A789" s="2"/>
      <c r="B789" s="2"/>
      <c r="C789" s="2"/>
      <c r="D789" s="2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7"/>
      <c r="S789" s="8"/>
      <c r="T789" s="8"/>
    </row>
    <row r="790" spans="1:20" ht="15.75" customHeight="1" x14ac:dyDescent="0.25">
      <c r="A790" s="2"/>
      <c r="B790" s="2"/>
      <c r="C790" s="2"/>
      <c r="D790" s="2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7"/>
      <c r="S790" s="8"/>
      <c r="T790" s="8"/>
    </row>
    <row r="791" spans="1:20" ht="15.75" customHeight="1" x14ac:dyDescent="0.25">
      <c r="A791" s="2"/>
      <c r="B791" s="2"/>
      <c r="C791" s="2"/>
      <c r="D791" s="2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7"/>
      <c r="S791" s="8"/>
      <c r="T791" s="8"/>
    </row>
    <row r="792" spans="1:20" ht="15.75" customHeight="1" x14ac:dyDescent="0.25">
      <c r="A792" s="2"/>
      <c r="B792" s="2"/>
      <c r="C792" s="2"/>
      <c r="D792" s="2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7"/>
      <c r="S792" s="8"/>
      <c r="T792" s="8"/>
    </row>
    <row r="793" spans="1:20" ht="15.75" customHeight="1" x14ac:dyDescent="0.25">
      <c r="A793" s="2"/>
      <c r="B793" s="2"/>
      <c r="C793" s="2"/>
      <c r="D793" s="2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7"/>
      <c r="S793" s="8"/>
      <c r="T793" s="8"/>
    </row>
    <row r="794" spans="1:20" ht="15.75" customHeight="1" x14ac:dyDescent="0.25">
      <c r="A794" s="2"/>
      <c r="B794" s="2"/>
      <c r="C794" s="2"/>
      <c r="D794" s="2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7"/>
      <c r="S794" s="8"/>
      <c r="T794" s="8"/>
    </row>
    <row r="795" spans="1:20" ht="15.75" customHeight="1" x14ac:dyDescent="0.25">
      <c r="A795" s="2"/>
      <c r="B795" s="2"/>
      <c r="C795" s="2"/>
      <c r="D795" s="2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7"/>
      <c r="S795" s="8"/>
      <c r="T795" s="8"/>
    </row>
    <row r="796" spans="1:20" ht="15.75" customHeight="1" x14ac:dyDescent="0.25">
      <c r="A796" s="2"/>
      <c r="B796" s="2"/>
      <c r="C796" s="2"/>
      <c r="D796" s="2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7"/>
      <c r="S796" s="8"/>
      <c r="T796" s="8"/>
    </row>
    <row r="797" spans="1:20" ht="15.75" customHeight="1" x14ac:dyDescent="0.25">
      <c r="A797" s="2"/>
      <c r="B797" s="2"/>
      <c r="C797" s="2"/>
      <c r="D797" s="2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7"/>
      <c r="S797" s="8"/>
      <c r="T797" s="8"/>
    </row>
    <row r="798" spans="1:20" ht="15.75" customHeight="1" x14ac:dyDescent="0.25">
      <c r="A798" s="2"/>
      <c r="B798" s="2"/>
      <c r="C798" s="2"/>
      <c r="D798" s="2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7"/>
      <c r="S798" s="8"/>
      <c r="T798" s="8"/>
    </row>
    <row r="799" spans="1:20" ht="15.75" customHeight="1" x14ac:dyDescent="0.25">
      <c r="A799" s="2"/>
      <c r="B799" s="2"/>
      <c r="C799" s="2"/>
      <c r="D799" s="2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7"/>
      <c r="S799" s="8"/>
      <c r="T799" s="8"/>
    </row>
    <row r="800" spans="1:20" ht="15.75" customHeight="1" x14ac:dyDescent="0.25">
      <c r="A800" s="2"/>
      <c r="B800" s="2"/>
      <c r="C800" s="2"/>
      <c r="D800" s="2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7"/>
      <c r="S800" s="8"/>
      <c r="T800" s="8"/>
    </row>
    <row r="801" spans="1:20" ht="15.75" customHeight="1" x14ac:dyDescent="0.25">
      <c r="A801" s="2"/>
      <c r="B801" s="2"/>
      <c r="C801" s="2"/>
      <c r="D801" s="2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7"/>
      <c r="S801" s="8"/>
      <c r="T801" s="8"/>
    </row>
    <row r="802" spans="1:20" ht="15.75" customHeight="1" x14ac:dyDescent="0.25">
      <c r="A802" s="2"/>
      <c r="B802" s="2"/>
      <c r="C802" s="2"/>
      <c r="D802" s="2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7"/>
      <c r="S802" s="8"/>
      <c r="T802" s="8"/>
    </row>
    <row r="803" spans="1:20" ht="15.75" customHeight="1" x14ac:dyDescent="0.25">
      <c r="A803" s="2"/>
      <c r="B803" s="2"/>
      <c r="C803" s="2"/>
      <c r="D803" s="2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7"/>
      <c r="S803" s="8"/>
      <c r="T803" s="8"/>
    </row>
    <row r="804" spans="1:20" ht="15.75" customHeight="1" x14ac:dyDescent="0.25">
      <c r="A804" s="2"/>
      <c r="B804" s="2"/>
      <c r="C804" s="2"/>
      <c r="D804" s="2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7"/>
      <c r="S804" s="8"/>
      <c r="T804" s="8"/>
    </row>
    <row r="805" spans="1:20" ht="15.75" customHeight="1" x14ac:dyDescent="0.25">
      <c r="A805" s="2"/>
      <c r="B805" s="2"/>
      <c r="C805" s="2"/>
      <c r="D805" s="2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7"/>
      <c r="S805" s="8"/>
      <c r="T805" s="8"/>
    </row>
    <row r="806" spans="1:20" ht="15.75" customHeight="1" x14ac:dyDescent="0.25">
      <c r="A806" s="2"/>
      <c r="B806" s="2"/>
      <c r="C806" s="2"/>
      <c r="D806" s="2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7"/>
      <c r="S806" s="8"/>
      <c r="T806" s="8"/>
    </row>
    <row r="807" spans="1:20" ht="15.75" customHeight="1" x14ac:dyDescent="0.25">
      <c r="A807" s="2"/>
      <c r="B807" s="2"/>
      <c r="C807" s="2"/>
      <c r="D807" s="2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7"/>
      <c r="S807" s="8"/>
      <c r="T807" s="8"/>
    </row>
    <row r="808" spans="1:20" ht="15.75" customHeight="1" x14ac:dyDescent="0.25">
      <c r="A808" s="2"/>
      <c r="B808" s="2"/>
      <c r="C808" s="2"/>
      <c r="D808" s="2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7"/>
      <c r="S808" s="8"/>
      <c r="T808" s="8"/>
    </row>
    <row r="809" spans="1:20" ht="15.75" customHeight="1" x14ac:dyDescent="0.25">
      <c r="A809" s="2"/>
      <c r="B809" s="2"/>
      <c r="C809" s="2"/>
      <c r="D809" s="2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7"/>
      <c r="S809" s="8"/>
      <c r="T809" s="8"/>
    </row>
    <row r="810" spans="1:20" ht="15.75" customHeight="1" x14ac:dyDescent="0.25">
      <c r="A810" s="2"/>
      <c r="B810" s="2"/>
      <c r="C810" s="2"/>
      <c r="D810" s="2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7"/>
      <c r="S810" s="8"/>
      <c r="T810" s="8"/>
    </row>
    <row r="811" spans="1:20" ht="15.75" customHeight="1" x14ac:dyDescent="0.25">
      <c r="A811" s="2"/>
      <c r="B811" s="2"/>
      <c r="C811" s="2"/>
      <c r="D811" s="2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7"/>
      <c r="S811" s="8"/>
      <c r="T811" s="8"/>
    </row>
    <row r="812" spans="1:20" ht="15.75" customHeight="1" x14ac:dyDescent="0.25">
      <c r="A812" s="2"/>
      <c r="B812" s="2"/>
      <c r="C812" s="2"/>
      <c r="D812" s="2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7"/>
      <c r="S812" s="8"/>
      <c r="T812" s="8"/>
    </row>
    <row r="813" spans="1:20" ht="15.75" customHeight="1" x14ac:dyDescent="0.25">
      <c r="A813" s="2"/>
      <c r="B813" s="2"/>
      <c r="C813" s="2"/>
      <c r="D813" s="2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7"/>
      <c r="S813" s="8"/>
      <c r="T813" s="8"/>
    </row>
    <row r="814" spans="1:20" ht="15.75" customHeight="1" x14ac:dyDescent="0.25">
      <c r="A814" s="2"/>
      <c r="B814" s="2"/>
      <c r="C814" s="2"/>
      <c r="D814" s="2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7"/>
      <c r="S814" s="8"/>
      <c r="T814" s="8"/>
    </row>
    <row r="815" spans="1:20" ht="15.75" customHeight="1" x14ac:dyDescent="0.25">
      <c r="A815" s="2"/>
      <c r="B815" s="2"/>
      <c r="C815" s="2"/>
      <c r="D815" s="2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7"/>
      <c r="S815" s="8"/>
      <c r="T815" s="8"/>
    </row>
    <row r="816" spans="1:20" ht="15.75" customHeight="1" x14ac:dyDescent="0.25">
      <c r="A816" s="2"/>
      <c r="B816" s="2"/>
      <c r="C816" s="2"/>
      <c r="D816" s="2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7"/>
      <c r="S816" s="8"/>
      <c r="T816" s="8"/>
    </row>
    <row r="817" spans="1:20" ht="15.75" customHeight="1" x14ac:dyDescent="0.25">
      <c r="A817" s="2"/>
      <c r="B817" s="2"/>
      <c r="C817" s="2"/>
      <c r="D817" s="2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7"/>
      <c r="S817" s="8"/>
      <c r="T817" s="8"/>
    </row>
    <row r="818" spans="1:20" ht="15.75" customHeight="1" x14ac:dyDescent="0.25">
      <c r="A818" s="2"/>
      <c r="B818" s="2"/>
      <c r="C818" s="2"/>
      <c r="D818" s="2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7"/>
      <c r="S818" s="8"/>
      <c r="T818" s="8"/>
    </row>
    <row r="819" spans="1:20" ht="15.75" customHeight="1" x14ac:dyDescent="0.25">
      <c r="A819" s="2"/>
      <c r="B819" s="2"/>
      <c r="C819" s="2"/>
      <c r="D819" s="2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7"/>
      <c r="S819" s="8"/>
      <c r="T819" s="8"/>
    </row>
    <row r="820" spans="1:20" ht="15.75" customHeight="1" x14ac:dyDescent="0.25">
      <c r="A820" s="2"/>
      <c r="B820" s="2"/>
      <c r="C820" s="2"/>
      <c r="D820" s="2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7"/>
      <c r="S820" s="8"/>
      <c r="T820" s="8"/>
    </row>
    <row r="821" spans="1:20" ht="15.75" customHeight="1" x14ac:dyDescent="0.25">
      <c r="A821" s="2"/>
      <c r="B821" s="2"/>
      <c r="C821" s="2"/>
      <c r="D821" s="2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7"/>
      <c r="S821" s="8"/>
      <c r="T821" s="8"/>
    </row>
    <row r="822" spans="1:20" ht="15.75" customHeight="1" x14ac:dyDescent="0.25">
      <c r="A822" s="2"/>
      <c r="B822" s="2"/>
      <c r="C822" s="2"/>
      <c r="D822" s="2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7"/>
      <c r="S822" s="8"/>
      <c r="T822" s="8"/>
    </row>
    <row r="823" spans="1:20" ht="15.75" customHeight="1" x14ac:dyDescent="0.25">
      <c r="A823" s="2"/>
      <c r="B823" s="2"/>
      <c r="C823" s="2"/>
      <c r="D823" s="2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7"/>
      <c r="S823" s="8"/>
      <c r="T823" s="8"/>
    </row>
    <row r="824" spans="1:20" ht="15.75" customHeight="1" x14ac:dyDescent="0.25">
      <c r="A824" s="2"/>
      <c r="B824" s="2"/>
      <c r="C824" s="2"/>
      <c r="D824" s="2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7"/>
      <c r="S824" s="8"/>
      <c r="T824" s="8"/>
    </row>
    <row r="825" spans="1:20" ht="15.75" customHeight="1" x14ac:dyDescent="0.25">
      <c r="A825" s="2"/>
      <c r="B825" s="2"/>
      <c r="C825" s="2"/>
      <c r="D825" s="2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7"/>
      <c r="S825" s="8"/>
      <c r="T825" s="8"/>
    </row>
    <row r="826" spans="1:20" ht="15.75" customHeight="1" x14ac:dyDescent="0.25">
      <c r="A826" s="2"/>
      <c r="B826" s="2"/>
      <c r="C826" s="2"/>
      <c r="D826" s="2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7"/>
      <c r="S826" s="8"/>
      <c r="T826" s="8"/>
    </row>
    <row r="827" spans="1:20" ht="15.75" customHeight="1" x14ac:dyDescent="0.25">
      <c r="A827" s="2"/>
      <c r="B827" s="2"/>
      <c r="C827" s="2"/>
      <c r="D827" s="2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7"/>
      <c r="S827" s="8"/>
      <c r="T827" s="8"/>
    </row>
    <row r="828" spans="1:20" ht="15.75" customHeight="1" x14ac:dyDescent="0.25">
      <c r="A828" s="2"/>
      <c r="B828" s="2"/>
      <c r="C828" s="2"/>
      <c r="D828" s="2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7"/>
      <c r="S828" s="8"/>
      <c r="T828" s="8"/>
    </row>
    <row r="829" spans="1:20" ht="15.75" customHeight="1" x14ac:dyDescent="0.25">
      <c r="A829" s="2"/>
      <c r="B829" s="2"/>
      <c r="C829" s="2"/>
      <c r="D829" s="2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7"/>
      <c r="S829" s="8"/>
      <c r="T829" s="8"/>
    </row>
    <row r="830" spans="1:20" ht="15.75" customHeight="1" x14ac:dyDescent="0.25">
      <c r="A830" s="2"/>
      <c r="B830" s="2"/>
      <c r="C830" s="2"/>
      <c r="D830" s="2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7"/>
      <c r="S830" s="8"/>
      <c r="T830" s="8"/>
    </row>
    <row r="831" spans="1:20" ht="15.75" customHeight="1" x14ac:dyDescent="0.25">
      <c r="A831" s="2"/>
      <c r="B831" s="2"/>
      <c r="C831" s="2"/>
      <c r="D831" s="2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7"/>
      <c r="S831" s="8"/>
      <c r="T831" s="8"/>
    </row>
    <row r="832" spans="1:20" ht="15.75" customHeight="1" x14ac:dyDescent="0.25">
      <c r="A832" s="2"/>
      <c r="B832" s="2"/>
      <c r="C832" s="2"/>
      <c r="D832" s="2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7"/>
      <c r="S832" s="8"/>
      <c r="T832" s="8"/>
    </row>
    <row r="833" spans="1:20" ht="15.75" customHeight="1" x14ac:dyDescent="0.25">
      <c r="A833" s="2"/>
      <c r="B833" s="2"/>
      <c r="C833" s="2"/>
      <c r="D833" s="2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7"/>
      <c r="S833" s="8"/>
      <c r="T833" s="8"/>
    </row>
    <row r="834" spans="1:20" ht="15.75" customHeight="1" x14ac:dyDescent="0.25">
      <c r="A834" s="2"/>
      <c r="B834" s="2"/>
      <c r="C834" s="2"/>
      <c r="D834" s="2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7"/>
      <c r="S834" s="8"/>
      <c r="T834" s="8"/>
    </row>
    <row r="835" spans="1:20" ht="15.75" customHeight="1" x14ac:dyDescent="0.25">
      <c r="A835" s="2"/>
      <c r="B835" s="2"/>
      <c r="C835" s="2"/>
      <c r="D835" s="2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7"/>
      <c r="S835" s="8"/>
      <c r="T835" s="8"/>
    </row>
    <row r="836" spans="1:20" ht="15.75" customHeight="1" x14ac:dyDescent="0.25">
      <c r="A836" s="2"/>
      <c r="B836" s="2"/>
      <c r="C836" s="2"/>
      <c r="D836" s="2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7"/>
      <c r="S836" s="8"/>
      <c r="T836" s="8"/>
    </row>
    <row r="837" spans="1:20" ht="15.75" customHeight="1" x14ac:dyDescent="0.25">
      <c r="A837" s="2"/>
      <c r="B837" s="2"/>
      <c r="C837" s="2"/>
      <c r="D837" s="2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7"/>
      <c r="S837" s="8"/>
      <c r="T837" s="8"/>
    </row>
    <row r="838" spans="1:20" ht="15.75" customHeight="1" x14ac:dyDescent="0.25">
      <c r="A838" s="2"/>
      <c r="B838" s="2"/>
      <c r="C838" s="2"/>
      <c r="D838" s="2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7"/>
      <c r="S838" s="8"/>
      <c r="T838" s="8"/>
    </row>
    <row r="839" spans="1:20" ht="15.75" customHeight="1" x14ac:dyDescent="0.25">
      <c r="A839" s="2"/>
      <c r="B839" s="2"/>
      <c r="C839" s="2"/>
      <c r="D839" s="2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7"/>
      <c r="S839" s="8"/>
      <c r="T839" s="8"/>
    </row>
    <row r="840" spans="1:20" ht="15.75" customHeight="1" x14ac:dyDescent="0.25">
      <c r="A840" s="2"/>
      <c r="B840" s="2"/>
      <c r="C840" s="2"/>
      <c r="D840" s="2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7"/>
      <c r="S840" s="8"/>
      <c r="T840" s="8"/>
    </row>
    <row r="841" spans="1:20" ht="15.75" customHeight="1" x14ac:dyDescent="0.25">
      <c r="A841" s="2"/>
      <c r="B841" s="2"/>
      <c r="C841" s="2"/>
      <c r="D841" s="2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7"/>
      <c r="S841" s="8"/>
      <c r="T841" s="8"/>
    </row>
    <row r="842" spans="1:20" ht="15.75" customHeight="1" x14ac:dyDescent="0.25">
      <c r="A842" s="2"/>
      <c r="B842" s="2"/>
      <c r="C842" s="2"/>
      <c r="D842" s="2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7"/>
      <c r="S842" s="8"/>
      <c r="T842" s="8"/>
    </row>
    <row r="843" spans="1:20" ht="15.75" customHeight="1" x14ac:dyDescent="0.25">
      <c r="A843" s="2"/>
      <c r="B843" s="2"/>
      <c r="C843" s="2"/>
      <c r="D843" s="2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7"/>
      <c r="S843" s="8"/>
      <c r="T843" s="8"/>
    </row>
    <row r="844" spans="1:20" ht="15.75" customHeight="1" x14ac:dyDescent="0.25">
      <c r="A844" s="2"/>
      <c r="B844" s="2"/>
      <c r="C844" s="2"/>
      <c r="D844" s="2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7"/>
      <c r="S844" s="8"/>
      <c r="T844" s="8"/>
    </row>
    <row r="845" spans="1:20" ht="15.75" customHeight="1" x14ac:dyDescent="0.25">
      <c r="A845" s="2"/>
      <c r="B845" s="2"/>
      <c r="C845" s="2"/>
      <c r="D845" s="2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7"/>
      <c r="S845" s="8"/>
      <c r="T845" s="8"/>
    </row>
    <row r="846" spans="1:20" ht="15.75" customHeight="1" x14ac:dyDescent="0.25">
      <c r="A846" s="2"/>
      <c r="B846" s="2"/>
      <c r="C846" s="2"/>
      <c r="D846" s="2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7"/>
      <c r="S846" s="8"/>
      <c r="T846" s="8"/>
    </row>
    <row r="847" spans="1:20" ht="15.75" customHeight="1" x14ac:dyDescent="0.25">
      <c r="A847" s="2"/>
      <c r="B847" s="2"/>
      <c r="C847" s="2"/>
      <c r="D847" s="2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7"/>
      <c r="S847" s="8"/>
      <c r="T847" s="8"/>
    </row>
    <row r="848" spans="1:20" ht="15.75" customHeight="1" x14ac:dyDescent="0.25">
      <c r="A848" s="2"/>
      <c r="B848" s="2"/>
      <c r="C848" s="2"/>
      <c r="D848" s="2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7"/>
      <c r="S848" s="8"/>
      <c r="T848" s="8"/>
    </row>
    <row r="849" spans="1:20" ht="15.75" customHeight="1" x14ac:dyDescent="0.25">
      <c r="A849" s="2"/>
      <c r="B849" s="2"/>
      <c r="C849" s="2"/>
      <c r="D849" s="2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7"/>
      <c r="S849" s="8"/>
      <c r="T849" s="8"/>
    </row>
    <row r="850" spans="1:20" ht="15.75" customHeight="1" x14ac:dyDescent="0.25">
      <c r="A850" s="2"/>
      <c r="B850" s="2"/>
      <c r="C850" s="2"/>
      <c r="D850" s="2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7"/>
      <c r="S850" s="8"/>
      <c r="T850" s="8"/>
    </row>
    <row r="851" spans="1:20" ht="15.75" customHeight="1" x14ac:dyDescent="0.25">
      <c r="A851" s="2"/>
      <c r="B851" s="2"/>
      <c r="C851" s="2"/>
      <c r="D851" s="2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7"/>
      <c r="S851" s="8"/>
      <c r="T851" s="8"/>
    </row>
    <row r="852" spans="1:20" ht="15.75" customHeight="1" x14ac:dyDescent="0.25">
      <c r="A852" s="2"/>
      <c r="B852" s="2"/>
      <c r="C852" s="2"/>
      <c r="D852" s="2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7"/>
      <c r="S852" s="8"/>
      <c r="T852" s="8"/>
    </row>
    <row r="853" spans="1:20" ht="15.75" customHeight="1" x14ac:dyDescent="0.25">
      <c r="A853" s="2"/>
      <c r="B853" s="2"/>
      <c r="C853" s="2"/>
      <c r="D853" s="2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7"/>
      <c r="S853" s="8"/>
      <c r="T853" s="8"/>
    </row>
    <row r="854" spans="1:20" ht="15.75" customHeight="1" x14ac:dyDescent="0.25">
      <c r="A854" s="2"/>
      <c r="B854" s="2"/>
      <c r="C854" s="2"/>
      <c r="D854" s="2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7"/>
      <c r="S854" s="8"/>
      <c r="T854" s="8"/>
    </row>
    <row r="855" spans="1:20" ht="15.75" customHeight="1" x14ac:dyDescent="0.25">
      <c r="A855" s="2"/>
      <c r="B855" s="2"/>
      <c r="C855" s="2"/>
      <c r="D855" s="2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7"/>
      <c r="S855" s="8"/>
      <c r="T855" s="8"/>
    </row>
    <row r="856" spans="1:20" ht="15.75" customHeight="1" x14ac:dyDescent="0.25">
      <c r="A856" s="2"/>
      <c r="B856" s="2"/>
      <c r="C856" s="2"/>
      <c r="D856" s="2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7"/>
      <c r="S856" s="8"/>
      <c r="T856" s="8"/>
    </row>
    <row r="857" spans="1:20" ht="15.75" customHeight="1" x14ac:dyDescent="0.25">
      <c r="A857" s="2"/>
      <c r="B857" s="2"/>
      <c r="C857" s="2"/>
      <c r="D857" s="2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7"/>
      <c r="S857" s="8"/>
      <c r="T857" s="8"/>
    </row>
    <row r="858" spans="1:20" ht="15.75" customHeight="1" x14ac:dyDescent="0.25">
      <c r="A858" s="2"/>
      <c r="B858" s="2"/>
      <c r="C858" s="2"/>
      <c r="D858" s="2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7"/>
      <c r="S858" s="8"/>
      <c r="T858" s="8"/>
    </row>
    <row r="859" spans="1:20" ht="15.75" customHeight="1" x14ac:dyDescent="0.25">
      <c r="A859" s="2"/>
      <c r="B859" s="2"/>
      <c r="C859" s="2"/>
      <c r="D859" s="2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7"/>
      <c r="S859" s="8"/>
      <c r="T859" s="8"/>
    </row>
    <row r="860" spans="1:20" ht="15.75" customHeight="1" x14ac:dyDescent="0.25">
      <c r="A860" s="2"/>
      <c r="B860" s="2"/>
      <c r="C860" s="2"/>
      <c r="D860" s="2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7"/>
      <c r="S860" s="8"/>
      <c r="T860" s="8"/>
    </row>
    <row r="861" spans="1:20" ht="15.75" customHeight="1" x14ac:dyDescent="0.25">
      <c r="A861" s="2"/>
      <c r="B861" s="2"/>
      <c r="C861" s="2"/>
      <c r="D861" s="2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7"/>
      <c r="S861" s="8"/>
      <c r="T861" s="8"/>
    </row>
    <row r="862" spans="1:20" ht="15.75" customHeight="1" x14ac:dyDescent="0.25">
      <c r="A862" s="2"/>
      <c r="B862" s="2"/>
      <c r="C862" s="2"/>
      <c r="D862" s="2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7"/>
      <c r="S862" s="8"/>
      <c r="T862" s="8"/>
    </row>
    <row r="863" spans="1:20" ht="15.75" customHeight="1" x14ac:dyDescent="0.25">
      <c r="A863" s="2"/>
      <c r="B863" s="2"/>
      <c r="C863" s="2"/>
      <c r="D863" s="2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7"/>
      <c r="S863" s="8"/>
      <c r="T863" s="8"/>
    </row>
    <row r="864" spans="1:20" ht="15.75" customHeight="1" x14ac:dyDescent="0.25">
      <c r="A864" s="2"/>
      <c r="B864" s="2"/>
      <c r="C864" s="2"/>
      <c r="D864" s="2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7"/>
      <c r="S864" s="8"/>
      <c r="T864" s="8"/>
    </row>
    <row r="865" spans="1:20" ht="15.75" customHeight="1" x14ac:dyDescent="0.25">
      <c r="A865" s="2"/>
      <c r="B865" s="2"/>
      <c r="C865" s="2"/>
      <c r="D865" s="2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7"/>
      <c r="S865" s="8"/>
      <c r="T865" s="8"/>
    </row>
    <row r="866" spans="1:20" ht="15.75" customHeight="1" x14ac:dyDescent="0.25">
      <c r="A866" s="2"/>
      <c r="B866" s="2"/>
      <c r="C866" s="2"/>
      <c r="D866" s="2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7"/>
      <c r="S866" s="8"/>
      <c r="T866" s="8"/>
    </row>
    <row r="867" spans="1:20" ht="15.75" customHeight="1" x14ac:dyDescent="0.25">
      <c r="A867" s="2"/>
      <c r="B867" s="2"/>
      <c r="C867" s="2"/>
      <c r="D867" s="2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7"/>
      <c r="S867" s="8"/>
      <c r="T867" s="8"/>
    </row>
    <row r="868" spans="1:20" ht="15.75" customHeight="1" x14ac:dyDescent="0.25">
      <c r="A868" s="2"/>
      <c r="B868" s="2"/>
      <c r="C868" s="2"/>
      <c r="D868" s="2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7"/>
      <c r="S868" s="8"/>
      <c r="T868" s="8"/>
    </row>
    <row r="869" spans="1:20" ht="15.75" customHeight="1" x14ac:dyDescent="0.25">
      <c r="A869" s="2"/>
      <c r="B869" s="2"/>
      <c r="C869" s="2"/>
      <c r="D869" s="2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7"/>
      <c r="S869" s="8"/>
      <c r="T869" s="8"/>
    </row>
    <row r="870" spans="1:20" ht="15.75" customHeight="1" x14ac:dyDescent="0.25">
      <c r="A870" s="2"/>
      <c r="B870" s="2"/>
      <c r="C870" s="2"/>
      <c r="D870" s="2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7"/>
      <c r="S870" s="8"/>
      <c r="T870" s="8"/>
    </row>
    <row r="871" spans="1:20" ht="15.75" customHeight="1" x14ac:dyDescent="0.25">
      <c r="A871" s="2"/>
      <c r="B871" s="2"/>
      <c r="C871" s="2"/>
      <c r="D871" s="2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7"/>
      <c r="S871" s="8"/>
      <c r="T871" s="8"/>
    </row>
    <row r="872" spans="1:20" ht="15.75" customHeight="1" x14ac:dyDescent="0.25">
      <c r="A872" s="2"/>
      <c r="B872" s="2"/>
      <c r="C872" s="2"/>
      <c r="D872" s="2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7"/>
      <c r="S872" s="8"/>
      <c r="T872" s="8"/>
    </row>
    <row r="873" spans="1:20" ht="15.75" customHeight="1" x14ac:dyDescent="0.25">
      <c r="A873" s="2"/>
      <c r="B873" s="2"/>
      <c r="C873" s="2"/>
      <c r="D873" s="2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7"/>
      <c r="S873" s="8"/>
      <c r="T873" s="8"/>
    </row>
    <row r="874" spans="1:20" ht="15.75" customHeight="1" x14ac:dyDescent="0.25">
      <c r="A874" s="2"/>
      <c r="B874" s="2"/>
      <c r="C874" s="2"/>
      <c r="D874" s="2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7"/>
      <c r="S874" s="8"/>
      <c r="T874" s="8"/>
    </row>
    <row r="875" spans="1:20" ht="15.75" customHeight="1" x14ac:dyDescent="0.25">
      <c r="A875" s="2"/>
      <c r="B875" s="2"/>
      <c r="C875" s="2"/>
      <c r="D875" s="2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7"/>
      <c r="S875" s="8"/>
      <c r="T875" s="8"/>
    </row>
    <row r="876" spans="1:20" ht="15.75" customHeight="1" x14ac:dyDescent="0.25">
      <c r="A876" s="2"/>
      <c r="B876" s="2"/>
      <c r="C876" s="2"/>
      <c r="D876" s="2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7"/>
      <c r="S876" s="8"/>
      <c r="T876" s="8"/>
    </row>
    <row r="877" spans="1:20" ht="15.75" customHeight="1" x14ac:dyDescent="0.25">
      <c r="A877" s="2"/>
      <c r="B877" s="2"/>
      <c r="C877" s="2"/>
      <c r="D877" s="2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7"/>
      <c r="S877" s="8"/>
      <c r="T877" s="8"/>
    </row>
    <row r="878" spans="1:20" ht="15.75" customHeight="1" x14ac:dyDescent="0.25">
      <c r="A878" s="2"/>
      <c r="B878" s="2"/>
      <c r="C878" s="2"/>
      <c r="D878" s="2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7"/>
      <c r="S878" s="8"/>
      <c r="T878" s="8"/>
    </row>
    <row r="879" spans="1:20" ht="15.75" customHeight="1" x14ac:dyDescent="0.25">
      <c r="A879" s="2"/>
      <c r="B879" s="2"/>
      <c r="C879" s="2"/>
      <c r="D879" s="2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7"/>
      <c r="S879" s="8"/>
      <c r="T879" s="8"/>
    </row>
    <row r="880" spans="1:20" ht="15.75" customHeight="1" x14ac:dyDescent="0.25">
      <c r="A880" s="2"/>
      <c r="B880" s="2"/>
      <c r="C880" s="2"/>
      <c r="D880" s="2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7"/>
      <c r="S880" s="8"/>
      <c r="T880" s="8"/>
    </row>
    <row r="881" spans="1:20" ht="15.75" customHeight="1" x14ac:dyDescent="0.25">
      <c r="A881" s="2"/>
      <c r="B881" s="2"/>
      <c r="C881" s="2"/>
      <c r="D881" s="2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7"/>
      <c r="S881" s="8"/>
      <c r="T881" s="8"/>
    </row>
    <row r="882" spans="1:20" ht="15.75" customHeight="1" x14ac:dyDescent="0.25">
      <c r="A882" s="2"/>
      <c r="B882" s="2"/>
      <c r="C882" s="2"/>
      <c r="D882" s="2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7"/>
      <c r="S882" s="8"/>
      <c r="T882" s="8"/>
    </row>
    <row r="883" spans="1:20" ht="15.75" customHeight="1" x14ac:dyDescent="0.25">
      <c r="A883" s="2"/>
      <c r="B883" s="2"/>
      <c r="C883" s="2"/>
      <c r="D883" s="2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7"/>
      <c r="S883" s="8"/>
      <c r="T883" s="8"/>
    </row>
    <row r="884" spans="1:20" ht="15.75" customHeight="1" x14ac:dyDescent="0.25">
      <c r="A884" s="2"/>
      <c r="B884" s="2"/>
      <c r="C884" s="2"/>
      <c r="D884" s="2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7"/>
      <c r="S884" s="8"/>
      <c r="T884" s="8"/>
    </row>
    <row r="885" spans="1:20" ht="15.75" customHeight="1" x14ac:dyDescent="0.25">
      <c r="A885" s="2"/>
      <c r="B885" s="2"/>
      <c r="C885" s="2"/>
      <c r="D885" s="2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7"/>
      <c r="S885" s="8"/>
      <c r="T885" s="8"/>
    </row>
    <row r="886" spans="1:20" ht="15.75" customHeight="1" x14ac:dyDescent="0.25">
      <c r="A886" s="2"/>
      <c r="B886" s="2"/>
      <c r="C886" s="2"/>
      <c r="D886" s="2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7"/>
      <c r="S886" s="8"/>
      <c r="T886" s="8"/>
    </row>
    <row r="887" spans="1:20" ht="15.75" customHeight="1" x14ac:dyDescent="0.25">
      <c r="A887" s="2"/>
      <c r="B887" s="2"/>
      <c r="C887" s="2"/>
      <c r="D887" s="2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7"/>
      <c r="S887" s="8"/>
      <c r="T887" s="8"/>
    </row>
    <row r="888" spans="1:20" ht="15.75" customHeight="1" x14ac:dyDescent="0.25">
      <c r="A888" s="2"/>
      <c r="B888" s="2"/>
      <c r="C888" s="2"/>
      <c r="D888" s="2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7"/>
      <c r="S888" s="8"/>
      <c r="T888" s="8"/>
    </row>
    <row r="889" spans="1:20" ht="15.75" customHeight="1" x14ac:dyDescent="0.25">
      <c r="A889" s="2"/>
      <c r="B889" s="2"/>
      <c r="C889" s="2"/>
      <c r="D889" s="2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7"/>
      <c r="S889" s="8"/>
      <c r="T889" s="8"/>
    </row>
    <row r="890" spans="1:20" ht="15.75" customHeight="1" x14ac:dyDescent="0.25">
      <c r="A890" s="2"/>
      <c r="B890" s="2"/>
      <c r="C890" s="2"/>
      <c r="D890" s="2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7"/>
      <c r="S890" s="8"/>
      <c r="T890" s="8"/>
    </row>
    <row r="891" spans="1:20" ht="15.75" customHeight="1" x14ac:dyDescent="0.25">
      <c r="A891" s="2"/>
      <c r="B891" s="2"/>
      <c r="C891" s="2"/>
      <c r="D891" s="2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7"/>
      <c r="S891" s="8"/>
      <c r="T891" s="8"/>
    </row>
    <row r="892" spans="1:20" ht="15.75" customHeight="1" x14ac:dyDescent="0.25">
      <c r="A892" s="2"/>
      <c r="B892" s="2"/>
      <c r="C892" s="2"/>
      <c r="D892" s="2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7"/>
      <c r="S892" s="8"/>
      <c r="T892" s="8"/>
    </row>
    <row r="893" spans="1:20" ht="15.75" customHeight="1" x14ac:dyDescent="0.25">
      <c r="A893" s="2"/>
      <c r="B893" s="2"/>
      <c r="C893" s="2"/>
      <c r="D893" s="2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7"/>
      <c r="S893" s="8"/>
      <c r="T893" s="8"/>
    </row>
    <row r="894" spans="1:20" ht="15.75" customHeight="1" x14ac:dyDescent="0.25">
      <c r="A894" s="2"/>
      <c r="B894" s="2"/>
      <c r="C894" s="2"/>
      <c r="D894" s="2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7"/>
      <c r="S894" s="8"/>
      <c r="T894" s="8"/>
    </row>
    <row r="895" spans="1:20" ht="15.75" customHeight="1" x14ac:dyDescent="0.25">
      <c r="A895" s="2"/>
      <c r="B895" s="2"/>
      <c r="C895" s="2"/>
      <c r="D895" s="2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7"/>
      <c r="S895" s="8"/>
      <c r="T895" s="8"/>
    </row>
    <row r="896" spans="1:20" ht="15.75" customHeight="1" x14ac:dyDescent="0.25">
      <c r="A896" s="2"/>
      <c r="B896" s="2"/>
      <c r="C896" s="2"/>
      <c r="D896" s="2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7"/>
      <c r="S896" s="8"/>
      <c r="T896" s="8"/>
    </row>
    <row r="897" spans="1:20" ht="15.75" customHeight="1" x14ac:dyDescent="0.25">
      <c r="A897" s="2"/>
      <c r="B897" s="2"/>
      <c r="C897" s="2"/>
      <c r="D897" s="2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7"/>
      <c r="S897" s="8"/>
      <c r="T897" s="8"/>
    </row>
    <row r="898" spans="1:20" ht="15.75" customHeight="1" x14ac:dyDescent="0.25">
      <c r="A898" s="2"/>
      <c r="B898" s="2"/>
      <c r="C898" s="2"/>
      <c r="D898" s="2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7"/>
      <c r="S898" s="8"/>
      <c r="T898" s="8"/>
    </row>
    <row r="899" spans="1:20" ht="15.75" customHeight="1" x14ac:dyDescent="0.25">
      <c r="A899" s="2"/>
      <c r="B899" s="2"/>
      <c r="C899" s="2"/>
      <c r="D899" s="2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7"/>
      <c r="S899" s="8"/>
      <c r="T899" s="8"/>
    </row>
    <row r="900" spans="1:20" ht="15.75" customHeight="1" x14ac:dyDescent="0.25">
      <c r="A900" s="2"/>
      <c r="B900" s="2"/>
      <c r="C900" s="2"/>
      <c r="D900" s="2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7"/>
      <c r="S900" s="8"/>
      <c r="T900" s="8"/>
    </row>
    <row r="901" spans="1:20" ht="15.75" customHeight="1" x14ac:dyDescent="0.25">
      <c r="A901" s="2"/>
      <c r="B901" s="2"/>
      <c r="C901" s="2"/>
      <c r="D901" s="2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7"/>
      <c r="S901" s="8"/>
      <c r="T901" s="8"/>
    </row>
    <row r="902" spans="1:20" ht="15.75" customHeight="1" x14ac:dyDescent="0.25">
      <c r="A902" s="2"/>
      <c r="B902" s="2"/>
      <c r="C902" s="2"/>
      <c r="D902" s="2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7"/>
      <c r="S902" s="8"/>
      <c r="T902" s="8"/>
    </row>
    <row r="903" spans="1:20" ht="15.75" customHeight="1" x14ac:dyDescent="0.25">
      <c r="A903" s="2"/>
      <c r="B903" s="2"/>
      <c r="C903" s="2"/>
      <c r="D903" s="2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7"/>
      <c r="S903" s="8"/>
      <c r="T903" s="8"/>
    </row>
    <row r="904" spans="1:20" ht="15.75" customHeight="1" x14ac:dyDescent="0.25">
      <c r="A904" s="2"/>
      <c r="B904" s="2"/>
      <c r="C904" s="2"/>
      <c r="D904" s="2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7"/>
      <c r="S904" s="8"/>
      <c r="T904" s="8"/>
    </row>
    <row r="905" spans="1:20" ht="15.75" customHeight="1" x14ac:dyDescent="0.25">
      <c r="A905" s="2"/>
      <c r="B905" s="2"/>
      <c r="C905" s="2"/>
      <c r="D905" s="2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7"/>
      <c r="S905" s="8"/>
      <c r="T905" s="8"/>
    </row>
    <row r="906" spans="1:20" ht="15.75" customHeight="1" x14ac:dyDescent="0.25">
      <c r="A906" s="2"/>
      <c r="B906" s="2"/>
      <c r="C906" s="2"/>
      <c r="D906" s="2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7"/>
      <c r="S906" s="8"/>
      <c r="T906" s="8"/>
    </row>
    <row r="907" spans="1:20" ht="15.75" customHeight="1" x14ac:dyDescent="0.25">
      <c r="A907" s="2"/>
      <c r="B907" s="2"/>
      <c r="C907" s="2"/>
      <c r="D907" s="2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7"/>
      <c r="S907" s="8"/>
      <c r="T907" s="8"/>
    </row>
    <row r="908" spans="1:20" ht="15.75" customHeight="1" x14ac:dyDescent="0.25">
      <c r="A908" s="2"/>
      <c r="B908" s="2"/>
      <c r="C908" s="2"/>
      <c r="D908" s="2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7"/>
      <c r="S908" s="8"/>
      <c r="T908" s="8"/>
    </row>
    <row r="909" spans="1:20" ht="15.75" customHeight="1" x14ac:dyDescent="0.25">
      <c r="A909" s="2"/>
      <c r="B909" s="2"/>
      <c r="C909" s="2"/>
      <c r="D909" s="2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7"/>
      <c r="S909" s="8"/>
      <c r="T909" s="8"/>
    </row>
    <row r="910" spans="1:20" ht="15.75" customHeight="1" x14ac:dyDescent="0.25">
      <c r="A910" s="2"/>
      <c r="B910" s="2"/>
      <c r="C910" s="2"/>
      <c r="D910" s="2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7"/>
      <c r="S910" s="8"/>
      <c r="T910" s="8"/>
    </row>
    <row r="911" spans="1:20" ht="15.75" customHeight="1" x14ac:dyDescent="0.25">
      <c r="A911" s="2"/>
      <c r="B911" s="2"/>
      <c r="C911" s="2"/>
      <c r="D911" s="2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7"/>
      <c r="S911" s="8"/>
      <c r="T911" s="8"/>
    </row>
    <row r="912" spans="1:20" ht="15.75" customHeight="1" x14ac:dyDescent="0.25">
      <c r="A912" s="2"/>
      <c r="B912" s="2"/>
      <c r="C912" s="2"/>
      <c r="D912" s="2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7"/>
      <c r="S912" s="8"/>
      <c r="T912" s="8"/>
    </row>
    <row r="913" spans="1:20" ht="15.75" customHeight="1" x14ac:dyDescent="0.25">
      <c r="A913" s="2"/>
      <c r="B913" s="2"/>
      <c r="C913" s="2"/>
      <c r="D913" s="2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7"/>
      <c r="S913" s="8"/>
      <c r="T913" s="8"/>
    </row>
    <row r="914" spans="1:20" ht="15.75" customHeight="1" x14ac:dyDescent="0.25">
      <c r="A914" s="2"/>
      <c r="B914" s="2"/>
      <c r="C914" s="2"/>
      <c r="D914" s="2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7"/>
      <c r="S914" s="8"/>
      <c r="T914" s="8"/>
    </row>
    <row r="915" spans="1:20" ht="15.75" customHeight="1" x14ac:dyDescent="0.25">
      <c r="A915" s="2"/>
      <c r="B915" s="2"/>
      <c r="C915" s="2"/>
      <c r="D915" s="2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7"/>
      <c r="S915" s="8"/>
      <c r="T915" s="8"/>
    </row>
    <row r="916" spans="1:20" ht="15.75" customHeight="1" x14ac:dyDescent="0.25">
      <c r="A916" s="2"/>
      <c r="B916" s="2"/>
      <c r="C916" s="2"/>
      <c r="D916" s="2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7"/>
      <c r="S916" s="8"/>
      <c r="T916" s="8"/>
    </row>
    <row r="917" spans="1:20" ht="15.75" customHeight="1" x14ac:dyDescent="0.25">
      <c r="A917" s="2"/>
      <c r="B917" s="2"/>
      <c r="C917" s="2"/>
      <c r="D917" s="2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7"/>
      <c r="S917" s="8"/>
      <c r="T917" s="8"/>
    </row>
    <row r="918" spans="1:20" ht="15.75" customHeight="1" x14ac:dyDescent="0.25">
      <c r="A918" s="2"/>
      <c r="B918" s="2"/>
      <c r="C918" s="2"/>
      <c r="D918" s="2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7"/>
      <c r="S918" s="8"/>
      <c r="T918" s="8"/>
    </row>
    <row r="919" spans="1:20" ht="15.75" customHeight="1" x14ac:dyDescent="0.25">
      <c r="A919" s="2"/>
      <c r="B919" s="2"/>
      <c r="C919" s="2"/>
      <c r="D919" s="2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7"/>
      <c r="S919" s="8"/>
      <c r="T919" s="8"/>
    </row>
    <row r="920" spans="1:20" ht="15.75" customHeight="1" x14ac:dyDescent="0.25">
      <c r="A920" s="2"/>
      <c r="B920" s="2"/>
      <c r="C920" s="2"/>
      <c r="D920" s="2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7"/>
      <c r="S920" s="8"/>
      <c r="T920" s="8"/>
    </row>
    <row r="921" spans="1:20" ht="15.75" customHeight="1" x14ac:dyDescent="0.25">
      <c r="A921" s="2"/>
      <c r="B921" s="2"/>
      <c r="C921" s="2"/>
      <c r="D921" s="2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7"/>
      <c r="S921" s="8"/>
      <c r="T921" s="8"/>
    </row>
    <row r="922" spans="1:20" ht="15.75" customHeight="1" x14ac:dyDescent="0.25">
      <c r="A922" s="2"/>
      <c r="B922" s="2"/>
      <c r="C922" s="2"/>
      <c r="D922" s="2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7"/>
      <c r="S922" s="8"/>
      <c r="T922" s="8"/>
    </row>
    <row r="923" spans="1:20" ht="15.75" customHeight="1" x14ac:dyDescent="0.25">
      <c r="A923" s="2"/>
      <c r="B923" s="2"/>
      <c r="C923" s="2"/>
      <c r="D923" s="2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7"/>
      <c r="S923" s="8"/>
      <c r="T923" s="8"/>
    </row>
    <row r="924" spans="1:20" ht="15.75" customHeight="1" x14ac:dyDescent="0.25">
      <c r="A924" s="2"/>
      <c r="B924" s="2"/>
      <c r="C924" s="2"/>
      <c r="D924" s="2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7"/>
      <c r="S924" s="8"/>
      <c r="T924" s="8"/>
    </row>
    <row r="925" spans="1:20" ht="15.75" customHeight="1" x14ac:dyDescent="0.25">
      <c r="A925" s="2"/>
      <c r="B925" s="2"/>
      <c r="C925" s="2"/>
      <c r="D925" s="2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7"/>
      <c r="S925" s="8"/>
      <c r="T925" s="8"/>
    </row>
    <row r="926" spans="1:20" ht="15.75" customHeight="1" x14ac:dyDescent="0.25">
      <c r="A926" s="2"/>
      <c r="B926" s="2"/>
      <c r="C926" s="2"/>
      <c r="D926" s="2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7"/>
      <c r="S926" s="8"/>
      <c r="T926" s="8"/>
    </row>
    <row r="927" spans="1:20" ht="15.75" customHeight="1" x14ac:dyDescent="0.25">
      <c r="A927" s="2"/>
      <c r="B927" s="2"/>
      <c r="C927" s="2"/>
      <c r="D927" s="2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7"/>
      <c r="S927" s="8"/>
      <c r="T927" s="8"/>
    </row>
    <row r="928" spans="1:20" ht="15.75" customHeight="1" x14ac:dyDescent="0.25">
      <c r="A928" s="2"/>
      <c r="B928" s="2"/>
      <c r="C928" s="2"/>
      <c r="D928" s="2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7"/>
      <c r="S928" s="8"/>
      <c r="T928" s="8"/>
    </row>
    <row r="929" spans="1:20" ht="15.75" customHeight="1" x14ac:dyDescent="0.25">
      <c r="A929" s="2"/>
      <c r="B929" s="2"/>
      <c r="C929" s="2"/>
      <c r="D929" s="2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7"/>
      <c r="S929" s="8"/>
      <c r="T929" s="8"/>
    </row>
    <row r="930" spans="1:20" ht="15.75" customHeight="1" x14ac:dyDescent="0.25">
      <c r="A930" s="2"/>
      <c r="B930" s="2"/>
      <c r="C930" s="2"/>
      <c r="D930" s="2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7"/>
      <c r="S930" s="8"/>
      <c r="T930" s="8"/>
    </row>
    <row r="931" spans="1:20" ht="15.75" customHeight="1" x14ac:dyDescent="0.25">
      <c r="A931" s="2"/>
      <c r="B931" s="2"/>
      <c r="C931" s="2"/>
      <c r="D931" s="2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7"/>
      <c r="S931" s="8"/>
      <c r="T931" s="8"/>
    </row>
    <row r="932" spans="1:20" ht="15.75" customHeight="1" x14ac:dyDescent="0.25">
      <c r="A932" s="2"/>
      <c r="B932" s="2"/>
      <c r="C932" s="2"/>
      <c r="D932" s="2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7"/>
      <c r="S932" s="8"/>
      <c r="T932" s="8"/>
    </row>
    <row r="933" spans="1:20" ht="15.75" customHeight="1" x14ac:dyDescent="0.25">
      <c r="A933" s="2"/>
      <c r="B933" s="2"/>
      <c r="C933" s="2"/>
      <c r="D933" s="2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7"/>
      <c r="S933" s="8"/>
      <c r="T933" s="8"/>
    </row>
    <row r="934" spans="1:20" ht="15.75" customHeight="1" x14ac:dyDescent="0.25">
      <c r="A934" s="2"/>
      <c r="B934" s="2"/>
      <c r="C934" s="2"/>
      <c r="D934" s="2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7"/>
      <c r="S934" s="8"/>
      <c r="T934" s="8"/>
    </row>
    <row r="935" spans="1:20" ht="15.75" customHeight="1" x14ac:dyDescent="0.25">
      <c r="A935" s="2"/>
      <c r="B935" s="2"/>
      <c r="C935" s="2"/>
      <c r="D935" s="2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7"/>
      <c r="S935" s="8"/>
      <c r="T935" s="8"/>
    </row>
    <row r="936" spans="1:20" ht="15.75" customHeight="1" x14ac:dyDescent="0.25">
      <c r="A936" s="2"/>
      <c r="B936" s="2"/>
      <c r="C936" s="2"/>
      <c r="D936" s="2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7"/>
      <c r="S936" s="8"/>
      <c r="T936" s="8"/>
    </row>
    <row r="937" spans="1:20" ht="15.75" customHeight="1" x14ac:dyDescent="0.25">
      <c r="A937" s="2"/>
      <c r="B937" s="2"/>
      <c r="C937" s="2"/>
      <c r="D937" s="2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7"/>
      <c r="S937" s="8"/>
      <c r="T937" s="8"/>
    </row>
    <row r="938" spans="1:20" ht="15.75" customHeight="1" x14ac:dyDescent="0.25">
      <c r="A938" s="2"/>
      <c r="B938" s="2"/>
      <c r="C938" s="2"/>
      <c r="D938" s="2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7"/>
      <c r="S938" s="8"/>
      <c r="T938" s="8"/>
    </row>
    <row r="939" spans="1:20" ht="15.75" customHeight="1" x14ac:dyDescent="0.25">
      <c r="A939" s="2"/>
      <c r="B939" s="2"/>
      <c r="C939" s="2"/>
      <c r="D939" s="2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7"/>
      <c r="S939" s="8"/>
      <c r="T939" s="8"/>
    </row>
    <row r="940" spans="1:20" ht="15.75" customHeight="1" x14ac:dyDescent="0.25">
      <c r="A940" s="2"/>
      <c r="B940" s="2"/>
      <c r="C940" s="2"/>
      <c r="D940" s="2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7"/>
      <c r="S940" s="8"/>
      <c r="T940" s="8"/>
    </row>
    <row r="941" spans="1:20" ht="15.75" customHeight="1" x14ac:dyDescent="0.25">
      <c r="A941" s="2"/>
      <c r="B941" s="2"/>
      <c r="C941" s="2"/>
      <c r="D941" s="2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7"/>
      <c r="S941" s="8"/>
      <c r="T941" s="8"/>
    </row>
    <row r="942" spans="1:20" ht="15.75" customHeight="1" x14ac:dyDescent="0.25">
      <c r="A942" s="2"/>
      <c r="B942" s="2"/>
      <c r="C942" s="2"/>
      <c r="D942" s="2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7"/>
      <c r="S942" s="8"/>
      <c r="T942" s="8"/>
    </row>
    <row r="943" spans="1:20" ht="15.75" customHeight="1" x14ac:dyDescent="0.25">
      <c r="A943" s="2"/>
      <c r="B943" s="2"/>
      <c r="C943" s="2"/>
      <c r="D943" s="2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7"/>
      <c r="S943" s="8"/>
      <c r="T943" s="8"/>
    </row>
    <row r="944" spans="1:20" ht="15.75" customHeight="1" x14ac:dyDescent="0.25">
      <c r="A944" s="2"/>
      <c r="B944" s="2"/>
      <c r="C944" s="2"/>
      <c r="D944" s="2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7"/>
      <c r="S944" s="8"/>
      <c r="T944" s="8"/>
    </row>
    <row r="945" spans="1:20" ht="15.75" customHeight="1" x14ac:dyDescent="0.25">
      <c r="A945" s="2"/>
      <c r="B945" s="2"/>
      <c r="C945" s="2"/>
      <c r="D945" s="2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7"/>
      <c r="S945" s="8"/>
      <c r="T945" s="8"/>
    </row>
    <row r="946" spans="1:20" ht="15.75" customHeight="1" x14ac:dyDescent="0.25">
      <c r="A946" s="2"/>
      <c r="B946" s="2"/>
      <c r="C946" s="2"/>
      <c r="D946" s="2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7"/>
      <c r="S946" s="8"/>
      <c r="T946" s="8"/>
    </row>
    <row r="947" spans="1:20" ht="15.75" customHeight="1" x14ac:dyDescent="0.25">
      <c r="A947" s="2"/>
      <c r="B947" s="2"/>
      <c r="C947" s="2"/>
      <c r="D947" s="2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7"/>
      <c r="S947" s="8"/>
      <c r="T947" s="8"/>
    </row>
    <row r="948" spans="1:20" ht="15.75" customHeight="1" x14ac:dyDescent="0.25">
      <c r="A948" s="2"/>
      <c r="B948" s="2"/>
      <c r="C948" s="2"/>
      <c r="D948" s="2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7"/>
      <c r="S948" s="8"/>
      <c r="T948" s="8"/>
    </row>
    <row r="949" spans="1:20" ht="15.75" customHeight="1" x14ac:dyDescent="0.25">
      <c r="A949" s="2"/>
      <c r="B949" s="2"/>
      <c r="C949" s="2"/>
      <c r="D949" s="2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7"/>
      <c r="S949" s="8"/>
      <c r="T949" s="8"/>
    </row>
    <row r="950" spans="1:20" ht="15.75" customHeight="1" x14ac:dyDescent="0.25">
      <c r="A950" s="2"/>
      <c r="B950" s="2"/>
      <c r="C950" s="2"/>
      <c r="D950" s="2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7"/>
      <c r="S950" s="8"/>
      <c r="T950" s="8"/>
    </row>
    <row r="951" spans="1:20" ht="15.75" customHeight="1" x14ac:dyDescent="0.25">
      <c r="A951" s="2"/>
      <c r="B951" s="2"/>
      <c r="C951" s="2"/>
      <c r="D951" s="2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7"/>
      <c r="S951" s="8"/>
      <c r="T951" s="8"/>
    </row>
    <row r="952" spans="1:20" ht="15.75" customHeight="1" x14ac:dyDescent="0.25">
      <c r="A952" s="2"/>
      <c r="B952" s="2"/>
      <c r="C952" s="2"/>
      <c r="D952" s="2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7"/>
      <c r="S952" s="8"/>
      <c r="T952" s="8"/>
    </row>
    <row r="953" spans="1:20" ht="15.75" customHeight="1" x14ac:dyDescent="0.25">
      <c r="A953" s="2"/>
      <c r="B953" s="2"/>
      <c r="C953" s="2"/>
      <c r="D953" s="2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7"/>
      <c r="S953" s="8"/>
      <c r="T953" s="8"/>
    </row>
    <row r="954" spans="1:20" ht="15.75" customHeight="1" x14ac:dyDescent="0.25">
      <c r="A954" s="2"/>
      <c r="B954" s="2"/>
      <c r="C954" s="2"/>
      <c r="D954" s="2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7"/>
      <c r="S954" s="8"/>
      <c r="T954" s="8"/>
    </row>
    <row r="955" spans="1:20" ht="15.75" customHeight="1" x14ac:dyDescent="0.25">
      <c r="A955" s="2"/>
      <c r="B955" s="2"/>
      <c r="C955" s="2"/>
      <c r="D955" s="2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7"/>
      <c r="S955" s="8"/>
      <c r="T955" s="8"/>
    </row>
    <row r="956" spans="1:20" ht="15.75" customHeight="1" x14ac:dyDescent="0.25">
      <c r="A956" s="2"/>
      <c r="B956" s="2"/>
      <c r="C956" s="2"/>
      <c r="D956" s="2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7"/>
      <c r="S956" s="8"/>
      <c r="T956" s="8"/>
    </row>
    <row r="957" spans="1:20" ht="15.75" customHeight="1" x14ac:dyDescent="0.25">
      <c r="A957" s="2"/>
      <c r="B957" s="2"/>
      <c r="C957" s="2"/>
      <c r="D957" s="2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7"/>
      <c r="S957" s="8"/>
      <c r="T957" s="8"/>
    </row>
    <row r="958" spans="1:20" ht="15.75" customHeight="1" x14ac:dyDescent="0.25">
      <c r="A958" s="2"/>
      <c r="B958" s="2"/>
      <c r="C958" s="2"/>
      <c r="D958" s="2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7"/>
      <c r="S958" s="8"/>
      <c r="T958" s="8"/>
    </row>
    <row r="959" spans="1:20" ht="15.75" customHeight="1" x14ac:dyDescent="0.25">
      <c r="A959" s="2"/>
      <c r="B959" s="2"/>
      <c r="C959" s="2"/>
      <c r="D959" s="2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7"/>
      <c r="S959" s="8"/>
      <c r="T959" s="8"/>
    </row>
    <row r="960" spans="1:20" ht="15.75" customHeight="1" x14ac:dyDescent="0.25">
      <c r="A960" s="2"/>
      <c r="B960" s="2"/>
      <c r="C960" s="2"/>
      <c r="D960" s="2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7"/>
      <c r="S960" s="8"/>
      <c r="T960" s="8"/>
    </row>
    <row r="961" spans="1:20" ht="15.75" customHeight="1" x14ac:dyDescent="0.25">
      <c r="A961" s="2"/>
      <c r="B961" s="2"/>
      <c r="C961" s="2"/>
      <c r="D961" s="2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7"/>
      <c r="S961" s="8"/>
      <c r="T961" s="8"/>
    </row>
    <row r="962" spans="1:20" ht="15.75" customHeight="1" x14ac:dyDescent="0.25">
      <c r="A962" s="2"/>
      <c r="B962" s="2"/>
      <c r="C962" s="2"/>
      <c r="D962" s="2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7"/>
      <c r="S962" s="8"/>
      <c r="T962" s="8"/>
    </row>
    <row r="963" spans="1:20" ht="15.75" customHeight="1" x14ac:dyDescent="0.25">
      <c r="A963" s="2"/>
      <c r="B963" s="2"/>
      <c r="C963" s="2"/>
      <c r="D963" s="2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7"/>
      <c r="S963" s="8"/>
      <c r="T963" s="8"/>
    </row>
    <row r="964" spans="1:20" ht="15.75" customHeight="1" x14ac:dyDescent="0.25">
      <c r="A964" s="2"/>
      <c r="B964" s="2"/>
      <c r="C964" s="2"/>
      <c r="D964" s="2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7"/>
      <c r="S964" s="8"/>
      <c r="T964" s="8"/>
    </row>
    <row r="965" spans="1:20" ht="15.75" customHeight="1" x14ac:dyDescent="0.25">
      <c r="A965" s="2"/>
      <c r="B965" s="2"/>
      <c r="C965" s="2"/>
      <c r="D965" s="2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7"/>
      <c r="S965" s="8"/>
      <c r="T965" s="8"/>
    </row>
    <row r="966" spans="1:20" ht="15.75" customHeight="1" x14ac:dyDescent="0.25">
      <c r="A966" s="2"/>
      <c r="B966" s="2"/>
      <c r="C966" s="2"/>
      <c r="D966" s="2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7"/>
      <c r="S966" s="8"/>
      <c r="T966" s="8"/>
    </row>
    <row r="967" spans="1:20" ht="15.75" customHeight="1" x14ac:dyDescent="0.25">
      <c r="A967" s="2"/>
      <c r="B967" s="2"/>
      <c r="C967" s="2"/>
      <c r="D967" s="2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7"/>
      <c r="S967" s="8"/>
      <c r="T967" s="8"/>
    </row>
    <row r="968" spans="1:20" ht="15.75" customHeight="1" x14ac:dyDescent="0.25">
      <c r="A968" s="2"/>
      <c r="B968" s="2"/>
      <c r="C968" s="2"/>
      <c r="D968" s="2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7"/>
      <c r="S968" s="8"/>
      <c r="T968" s="8"/>
    </row>
    <row r="969" spans="1:20" ht="15.75" customHeight="1" x14ac:dyDescent="0.25">
      <c r="A969" s="2"/>
      <c r="B969" s="2"/>
      <c r="C969" s="2"/>
      <c r="D969" s="2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7"/>
      <c r="S969" s="8"/>
      <c r="T969" s="8"/>
    </row>
    <row r="970" spans="1:20" ht="15.75" customHeight="1" x14ac:dyDescent="0.25">
      <c r="A970" s="2"/>
      <c r="B970" s="2"/>
      <c r="C970" s="2"/>
      <c r="D970" s="2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7"/>
      <c r="S970" s="8"/>
      <c r="T970" s="8"/>
    </row>
    <row r="971" spans="1:20" ht="15.75" customHeight="1" x14ac:dyDescent="0.25">
      <c r="A971" s="2"/>
      <c r="B971" s="2"/>
      <c r="C971" s="2"/>
      <c r="D971" s="2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7"/>
      <c r="S971" s="8"/>
      <c r="T971" s="8"/>
    </row>
    <row r="972" spans="1:20" ht="15.75" customHeight="1" x14ac:dyDescent="0.25">
      <c r="A972" s="2"/>
      <c r="B972" s="2"/>
      <c r="C972" s="2"/>
      <c r="D972" s="2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7"/>
      <c r="S972" s="8"/>
      <c r="T972" s="8"/>
    </row>
    <row r="973" spans="1:20" ht="15.75" customHeight="1" x14ac:dyDescent="0.25">
      <c r="A973" s="2"/>
      <c r="B973" s="2"/>
      <c r="C973" s="2"/>
      <c r="D973" s="2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7"/>
      <c r="S973" s="8"/>
      <c r="T973" s="8"/>
    </row>
    <row r="974" spans="1:20" ht="15.75" customHeight="1" x14ac:dyDescent="0.25">
      <c r="A974" s="2"/>
      <c r="B974" s="2"/>
      <c r="C974" s="2"/>
      <c r="D974" s="2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7"/>
      <c r="S974" s="8"/>
      <c r="T974" s="8"/>
    </row>
    <row r="975" spans="1:20" ht="15.75" customHeight="1" x14ac:dyDescent="0.25">
      <c r="A975" s="2"/>
      <c r="B975" s="2"/>
      <c r="C975" s="2"/>
      <c r="D975" s="2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7"/>
      <c r="S975" s="8"/>
      <c r="T975" s="8"/>
    </row>
    <row r="976" spans="1:20" ht="15.75" customHeight="1" x14ac:dyDescent="0.25">
      <c r="A976" s="2"/>
      <c r="B976" s="2"/>
      <c r="C976" s="2"/>
      <c r="D976" s="2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7"/>
      <c r="S976" s="8"/>
      <c r="T976" s="8"/>
    </row>
    <row r="977" spans="1:38" ht="15.75" customHeight="1" x14ac:dyDescent="0.25">
      <c r="A977" s="2"/>
      <c r="B977" s="2"/>
      <c r="C977" s="2"/>
      <c r="D977" s="2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7"/>
      <c r="S977" s="8"/>
      <c r="T977" s="8"/>
    </row>
    <row r="978" spans="1:38" ht="15.75" customHeight="1" x14ac:dyDescent="0.25">
      <c r="A978" s="2"/>
      <c r="B978" s="2"/>
      <c r="C978" s="2"/>
      <c r="D978" s="2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7"/>
      <c r="S978" s="8"/>
      <c r="T978" s="8"/>
    </row>
    <row r="979" spans="1:38" ht="15.75" customHeight="1" x14ac:dyDescent="0.25">
      <c r="A979" s="10"/>
      <c r="B979" s="10"/>
      <c r="C979" s="10"/>
      <c r="D979" s="10"/>
      <c r="E979" s="10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2"/>
      <c r="S979" s="13"/>
      <c r="T979" s="13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</row>
    <row r="980" spans="1:38" ht="15.75" customHeight="1" x14ac:dyDescent="0.25">
      <c r="A980" s="2"/>
      <c r="B980" s="2"/>
      <c r="C980" s="2"/>
      <c r="D980" s="2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7"/>
      <c r="S980" s="8"/>
      <c r="T980" s="8"/>
    </row>
    <row r="981" spans="1:38" ht="15.75" customHeight="1" x14ac:dyDescent="0.25">
      <c r="A981" s="2"/>
      <c r="B981" s="2"/>
      <c r="C981" s="2"/>
      <c r="D981" s="2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7"/>
      <c r="S981" s="8"/>
      <c r="T981" s="8"/>
    </row>
    <row r="982" spans="1:38" ht="15.75" customHeight="1" x14ac:dyDescent="0.25">
      <c r="A982" s="2"/>
      <c r="B982" s="2"/>
      <c r="C982" s="2"/>
      <c r="D982" s="2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7"/>
      <c r="S982" s="8"/>
      <c r="T982" s="8"/>
    </row>
    <row r="983" spans="1:38" ht="15.75" customHeight="1" x14ac:dyDescent="0.25">
      <c r="A983" s="2"/>
      <c r="B983" s="2"/>
      <c r="C983" s="2"/>
      <c r="D983" s="2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7"/>
      <c r="S983" s="8"/>
      <c r="T983" s="8"/>
    </row>
    <row r="984" spans="1:38" ht="15.75" customHeight="1" x14ac:dyDescent="0.25">
      <c r="A984" s="2"/>
      <c r="B984" s="2"/>
      <c r="C984" s="2"/>
      <c r="D984" s="2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7"/>
      <c r="S984" s="8"/>
      <c r="T984" s="8"/>
    </row>
    <row r="985" spans="1:38" ht="15.75" customHeight="1" x14ac:dyDescent="0.25">
      <c r="A985" s="2"/>
      <c r="B985" s="2"/>
      <c r="C985" s="2"/>
      <c r="D985" s="2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7"/>
      <c r="S985" s="8"/>
      <c r="T985" s="8"/>
    </row>
    <row r="986" spans="1:38" ht="15.75" customHeight="1" x14ac:dyDescent="0.25">
      <c r="A986" s="2"/>
      <c r="B986" s="2"/>
      <c r="C986" s="2"/>
      <c r="D986" s="2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7"/>
      <c r="S986" s="8"/>
      <c r="T986" s="8"/>
    </row>
    <row r="987" spans="1:38" ht="15.75" customHeight="1" x14ac:dyDescent="0.25">
      <c r="A987" s="2"/>
      <c r="B987" s="2"/>
      <c r="C987" s="2"/>
      <c r="D987" s="2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7"/>
      <c r="S987" s="8"/>
      <c r="T987" s="8"/>
    </row>
    <row r="988" spans="1:38" ht="15.75" customHeight="1" x14ac:dyDescent="0.25">
      <c r="A988" s="2"/>
      <c r="B988" s="2"/>
      <c r="C988" s="2"/>
      <c r="D988" s="2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7"/>
      <c r="S988" s="8"/>
      <c r="T988" s="8"/>
    </row>
    <row r="989" spans="1:38" ht="15.75" customHeight="1" x14ac:dyDescent="0.25">
      <c r="A989" s="2"/>
      <c r="B989" s="2"/>
      <c r="C989" s="2"/>
      <c r="D989" s="2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7"/>
      <c r="S989" s="8"/>
      <c r="T989" s="8"/>
    </row>
    <row r="990" spans="1:38" ht="15.75" customHeight="1" x14ac:dyDescent="0.25">
      <c r="A990" s="2"/>
      <c r="B990" s="2"/>
      <c r="C990" s="2"/>
      <c r="D990" s="2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7"/>
      <c r="S990" s="8"/>
      <c r="T990" s="8"/>
    </row>
    <row r="991" spans="1:38" ht="15.75" customHeight="1" x14ac:dyDescent="0.25">
      <c r="A991" s="2"/>
      <c r="B991" s="2"/>
      <c r="C991" s="2"/>
      <c r="D991" s="2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7"/>
      <c r="S991" s="8"/>
      <c r="T991" s="8"/>
    </row>
    <row r="992" spans="1:38" ht="15.75" customHeight="1" x14ac:dyDescent="0.25">
      <c r="A992" s="2"/>
      <c r="B992" s="2"/>
      <c r="C992" s="2"/>
      <c r="D992" s="2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7"/>
      <c r="S992" s="8"/>
      <c r="T992" s="8"/>
    </row>
    <row r="993" spans="1:20" ht="15.75" customHeight="1" x14ac:dyDescent="0.25">
      <c r="A993" s="2"/>
      <c r="B993" s="2"/>
      <c r="C993" s="2"/>
      <c r="D993" s="2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7"/>
      <c r="S993" s="8"/>
      <c r="T993" s="8"/>
    </row>
    <row r="994" spans="1:20" ht="15.75" customHeight="1" x14ac:dyDescent="0.25">
      <c r="A994" s="2"/>
      <c r="B994" s="2"/>
      <c r="C994" s="2"/>
      <c r="D994" s="2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7"/>
      <c r="S994" s="8"/>
      <c r="T994" s="8"/>
    </row>
    <row r="995" spans="1:20" ht="15.75" customHeight="1" x14ac:dyDescent="0.25">
      <c r="A995" s="2"/>
      <c r="B995" s="2"/>
      <c r="C995" s="2"/>
      <c r="D995" s="2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7"/>
      <c r="S995" s="8"/>
      <c r="T995" s="8"/>
    </row>
    <row r="996" spans="1:20" ht="15.75" customHeight="1" x14ac:dyDescent="0.25">
      <c r="A996" s="2"/>
      <c r="B996" s="2"/>
      <c r="C996" s="2"/>
      <c r="D996" s="2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7"/>
      <c r="S996" s="8"/>
      <c r="T996" s="8"/>
    </row>
    <row r="997" spans="1:20" ht="15.75" customHeight="1" x14ac:dyDescent="0.25">
      <c r="A997" s="2"/>
      <c r="B997" s="2"/>
      <c r="C997" s="2"/>
      <c r="D997" s="2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7"/>
      <c r="S997" s="8"/>
      <c r="T997" s="8"/>
    </row>
    <row r="998" spans="1:20" ht="15.75" customHeight="1" x14ac:dyDescent="0.25">
      <c r="A998" s="2"/>
      <c r="B998" s="2"/>
      <c r="C998" s="2"/>
      <c r="D998" s="2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7"/>
      <c r="S998" s="8"/>
      <c r="T998" s="8"/>
    </row>
    <row r="999" spans="1:20" ht="15.75" customHeight="1" x14ac:dyDescent="0.25">
      <c r="A999" s="2"/>
      <c r="B999" s="2"/>
      <c r="C999" s="2"/>
      <c r="D999" s="2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7"/>
      <c r="S999" s="8"/>
      <c r="T999" s="8"/>
    </row>
    <row r="1000" spans="1:20" ht="15.75" customHeight="1" x14ac:dyDescent="0.25">
      <c r="A1000" s="2"/>
      <c r="B1000" s="2"/>
      <c r="C1000" s="2"/>
      <c r="D1000" s="2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7"/>
      <c r="S1000" s="8"/>
      <c r="T1000" s="8"/>
    </row>
    <row r="1001" spans="1:20" ht="15.75" customHeight="1" x14ac:dyDescent="0.25">
      <c r="A1001" s="2"/>
      <c r="B1001" s="2"/>
      <c r="C1001" s="2"/>
      <c r="D1001" s="2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7"/>
      <c r="S1001" s="8"/>
      <c r="T1001" s="8"/>
    </row>
    <row r="1002" spans="1:20" ht="15.75" customHeight="1" x14ac:dyDescent="0.25">
      <c r="A1002" s="2"/>
      <c r="B1002" s="2"/>
      <c r="C1002" s="2"/>
      <c r="D1002" s="2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7"/>
      <c r="S1002" s="8"/>
      <c r="T1002" s="8"/>
    </row>
    <row r="1003" spans="1:20" ht="15.75" customHeight="1" x14ac:dyDescent="0.25">
      <c r="A1003" s="2"/>
      <c r="B1003" s="2"/>
      <c r="C1003" s="2"/>
      <c r="D1003" s="2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7"/>
      <c r="S1003" s="8"/>
      <c r="T1003" s="8"/>
    </row>
    <row r="1004" spans="1:20" ht="15.75" customHeight="1" x14ac:dyDescent="0.25">
      <c r="A1004" s="2"/>
      <c r="B1004" s="2"/>
      <c r="C1004" s="2"/>
      <c r="D1004" s="2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7"/>
      <c r="S1004" s="8"/>
      <c r="T1004" s="8"/>
    </row>
    <row r="1005" spans="1:20" ht="15.75" customHeight="1" x14ac:dyDescent="0.25">
      <c r="A1005" s="2"/>
      <c r="B1005" s="2"/>
      <c r="C1005" s="2"/>
      <c r="D1005" s="2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7"/>
      <c r="S1005" s="8"/>
      <c r="T1005" s="8"/>
    </row>
    <row r="1006" spans="1:20" ht="15.75" customHeight="1" x14ac:dyDescent="0.25">
      <c r="A1006" s="2"/>
      <c r="B1006" s="2"/>
      <c r="C1006" s="2"/>
      <c r="D1006" s="2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7"/>
      <c r="S1006" s="8"/>
      <c r="T1006" s="8"/>
    </row>
    <row r="1007" spans="1:20" ht="15.75" customHeight="1" x14ac:dyDescent="0.25">
      <c r="A1007" s="2"/>
      <c r="B1007" s="2"/>
      <c r="C1007" s="2"/>
      <c r="D1007" s="2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7"/>
      <c r="S1007" s="8"/>
      <c r="T1007" s="8"/>
    </row>
    <row r="1008" spans="1:20" ht="15.75" customHeight="1" x14ac:dyDescent="0.25">
      <c r="A1008" s="2"/>
      <c r="B1008" s="2"/>
      <c r="C1008" s="2"/>
      <c r="D1008" s="2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7"/>
      <c r="S1008" s="8"/>
      <c r="T1008" s="8"/>
    </row>
    <row r="1009" spans="1:20" ht="15.75" customHeight="1" x14ac:dyDescent="0.25">
      <c r="A1009" s="2"/>
      <c r="B1009" s="2"/>
      <c r="C1009" s="2"/>
      <c r="D1009" s="2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7"/>
      <c r="S1009" s="8"/>
      <c r="T1009" s="8"/>
    </row>
    <row r="1010" spans="1:20" ht="15.75" customHeight="1" x14ac:dyDescent="0.25">
      <c r="A1010" s="2"/>
      <c r="B1010" s="2"/>
      <c r="C1010" s="2"/>
      <c r="D1010" s="2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7"/>
      <c r="S1010" s="8"/>
      <c r="T1010" s="8"/>
    </row>
    <row r="1011" spans="1:20" ht="15.75" customHeight="1" x14ac:dyDescent="0.25">
      <c r="A1011" s="2"/>
      <c r="B1011" s="2"/>
      <c r="C1011" s="2"/>
      <c r="D1011" s="2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7"/>
      <c r="S1011" s="8"/>
      <c r="T1011" s="8"/>
    </row>
    <row r="1012" spans="1:20" ht="15.75" customHeight="1" x14ac:dyDescent="0.25">
      <c r="A1012" s="2"/>
      <c r="B1012" s="2"/>
      <c r="C1012" s="2"/>
      <c r="D1012" s="2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7"/>
      <c r="S1012" s="8"/>
      <c r="T1012" s="8"/>
    </row>
    <row r="1013" spans="1:20" ht="15.75" customHeight="1" x14ac:dyDescent="0.25">
      <c r="A1013" s="2"/>
      <c r="B1013" s="2"/>
      <c r="C1013" s="2"/>
      <c r="D1013" s="2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7"/>
      <c r="S1013" s="8"/>
      <c r="T1013" s="8"/>
    </row>
    <row r="1014" spans="1:20" ht="15.75" customHeight="1" x14ac:dyDescent="0.25">
      <c r="A1014" s="2"/>
      <c r="B1014" s="2"/>
      <c r="C1014" s="2"/>
      <c r="D1014" s="2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7"/>
      <c r="S1014" s="8"/>
      <c r="T1014" s="8"/>
    </row>
    <row r="1015" spans="1:20" ht="15.75" customHeight="1" x14ac:dyDescent="0.25">
      <c r="A1015" s="2"/>
      <c r="B1015" s="2"/>
      <c r="C1015" s="2"/>
      <c r="D1015" s="2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7"/>
      <c r="S1015" s="8"/>
      <c r="T1015" s="8"/>
    </row>
    <row r="1016" spans="1:20" ht="15.75" customHeight="1" x14ac:dyDescent="0.25">
      <c r="A1016" s="2"/>
      <c r="B1016" s="2"/>
      <c r="C1016" s="2"/>
      <c r="D1016" s="2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7"/>
      <c r="S1016" s="8"/>
      <c r="T1016" s="8"/>
    </row>
    <row r="1017" spans="1:20" ht="15.75" customHeight="1" x14ac:dyDescent="0.25">
      <c r="A1017" s="2"/>
      <c r="B1017" s="2"/>
      <c r="C1017" s="2"/>
      <c r="D1017" s="2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7"/>
      <c r="S1017" s="8"/>
      <c r="T1017" s="8"/>
    </row>
    <row r="1018" spans="1:20" ht="15.75" customHeight="1" x14ac:dyDescent="0.25">
      <c r="A1018" s="2"/>
      <c r="B1018" s="2"/>
      <c r="C1018" s="2"/>
      <c r="D1018" s="2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7"/>
      <c r="S1018" s="8"/>
      <c r="T1018" s="8"/>
    </row>
    <row r="1019" spans="1:20" ht="15.75" customHeight="1" x14ac:dyDescent="0.25">
      <c r="A1019" s="2"/>
      <c r="B1019" s="2"/>
      <c r="C1019" s="2"/>
      <c r="D1019" s="2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7"/>
      <c r="S1019" s="8"/>
      <c r="T1019" s="8"/>
    </row>
    <row r="1020" spans="1:20" ht="15.75" customHeight="1" x14ac:dyDescent="0.25">
      <c r="A1020" s="2"/>
      <c r="B1020" s="2"/>
      <c r="C1020" s="2"/>
      <c r="D1020" s="2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7"/>
      <c r="S1020" s="8"/>
      <c r="T1020" s="8"/>
    </row>
    <row r="1021" spans="1:20" ht="15.75" customHeight="1" x14ac:dyDescent="0.25">
      <c r="A1021" s="2"/>
      <c r="B1021" s="2"/>
      <c r="C1021" s="2"/>
      <c r="D1021" s="2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7"/>
      <c r="S1021" s="8"/>
      <c r="T1021" s="8"/>
    </row>
    <row r="1022" spans="1:20" ht="15.75" customHeight="1" x14ac:dyDescent="0.25">
      <c r="A1022" s="2"/>
      <c r="B1022" s="2"/>
      <c r="C1022" s="2"/>
      <c r="D1022" s="2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7"/>
      <c r="S1022" s="8"/>
      <c r="T1022" s="8"/>
    </row>
    <row r="1023" spans="1:20" ht="15.75" customHeight="1" x14ac:dyDescent="0.25">
      <c r="A1023" s="2"/>
      <c r="B1023" s="2"/>
      <c r="C1023" s="2"/>
      <c r="D1023" s="2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7"/>
      <c r="S1023" s="8"/>
      <c r="T1023" s="8"/>
    </row>
    <row r="1024" spans="1:20" ht="15.75" customHeight="1" x14ac:dyDescent="0.25">
      <c r="A1024" s="2"/>
      <c r="B1024" s="2"/>
      <c r="C1024" s="2"/>
      <c r="D1024" s="2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7"/>
      <c r="S1024" s="8"/>
      <c r="T1024" s="8"/>
    </row>
    <row r="1025" spans="1:20" ht="15.75" customHeight="1" x14ac:dyDescent="0.25">
      <c r="A1025" s="2"/>
      <c r="B1025" s="2"/>
      <c r="C1025" s="2"/>
      <c r="D1025" s="2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7"/>
      <c r="S1025" s="8"/>
      <c r="T1025" s="8"/>
    </row>
    <row r="1026" spans="1:20" ht="15.75" customHeight="1" x14ac:dyDescent="0.25">
      <c r="A1026" s="2"/>
      <c r="B1026" s="2"/>
      <c r="C1026" s="2"/>
      <c r="D1026" s="2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7"/>
      <c r="S1026" s="8"/>
      <c r="T1026" s="8"/>
    </row>
    <row r="1027" spans="1:20" ht="15.75" customHeight="1" x14ac:dyDescent="0.25">
      <c r="A1027" s="2"/>
      <c r="B1027" s="2"/>
      <c r="C1027" s="2"/>
      <c r="D1027" s="2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7"/>
      <c r="S1027" s="8"/>
      <c r="T1027" s="8"/>
    </row>
    <row r="1028" spans="1:20" ht="15.75" customHeight="1" x14ac:dyDescent="0.25">
      <c r="A1028" s="2"/>
      <c r="B1028" s="2"/>
      <c r="C1028" s="2"/>
      <c r="D1028" s="2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7"/>
      <c r="S1028" s="8"/>
      <c r="T1028" s="8"/>
    </row>
    <row r="1029" spans="1:20" ht="15.75" customHeight="1" x14ac:dyDescent="0.25">
      <c r="A1029" s="2"/>
      <c r="B1029" s="2"/>
      <c r="C1029" s="2"/>
      <c r="D1029" s="2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7"/>
      <c r="S1029" s="8"/>
      <c r="T1029" s="8"/>
    </row>
    <row r="1030" spans="1:20" ht="15.75" customHeight="1" x14ac:dyDescent="0.25">
      <c r="A1030" s="2"/>
      <c r="B1030" s="2"/>
      <c r="C1030" s="2"/>
      <c r="D1030" s="2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7"/>
      <c r="S1030" s="8"/>
      <c r="T1030" s="8"/>
    </row>
    <row r="1031" spans="1:20" ht="15.75" customHeight="1" x14ac:dyDescent="0.25">
      <c r="A1031" s="2"/>
      <c r="B1031" s="2"/>
      <c r="C1031" s="2"/>
      <c r="D1031" s="2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7"/>
      <c r="S1031" s="8"/>
      <c r="T1031" s="8"/>
    </row>
    <row r="1032" spans="1:20" ht="15.75" customHeight="1" x14ac:dyDescent="0.25">
      <c r="A1032" s="2"/>
      <c r="B1032" s="2"/>
      <c r="C1032" s="2"/>
      <c r="D1032" s="2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7"/>
      <c r="S1032" s="8"/>
      <c r="T1032" s="8"/>
    </row>
    <row r="1033" spans="1:20" ht="15.75" customHeight="1" x14ac:dyDescent="0.25">
      <c r="A1033" s="2"/>
      <c r="B1033" s="2"/>
      <c r="C1033" s="2"/>
      <c r="D1033" s="2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7"/>
      <c r="S1033" s="8"/>
      <c r="T1033" s="8"/>
    </row>
    <row r="1034" spans="1:20" ht="15.75" customHeight="1" x14ac:dyDescent="0.25">
      <c r="A1034" s="2"/>
      <c r="B1034" s="2"/>
      <c r="C1034" s="2"/>
      <c r="D1034" s="2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7"/>
      <c r="S1034" s="8"/>
      <c r="T1034" s="8"/>
    </row>
    <row r="1035" spans="1:20" ht="15.75" customHeight="1" x14ac:dyDescent="0.25">
      <c r="A1035" s="2"/>
      <c r="B1035" s="2"/>
      <c r="C1035" s="2"/>
      <c r="D1035" s="2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7"/>
      <c r="S1035" s="8"/>
      <c r="T1035" s="8"/>
    </row>
    <row r="1036" spans="1:20" ht="15.75" customHeight="1" x14ac:dyDescent="0.25">
      <c r="A1036" s="2"/>
      <c r="B1036" s="2"/>
      <c r="C1036" s="2"/>
      <c r="D1036" s="2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7"/>
      <c r="S1036" s="8"/>
      <c r="T1036" s="8"/>
    </row>
    <row r="1037" spans="1:20" ht="15.75" customHeight="1" x14ac:dyDescent="0.25">
      <c r="A1037" s="2"/>
      <c r="B1037" s="2"/>
      <c r="C1037" s="2"/>
      <c r="D1037" s="2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7"/>
      <c r="S1037" s="8"/>
      <c r="T1037" s="8"/>
    </row>
    <row r="1038" spans="1:20" ht="15.75" customHeight="1" x14ac:dyDescent="0.25">
      <c r="A1038" s="2"/>
      <c r="B1038" s="2"/>
      <c r="C1038" s="2"/>
      <c r="D1038" s="2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7"/>
      <c r="S1038" s="8"/>
      <c r="T1038" s="8"/>
    </row>
    <row r="1039" spans="1:20" ht="15.75" customHeight="1" x14ac:dyDescent="0.25">
      <c r="A1039" s="2"/>
      <c r="B1039" s="2"/>
      <c r="C1039" s="2"/>
      <c r="D1039" s="2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7"/>
      <c r="S1039" s="8"/>
      <c r="T1039" s="8"/>
    </row>
    <row r="1040" spans="1:20" ht="15.75" customHeight="1" x14ac:dyDescent="0.25">
      <c r="A1040" s="2"/>
      <c r="B1040" s="2"/>
      <c r="C1040" s="2"/>
      <c r="D1040" s="2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7"/>
      <c r="S1040" s="8"/>
      <c r="T1040" s="8"/>
    </row>
    <row r="1041" spans="1:20" ht="15.75" customHeight="1" x14ac:dyDescent="0.25">
      <c r="A1041" s="2"/>
      <c r="B1041" s="2"/>
      <c r="C1041" s="2"/>
      <c r="D1041" s="2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7"/>
      <c r="S1041" s="8"/>
      <c r="T1041" s="8"/>
    </row>
    <row r="1042" spans="1:20" ht="15.75" customHeight="1" x14ac:dyDescent="0.25">
      <c r="A1042" s="2"/>
      <c r="B1042" s="2"/>
      <c r="C1042" s="2"/>
      <c r="D1042" s="2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7"/>
      <c r="S1042" s="8"/>
      <c r="T1042" s="8"/>
    </row>
    <row r="1043" spans="1:20" ht="15.75" customHeight="1" x14ac:dyDescent="0.25">
      <c r="A1043" s="2"/>
      <c r="B1043" s="2"/>
      <c r="C1043" s="2"/>
      <c r="D1043" s="2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7"/>
      <c r="S1043" s="8"/>
      <c r="T1043" s="8"/>
    </row>
    <row r="1044" spans="1:20" ht="15.75" customHeight="1" x14ac:dyDescent="0.25">
      <c r="A1044" s="2"/>
      <c r="B1044" s="2"/>
      <c r="C1044" s="2"/>
      <c r="D1044" s="2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7"/>
      <c r="S1044" s="8"/>
      <c r="T1044" s="8"/>
    </row>
    <row r="1045" spans="1:20" ht="15.75" customHeight="1" x14ac:dyDescent="0.25">
      <c r="A1045" s="2"/>
      <c r="B1045" s="2"/>
      <c r="C1045" s="2"/>
      <c r="D1045" s="2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7"/>
      <c r="S1045" s="8"/>
      <c r="T1045" s="8"/>
    </row>
    <row r="1046" spans="1:20" ht="15.75" customHeight="1" x14ac:dyDescent="0.25">
      <c r="A1046" s="2"/>
      <c r="B1046" s="2"/>
      <c r="C1046" s="2"/>
      <c r="D1046" s="2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7"/>
      <c r="S1046" s="8"/>
      <c r="T1046" s="8"/>
    </row>
    <row r="1047" spans="1:20" ht="15.75" customHeight="1" x14ac:dyDescent="0.25">
      <c r="A1047" s="2"/>
      <c r="B1047" s="2"/>
      <c r="C1047" s="2"/>
      <c r="D1047" s="2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7"/>
      <c r="S1047" s="8"/>
      <c r="T1047" s="8"/>
    </row>
    <row r="1048" spans="1:20" ht="15.75" customHeight="1" x14ac:dyDescent="0.25">
      <c r="A1048" s="2"/>
      <c r="B1048" s="2"/>
      <c r="C1048" s="2"/>
      <c r="D1048" s="2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7"/>
      <c r="S1048" s="8"/>
      <c r="T1048" s="8"/>
    </row>
    <row r="1049" spans="1:20" ht="15.75" customHeight="1" x14ac:dyDescent="0.25">
      <c r="A1049" s="2"/>
      <c r="B1049" s="2"/>
      <c r="C1049" s="2"/>
      <c r="D1049" s="2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7"/>
      <c r="S1049" s="8"/>
      <c r="T1049" s="8"/>
    </row>
    <row r="1050" spans="1:20" ht="15.75" customHeight="1" x14ac:dyDescent="0.25">
      <c r="A1050" s="2"/>
      <c r="B1050" s="2"/>
      <c r="C1050" s="2"/>
      <c r="D1050" s="2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7"/>
      <c r="S1050" s="8"/>
      <c r="T1050" s="8"/>
    </row>
    <row r="1051" spans="1:20" ht="15.75" customHeight="1" x14ac:dyDescent="0.25">
      <c r="A1051" s="2"/>
      <c r="B1051" s="2"/>
      <c r="C1051" s="2"/>
      <c r="D1051" s="2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7"/>
      <c r="S1051" s="8"/>
      <c r="T1051" s="8"/>
    </row>
    <row r="1052" spans="1:20" ht="15.75" customHeight="1" x14ac:dyDescent="0.25">
      <c r="A1052" s="2"/>
      <c r="B1052" s="2"/>
      <c r="C1052" s="2"/>
      <c r="D1052" s="2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7"/>
      <c r="S1052" s="8"/>
      <c r="T1052" s="8"/>
    </row>
    <row r="1053" spans="1:20" ht="15.75" customHeight="1" x14ac:dyDescent="0.25">
      <c r="A1053" s="2"/>
      <c r="B1053" s="2"/>
      <c r="C1053" s="2"/>
      <c r="D1053" s="2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7"/>
      <c r="S1053" s="8"/>
      <c r="T1053" s="8"/>
    </row>
    <row r="1054" spans="1:20" ht="15.75" customHeight="1" x14ac:dyDescent="0.25">
      <c r="A1054" s="2"/>
      <c r="B1054" s="2"/>
      <c r="C1054" s="2"/>
      <c r="D1054" s="2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7"/>
      <c r="S1054" s="8"/>
      <c r="T1054" s="8"/>
    </row>
    <row r="1055" spans="1:20" ht="15.75" customHeight="1" x14ac:dyDescent="0.25">
      <c r="A1055" s="2"/>
      <c r="B1055" s="2"/>
      <c r="C1055" s="2"/>
      <c r="D1055" s="2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7"/>
      <c r="S1055" s="8"/>
      <c r="T1055" s="8"/>
    </row>
    <row r="1056" spans="1:20" ht="15.75" customHeight="1" x14ac:dyDescent="0.25">
      <c r="A1056" s="2"/>
      <c r="B1056" s="2"/>
      <c r="C1056" s="2"/>
      <c r="D1056" s="2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7"/>
      <c r="S1056" s="8"/>
      <c r="T1056" s="8"/>
    </row>
    <row r="1057" spans="1:20" ht="15.75" customHeight="1" x14ac:dyDescent="0.25">
      <c r="A1057" s="2"/>
      <c r="B1057" s="2"/>
      <c r="C1057" s="2"/>
      <c r="D1057" s="2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7"/>
      <c r="S1057" s="8"/>
      <c r="T1057" s="8"/>
    </row>
    <row r="1058" spans="1:20" ht="15.75" customHeight="1" x14ac:dyDescent="0.25">
      <c r="A1058" s="2"/>
      <c r="B1058" s="2"/>
      <c r="C1058" s="2"/>
      <c r="D1058" s="2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7"/>
      <c r="S1058" s="8"/>
      <c r="T1058" s="8"/>
    </row>
    <row r="1059" spans="1:20" ht="15.75" customHeight="1" x14ac:dyDescent="0.25">
      <c r="A1059" s="2"/>
      <c r="B1059" s="2"/>
      <c r="C1059" s="2"/>
      <c r="D1059" s="2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7"/>
      <c r="S1059" s="8"/>
      <c r="T1059" s="8"/>
    </row>
    <row r="1060" spans="1:20" ht="15.75" customHeight="1" x14ac:dyDescent="0.25">
      <c r="A1060" s="2"/>
      <c r="B1060" s="2"/>
      <c r="C1060" s="2"/>
      <c r="D1060" s="2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7"/>
      <c r="S1060" s="8"/>
      <c r="T1060" s="8"/>
    </row>
    <row r="1061" spans="1:20" ht="15.75" customHeight="1" x14ac:dyDescent="0.25">
      <c r="A1061" s="2"/>
      <c r="B1061" s="2"/>
      <c r="C1061" s="2"/>
      <c r="D1061" s="2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7"/>
      <c r="S1061" s="8"/>
      <c r="T1061" s="8"/>
    </row>
    <row r="1062" spans="1:20" ht="15.75" customHeight="1" x14ac:dyDescent="0.25">
      <c r="A1062" s="2"/>
      <c r="B1062" s="2"/>
      <c r="C1062" s="2"/>
      <c r="D1062" s="2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7"/>
      <c r="S1062" s="8"/>
      <c r="T1062" s="8"/>
    </row>
    <row r="1063" spans="1:20" ht="15.75" customHeight="1" x14ac:dyDescent="0.25">
      <c r="A1063" s="2"/>
      <c r="B1063" s="2"/>
      <c r="C1063" s="2"/>
      <c r="D1063" s="2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7"/>
      <c r="S1063" s="8"/>
      <c r="T1063" s="8"/>
    </row>
    <row r="1064" spans="1:20" ht="15.75" customHeight="1" x14ac:dyDescent="0.25">
      <c r="A1064" s="2"/>
      <c r="B1064" s="2"/>
      <c r="C1064" s="2"/>
      <c r="D1064" s="2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7"/>
      <c r="S1064" s="8"/>
      <c r="T1064" s="8"/>
    </row>
    <row r="1065" spans="1:20" ht="15.75" customHeight="1" x14ac:dyDescent="0.25">
      <c r="A1065" s="2"/>
      <c r="B1065" s="2"/>
      <c r="C1065" s="2"/>
      <c r="D1065" s="2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7"/>
      <c r="S1065" s="8"/>
      <c r="T1065" s="8"/>
    </row>
    <row r="1066" spans="1:20" ht="15.75" customHeight="1" x14ac:dyDescent="0.25">
      <c r="A1066" s="2"/>
      <c r="B1066" s="2"/>
      <c r="C1066" s="2"/>
      <c r="D1066" s="2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7"/>
      <c r="S1066" s="8"/>
      <c r="T1066" s="8"/>
    </row>
    <row r="1067" spans="1:20" ht="15.75" customHeight="1" x14ac:dyDescent="0.25">
      <c r="A1067" s="2"/>
      <c r="B1067" s="2"/>
      <c r="C1067" s="2"/>
      <c r="D1067" s="2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7"/>
      <c r="S1067" s="8"/>
      <c r="T1067" s="8"/>
    </row>
    <row r="1068" spans="1:20" ht="15.75" customHeight="1" x14ac:dyDescent="0.25">
      <c r="A1068" s="2"/>
      <c r="B1068" s="2"/>
      <c r="C1068" s="2"/>
      <c r="D1068" s="2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7"/>
      <c r="S1068" s="8"/>
      <c r="T1068" s="8"/>
    </row>
    <row r="1069" spans="1:20" ht="15.75" customHeight="1" x14ac:dyDescent="0.25">
      <c r="A1069" s="2"/>
      <c r="B1069" s="2"/>
      <c r="C1069" s="2"/>
      <c r="D1069" s="2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7"/>
      <c r="S1069" s="8"/>
      <c r="T1069" s="8"/>
    </row>
    <row r="1070" spans="1:20" ht="15.75" customHeight="1" x14ac:dyDescent="0.25">
      <c r="A1070" s="2"/>
      <c r="B1070" s="2"/>
      <c r="C1070" s="2"/>
      <c r="D1070" s="2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7"/>
      <c r="S1070" s="8"/>
      <c r="T1070" s="8"/>
    </row>
    <row r="1071" spans="1:20" ht="15.75" customHeight="1" x14ac:dyDescent="0.25">
      <c r="A1071" s="2"/>
      <c r="B1071" s="2"/>
      <c r="C1071" s="2"/>
      <c r="D1071" s="2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7"/>
      <c r="S1071" s="8"/>
      <c r="T1071" s="8"/>
    </row>
    <row r="1072" spans="1:20" ht="15.75" customHeight="1" x14ac:dyDescent="0.25">
      <c r="A1072" s="2"/>
      <c r="B1072" s="2"/>
      <c r="C1072" s="2"/>
      <c r="D1072" s="2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7"/>
      <c r="S1072" s="8"/>
      <c r="T1072" s="8"/>
    </row>
    <row r="1073" spans="1:20" ht="15.75" customHeight="1" x14ac:dyDescent="0.25">
      <c r="A1073" s="2"/>
      <c r="B1073" s="2"/>
      <c r="C1073" s="2"/>
      <c r="D1073" s="2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7"/>
      <c r="S1073" s="8"/>
      <c r="T1073" s="8"/>
    </row>
    <row r="1074" spans="1:20" ht="15.75" customHeight="1" x14ac:dyDescent="0.25">
      <c r="A1074" s="2"/>
      <c r="B1074" s="2"/>
      <c r="C1074" s="2"/>
      <c r="D1074" s="2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7"/>
      <c r="S1074" s="8"/>
      <c r="T1074" s="8"/>
    </row>
    <row r="1075" spans="1:20" ht="15.75" customHeight="1" x14ac:dyDescent="0.25">
      <c r="A1075" s="2"/>
      <c r="B1075" s="2"/>
      <c r="C1075" s="2"/>
      <c r="D1075" s="2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7"/>
      <c r="S1075" s="8"/>
      <c r="T1075" s="8"/>
    </row>
    <row r="1076" spans="1:20" ht="15.75" customHeight="1" x14ac:dyDescent="0.25">
      <c r="A1076" s="2"/>
      <c r="B1076" s="2"/>
      <c r="C1076" s="2"/>
      <c r="D1076" s="2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7"/>
      <c r="S1076" s="8"/>
      <c r="T1076" s="8"/>
    </row>
    <row r="1077" spans="1:20" ht="15.75" customHeight="1" x14ac:dyDescent="0.25">
      <c r="A1077" s="2"/>
      <c r="B1077" s="2"/>
      <c r="C1077" s="2"/>
      <c r="D1077" s="2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7"/>
      <c r="S1077" s="8"/>
      <c r="T1077" s="8"/>
    </row>
    <row r="1078" spans="1:20" ht="15.75" customHeight="1" x14ac:dyDescent="0.25">
      <c r="A1078" s="2"/>
      <c r="B1078" s="2"/>
      <c r="C1078" s="2"/>
      <c r="D1078" s="2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7"/>
      <c r="S1078" s="8"/>
      <c r="T1078" s="8"/>
    </row>
    <row r="1079" spans="1:20" ht="15.75" customHeight="1" x14ac:dyDescent="0.25">
      <c r="A1079" s="2"/>
      <c r="B1079" s="2"/>
      <c r="C1079" s="2"/>
      <c r="D1079" s="2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7"/>
      <c r="S1079" s="8"/>
      <c r="T1079" s="8"/>
    </row>
    <row r="1080" spans="1:20" ht="15.75" customHeight="1" x14ac:dyDescent="0.25">
      <c r="A1080" s="2"/>
      <c r="B1080" s="2"/>
      <c r="C1080" s="2"/>
      <c r="D1080" s="2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7"/>
      <c r="S1080" s="8"/>
      <c r="T1080" s="8"/>
    </row>
    <row r="1081" spans="1:20" ht="15.75" customHeight="1" x14ac:dyDescent="0.25">
      <c r="A1081" s="2"/>
      <c r="B1081" s="2"/>
      <c r="C1081" s="2"/>
      <c r="D1081" s="2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7"/>
      <c r="S1081" s="8"/>
      <c r="T1081" s="8"/>
    </row>
    <row r="1082" spans="1:20" ht="15.75" customHeight="1" x14ac:dyDescent="0.25">
      <c r="A1082" s="2"/>
      <c r="B1082" s="2"/>
      <c r="C1082" s="2"/>
      <c r="D1082" s="2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7"/>
      <c r="S1082" s="8"/>
      <c r="T1082" s="8"/>
    </row>
    <row r="1083" spans="1:20" ht="15.75" customHeight="1" x14ac:dyDescent="0.25">
      <c r="A1083" s="2"/>
      <c r="B1083" s="2"/>
      <c r="C1083" s="2"/>
      <c r="D1083" s="2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7"/>
      <c r="S1083" s="8"/>
      <c r="T1083" s="8"/>
    </row>
    <row r="1084" spans="1:20" ht="15.75" customHeight="1" x14ac:dyDescent="0.25">
      <c r="A1084" s="2"/>
      <c r="B1084" s="2"/>
      <c r="C1084" s="2"/>
      <c r="D1084" s="2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7"/>
      <c r="S1084" s="8"/>
      <c r="T1084" s="8"/>
    </row>
    <row r="1085" spans="1:20" ht="15.75" customHeight="1" x14ac:dyDescent="0.25">
      <c r="A1085" s="2"/>
      <c r="B1085" s="2"/>
      <c r="C1085" s="2"/>
      <c r="D1085" s="2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7"/>
      <c r="S1085" s="8"/>
      <c r="T1085" s="8"/>
    </row>
    <row r="1086" spans="1:20" ht="15.75" customHeight="1" x14ac:dyDescent="0.25">
      <c r="A1086" s="2"/>
      <c r="B1086" s="2"/>
      <c r="C1086" s="2"/>
      <c r="D1086" s="2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7"/>
      <c r="S1086" s="8"/>
      <c r="T1086" s="8"/>
    </row>
    <row r="1087" spans="1:20" ht="15.75" customHeight="1" x14ac:dyDescent="0.25">
      <c r="A1087" s="2"/>
      <c r="B1087" s="2"/>
      <c r="C1087" s="2"/>
      <c r="D1087" s="2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7"/>
      <c r="S1087" s="8"/>
      <c r="T1087" s="8"/>
    </row>
    <row r="1088" spans="1:20" ht="15.75" customHeight="1" x14ac:dyDescent="0.25">
      <c r="A1088" s="2"/>
      <c r="B1088" s="2"/>
      <c r="C1088" s="2"/>
      <c r="D1088" s="2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7"/>
      <c r="S1088" s="8"/>
      <c r="T1088" s="8"/>
    </row>
    <row r="1089" spans="1:20" ht="15.75" customHeight="1" x14ac:dyDescent="0.25">
      <c r="A1089" s="2"/>
      <c r="B1089" s="2"/>
      <c r="C1089" s="2"/>
      <c r="D1089" s="2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7"/>
      <c r="S1089" s="8"/>
      <c r="T1089" s="8"/>
    </row>
    <row r="1090" spans="1:20" ht="15.75" customHeight="1" x14ac:dyDescent="0.25">
      <c r="A1090" s="2"/>
      <c r="B1090" s="2"/>
      <c r="C1090" s="2"/>
      <c r="D1090" s="2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7"/>
      <c r="S1090" s="8"/>
      <c r="T1090" s="8"/>
    </row>
    <row r="1091" spans="1:20" ht="15.75" customHeight="1" x14ac:dyDescent="0.25">
      <c r="A1091" s="2"/>
      <c r="B1091" s="2"/>
      <c r="C1091" s="2"/>
      <c r="D1091" s="2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7"/>
      <c r="S1091" s="8"/>
      <c r="T1091" s="8"/>
    </row>
    <row r="1092" spans="1:20" ht="15.75" customHeight="1" x14ac:dyDescent="0.25">
      <c r="A1092" s="2"/>
      <c r="B1092" s="2"/>
      <c r="C1092" s="2"/>
      <c r="D1092" s="2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7"/>
      <c r="S1092" s="8"/>
      <c r="T1092" s="8"/>
    </row>
    <row r="1093" spans="1:20" ht="15.75" customHeight="1" x14ac:dyDescent="0.25">
      <c r="A1093" s="2"/>
      <c r="B1093" s="2"/>
      <c r="C1093" s="2"/>
      <c r="D1093" s="2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7"/>
      <c r="S1093" s="8"/>
      <c r="T1093" s="8"/>
    </row>
    <row r="1094" spans="1:20" ht="15.75" customHeight="1" x14ac:dyDescent="0.25">
      <c r="A1094" s="2"/>
      <c r="B1094" s="2"/>
      <c r="C1094" s="2"/>
      <c r="D1094" s="2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7"/>
      <c r="S1094" s="8"/>
      <c r="T1094" s="8"/>
    </row>
    <row r="1095" spans="1:20" ht="15.75" customHeight="1" x14ac:dyDescent="0.25">
      <c r="A1095" s="2"/>
      <c r="B1095" s="2"/>
      <c r="C1095" s="2"/>
      <c r="D1095" s="2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7"/>
      <c r="S1095" s="8"/>
      <c r="T1095" s="8"/>
    </row>
    <row r="1096" spans="1:20" ht="15.75" customHeight="1" x14ac:dyDescent="0.25">
      <c r="A1096" s="2"/>
      <c r="B1096" s="2"/>
      <c r="C1096" s="2"/>
      <c r="D1096" s="2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7"/>
      <c r="S1096" s="8"/>
      <c r="T1096" s="8"/>
    </row>
    <row r="1097" spans="1:20" ht="15.75" customHeight="1" x14ac:dyDescent="0.25">
      <c r="A1097" s="2"/>
      <c r="B1097" s="2"/>
      <c r="C1097" s="2"/>
      <c r="D1097" s="2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7"/>
      <c r="S1097" s="8"/>
      <c r="T1097" s="8"/>
    </row>
    <row r="1098" spans="1:20" ht="15.75" customHeight="1" x14ac:dyDescent="0.25">
      <c r="A1098" s="2"/>
      <c r="B1098" s="2"/>
      <c r="C1098" s="2"/>
      <c r="D1098" s="2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7"/>
      <c r="S1098" s="8"/>
      <c r="T1098" s="8"/>
    </row>
    <row r="1099" spans="1:20" ht="15.75" customHeight="1" x14ac:dyDescent="0.25">
      <c r="A1099" s="2"/>
      <c r="B1099" s="2"/>
      <c r="C1099" s="2"/>
      <c r="D1099" s="2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7"/>
      <c r="S1099" s="8"/>
      <c r="T1099" s="8"/>
    </row>
    <row r="1100" spans="1:20" ht="15.75" customHeight="1" x14ac:dyDescent="0.25">
      <c r="A1100" s="2"/>
      <c r="B1100" s="2"/>
      <c r="C1100" s="2"/>
      <c r="D1100" s="2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7"/>
      <c r="S1100" s="8"/>
      <c r="T1100" s="8"/>
    </row>
    <row r="1101" spans="1:20" ht="15.75" customHeight="1" x14ac:dyDescent="0.25">
      <c r="A1101" s="2"/>
      <c r="B1101" s="2"/>
      <c r="C1101" s="2"/>
      <c r="D1101" s="2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7"/>
      <c r="S1101" s="8"/>
      <c r="T1101" s="8"/>
    </row>
    <row r="1102" spans="1:20" ht="15.75" customHeight="1" x14ac:dyDescent="0.25">
      <c r="A1102" s="2"/>
      <c r="B1102" s="2"/>
      <c r="C1102" s="2"/>
      <c r="D1102" s="2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7"/>
      <c r="S1102" s="8"/>
      <c r="T1102" s="8"/>
    </row>
    <row r="1103" spans="1:20" ht="15.75" customHeight="1" x14ac:dyDescent="0.25">
      <c r="A1103" s="2"/>
      <c r="B1103" s="2"/>
      <c r="C1103" s="2"/>
      <c r="D1103" s="2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7"/>
      <c r="S1103" s="8"/>
      <c r="T1103" s="8"/>
    </row>
    <row r="1104" spans="1:20" ht="15.75" customHeight="1" x14ac:dyDescent="0.25">
      <c r="A1104" s="2"/>
      <c r="B1104" s="2"/>
      <c r="C1104" s="2"/>
      <c r="D1104" s="2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7"/>
      <c r="S1104" s="8"/>
      <c r="T1104" s="8"/>
    </row>
    <row r="1105" spans="1:20" ht="15.75" customHeight="1" x14ac:dyDescent="0.25">
      <c r="A1105" s="2"/>
      <c r="B1105" s="2"/>
      <c r="C1105" s="2"/>
      <c r="D1105" s="2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7"/>
      <c r="S1105" s="8"/>
      <c r="T1105" s="8"/>
    </row>
    <row r="1106" spans="1:20" ht="15.75" customHeight="1" x14ac:dyDescent="0.25">
      <c r="A1106" s="2"/>
      <c r="B1106" s="2"/>
      <c r="C1106" s="2"/>
      <c r="D1106" s="2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7"/>
      <c r="S1106" s="8"/>
      <c r="T1106" s="8"/>
    </row>
    <row r="1107" spans="1:20" ht="15.75" customHeight="1" x14ac:dyDescent="0.25">
      <c r="A1107" s="2"/>
      <c r="B1107" s="2"/>
      <c r="C1107" s="2"/>
      <c r="D1107" s="2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7"/>
      <c r="S1107" s="8"/>
      <c r="T1107" s="8"/>
    </row>
    <row r="1108" spans="1:20" ht="15.75" customHeight="1" x14ac:dyDescent="0.25">
      <c r="A1108" s="2"/>
      <c r="B1108" s="2"/>
      <c r="C1108" s="2"/>
      <c r="D1108" s="2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7"/>
      <c r="S1108" s="8"/>
      <c r="T1108" s="8"/>
    </row>
    <row r="1109" spans="1:20" ht="15.75" customHeight="1" x14ac:dyDescent="0.25">
      <c r="A1109" s="2"/>
      <c r="B1109" s="2"/>
      <c r="C1109" s="2"/>
      <c r="D1109" s="2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7"/>
      <c r="S1109" s="8"/>
      <c r="T1109" s="8"/>
    </row>
    <row r="1110" spans="1:20" ht="15.75" customHeight="1" x14ac:dyDescent="0.25">
      <c r="A1110" s="2"/>
      <c r="B1110" s="2"/>
      <c r="C1110" s="2"/>
      <c r="D1110" s="2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7"/>
      <c r="S1110" s="8"/>
      <c r="T1110" s="8"/>
    </row>
    <row r="1111" spans="1:20" ht="15.75" customHeight="1" x14ac:dyDescent="0.25">
      <c r="A1111" s="2"/>
      <c r="B1111" s="2"/>
      <c r="C1111" s="2"/>
      <c r="D1111" s="2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7"/>
      <c r="S1111" s="8"/>
      <c r="T1111" s="8"/>
    </row>
    <row r="1112" spans="1:20" ht="15.75" customHeight="1" x14ac:dyDescent="0.25">
      <c r="A1112" s="2"/>
      <c r="B1112" s="2"/>
      <c r="C1112" s="2"/>
      <c r="D1112" s="2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7"/>
      <c r="S1112" s="8"/>
      <c r="T1112" s="8"/>
    </row>
    <row r="1113" spans="1:20" ht="15.75" customHeight="1" x14ac:dyDescent="0.25">
      <c r="A1113" s="2"/>
      <c r="B1113" s="2"/>
      <c r="C1113" s="2"/>
      <c r="D1113" s="2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7"/>
      <c r="S1113" s="8"/>
      <c r="T1113" s="8"/>
    </row>
    <row r="1114" spans="1:20" ht="15.75" customHeight="1" x14ac:dyDescent="0.25">
      <c r="A1114" s="2"/>
      <c r="B1114" s="2"/>
      <c r="C1114" s="2"/>
      <c r="D1114" s="2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7"/>
      <c r="S1114" s="8"/>
      <c r="T1114" s="8"/>
    </row>
    <row r="1115" spans="1:20" ht="15.75" customHeight="1" x14ac:dyDescent="0.25">
      <c r="A1115" s="2"/>
      <c r="B1115" s="2"/>
      <c r="C1115" s="2"/>
      <c r="D1115" s="2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7"/>
      <c r="S1115" s="8"/>
      <c r="T1115" s="8"/>
    </row>
    <row r="1116" spans="1:20" ht="15.75" customHeight="1" x14ac:dyDescent="0.25">
      <c r="A1116" s="2"/>
      <c r="B1116" s="2"/>
      <c r="C1116" s="2"/>
      <c r="D1116" s="2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7"/>
      <c r="S1116" s="8"/>
      <c r="T1116" s="8"/>
    </row>
    <row r="1117" spans="1:20" ht="15.75" customHeight="1" x14ac:dyDescent="0.25">
      <c r="A1117" s="2"/>
      <c r="B1117" s="2"/>
      <c r="C1117" s="2"/>
      <c r="D1117" s="2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7"/>
      <c r="S1117" s="8"/>
      <c r="T1117" s="8"/>
    </row>
    <row r="1118" spans="1:20" ht="15.75" customHeight="1" x14ac:dyDescent="0.25">
      <c r="A1118" s="2"/>
      <c r="B1118" s="2"/>
      <c r="C1118" s="2"/>
      <c r="D1118" s="2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7"/>
      <c r="S1118" s="8"/>
      <c r="T1118" s="8"/>
    </row>
    <row r="1119" spans="1:20" ht="15.75" customHeight="1" x14ac:dyDescent="0.25">
      <c r="A1119" s="2"/>
      <c r="B1119" s="2"/>
      <c r="C1119" s="2"/>
      <c r="D1119" s="2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7"/>
      <c r="S1119" s="8"/>
      <c r="T1119" s="8"/>
    </row>
    <row r="1120" spans="1:20" ht="15.75" customHeight="1" x14ac:dyDescent="0.25">
      <c r="A1120" s="2"/>
      <c r="B1120" s="2"/>
      <c r="C1120" s="2"/>
      <c r="D1120" s="2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7"/>
      <c r="S1120" s="8"/>
      <c r="T1120" s="8"/>
    </row>
    <row r="1121" spans="1:20" ht="15.75" customHeight="1" x14ac:dyDescent="0.25">
      <c r="A1121" s="2"/>
      <c r="B1121" s="2"/>
      <c r="C1121" s="2"/>
      <c r="D1121" s="2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7"/>
      <c r="S1121" s="8"/>
      <c r="T1121" s="8"/>
    </row>
    <row r="1122" spans="1:20" ht="15.75" customHeight="1" x14ac:dyDescent="0.25">
      <c r="A1122" s="2"/>
      <c r="B1122" s="2"/>
      <c r="C1122" s="2"/>
      <c r="D1122" s="2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7"/>
      <c r="S1122" s="8"/>
      <c r="T1122" s="8"/>
    </row>
    <row r="1123" spans="1:20" ht="15.75" customHeight="1" x14ac:dyDescent="0.25">
      <c r="A1123" s="2"/>
      <c r="B1123" s="2"/>
      <c r="C1123" s="2"/>
      <c r="D1123" s="2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7"/>
      <c r="S1123" s="8"/>
      <c r="T1123" s="8"/>
    </row>
    <row r="1124" spans="1:20" ht="15.75" customHeight="1" x14ac:dyDescent="0.25">
      <c r="A1124" s="2"/>
      <c r="B1124" s="2"/>
      <c r="C1124" s="2"/>
      <c r="D1124" s="2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7"/>
      <c r="S1124" s="8"/>
      <c r="T1124" s="8"/>
    </row>
    <row r="1125" spans="1:20" ht="15.75" customHeight="1" x14ac:dyDescent="0.25">
      <c r="A1125" s="2"/>
      <c r="B1125" s="2"/>
      <c r="C1125" s="2"/>
      <c r="D1125" s="2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7"/>
      <c r="S1125" s="8"/>
      <c r="T1125" s="8"/>
    </row>
    <row r="1126" spans="1:20" ht="15.75" customHeight="1" x14ac:dyDescent="0.25">
      <c r="A1126" s="2"/>
      <c r="B1126" s="2"/>
      <c r="C1126" s="2"/>
      <c r="D1126" s="2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7"/>
      <c r="S1126" s="8"/>
      <c r="T1126" s="8"/>
    </row>
    <row r="1127" spans="1:20" ht="15.75" customHeight="1" x14ac:dyDescent="0.25">
      <c r="A1127" s="2"/>
      <c r="B1127" s="2"/>
      <c r="C1127" s="2"/>
      <c r="D1127" s="2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7"/>
      <c r="S1127" s="8"/>
      <c r="T1127" s="8"/>
    </row>
    <row r="1128" spans="1:20" ht="15.75" customHeight="1" x14ac:dyDescent="0.25">
      <c r="A1128" s="2"/>
      <c r="B1128" s="2"/>
      <c r="C1128" s="2"/>
      <c r="D1128" s="2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7"/>
      <c r="S1128" s="8"/>
      <c r="T1128" s="8"/>
    </row>
    <row r="1129" spans="1:20" ht="15.75" customHeight="1" x14ac:dyDescent="0.25">
      <c r="A1129" s="2"/>
      <c r="B1129" s="2"/>
      <c r="C1129" s="2"/>
      <c r="D1129" s="2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7"/>
      <c r="S1129" s="8"/>
      <c r="T1129" s="8"/>
    </row>
    <row r="1130" spans="1:20" ht="15.75" customHeight="1" x14ac:dyDescent="0.25">
      <c r="A1130" s="2"/>
      <c r="B1130" s="2"/>
      <c r="C1130" s="2"/>
      <c r="D1130" s="2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7"/>
      <c r="S1130" s="8"/>
      <c r="T1130" s="8"/>
    </row>
    <row r="1131" spans="1:20" ht="15.75" customHeight="1" x14ac:dyDescent="0.25">
      <c r="A1131" s="2"/>
      <c r="B1131" s="2"/>
      <c r="C1131" s="2"/>
      <c r="D1131" s="2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7"/>
      <c r="S1131" s="8"/>
      <c r="T1131" s="8"/>
    </row>
    <row r="1132" spans="1:20" ht="15.75" customHeight="1" x14ac:dyDescent="0.25">
      <c r="A1132" s="2"/>
      <c r="B1132" s="2"/>
      <c r="C1132" s="2"/>
      <c r="D1132" s="2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7"/>
      <c r="S1132" s="8"/>
      <c r="T1132" s="8"/>
    </row>
    <row r="1133" spans="1:20" ht="15.75" customHeight="1" x14ac:dyDescent="0.25">
      <c r="A1133" s="2"/>
      <c r="B1133" s="2"/>
      <c r="C1133" s="2"/>
      <c r="D1133" s="2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7"/>
      <c r="S1133" s="8"/>
      <c r="T1133" s="8"/>
    </row>
    <row r="1134" spans="1:20" ht="15.75" customHeight="1" x14ac:dyDescent="0.25">
      <c r="A1134" s="2"/>
      <c r="B1134" s="2"/>
      <c r="C1134" s="2"/>
      <c r="D1134" s="2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7"/>
      <c r="S1134" s="8"/>
      <c r="T1134" s="8"/>
    </row>
    <row r="1135" spans="1:20" ht="15.75" customHeight="1" x14ac:dyDescent="0.25">
      <c r="A1135" s="2"/>
      <c r="B1135" s="2"/>
      <c r="C1135" s="2"/>
      <c r="D1135" s="2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7"/>
      <c r="S1135" s="8"/>
      <c r="T1135" s="8"/>
    </row>
    <row r="1136" spans="1:20" ht="15.75" customHeight="1" x14ac:dyDescent="0.25">
      <c r="A1136" s="2"/>
      <c r="B1136" s="2"/>
      <c r="C1136" s="2"/>
      <c r="D1136" s="2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7"/>
      <c r="S1136" s="8"/>
      <c r="T1136" s="8"/>
    </row>
    <row r="1137" spans="1:20" ht="15.75" customHeight="1" x14ac:dyDescent="0.25">
      <c r="A1137" s="2"/>
      <c r="B1137" s="2"/>
      <c r="C1137" s="2"/>
      <c r="D1137" s="2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7"/>
      <c r="S1137" s="8"/>
      <c r="T1137" s="8"/>
    </row>
    <row r="1138" spans="1:20" ht="15.75" customHeight="1" x14ac:dyDescent="0.25">
      <c r="A1138" s="2"/>
      <c r="B1138" s="2"/>
      <c r="C1138" s="2"/>
      <c r="D1138" s="2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7"/>
      <c r="S1138" s="8"/>
      <c r="T1138" s="8"/>
    </row>
    <row r="1139" spans="1:20" ht="15.75" customHeight="1" x14ac:dyDescent="0.25">
      <c r="A1139" s="2"/>
      <c r="B1139" s="2"/>
      <c r="C1139" s="2"/>
      <c r="D1139" s="2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7"/>
      <c r="S1139" s="8"/>
      <c r="T1139" s="8"/>
    </row>
    <row r="1140" spans="1:20" ht="15.75" customHeight="1" x14ac:dyDescent="0.25">
      <c r="A1140" s="2"/>
      <c r="B1140" s="2"/>
      <c r="C1140" s="2"/>
      <c r="D1140" s="2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7"/>
      <c r="S1140" s="8"/>
      <c r="T1140" s="8"/>
    </row>
    <row r="1141" spans="1:20" ht="15.75" customHeight="1" x14ac:dyDescent="0.25">
      <c r="A1141" s="2"/>
      <c r="B1141" s="2"/>
      <c r="C1141" s="2"/>
      <c r="D1141" s="2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7"/>
      <c r="S1141" s="8"/>
      <c r="T1141" s="8"/>
    </row>
    <row r="1142" spans="1:20" ht="15.75" customHeight="1" x14ac:dyDescent="0.25">
      <c r="A1142" s="2"/>
      <c r="B1142" s="2"/>
      <c r="C1142" s="2"/>
      <c r="D1142" s="2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7"/>
      <c r="S1142" s="8"/>
      <c r="T1142" s="8"/>
    </row>
    <row r="1143" spans="1:20" ht="15.75" customHeight="1" x14ac:dyDescent="0.25">
      <c r="A1143" s="2"/>
      <c r="B1143" s="2"/>
      <c r="C1143" s="2"/>
      <c r="D1143" s="2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7"/>
      <c r="S1143" s="8"/>
      <c r="T1143" s="8"/>
    </row>
    <row r="1144" spans="1:20" ht="15.75" customHeight="1" x14ac:dyDescent="0.25">
      <c r="A1144" s="2"/>
      <c r="B1144" s="2"/>
      <c r="C1144" s="2"/>
      <c r="D1144" s="2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7"/>
      <c r="S1144" s="8"/>
      <c r="T1144" s="8"/>
    </row>
    <row r="1145" spans="1:20" ht="15.75" customHeight="1" x14ac:dyDescent="0.25">
      <c r="A1145" s="2"/>
      <c r="B1145" s="2"/>
      <c r="C1145" s="2"/>
      <c r="D1145" s="2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7"/>
      <c r="S1145" s="8"/>
      <c r="T1145" s="8"/>
    </row>
    <row r="1146" spans="1:20" ht="15.75" customHeight="1" x14ac:dyDescent="0.25">
      <c r="A1146" s="2"/>
      <c r="B1146" s="2"/>
      <c r="C1146" s="2"/>
      <c r="D1146" s="2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7"/>
      <c r="S1146" s="8"/>
      <c r="T1146" s="8"/>
    </row>
    <row r="1147" spans="1:20" ht="15.75" customHeight="1" x14ac:dyDescent="0.25">
      <c r="A1147" s="2"/>
      <c r="B1147" s="2"/>
      <c r="C1147" s="2"/>
      <c r="D1147" s="2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7"/>
      <c r="S1147" s="8"/>
      <c r="T1147" s="8"/>
    </row>
    <row r="1148" spans="1:20" ht="15.75" customHeight="1" x14ac:dyDescent="0.25">
      <c r="A1148" s="2"/>
      <c r="B1148" s="2"/>
      <c r="C1148" s="2"/>
      <c r="D1148" s="2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7"/>
      <c r="S1148" s="8"/>
      <c r="T1148" s="8"/>
    </row>
    <row r="1149" spans="1:20" ht="15.75" customHeight="1" x14ac:dyDescent="0.25">
      <c r="A1149" s="2"/>
      <c r="B1149" s="2"/>
      <c r="C1149" s="2"/>
      <c r="D1149" s="2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7"/>
      <c r="S1149" s="8"/>
      <c r="T1149" s="8"/>
    </row>
    <row r="1150" spans="1:20" ht="15.75" customHeight="1" x14ac:dyDescent="0.25">
      <c r="A1150" s="2"/>
      <c r="B1150" s="2"/>
      <c r="C1150" s="2"/>
      <c r="D1150" s="2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7"/>
      <c r="S1150" s="8"/>
      <c r="T1150" s="8"/>
    </row>
    <row r="1151" spans="1:20" ht="15.75" customHeight="1" x14ac:dyDescent="0.25">
      <c r="A1151" s="2"/>
      <c r="B1151" s="2"/>
      <c r="C1151" s="2"/>
      <c r="D1151" s="2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7"/>
      <c r="S1151" s="8"/>
      <c r="T1151" s="8"/>
    </row>
    <row r="1152" spans="1:20" ht="15.75" customHeight="1" x14ac:dyDescent="0.25">
      <c r="A1152" s="2"/>
      <c r="B1152" s="2"/>
      <c r="C1152" s="2"/>
      <c r="D1152" s="2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7"/>
      <c r="S1152" s="8"/>
      <c r="T1152" s="8"/>
    </row>
    <row r="1153" spans="1:20" ht="15.75" customHeight="1" x14ac:dyDescent="0.25">
      <c r="A1153" s="2"/>
      <c r="B1153" s="2"/>
      <c r="C1153" s="2"/>
      <c r="D1153" s="2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7"/>
      <c r="S1153" s="8"/>
      <c r="T1153" s="8"/>
    </row>
    <row r="1154" spans="1:20" ht="15.75" customHeight="1" x14ac:dyDescent="0.25">
      <c r="A1154" s="2"/>
      <c r="B1154" s="2"/>
      <c r="C1154" s="2"/>
      <c r="D1154" s="2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7"/>
      <c r="S1154" s="8"/>
      <c r="T1154" s="8"/>
    </row>
    <row r="1155" spans="1:20" ht="15.75" customHeight="1" x14ac:dyDescent="0.25">
      <c r="A1155" s="2"/>
      <c r="B1155" s="2"/>
      <c r="C1155" s="2"/>
      <c r="D1155" s="2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7"/>
      <c r="S1155" s="8"/>
      <c r="T1155" s="8"/>
    </row>
    <row r="1156" spans="1:20" ht="15.75" customHeight="1" x14ac:dyDescent="0.25">
      <c r="A1156" s="2"/>
      <c r="B1156" s="2"/>
      <c r="C1156" s="2"/>
      <c r="D1156" s="2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7"/>
      <c r="S1156" s="8"/>
      <c r="T1156" s="8"/>
    </row>
    <row r="1157" spans="1:20" ht="15.75" customHeight="1" x14ac:dyDescent="0.25">
      <c r="A1157" s="2"/>
      <c r="B1157" s="2"/>
      <c r="C1157" s="2"/>
      <c r="D1157" s="2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7"/>
      <c r="S1157" s="8"/>
      <c r="T1157" s="8"/>
    </row>
    <row r="1158" spans="1:20" ht="15.75" customHeight="1" x14ac:dyDescent="0.25">
      <c r="A1158" s="2"/>
      <c r="B1158" s="2"/>
      <c r="C1158" s="2"/>
      <c r="D1158" s="2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7"/>
      <c r="S1158" s="8"/>
      <c r="T1158" s="8"/>
    </row>
    <row r="1159" spans="1:20" ht="15.75" customHeight="1" x14ac:dyDescent="0.25">
      <c r="A1159" s="2"/>
      <c r="B1159" s="2"/>
      <c r="C1159" s="2"/>
      <c r="D1159" s="2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7"/>
      <c r="S1159" s="8"/>
      <c r="T1159" s="8"/>
    </row>
    <row r="1160" spans="1:20" ht="15.75" customHeight="1" x14ac:dyDescent="0.25">
      <c r="A1160" s="2"/>
      <c r="B1160" s="2"/>
      <c r="C1160" s="2"/>
      <c r="D1160" s="2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7"/>
      <c r="S1160" s="8"/>
      <c r="T1160" s="8"/>
    </row>
    <row r="1161" spans="1:20" ht="15.75" customHeight="1" x14ac:dyDescent="0.25">
      <c r="A1161" s="2"/>
      <c r="B1161" s="2"/>
      <c r="C1161" s="2"/>
      <c r="D1161" s="2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7"/>
      <c r="S1161" s="8"/>
      <c r="T1161" s="8"/>
    </row>
    <row r="1162" spans="1:20" ht="15.75" customHeight="1" x14ac:dyDescent="0.25">
      <c r="A1162" s="2"/>
      <c r="B1162" s="2"/>
      <c r="C1162" s="2"/>
      <c r="D1162" s="2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7"/>
      <c r="S1162" s="8"/>
      <c r="T1162" s="8"/>
    </row>
    <row r="1163" spans="1:20" ht="15.75" customHeight="1" x14ac:dyDescent="0.25">
      <c r="A1163" s="2"/>
      <c r="B1163" s="2"/>
      <c r="C1163" s="2"/>
      <c r="D1163" s="2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7"/>
      <c r="S1163" s="8"/>
      <c r="T1163" s="8"/>
    </row>
    <row r="1164" spans="1:20" ht="15.75" customHeight="1" x14ac:dyDescent="0.25">
      <c r="A1164" s="2"/>
      <c r="B1164" s="2"/>
      <c r="C1164" s="2"/>
      <c r="D1164" s="2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7"/>
      <c r="S1164" s="8"/>
      <c r="T1164" s="8"/>
    </row>
    <row r="1165" spans="1:20" ht="15.75" customHeight="1" x14ac:dyDescent="0.25">
      <c r="A1165" s="2"/>
      <c r="B1165" s="2"/>
      <c r="C1165" s="2"/>
      <c r="D1165" s="2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7"/>
      <c r="S1165" s="8"/>
      <c r="T1165" s="8"/>
    </row>
    <row r="1166" spans="1:20" ht="15.75" customHeight="1" x14ac:dyDescent="0.25">
      <c r="A1166" s="2"/>
      <c r="B1166" s="2"/>
      <c r="C1166" s="2"/>
      <c r="D1166" s="2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7"/>
      <c r="S1166" s="8"/>
      <c r="T1166" s="8"/>
    </row>
    <row r="1167" spans="1:20" ht="15.75" customHeight="1" x14ac:dyDescent="0.25">
      <c r="A1167" s="2"/>
      <c r="B1167" s="2"/>
      <c r="C1167" s="2"/>
      <c r="D1167" s="2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7"/>
      <c r="S1167" s="8"/>
      <c r="T1167" s="8"/>
    </row>
    <row r="1168" spans="1:20" ht="15.75" customHeight="1" x14ac:dyDescent="0.25">
      <c r="A1168" s="2"/>
      <c r="B1168" s="2"/>
      <c r="C1168" s="2"/>
      <c r="D1168" s="2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7"/>
      <c r="S1168" s="8"/>
      <c r="T1168" s="8"/>
    </row>
    <row r="1169" spans="1:20" ht="15.75" customHeight="1" x14ac:dyDescent="0.25">
      <c r="A1169" s="2"/>
      <c r="B1169" s="2"/>
      <c r="C1169" s="2"/>
      <c r="D1169" s="2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7"/>
      <c r="S1169" s="8"/>
      <c r="T1169" s="8"/>
    </row>
    <row r="1170" spans="1:20" ht="15.75" customHeight="1" x14ac:dyDescent="0.25">
      <c r="A1170" s="2"/>
      <c r="B1170" s="2"/>
      <c r="C1170" s="2"/>
      <c r="D1170" s="2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7"/>
      <c r="S1170" s="8"/>
      <c r="T1170" s="8"/>
    </row>
    <row r="1171" spans="1:20" ht="15.75" customHeight="1" x14ac:dyDescent="0.25">
      <c r="A1171" s="2"/>
      <c r="B1171" s="2"/>
      <c r="C1171" s="2"/>
      <c r="D1171" s="2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7"/>
      <c r="S1171" s="8"/>
      <c r="T1171" s="8"/>
    </row>
    <row r="1172" spans="1:20" ht="15.75" customHeight="1" x14ac:dyDescent="0.25">
      <c r="A1172" s="2"/>
      <c r="B1172" s="2"/>
      <c r="C1172" s="2"/>
      <c r="D1172" s="2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7"/>
      <c r="S1172" s="8"/>
      <c r="T1172" s="8"/>
    </row>
    <row r="1173" spans="1:20" ht="15.75" customHeight="1" x14ac:dyDescent="0.25">
      <c r="A1173" s="2"/>
      <c r="B1173" s="2"/>
      <c r="C1173" s="2"/>
      <c r="D1173" s="2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7"/>
      <c r="S1173" s="8"/>
      <c r="T1173" s="8"/>
    </row>
    <row r="1174" spans="1:20" ht="15.75" customHeight="1" x14ac:dyDescent="0.25">
      <c r="A1174" s="2"/>
      <c r="B1174" s="2"/>
      <c r="C1174" s="2"/>
      <c r="D1174" s="2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7"/>
      <c r="S1174" s="8"/>
      <c r="T1174" s="8"/>
    </row>
    <row r="1175" spans="1:20" ht="15.75" customHeight="1" x14ac:dyDescent="0.25">
      <c r="A1175" s="2"/>
      <c r="B1175" s="2"/>
      <c r="C1175" s="2"/>
      <c r="D1175" s="2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7"/>
      <c r="S1175" s="8"/>
      <c r="T1175" s="8"/>
    </row>
    <row r="1176" spans="1:20" ht="15.75" customHeight="1" x14ac:dyDescent="0.25">
      <c r="A1176" s="2"/>
      <c r="B1176" s="2"/>
      <c r="C1176" s="2"/>
      <c r="D1176" s="2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7"/>
      <c r="S1176" s="8"/>
      <c r="T1176" s="8"/>
    </row>
    <row r="1177" spans="1:20" ht="15.75" customHeight="1" x14ac:dyDescent="0.25">
      <c r="A1177" s="2"/>
      <c r="B1177" s="2"/>
      <c r="C1177" s="2"/>
      <c r="D1177" s="2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7"/>
      <c r="S1177" s="8"/>
      <c r="T1177" s="8"/>
    </row>
    <row r="1178" spans="1:20" ht="15.75" customHeight="1" x14ac:dyDescent="0.25">
      <c r="A1178" s="2"/>
      <c r="B1178" s="2"/>
      <c r="C1178" s="2"/>
      <c r="D1178" s="2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7"/>
      <c r="S1178" s="8"/>
      <c r="T1178" s="8"/>
    </row>
    <row r="1179" spans="1:20" ht="15.75" customHeight="1" x14ac:dyDescent="0.25">
      <c r="A1179" s="2"/>
      <c r="B1179" s="2"/>
      <c r="C1179" s="2"/>
      <c r="D1179" s="2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7"/>
      <c r="S1179" s="8"/>
      <c r="T1179" s="8"/>
    </row>
    <row r="1180" spans="1:20" ht="15.75" customHeight="1" x14ac:dyDescent="0.25">
      <c r="A1180" s="2"/>
      <c r="B1180" s="2"/>
      <c r="C1180" s="2"/>
      <c r="D1180" s="2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7"/>
      <c r="S1180" s="8"/>
      <c r="T1180" s="8"/>
    </row>
    <row r="1181" spans="1:20" ht="15.75" customHeight="1" x14ac:dyDescent="0.25">
      <c r="A1181" s="2"/>
      <c r="B1181" s="2"/>
      <c r="C1181" s="2"/>
      <c r="D1181" s="2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7"/>
      <c r="S1181" s="8"/>
      <c r="T1181" s="8"/>
    </row>
    <row r="1182" spans="1:20" ht="15.75" customHeight="1" x14ac:dyDescent="0.25">
      <c r="A1182" s="2"/>
      <c r="B1182" s="2"/>
      <c r="C1182" s="2"/>
      <c r="D1182" s="2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7"/>
      <c r="S1182" s="8"/>
      <c r="T1182" s="8"/>
    </row>
    <row r="1183" spans="1:20" ht="15.75" customHeight="1" x14ac:dyDescent="0.25">
      <c r="A1183" s="2"/>
      <c r="B1183" s="2"/>
      <c r="C1183" s="2"/>
      <c r="D1183" s="2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7"/>
      <c r="S1183" s="8"/>
      <c r="T1183" s="8"/>
    </row>
    <row r="1184" spans="1:20" ht="15.75" customHeight="1" x14ac:dyDescent="0.25">
      <c r="A1184" s="2"/>
      <c r="B1184" s="2"/>
      <c r="C1184" s="2"/>
      <c r="D1184" s="2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7"/>
      <c r="S1184" s="8"/>
      <c r="T1184" s="8"/>
    </row>
    <row r="1185" spans="1:20" ht="15.75" customHeight="1" x14ac:dyDescent="0.25">
      <c r="A1185" s="2"/>
      <c r="B1185" s="2"/>
      <c r="C1185" s="2"/>
      <c r="D1185" s="2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7"/>
      <c r="S1185" s="8"/>
      <c r="T1185" s="8"/>
    </row>
    <row r="1186" spans="1:20" ht="15.75" customHeight="1" x14ac:dyDescent="0.25">
      <c r="A1186" s="2"/>
      <c r="B1186" s="2"/>
      <c r="C1186" s="2"/>
      <c r="D1186" s="2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7"/>
      <c r="S1186" s="8"/>
      <c r="T1186" s="8"/>
    </row>
    <row r="1187" spans="1:20" ht="15.75" customHeight="1" x14ac:dyDescent="0.25">
      <c r="A1187" s="2"/>
      <c r="B1187" s="2"/>
      <c r="C1187" s="2"/>
      <c r="D1187" s="2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7"/>
      <c r="S1187" s="8"/>
      <c r="T1187" s="8"/>
    </row>
    <row r="1188" spans="1:20" ht="15.75" customHeight="1" x14ac:dyDescent="0.25">
      <c r="A1188" s="2"/>
      <c r="B1188" s="2"/>
      <c r="C1188" s="2"/>
      <c r="D1188" s="2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7"/>
      <c r="S1188" s="8"/>
      <c r="T1188" s="8"/>
    </row>
    <row r="1189" spans="1:20" ht="15.75" customHeight="1" x14ac:dyDescent="0.25">
      <c r="A1189" s="2"/>
      <c r="B1189" s="2"/>
      <c r="C1189" s="2"/>
      <c r="D1189" s="2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7"/>
      <c r="S1189" s="8"/>
      <c r="T1189" s="8"/>
    </row>
    <row r="1190" spans="1:20" ht="15.75" customHeight="1" x14ac:dyDescent="0.25">
      <c r="A1190" s="2"/>
      <c r="B1190" s="2"/>
      <c r="C1190" s="2"/>
      <c r="D1190" s="2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7"/>
      <c r="S1190" s="8"/>
      <c r="T1190" s="8"/>
    </row>
    <row r="1191" spans="1:20" ht="15.75" customHeight="1" x14ac:dyDescent="0.25">
      <c r="A1191" s="2"/>
      <c r="B1191" s="2"/>
      <c r="C1191" s="2"/>
      <c r="D1191" s="2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7"/>
      <c r="S1191" s="8"/>
      <c r="T1191" s="8"/>
    </row>
    <row r="1192" spans="1:20" ht="15.75" customHeight="1" x14ac:dyDescent="0.25">
      <c r="A1192" s="2"/>
      <c r="B1192" s="2"/>
      <c r="C1192" s="2"/>
      <c r="D1192" s="2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7"/>
      <c r="S1192" s="8"/>
      <c r="T1192" s="8"/>
    </row>
    <row r="1193" spans="1:20" ht="15.75" customHeight="1" x14ac:dyDescent="0.25">
      <c r="A1193" s="2"/>
      <c r="B1193" s="2"/>
      <c r="C1193" s="2"/>
      <c r="D1193" s="2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7"/>
      <c r="S1193" s="8"/>
      <c r="T1193" s="8"/>
    </row>
    <row r="1194" spans="1:20" ht="15.75" customHeight="1" x14ac:dyDescent="0.25">
      <c r="A1194" s="2"/>
      <c r="B1194" s="2"/>
      <c r="C1194" s="2"/>
      <c r="D1194" s="2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7"/>
      <c r="S1194" s="8"/>
      <c r="T1194" s="8"/>
    </row>
    <row r="1195" spans="1:20" ht="15.75" customHeight="1" x14ac:dyDescent="0.25">
      <c r="A1195" s="2"/>
      <c r="B1195" s="2"/>
      <c r="C1195" s="2"/>
      <c r="D1195" s="2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7"/>
      <c r="S1195" s="8"/>
      <c r="T1195" s="8"/>
    </row>
    <row r="1196" spans="1:20" ht="15.75" customHeight="1" x14ac:dyDescent="0.25">
      <c r="A1196" s="2"/>
      <c r="B1196" s="2"/>
      <c r="C1196" s="2"/>
      <c r="D1196" s="2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7"/>
      <c r="S1196" s="8"/>
      <c r="T1196" s="8"/>
    </row>
    <row r="1197" spans="1:20" ht="15.75" customHeight="1" x14ac:dyDescent="0.25">
      <c r="A1197" s="2"/>
      <c r="B1197" s="2"/>
      <c r="C1197" s="2"/>
      <c r="D1197" s="2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7"/>
      <c r="S1197" s="8"/>
      <c r="T1197" s="8"/>
    </row>
    <row r="1198" spans="1:20" ht="15.75" customHeight="1" x14ac:dyDescent="0.25">
      <c r="A1198" s="2"/>
      <c r="B1198" s="2"/>
      <c r="C1198" s="2"/>
      <c r="D1198" s="2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7"/>
      <c r="S1198" s="8"/>
      <c r="T1198" s="8"/>
    </row>
    <row r="1199" spans="1:20" ht="15.75" customHeight="1" x14ac:dyDescent="0.25">
      <c r="A1199" s="2"/>
      <c r="B1199" s="2"/>
      <c r="C1199" s="2"/>
      <c r="D1199" s="2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7"/>
      <c r="S1199" s="8"/>
      <c r="T1199" s="8"/>
    </row>
    <row r="1200" spans="1:20" ht="15.75" customHeight="1" x14ac:dyDescent="0.25">
      <c r="A1200" s="2"/>
      <c r="B1200" s="2"/>
      <c r="C1200" s="2"/>
      <c r="D1200" s="2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7"/>
      <c r="S1200" s="8"/>
      <c r="T1200" s="8"/>
    </row>
    <row r="1201" spans="1:20" ht="15.75" customHeight="1" x14ac:dyDescent="0.25">
      <c r="A1201" s="2"/>
      <c r="B1201" s="2"/>
      <c r="C1201" s="2"/>
      <c r="D1201" s="2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7"/>
      <c r="S1201" s="8"/>
      <c r="T1201" s="8"/>
    </row>
    <row r="1202" spans="1:20" ht="15.75" customHeight="1" x14ac:dyDescent="0.25">
      <c r="A1202" s="2"/>
      <c r="B1202" s="2"/>
      <c r="C1202" s="2"/>
      <c r="D1202" s="2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7"/>
      <c r="S1202" s="8"/>
      <c r="T1202" s="8"/>
    </row>
    <row r="1203" spans="1:20" ht="15.75" customHeight="1" x14ac:dyDescent="0.25">
      <c r="A1203" s="2"/>
      <c r="B1203" s="2"/>
      <c r="C1203" s="2"/>
      <c r="D1203" s="2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7"/>
      <c r="S1203" s="8"/>
      <c r="T1203" s="8"/>
    </row>
    <row r="1204" spans="1:20" ht="15.75" customHeight="1" x14ac:dyDescent="0.25">
      <c r="A1204" s="2"/>
      <c r="B1204" s="2"/>
      <c r="C1204" s="2"/>
      <c r="D1204" s="2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7"/>
      <c r="S1204" s="8"/>
      <c r="T1204" s="8"/>
    </row>
    <row r="1205" spans="1:20" ht="15.75" customHeight="1" x14ac:dyDescent="0.25">
      <c r="A1205" s="2"/>
      <c r="B1205" s="2"/>
      <c r="C1205" s="2"/>
      <c r="D1205" s="2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7"/>
      <c r="S1205" s="8"/>
      <c r="T1205" s="8"/>
    </row>
    <row r="1206" spans="1:20" ht="15.75" customHeight="1" x14ac:dyDescent="0.25">
      <c r="A1206" s="2"/>
      <c r="B1206" s="2"/>
      <c r="C1206" s="2"/>
      <c r="D1206" s="2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7"/>
      <c r="S1206" s="8"/>
      <c r="T1206" s="8"/>
    </row>
    <row r="1207" spans="1:20" ht="15.75" customHeight="1" x14ac:dyDescent="0.25">
      <c r="A1207" s="2"/>
      <c r="B1207" s="2"/>
      <c r="C1207" s="2"/>
      <c r="D1207" s="2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7"/>
      <c r="S1207" s="8"/>
      <c r="T1207" s="8"/>
    </row>
    <row r="1208" spans="1:20" ht="15.75" customHeight="1" x14ac:dyDescent="0.25">
      <c r="A1208" s="2"/>
      <c r="B1208" s="2"/>
      <c r="C1208" s="2"/>
      <c r="D1208" s="2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7"/>
      <c r="S1208" s="8"/>
      <c r="T1208" s="8"/>
    </row>
    <row r="1209" spans="1:20" ht="15.75" customHeight="1" x14ac:dyDescent="0.25">
      <c r="A1209" s="2"/>
      <c r="B1209" s="2"/>
      <c r="C1209" s="2"/>
      <c r="D1209" s="2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7"/>
      <c r="S1209" s="8"/>
      <c r="T1209" s="8"/>
    </row>
    <row r="1210" spans="1:20" ht="15.75" customHeight="1" x14ac:dyDescent="0.25">
      <c r="A1210" s="2"/>
      <c r="B1210" s="2"/>
      <c r="C1210" s="2"/>
      <c r="D1210" s="2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7"/>
      <c r="S1210" s="8"/>
      <c r="T1210" s="8"/>
    </row>
    <row r="1211" spans="1:20" ht="15.75" customHeight="1" x14ac:dyDescent="0.25">
      <c r="A1211" s="2"/>
      <c r="B1211" s="2"/>
      <c r="C1211" s="2"/>
      <c r="D1211" s="2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7"/>
      <c r="S1211" s="8"/>
      <c r="T1211" s="8"/>
    </row>
    <row r="1212" spans="1:20" ht="15.75" customHeight="1" x14ac:dyDescent="0.25">
      <c r="A1212" s="2"/>
      <c r="B1212" s="2"/>
      <c r="C1212" s="2"/>
      <c r="D1212" s="2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7"/>
      <c r="S1212" s="8"/>
      <c r="T1212" s="8"/>
    </row>
    <row r="1213" spans="1:20" ht="15.75" customHeight="1" x14ac:dyDescent="0.25">
      <c r="A1213" s="2"/>
      <c r="B1213" s="2"/>
      <c r="C1213" s="2"/>
      <c r="D1213" s="2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7"/>
      <c r="S1213" s="8"/>
      <c r="T1213" s="8"/>
    </row>
    <row r="1214" spans="1:20" ht="15.75" customHeight="1" x14ac:dyDescent="0.25">
      <c r="A1214" s="2"/>
      <c r="B1214" s="2"/>
      <c r="C1214" s="2"/>
      <c r="D1214" s="2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7"/>
      <c r="S1214" s="8"/>
      <c r="T1214" s="8"/>
    </row>
    <row r="1215" spans="1:20" ht="15.75" customHeight="1" x14ac:dyDescent="0.25">
      <c r="A1215" s="2"/>
      <c r="B1215" s="2"/>
      <c r="C1215" s="2"/>
      <c r="D1215" s="2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7"/>
      <c r="S1215" s="8"/>
      <c r="T1215" s="8"/>
    </row>
    <row r="1216" spans="1:20" ht="15.75" customHeight="1" x14ac:dyDescent="0.25">
      <c r="A1216" s="2"/>
      <c r="B1216" s="2"/>
      <c r="C1216" s="2"/>
      <c r="D1216" s="2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7"/>
      <c r="S1216" s="8"/>
      <c r="T1216" s="8"/>
    </row>
    <row r="1217" spans="1:38" ht="15.75" customHeight="1" x14ac:dyDescent="0.25">
      <c r="A1217" s="2"/>
      <c r="B1217" s="2"/>
      <c r="C1217" s="2"/>
      <c r="D1217" s="2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7"/>
      <c r="S1217" s="8"/>
      <c r="T1217" s="8"/>
    </row>
    <row r="1218" spans="1:38" ht="15.75" customHeight="1" x14ac:dyDescent="0.25">
      <c r="A1218" s="2"/>
      <c r="B1218" s="2"/>
      <c r="C1218" s="2"/>
      <c r="D1218" s="2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7"/>
      <c r="S1218" s="8"/>
      <c r="T1218" s="8"/>
    </row>
    <row r="1219" spans="1:38" ht="15.75" customHeight="1" x14ac:dyDescent="0.25">
      <c r="A1219" s="2"/>
      <c r="B1219" s="2"/>
      <c r="C1219" s="2"/>
      <c r="D1219" s="2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7"/>
      <c r="S1219" s="8"/>
      <c r="T1219" s="8"/>
    </row>
    <row r="1220" spans="1:38" ht="15.75" customHeight="1" x14ac:dyDescent="0.25">
      <c r="A1220" s="2"/>
      <c r="B1220" s="2"/>
      <c r="C1220" s="2"/>
      <c r="D1220" s="2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7"/>
      <c r="S1220" s="8"/>
      <c r="T1220" s="8"/>
    </row>
    <row r="1221" spans="1:38" ht="15.75" customHeight="1" x14ac:dyDescent="0.25">
      <c r="A1221" s="2"/>
      <c r="B1221" s="2"/>
      <c r="C1221" s="2"/>
      <c r="D1221" s="2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7"/>
      <c r="S1221" s="8"/>
      <c r="T1221" s="8"/>
    </row>
    <row r="1222" spans="1:38" ht="15.75" customHeight="1" x14ac:dyDescent="0.25">
      <c r="A1222" s="2"/>
      <c r="B1222" s="2"/>
      <c r="C1222" s="2"/>
      <c r="D1222" s="2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7"/>
      <c r="S1222" s="8"/>
      <c r="T1222" s="8"/>
    </row>
    <row r="1223" spans="1:38" ht="15.75" customHeight="1" x14ac:dyDescent="0.25">
      <c r="A1223" s="10"/>
      <c r="B1223" s="10"/>
      <c r="C1223" s="10"/>
      <c r="D1223" s="10"/>
      <c r="E1223" s="10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2"/>
      <c r="S1223" s="13"/>
      <c r="T1223" s="13"/>
      <c r="U1223" s="10"/>
      <c r="V1223" s="10"/>
      <c r="W1223" s="10"/>
      <c r="X1223" s="10"/>
      <c r="Y1223" s="10"/>
      <c r="Z1223" s="10"/>
      <c r="AA1223" s="10"/>
      <c r="AB1223" s="10"/>
      <c r="AC1223" s="10"/>
      <c r="AD1223" s="10"/>
      <c r="AE1223" s="10"/>
      <c r="AF1223" s="10"/>
      <c r="AG1223" s="10"/>
      <c r="AH1223" s="10"/>
      <c r="AI1223" s="10"/>
      <c r="AJ1223" s="10"/>
      <c r="AK1223" s="10"/>
      <c r="AL1223" s="10"/>
    </row>
    <row r="1224" spans="1:38" ht="15.75" customHeight="1" x14ac:dyDescent="0.25">
      <c r="A1224" s="2"/>
      <c r="B1224" s="2"/>
      <c r="C1224" s="2"/>
      <c r="D1224" s="2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7"/>
      <c r="S1224" s="8"/>
      <c r="T1224" s="8"/>
    </row>
    <row r="1225" spans="1:38" ht="15.75" customHeight="1" x14ac:dyDescent="0.25">
      <c r="A1225" s="2"/>
      <c r="B1225" s="2"/>
      <c r="C1225" s="2"/>
      <c r="D1225" s="2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7"/>
      <c r="S1225" s="8"/>
      <c r="T1225" s="8"/>
    </row>
    <row r="1226" spans="1:38" ht="15.75" customHeight="1" x14ac:dyDescent="0.25">
      <c r="A1226" s="2"/>
      <c r="B1226" s="2"/>
      <c r="C1226" s="2"/>
      <c r="D1226" s="2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7"/>
      <c r="S1226" s="8"/>
      <c r="T1226" s="8"/>
    </row>
    <row r="1227" spans="1:38" ht="15.75" customHeight="1" x14ac:dyDescent="0.25">
      <c r="A1227" s="2"/>
      <c r="B1227" s="2"/>
      <c r="C1227" s="2"/>
      <c r="D1227" s="2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7"/>
      <c r="S1227" s="8"/>
      <c r="T1227" s="8"/>
    </row>
    <row r="1228" spans="1:38" ht="15.75" customHeight="1" x14ac:dyDescent="0.25">
      <c r="A1228" s="2"/>
      <c r="B1228" s="2"/>
      <c r="C1228" s="2"/>
      <c r="D1228" s="2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7"/>
      <c r="S1228" s="8"/>
      <c r="T1228" s="8"/>
    </row>
    <row r="1229" spans="1:38" ht="15.75" customHeight="1" x14ac:dyDescent="0.25">
      <c r="A1229" s="2"/>
      <c r="B1229" s="2"/>
      <c r="C1229" s="2"/>
      <c r="D1229" s="2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7"/>
      <c r="S1229" s="8"/>
      <c r="T1229" s="8"/>
    </row>
    <row r="1230" spans="1:38" ht="15.75" customHeight="1" x14ac:dyDescent="0.25">
      <c r="A1230" s="2"/>
      <c r="B1230" s="2"/>
      <c r="C1230" s="2"/>
      <c r="D1230" s="2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7"/>
      <c r="S1230" s="8"/>
      <c r="T1230" s="8"/>
    </row>
    <row r="1231" spans="1:38" ht="15.75" customHeight="1" x14ac:dyDescent="0.25">
      <c r="A1231" s="2"/>
      <c r="B1231" s="2"/>
      <c r="C1231" s="2"/>
      <c r="D1231" s="2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7"/>
      <c r="S1231" s="8"/>
      <c r="T1231" s="8"/>
    </row>
    <row r="1232" spans="1:38" ht="15.75" customHeight="1" x14ac:dyDescent="0.25">
      <c r="A1232" s="2"/>
      <c r="B1232" s="2"/>
      <c r="C1232" s="2"/>
      <c r="D1232" s="2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7"/>
      <c r="S1232" s="8"/>
      <c r="T1232" s="8"/>
    </row>
    <row r="1233" spans="1:20" ht="15.75" customHeight="1" x14ac:dyDescent="0.25">
      <c r="A1233" s="2"/>
      <c r="B1233" s="2"/>
      <c r="C1233" s="2"/>
      <c r="D1233" s="2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7"/>
      <c r="S1233" s="8"/>
      <c r="T1233" s="8"/>
    </row>
    <row r="1234" spans="1:20" ht="15.75" customHeight="1" x14ac:dyDescent="0.25">
      <c r="A1234" s="2"/>
      <c r="B1234" s="2"/>
      <c r="C1234" s="2"/>
      <c r="D1234" s="2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7"/>
      <c r="S1234" s="8"/>
      <c r="T1234" s="8"/>
    </row>
    <row r="1235" spans="1:20" ht="15.75" customHeight="1" x14ac:dyDescent="0.25">
      <c r="A1235" s="2"/>
      <c r="B1235" s="2"/>
      <c r="C1235" s="2"/>
      <c r="D1235" s="2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7"/>
      <c r="S1235" s="8"/>
      <c r="T1235" s="8"/>
    </row>
    <row r="1236" spans="1:20" ht="15.75" customHeight="1" x14ac:dyDescent="0.25">
      <c r="A1236" s="2"/>
      <c r="B1236" s="2"/>
      <c r="C1236" s="2"/>
      <c r="D1236" s="2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7"/>
      <c r="S1236" s="8"/>
      <c r="T1236" s="8"/>
    </row>
    <row r="1237" spans="1:20" ht="15.75" customHeight="1" x14ac:dyDescent="0.25">
      <c r="A1237" s="2"/>
      <c r="B1237" s="2"/>
      <c r="C1237" s="2"/>
      <c r="D1237" s="2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7"/>
      <c r="S1237" s="8"/>
      <c r="T1237" s="8"/>
    </row>
    <row r="1238" spans="1:20" ht="15.75" customHeight="1" x14ac:dyDescent="0.25">
      <c r="A1238" s="2"/>
      <c r="B1238" s="2"/>
      <c r="C1238" s="2"/>
      <c r="D1238" s="2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7"/>
      <c r="S1238" s="8"/>
      <c r="T1238" s="8"/>
    </row>
    <row r="1239" spans="1:20" ht="15.75" customHeight="1" x14ac:dyDescent="0.25">
      <c r="A1239" s="2"/>
      <c r="B1239" s="2"/>
      <c r="C1239" s="2"/>
      <c r="D1239" s="2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7"/>
      <c r="S1239" s="8"/>
      <c r="T1239" s="8"/>
    </row>
    <row r="1240" spans="1:20" ht="15.75" customHeight="1" x14ac:dyDescent="0.25">
      <c r="A1240" s="2"/>
      <c r="B1240" s="2"/>
      <c r="C1240" s="2"/>
      <c r="D1240" s="2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7"/>
      <c r="S1240" s="8"/>
      <c r="T1240" s="8"/>
    </row>
    <row r="1241" spans="1:20" ht="15.75" customHeight="1" x14ac:dyDescent="0.25">
      <c r="A1241" s="2"/>
      <c r="B1241" s="2"/>
      <c r="C1241" s="2"/>
      <c r="D1241" s="2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7"/>
      <c r="S1241" s="8"/>
      <c r="T1241" s="8"/>
    </row>
    <row r="1242" spans="1:20" ht="15.75" customHeight="1" x14ac:dyDescent="0.25">
      <c r="A1242" s="2"/>
      <c r="B1242" s="2"/>
      <c r="C1242" s="2"/>
      <c r="D1242" s="2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7"/>
      <c r="S1242" s="8"/>
      <c r="T1242" s="8"/>
    </row>
    <row r="1243" spans="1:20" ht="15.75" customHeight="1" x14ac:dyDescent="0.25">
      <c r="A1243" s="2"/>
      <c r="B1243" s="2"/>
      <c r="C1243" s="2"/>
      <c r="D1243" s="2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7"/>
      <c r="S1243" s="8"/>
      <c r="T1243" s="8"/>
    </row>
    <row r="1244" spans="1:20" ht="15.75" customHeight="1" x14ac:dyDescent="0.25">
      <c r="A1244" s="2"/>
      <c r="B1244" s="2"/>
      <c r="C1244" s="2"/>
      <c r="D1244" s="2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7"/>
      <c r="S1244" s="8"/>
      <c r="T1244" s="8"/>
    </row>
    <row r="1245" spans="1:20" ht="15.75" customHeight="1" x14ac:dyDescent="0.25">
      <c r="A1245" s="2"/>
      <c r="B1245" s="2"/>
      <c r="C1245" s="2"/>
      <c r="D1245" s="2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7"/>
      <c r="S1245" s="8"/>
      <c r="T1245" s="8"/>
    </row>
    <row r="1246" spans="1:20" ht="15.75" customHeight="1" x14ac:dyDescent="0.25">
      <c r="A1246" s="2"/>
      <c r="B1246" s="2"/>
      <c r="C1246" s="2"/>
      <c r="D1246" s="2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7"/>
      <c r="S1246" s="8"/>
      <c r="T1246" s="8"/>
    </row>
    <row r="1247" spans="1:20" ht="15.75" customHeight="1" x14ac:dyDescent="0.25">
      <c r="A1247" s="2"/>
      <c r="B1247" s="2"/>
      <c r="C1247" s="2"/>
      <c r="D1247" s="2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7"/>
      <c r="S1247" s="8"/>
      <c r="T1247" s="8"/>
    </row>
    <row r="1248" spans="1:20" ht="15.75" customHeight="1" x14ac:dyDescent="0.25">
      <c r="A1248" s="2"/>
      <c r="B1248" s="2"/>
      <c r="C1248" s="2"/>
      <c r="D1248" s="2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7"/>
      <c r="S1248" s="8"/>
      <c r="T1248" s="8"/>
    </row>
    <row r="1249" spans="1:20" ht="15.75" customHeight="1" x14ac:dyDescent="0.25">
      <c r="A1249" s="2"/>
      <c r="B1249" s="2"/>
      <c r="C1249" s="2"/>
      <c r="D1249" s="2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7"/>
      <c r="S1249" s="8"/>
      <c r="T1249" s="8"/>
    </row>
    <row r="1250" spans="1:20" ht="15.75" customHeight="1" x14ac:dyDescent="0.25">
      <c r="A1250" s="2"/>
      <c r="B1250" s="2"/>
      <c r="C1250" s="2"/>
      <c r="D1250" s="2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7"/>
      <c r="S1250" s="8"/>
      <c r="T1250" s="8"/>
    </row>
    <row r="1251" spans="1:20" ht="15.75" customHeight="1" x14ac:dyDescent="0.25">
      <c r="A1251" s="2"/>
      <c r="B1251" s="2"/>
      <c r="C1251" s="2"/>
      <c r="D1251" s="2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7"/>
      <c r="S1251" s="8"/>
      <c r="T1251" s="8"/>
    </row>
    <row r="1252" spans="1:20" ht="15.75" customHeight="1" x14ac:dyDescent="0.25">
      <c r="A1252" s="2"/>
      <c r="B1252" s="2"/>
      <c r="C1252" s="2"/>
      <c r="D1252" s="2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7"/>
      <c r="S1252" s="8"/>
      <c r="T1252" s="8"/>
    </row>
    <row r="1253" spans="1:20" ht="15.75" customHeight="1" x14ac:dyDescent="0.25">
      <c r="A1253" s="2"/>
      <c r="B1253" s="2"/>
      <c r="C1253" s="2"/>
      <c r="D1253" s="2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7"/>
      <c r="S1253" s="8"/>
      <c r="T1253" s="8"/>
    </row>
    <row r="1254" spans="1:20" ht="15.75" customHeight="1" x14ac:dyDescent="0.25">
      <c r="A1254" s="2"/>
      <c r="B1254" s="2"/>
      <c r="C1254" s="2"/>
      <c r="D1254" s="2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7"/>
      <c r="S1254" s="8"/>
      <c r="T1254" s="8"/>
    </row>
    <row r="1255" spans="1:20" ht="15.75" customHeight="1" x14ac:dyDescent="0.25">
      <c r="A1255" s="2"/>
      <c r="B1255" s="2"/>
      <c r="C1255" s="2"/>
      <c r="D1255" s="2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7"/>
      <c r="S1255" s="8"/>
      <c r="T1255" s="8"/>
    </row>
    <row r="1256" spans="1:20" ht="15.75" customHeight="1" x14ac:dyDescent="0.25">
      <c r="A1256" s="2"/>
      <c r="B1256" s="2"/>
      <c r="C1256" s="2"/>
      <c r="D1256" s="2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7"/>
      <c r="S1256" s="8"/>
      <c r="T1256" s="8"/>
    </row>
    <row r="1257" spans="1:20" ht="15.75" customHeight="1" x14ac:dyDescent="0.25">
      <c r="A1257" s="2"/>
      <c r="B1257" s="2"/>
      <c r="C1257" s="2"/>
      <c r="D1257" s="2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7"/>
      <c r="S1257" s="8"/>
      <c r="T1257" s="8"/>
    </row>
    <row r="1258" spans="1:20" ht="15.75" customHeight="1" x14ac:dyDescent="0.25">
      <c r="A1258" s="2"/>
      <c r="B1258" s="2"/>
      <c r="C1258" s="2"/>
      <c r="D1258" s="2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7"/>
      <c r="S1258" s="8"/>
      <c r="T1258" s="8"/>
    </row>
    <row r="1259" spans="1:20" ht="15.75" customHeight="1" x14ac:dyDescent="0.25">
      <c r="A1259" s="2"/>
      <c r="B1259" s="2"/>
      <c r="C1259" s="2"/>
      <c r="D1259" s="2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7"/>
      <c r="S1259" s="8"/>
      <c r="T1259" s="8"/>
    </row>
    <row r="1260" spans="1:20" ht="15.75" customHeight="1" x14ac:dyDescent="0.25">
      <c r="A1260" s="2"/>
      <c r="B1260" s="2"/>
      <c r="C1260" s="2"/>
      <c r="D1260" s="2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7"/>
      <c r="S1260" s="8"/>
      <c r="T1260" s="8"/>
    </row>
    <row r="1261" spans="1:20" ht="15.75" customHeight="1" x14ac:dyDescent="0.25">
      <c r="A1261" s="2"/>
      <c r="B1261" s="2"/>
      <c r="C1261" s="2"/>
      <c r="D1261" s="2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7"/>
      <c r="S1261" s="8"/>
      <c r="T1261" s="8"/>
    </row>
    <row r="1262" spans="1:20" ht="15.75" customHeight="1" x14ac:dyDescent="0.25">
      <c r="A1262" s="2"/>
      <c r="B1262" s="2"/>
      <c r="C1262" s="2"/>
      <c r="D1262" s="2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7"/>
      <c r="S1262" s="8"/>
      <c r="T1262" s="8"/>
    </row>
    <row r="1263" spans="1:20" ht="15.75" customHeight="1" x14ac:dyDescent="0.25">
      <c r="A1263" s="2"/>
      <c r="B1263" s="2"/>
      <c r="C1263" s="2"/>
      <c r="D1263" s="2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7"/>
      <c r="S1263" s="8"/>
      <c r="T1263" s="8"/>
    </row>
    <row r="1264" spans="1:20" ht="15.75" customHeight="1" x14ac:dyDescent="0.25">
      <c r="A1264" s="2"/>
      <c r="B1264" s="2"/>
      <c r="C1264" s="2"/>
      <c r="D1264" s="2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7"/>
      <c r="S1264" s="8"/>
      <c r="T1264" s="8"/>
    </row>
    <row r="1265" spans="1:20" ht="15.75" customHeight="1" x14ac:dyDescent="0.25">
      <c r="A1265" s="2"/>
      <c r="B1265" s="2"/>
      <c r="C1265" s="2"/>
      <c r="D1265" s="2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7"/>
      <c r="S1265" s="8"/>
      <c r="T1265" s="8"/>
    </row>
    <row r="1266" spans="1:20" ht="15.75" customHeight="1" x14ac:dyDescent="0.25">
      <c r="A1266" s="2"/>
      <c r="B1266" s="2"/>
      <c r="C1266" s="2"/>
      <c r="D1266" s="2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7"/>
      <c r="S1266" s="8"/>
      <c r="T1266" s="8"/>
    </row>
    <row r="1267" spans="1:20" ht="15.75" customHeight="1" x14ac:dyDescent="0.25">
      <c r="A1267" s="2"/>
      <c r="B1267" s="2"/>
      <c r="C1267" s="2"/>
      <c r="D1267" s="2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7"/>
      <c r="S1267" s="8"/>
      <c r="T1267" s="8"/>
    </row>
    <row r="1268" spans="1:20" ht="15.75" customHeight="1" x14ac:dyDescent="0.25">
      <c r="A1268" s="2"/>
      <c r="B1268" s="2"/>
      <c r="C1268" s="2"/>
      <c r="D1268" s="2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7"/>
      <c r="S1268" s="8"/>
      <c r="T1268" s="8"/>
    </row>
    <row r="1269" spans="1:20" ht="15.75" customHeight="1" x14ac:dyDescent="0.25">
      <c r="A1269" s="2"/>
      <c r="B1269" s="2"/>
      <c r="C1269" s="2"/>
      <c r="D1269" s="2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7"/>
      <c r="S1269" s="8"/>
      <c r="T1269" s="8"/>
    </row>
    <row r="1270" spans="1:20" ht="15.75" customHeight="1" x14ac:dyDescent="0.25">
      <c r="A1270" s="2"/>
      <c r="B1270" s="2"/>
      <c r="C1270" s="2"/>
      <c r="D1270" s="2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7"/>
      <c r="S1270" s="8"/>
      <c r="T1270" s="8"/>
    </row>
    <row r="1271" spans="1:20" ht="15.75" customHeight="1" x14ac:dyDescent="0.25">
      <c r="A1271" s="2"/>
      <c r="B1271" s="2"/>
      <c r="C1271" s="2"/>
      <c r="D1271" s="2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7"/>
      <c r="S1271" s="8"/>
      <c r="T1271" s="8"/>
    </row>
    <row r="1272" spans="1:20" ht="15.75" customHeight="1" x14ac:dyDescent="0.25">
      <c r="A1272" s="2"/>
      <c r="B1272" s="2"/>
      <c r="C1272" s="2"/>
      <c r="D1272" s="2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7"/>
      <c r="S1272" s="8"/>
      <c r="T1272" s="8"/>
    </row>
    <row r="1273" spans="1:20" ht="15.75" customHeight="1" x14ac:dyDescent="0.25">
      <c r="A1273" s="2"/>
      <c r="B1273" s="2"/>
      <c r="C1273" s="2"/>
      <c r="D1273" s="2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7"/>
      <c r="S1273" s="8"/>
      <c r="T1273" s="8"/>
    </row>
    <row r="1274" spans="1:20" ht="15.75" customHeight="1" x14ac:dyDescent="0.25">
      <c r="A1274" s="2"/>
      <c r="B1274" s="2"/>
      <c r="C1274" s="2"/>
      <c r="D1274" s="2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7"/>
      <c r="S1274" s="8"/>
      <c r="T1274" s="8"/>
    </row>
    <row r="1275" spans="1:20" ht="15.75" customHeight="1" x14ac:dyDescent="0.25">
      <c r="A1275" s="2"/>
      <c r="B1275" s="2"/>
      <c r="C1275" s="2"/>
      <c r="D1275" s="2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7"/>
      <c r="S1275" s="8"/>
      <c r="T1275" s="8"/>
    </row>
    <row r="1276" spans="1:20" ht="15.75" customHeight="1" x14ac:dyDescent="0.25">
      <c r="A1276" s="2"/>
      <c r="B1276" s="2"/>
      <c r="C1276" s="2"/>
      <c r="D1276" s="2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7"/>
      <c r="S1276" s="8"/>
      <c r="T1276" s="8"/>
    </row>
    <row r="1277" spans="1:20" ht="15.75" customHeight="1" x14ac:dyDescent="0.25">
      <c r="A1277" s="2"/>
      <c r="B1277" s="2"/>
      <c r="C1277" s="2"/>
      <c r="D1277" s="2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7"/>
      <c r="S1277" s="8"/>
      <c r="T1277" s="8"/>
    </row>
    <row r="1278" spans="1:20" ht="15.75" customHeight="1" x14ac:dyDescent="0.25">
      <c r="A1278" s="2"/>
      <c r="B1278" s="2"/>
      <c r="C1278" s="2"/>
      <c r="D1278" s="2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7"/>
      <c r="S1278" s="8"/>
      <c r="T1278" s="8"/>
    </row>
    <row r="1279" spans="1:20" ht="15.75" customHeight="1" x14ac:dyDescent="0.25">
      <c r="A1279" s="2"/>
      <c r="B1279" s="2"/>
      <c r="C1279" s="2"/>
      <c r="D1279" s="2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7"/>
      <c r="S1279" s="8"/>
      <c r="T1279" s="8"/>
    </row>
    <row r="1280" spans="1:20" ht="15.75" customHeight="1" x14ac:dyDescent="0.25">
      <c r="A1280" s="2"/>
      <c r="B1280" s="2"/>
      <c r="C1280" s="2"/>
      <c r="D1280" s="2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7"/>
      <c r="S1280" s="8"/>
      <c r="T1280" s="8"/>
    </row>
    <row r="1281" spans="1:20" ht="15.75" customHeight="1" x14ac:dyDescent="0.25">
      <c r="A1281" s="2"/>
      <c r="B1281" s="2"/>
      <c r="C1281" s="2"/>
      <c r="D1281" s="2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7"/>
      <c r="S1281" s="8"/>
      <c r="T1281" s="8"/>
    </row>
    <row r="1282" spans="1:20" ht="15.75" customHeight="1" x14ac:dyDescent="0.25">
      <c r="A1282" s="2"/>
      <c r="B1282" s="2"/>
      <c r="C1282" s="2"/>
      <c r="D1282" s="2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7"/>
      <c r="S1282" s="8"/>
      <c r="T1282" s="8"/>
    </row>
    <row r="1283" spans="1:20" ht="15.75" customHeight="1" x14ac:dyDescent="0.25">
      <c r="A1283" s="2"/>
      <c r="B1283" s="2"/>
      <c r="C1283" s="2"/>
      <c r="D1283" s="2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7"/>
      <c r="S1283" s="8"/>
      <c r="T1283" s="8"/>
    </row>
    <row r="1284" spans="1:20" ht="15.75" customHeight="1" x14ac:dyDescent="0.25">
      <c r="A1284" s="2"/>
      <c r="B1284" s="2"/>
      <c r="C1284" s="2"/>
      <c r="D1284" s="2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7"/>
      <c r="S1284" s="8"/>
      <c r="T1284" s="8"/>
    </row>
    <row r="1285" spans="1:20" ht="15.75" customHeight="1" x14ac:dyDescent="0.25">
      <c r="A1285" s="2"/>
      <c r="B1285" s="2"/>
      <c r="C1285" s="2"/>
      <c r="D1285" s="2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7"/>
      <c r="S1285" s="8"/>
      <c r="T1285" s="8"/>
    </row>
    <row r="1286" spans="1:20" ht="15.75" customHeight="1" x14ac:dyDescent="0.25">
      <c r="A1286" s="2"/>
      <c r="B1286" s="2"/>
      <c r="C1286" s="2"/>
      <c r="D1286" s="2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7"/>
      <c r="S1286" s="8"/>
      <c r="T1286" s="8"/>
    </row>
    <row r="1287" spans="1:20" ht="15.75" customHeight="1" x14ac:dyDescent="0.25">
      <c r="A1287" s="2"/>
      <c r="B1287" s="2"/>
      <c r="C1287" s="2"/>
      <c r="D1287" s="2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7"/>
      <c r="S1287" s="8"/>
      <c r="T1287" s="8"/>
    </row>
    <row r="1288" spans="1:20" ht="15.75" customHeight="1" x14ac:dyDescent="0.25">
      <c r="A1288" s="2"/>
      <c r="B1288" s="2"/>
      <c r="C1288" s="2"/>
      <c r="D1288" s="2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7"/>
      <c r="S1288" s="8"/>
      <c r="T1288" s="8"/>
    </row>
    <row r="1289" spans="1:20" ht="15.75" customHeight="1" x14ac:dyDescent="0.25">
      <c r="A1289" s="2"/>
      <c r="B1289" s="2"/>
      <c r="C1289" s="2"/>
      <c r="D1289" s="2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7"/>
      <c r="S1289" s="8"/>
      <c r="T1289" s="8"/>
    </row>
    <row r="1290" spans="1:20" ht="15.75" customHeight="1" x14ac:dyDescent="0.25">
      <c r="A1290" s="2"/>
      <c r="B1290" s="2"/>
      <c r="C1290" s="2"/>
      <c r="D1290" s="2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7"/>
      <c r="S1290" s="8"/>
      <c r="T1290" s="8"/>
    </row>
    <row r="1291" spans="1:20" ht="15.75" customHeight="1" x14ac:dyDescent="0.25">
      <c r="A1291" s="2"/>
      <c r="B1291" s="2"/>
      <c r="C1291" s="2"/>
      <c r="D1291" s="2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7"/>
      <c r="S1291" s="8"/>
      <c r="T1291" s="8"/>
    </row>
    <row r="1292" spans="1:20" ht="15.75" customHeight="1" x14ac:dyDescent="0.25">
      <c r="A1292" s="2"/>
      <c r="B1292" s="2"/>
      <c r="C1292" s="2"/>
      <c r="D1292" s="2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7"/>
      <c r="S1292" s="8"/>
      <c r="T1292" s="8"/>
    </row>
    <row r="1293" spans="1:20" ht="15.75" customHeight="1" x14ac:dyDescent="0.25">
      <c r="A1293" s="2"/>
      <c r="B1293" s="2"/>
      <c r="C1293" s="2"/>
      <c r="D1293" s="2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7"/>
      <c r="S1293" s="8"/>
      <c r="T1293" s="8"/>
    </row>
    <row r="1294" spans="1:20" ht="15.75" customHeight="1" x14ac:dyDescent="0.25">
      <c r="A1294" s="2"/>
      <c r="B1294" s="2"/>
      <c r="C1294" s="2"/>
      <c r="D1294" s="2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7"/>
      <c r="S1294" s="8"/>
      <c r="T1294" s="8"/>
    </row>
    <row r="1295" spans="1:20" ht="15.75" customHeight="1" x14ac:dyDescent="0.25">
      <c r="A1295" s="2"/>
      <c r="B1295" s="2"/>
      <c r="C1295" s="2"/>
      <c r="D1295" s="2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7"/>
      <c r="S1295" s="8"/>
      <c r="T1295" s="8"/>
    </row>
    <row r="1296" spans="1:20" ht="15.75" customHeight="1" x14ac:dyDescent="0.25">
      <c r="A1296" s="2"/>
      <c r="B1296" s="2"/>
      <c r="C1296" s="2"/>
      <c r="D1296" s="2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7"/>
      <c r="S1296" s="8"/>
      <c r="T1296" s="8"/>
    </row>
    <row r="1297" spans="1:20" ht="15.75" customHeight="1" x14ac:dyDescent="0.25">
      <c r="A1297" s="2"/>
      <c r="B1297" s="2"/>
      <c r="C1297" s="2"/>
      <c r="D1297" s="2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7"/>
      <c r="S1297" s="8"/>
      <c r="T1297" s="8"/>
    </row>
    <row r="1298" spans="1:20" ht="15.75" customHeight="1" x14ac:dyDescent="0.25">
      <c r="A1298" s="2"/>
      <c r="B1298" s="2"/>
      <c r="C1298" s="2"/>
      <c r="D1298" s="2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7"/>
      <c r="S1298" s="8"/>
      <c r="T1298" s="8"/>
    </row>
    <row r="1299" spans="1:20" ht="15.75" customHeight="1" x14ac:dyDescent="0.25">
      <c r="A1299" s="2"/>
      <c r="B1299" s="2"/>
      <c r="C1299" s="2"/>
      <c r="D1299" s="2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7"/>
      <c r="S1299" s="8"/>
      <c r="T1299" s="8"/>
    </row>
    <row r="1300" spans="1:20" ht="15.75" customHeight="1" x14ac:dyDescent="0.25">
      <c r="A1300" s="2"/>
      <c r="B1300" s="2"/>
      <c r="C1300" s="2"/>
      <c r="D1300" s="2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7"/>
      <c r="S1300" s="8"/>
      <c r="T1300" s="8"/>
    </row>
    <row r="1301" spans="1:20" ht="15.75" customHeight="1" x14ac:dyDescent="0.25">
      <c r="A1301" s="2"/>
      <c r="B1301" s="2"/>
      <c r="C1301" s="2"/>
      <c r="D1301" s="2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7"/>
      <c r="S1301" s="8"/>
      <c r="T1301" s="8"/>
    </row>
    <row r="1302" spans="1:20" ht="15.75" customHeight="1" x14ac:dyDescent="0.25">
      <c r="A1302" s="2"/>
      <c r="B1302" s="2"/>
      <c r="C1302" s="2"/>
      <c r="D1302" s="2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7"/>
      <c r="S1302" s="8"/>
      <c r="T1302" s="8"/>
    </row>
    <row r="1303" spans="1:20" ht="15.75" customHeight="1" x14ac:dyDescent="0.25">
      <c r="A1303" s="2"/>
      <c r="B1303" s="2"/>
      <c r="C1303" s="2"/>
      <c r="D1303" s="2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7"/>
      <c r="S1303" s="8"/>
      <c r="T1303" s="8"/>
    </row>
    <row r="1304" spans="1:20" ht="15.75" customHeight="1" x14ac:dyDescent="0.25">
      <c r="A1304" s="2"/>
      <c r="B1304" s="2"/>
      <c r="C1304" s="2"/>
      <c r="D1304" s="2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7"/>
      <c r="S1304" s="8"/>
      <c r="T1304" s="8"/>
    </row>
    <row r="1305" spans="1:20" ht="15.75" customHeight="1" x14ac:dyDescent="0.25">
      <c r="A1305" s="2"/>
      <c r="B1305" s="2"/>
      <c r="C1305" s="2"/>
      <c r="D1305" s="2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7"/>
      <c r="S1305" s="8"/>
      <c r="T1305" s="8"/>
    </row>
    <row r="1306" spans="1:20" ht="15.75" customHeight="1" x14ac:dyDescent="0.25">
      <c r="A1306" s="2"/>
      <c r="B1306" s="2"/>
      <c r="C1306" s="2"/>
      <c r="D1306" s="2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7"/>
      <c r="S1306" s="8"/>
      <c r="T1306" s="8"/>
    </row>
    <row r="1307" spans="1:20" ht="15.75" customHeight="1" x14ac:dyDescent="0.25">
      <c r="A1307" s="2"/>
      <c r="B1307" s="2"/>
      <c r="C1307" s="2"/>
      <c r="D1307" s="2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7"/>
      <c r="S1307" s="8"/>
      <c r="T1307" s="8"/>
    </row>
    <row r="1308" spans="1:20" ht="15.75" customHeight="1" x14ac:dyDescent="0.25">
      <c r="A1308" s="2"/>
      <c r="B1308" s="2"/>
      <c r="C1308" s="2"/>
      <c r="D1308" s="2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7"/>
      <c r="S1308" s="8"/>
      <c r="T1308" s="8"/>
    </row>
    <row r="1309" spans="1:20" ht="15.75" customHeight="1" x14ac:dyDescent="0.25">
      <c r="A1309" s="2"/>
      <c r="B1309" s="2"/>
      <c r="C1309" s="2"/>
      <c r="D1309" s="2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7"/>
      <c r="S1309" s="8"/>
      <c r="T1309" s="8"/>
    </row>
    <row r="1310" spans="1:20" ht="15.75" customHeight="1" x14ac:dyDescent="0.25">
      <c r="A1310" s="2"/>
      <c r="B1310" s="2"/>
      <c r="C1310" s="2"/>
      <c r="D1310" s="2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7"/>
      <c r="S1310" s="8"/>
      <c r="T1310" s="8"/>
    </row>
    <row r="1311" spans="1:20" ht="15.75" customHeight="1" x14ac:dyDescent="0.25">
      <c r="A1311" s="2"/>
      <c r="B1311" s="2"/>
      <c r="C1311" s="2"/>
      <c r="D1311" s="2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7"/>
      <c r="S1311" s="8"/>
      <c r="T1311" s="8"/>
    </row>
    <row r="1312" spans="1:20" ht="15.75" customHeight="1" x14ac:dyDescent="0.25">
      <c r="A1312" s="2"/>
      <c r="B1312" s="2"/>
      <c r="C1312" s="2"/>
      <c r="D1312" s="2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7"/>
      <c r="S1312" s="8"/>
      <c r="T1312" s="8"/>
    </row>
    <row r="1313" spans="1:20" ht="15.75" customHeight="1" x14ac:dyDescent="0.25">
      <c r="A1313" s="2"/>
      <c r="B1313" s="2"/>
      <c r="C1313" s="2"/>
      <c r="D1313" s="2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7"/>
      <c r="S1313" s="8"/>
      <c r="T1313" s="8"/>
    </row>
    <row r="1314" spans="1:20" ht="15.75" customHeight="1" x14ac:dyDescent="0.25">
      <c r="A1314" s="2"/>
      <c r="B1314" s="2"/>
      <c r="C1314" s="2"/>
      <c r="D1314" s="2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7"/>
      <c r="S1314" s="8"/>
      <c r="T1314" s="8"/>
    </row>
    <row r="1315" spans="1:20" ht="15.75" customHeight="1" x14ac:dyDescent="0.25">
      <c r="A1315" s="2"/>
      <c r="B1315" s="2"/>
      <c r="C1315" s="2"/>
      <c r="D1315" s="2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7"/>
      <c r="S1315" s="8"/>
      <c r="T1315" s="8"/>
    </row>
    <row r="1316" spans="1:20" ht="15.75" customHeight="1" x14ac:dyDescent="0.25">
      <c r="A1316" s="2"/>
      <c r="B1316" s="2"/>
      <c r="C1316" s="2"/>
      <c r="D1316" s="2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7"/>
      <c r="S1316" s="8"/>
      <c r="T1316" s="8"/>
    </row>
    <row r="1317" spans="1:20" ht="15.75" customHeight="1" x14ac:dyDescent="0.25">
      <c r="A1317" s="2"/>
      <c r="B1317" s="2"/>
      <c r="C1317" s="2"/>
      <c r="D1317" s="2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7"/>
      <c r="S1317" s="8"/>
      <c r="T1317" s="8"/>
    </row>
    <row r="1318" spans="1:20" ht="15.75" customHeight="1" x14ac:dyDescent="0.25">
      <c r="A1318" s="2"/>
      <c r="B1318" s="2"/>
      <c r="C1318" s="2"/>
      <c r="D1318" s="2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7"/>
      <c r="S1318" s="8"/>
      <c r="T1318" s="8"/>
    </row>
    <row r="1319" spans="1:20" ht="15.75" customHeight="1" x14ac:dyDescent="0.25">
      <c r="A1319" s="2"/>
      <c r="B1319" s="2"/>
      <c r="C1319" s="2"/>
      <c r="D1319" s="2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7"/>
      <c r="S1319" s="8"/>
      <c r="T1319" s="8"/>
    </row>
    <row r="1320" spans="1:20" ht="15.75" customHeight="1" x14ac:dyDescent="0.25">
      <c r="A1320" s="2"/>
      <c r="B1320" s="2"/>
      <c r="C1320" s="2"/>
      <c r="D1320" s="2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7"/>
      <c r="S1320" s="8"/>
      <c r="T1320" s="8"/>
    </row>
    <row r="1321" spans="1:20" ht="15.75" customHeight="1" x14ac:dyDescent="0.25">
      <c r="A1321" s="2"/>
      <c r="B1321" s="2"/>
      <c r="C1321" s="2"/>
      <c r="D1321" s="2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7"/>
      <c r="S1321" s="8"/>
      <c r="T1321" s="8"/>
    </row>
    <row r="1322" spans="1:20" ht="15.75" customHeight="1" x14ac:dyDescent="0.25">
      <c r="A1322" s="2"/>
      <c r="B1322" s="2"/>
      <c r="C1322" s="2"/>
      <c r="D1322" s="2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7"/>
      <c r="S1322" s="8"/>
      <c r="T1322" s="8"/>
    </row>
    <row r="1323" spans="1:20" ht="15.75" customHeight="1" x14ac:dyDescent="0.25">
      <c r="A1323" s="2"/>
      <c r="B1323" s="2"/>
      <c r="C1323" s="2"/>
      <c r="D1323" s="2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7"/>
      <c r="S1323" s="8"/>
      <c r="T1323" s="8"/>
    </row>
    <row r="1324" spans="1:20" ht="15.75" customHeight="1" x14ac:dyDescent="0.25">
      <c r="A1324" s="2"/>
      <c r="B1324" s="2"/>
      <c r="C1324" s="2"/>
      <c r="D1324" s="2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7"/>
      <c r="S1324" s="8"/>
      <c r="T1324" s="8"/>
    </row>
    <row r="1325" spans="1:20" ht="15.75" customHeight="1" x14ac:dyDescent="0.25">
      <c r="A1325" s="2"/>
      <c r="B1325" s="2"/>
      <c r="C1325" s="2"/>
      <c r="D1325" s="2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7"/>
      <c r="S1325" s="8"/>
      <c r="T1325" s="8"/>
    </row>
    <row r="1326" spans="1:20" ht="15.75" customHeight="1" x14ac:dyDescent="0.25">
      <c r="A1326" s="2"/>
      <c r="B1326" s="2"/>
      <c r="C1326" s="2"/>
      <c r="D1326" s="2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7"/>
      <c r="S1326" s="8"/>
      <c r="T1326" s="8"/>
    </row>
    <row r="1327" spans="1:20" ht="15.75" customHeight="1" x14ac:dyDescent="0.25">
      <c r="A1327" s="2"/>
      <c r="B1327" s="2"/>
      <c r="C1327" s="2"/>
      <c r="D1327" s="2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7"/>
      <c r="S1327" s="8"/>
      <c r="T1327" s="8"/>
    </row>
    <row r="1328" spans="1:20" ht="15.75" customHeight="1" x14ac:dyDescent="0.25">
      <c r="A1328" s="2"/>
      <c r="B1328" s="2"/>
      <c r="C1328" s="2"/>
      <c r="D1328" s="2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7"/>
      <c r="S1328" s="8"/>
      <c r="T1328" s="8"/>
    </row>
    <row r="1329" spans="1:20" ht="15.75" customHeight="1" x14ac:dyDescent="0.25">
      <c r="A1329" s="2"/>
      <c r="B1329" s="2"/>
      <c r="C1329" s="2"/>
      <c r="D1329" s="2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7"/>
      <c r="S1329" s="8"/>
      <c r="T1329" s="8"/>
    </row>
    <row r="1330" spans="1:20" ht="15.75" customHeight="1" x14ac:dyDescent="0.25">
      <c r="A1330" s="2"/>
      <c r="B1330" s="2"/>
      <c r="C1330" s="2"/>
      <c r="D1330" s="2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7"/>
      <c r="S1330" s="8"/>
      <c r="T1330" s="8"/>
    </row>
    <row r="1331" spans="1:20" ht="15.75" customHeight="1" x14ac:dyDescent="0.25">
      <c r="A1331" s="2"/>
      <c r="B1331" s="2"/>
      <c r="C1331" s="2"/>
      <c r="D1331" s="2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7"/>
      <c r="S1331" s="8"/>
      <c r="T1331" s="8"/>
    </row>
    <row r="1332" spans="1:20" ht="15.75" customHeight="1" x14ac:dyDescent="0.25">
      <c r="A1332" s="2"/>
      <c r="B1332" s="2"/>
      <c r="C1332" s="2"/>
      <c r="D1332" s="2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7"/>
      <c r="S1332" s="8"/>
      <c r="T1332" s="8"/>
    </row>
    <row r="1333" spans="1:20" ht="15.75" customHeight="1" x14ac:dyDescent="0.25">
      <c r="A1333" s="2"/>
      <c r="B1333" s="2"/>
      <c r="C1333" s="2"/>
      <c r="D1333" s="2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7"/>
      <c r="S1333" s="8"/>
      <c r="T1333" s="8"/>
    </row>
    <row r="1334" spans="1:20" ht="15.75" customHeight="1" x14ac:dyDescent="0.25">
      <c r="A1334" s="2"/>
      <c r="B1334" s="2"/>
      <c r="C1334" s="2"/>
      <c r="D1334" s="2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7"/>
      <c r="S1334" s="8"/>
      <c r="T1334" s="8"/>
    </row>
    <row r="1335" spans="1:20" ht="15.75" customHeight="1" x14ac:dyDescent="0.25">
      <c r="A1335" s="2"/>
      <c r="B1335" s="2"/>
      <c r="C1335" s="2"/>
      <c r="D1335" s="2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7"/>
      <c r="S1335" s="8"/>
      <c r="T1335" s="8"/>
    </row>
    <row r="1336" spans="1:20" ht="15.75" customHeight="1" x14ac:dyDescent="0.25">
      <c r="A1336" s="2"/>
      <c r="B1336" s="2"/>
      <c r="C1336" s="2"/>
      <c r="D1336" s="2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7"/>
      <c r="S1336" s="8"/>
      <c r="T1336" s="8"/>
    </row>
    <row r="1337" spans="1:20" ht="15.75" customHeight="1" x14ac:dyDescent="0.25">
      <c r="A1337" s="2"/>
      <c r="B1337" s="2"/>
      <c r="C1337" s="2"/>
      <c r="D1337" s="2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7"/>
      <c r="S1337" s="8"/>
      <c r="T1337" s="8"/>
    </row>
    <row r="1338" spans="1:20" ht="15.75" customHeight="1" x14ac:dyDescent="0.25">
      <c r="A1338" s="2"/>
      <c r="B1338" s="2"/>
      <c r="C1338" s="2"/>
      <c r="D1338" s="2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7"/>
      <c r="S1338" s="8"/>
      <c r="T1338" s="8"/>
    </row>
    <row r="1339" spans="1:20" ht="15.75" customHeight="1" x14ac:dyDescent="0.25">
      <c r="A1339" s="2"/>
      <c r="B1339" s="2"/>
      <c r="C1339" s="2"/>
      <c r="D1339" s="2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7"/>
      <c r="S1339" s="8"/>
      <c r="T1339" s="8"/>
    </row>
    <row r="1340" spans="1:20" ht="15.75" customHeight="1" x14ac:dyDescent="0.25">
      <c r="A1340" s="2"/>
      <c r="B1340" s="2"/>
      <c r="C1340" s="2"/>
      <c r="D1340" s="2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7"/>
      <c r="S1340" s="8"/>
      <c r="T1340" s="8"/>
    </row>
    <row r="1341" spans="1:20" ht="15.75" customHeight="1" x14ac:dyDescent="0.25">
      <c r="A1341" s="2"/>
      <c r="B1341" s="2"/>
      <c r="C1341" s="2"/>
      <c r="D1341" s="2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7"/>
      <c r="S1341" s="8"/>
      <c r="T1341" s="8"/>
    </row>
    <row r="1342" spans="1:20" ht="15.75" customHeight="1" x14ac:dyDescent="0.25">
      <c r="A1342" s="2"/>
      <c r="B1342" s="2"/>
      <c r="C1342" s="2"/>
      <c r="D1342" s="2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7"/>
      <c r="S1342" s="8"/>
      <c r="T1342" s="8"/>
    </row>
    <row r="1343" spans="1:20" ht="15.75" customHeight="1" x14ac:dyDescent="0.25">
      <c r="A1343" s="2"/>
      <c r="B1343" s="2"/>
      <c r="C1343" s="2"/>
      <c r="D1343" s="2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7"/>
      <c r="S1343" s="8"/>
      <c r="T1343" s="8"/>
    </row>
    <row r="1344" spans="1:20" ht="15.75" customHeight="1" x14ac:dyDescent="0.25">
      <c r="A1344" s="2"/>
      <c r="B1344" s="2"/>
      <c r="C1344" s="2"/>
      <c r="D1344" s="2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7"/>
      <c r="S1344" s="8"/>
      <c r="T1344" s="8"/>
    </row>
    <row r="1345" spans="1:20" ht="15.75" customHeight="1" x14ac:dyDescent="0.25">
      <c r="A1345" s="2"/>
      <c r="B1345" s="2"/>
      <c r="C1345" s="2"/>
      <c r="D1345" s="2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7"/>
      <c r="S1345" s="8"/>
      <c r="T1345" s="8"/>
    </row>
    <row r="1346" spans="1:20" ht="15.75" customHeight="1" x14ac:dyDescent="0.25">
      <c r="A1346" s="2"/>
      <c r="B1346" s="2"/>
      <c r="C1346" s="2"/>
      <c r="D1346" s="2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7"/>
      <c r="S1346" s="8"/>
      <c r="T1346" s="8"/>
    </row>
    <row r="1347" spans="1:20" ht="15.75" customHeight="1" x14ac:dyDescent="0.25">
      <c r="A1347" s="2"/>
      <c r="B1347" s="2"/>
      <c r="C1347" s="2"/>
      <c r="D1347" s="2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7"/>
      <c r="S1347" s="8"/>
      <c r="T1347" s="8"/>
    </row>
    <row r="1348" spans="1:20" ht="15.75" customHeight="1" x14ac:dyDescent="0.25">
      <c r="A1348" s="2"/>
      <c r="B1348" s="2"/>
      <c r="C1348" s="2"/>
      <c r="D1348" s="2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7"/>
      <c r="S1348" s="8"/>
      <c r="T1348" s="8"/>
    </row>
    <row r="1349" spans="1:20" ht="15.75" customHeight="1" x14ac:dyDescent="0.25">
      <c r="A1349" s="2"/>
      <c r="B1349" s="2"/>
      <c r="C1349" s="2"/>
      <c r="D1349" s="2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7"/>
      <c r="S1349" s="8"/>
      <c r="T1349" s="8"/>
    </row>
    <row r="1350" spans="1:20" ht="15.75" customHeight="1" x14ac:dyDescent="0.25">
      <c r="A1350" s="2"/>
      <c r="B1350" s="2"/>
      <c r="C1350" s="2"/>
      <c r="D1350" s="2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7"/>
      <c r="S1350" s="8"/>
      <c r="T1350" s="8"/>
    </row>
    <row r="1351" spans="1:20" ht="15.75" customHeight="1" x14ac:dyDescent="0.25">
      <c r="A1351" s="2"/>
      <c r="B1351" s="2"/>
      <c r="C1351" s="2"/>
      <c r="D1351" s="2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7"/>
      <c r="S1351" s="8"/>
      <c r="T1351" s="8"/>
    </row>
    <row r="1352" spans="1:20" ht="15.75" customHeight="1" x14ac:dyDescent="0.25">
      <c r="A1352" s="2"/>
      <c r="B1352" s="2"/>
      <c r="C1352" s="2"/>
      <c r="D1352" s="2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7"/>
      <c r="S1352" s="8"/>
      <c r="T1352" s="8"/>
    </row>
    <row r="1353" spans="1:20" ht="15.75" customHeight="1" x14ac:dyDescent="0.25">
      <c r="A1353" s="2"/>
      <c r="B1353" s="2"/>
      <c r="C1353" s="2"/>
      <c r="D1353" s="2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7"/>
      <c r="S1353" s="8"/>
      <c r="T1353" s="8"/>
    </row>
    <row r="1354" spans="1:20" ht="15.75" customHeight="1" x14ac:dyDescent="0.25">
      <c r="A1354" s="2"/>
      <c r="B1354" s="2"/>
      <c r="C1354" s="2"/>
      <c r="D1354" s="2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7"/>
      <c r="S1354" s="8"/>
      <c r="T1354" s="8"/>
    </row>
    <row r="1355" spans="1:20" ht="15.75" customHeight="1" x14ac:dyDescent="0.25">
      <c r="A1355" s="2"/>
      <c r="B1355" s="2"/>
      <c r="C1355" s="2"/>
      <c r="D1355" s="2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7"/>
      <c r="S1355" s="8"/>
      <c r="T1355" s="8"/>
    </row>
    <row r="1356" spans="1:20" ht="15.75" customHeight="1" x14ac:dyDescent="0.25">
      <c r="A1356" s="2"/>
      <c r="B1356" s="2"/>
      <c r="C1356" s="2"/>
      <c r="D1356" s="2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7"/>
      <c r="S1356" s="8"/>
      <c r="T1356" s="8"/>
    </row>
    <row r="1357" spans="1:20" ht="15.75" customHeight="1" x14ac:dyDescent="0.25">
      <c r="A1357" s="2"/>
      <c r="B1357" s="2"/>
      <c r="C1357" s="2"/>
      <c r="D1357" s="2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7"/>
      <c r="S1357" s="8"/>
      <c r="T1357" s="8"/>
    </row>
    <row r="1358" spans="1:20" ht="15.75" customHeight="1" x14ac:dyDescent="0.25">
      <c r="A1358" s="2"/>
      <c r="B1358" s="2"/>
      <c r="C1358" s="2"/>
      <c r="D1358" s="2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7"/>
      <c r="S1358" s="8"/>
      <c r="T1358" s="8"/>
    </row>
    <row r="1359" spans="1:20" ht="15.75" customHeight="1" x14ac:dyDescent="0.25">
      <c r="A1359" s="2"/>
      <c r="B1359" s="2"/>
      <c r="C1359" s="2"/>
      <c r="D1359" s="2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7"/>
      <c r="S1359" s="8"/>
      <c r="T1359" s="8"/>
    </row>
    <row r="1360" spans="1:20" ht="15.75" customHeight="1" x14ac:dyDescent="0.25">
      <c r="A1360" s="2"/>
      <c r="B1360" s="2"/>
      <c r="C1360" s="2"/>
      <c r="D1360" s="2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7"/>
      <c r="S1360" s="8"/>
      <c r="T1360" s="8"/>
    </row>
    <row r="1361" spans="1:20" ht="15.75" customHeight="1" x14ac:dyDescent="0.25">
      <c r="A1361" s="2"/>
      <c r="B1361" s="2"/>
      <c r="C1361" s="2"/>
      <c r="D1361" s="2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7"/>
      <c r="S1361" s="8"/>
      <c r="T1361" s="8"/>
    </row>
    <row r="1362" spans="1:20" ht="15.75" customHeight="1" x14ac:dyDescent="0.25">
      <c r="A1362" s="2"/>
      <c r="B1362" s="2"/>
      <c r="C1362" s="2"/>
      <c r="D1362" s="2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7"/>
      <c r="S1362" s="8"/>
      <c r="T1362" s="8"/>
    </row>
    <row r="1363" spans="1:20" ht="15.75" customHeight="1" x14ac:dyDescent="0.25">
      <c r="A1363" s="2"/>
      <c r="B1363" s="2"/>
      <c r="C1363" s="2"/>
      <c r="D1363" s="2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7"/>
      <c r="S1363" s="8"/>
      <c r="T1363" s="8"/>
    </row>
    <row r="1364" spans="1:20" ht="15.75" customHeight="1" x14ac:dyDescent="0.25">
      <c r="A1364" s="2"/>
      <c r="B1364" s="2"/>
      <c r="C1364" s="2"/>
      <c r="D1364" s="2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7"/>
      <c r="S1364" s="8"/>
      <c r="T1364" s="8"/>
    </row>
    <row r="1365" spans="1:20" ht="15.75" customHeight="1" x14ac:dyDescent="0.25">
      <c r="A1365" s="2"/>
      <c r="B1365" s="2"/>
      <c r="C1365" s="2"/>
      <c r="D1365" s="2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7"/>
      <c r="S1365" s="8"/>
      <c r="T1365" s="8"/>
    </row>
    <row r="1366" spans="1:20" ht="15.75" customHeight="1" x14ac:dyDescent="0.25">
      <c r="A1366" s="2"/>
      <c r="B1366" s="2"/>
      <c r="C1366" s="2"/>
      <c r="D1366" s="2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7"/>
      <c r="S1366" s="8"/>
      <c r="T1366" s="8"/>
    </row>
    <row r="1367" spans="1:20" ht="15.75" customHeight="1" x14ac:dyDescent="0.25">
      <c r="A1367" s="2"/>
      <c r="B1367" s="2"/>
      <c r="C1367" s="2"/>
      <c r="D1367" s="2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7"/>
      <c r="S1367" s="8"/>
      <c r="T1367" s="8"/>
    </row>
    <row r="1368" spans="1:20" ht="15.75" customHeight="1" x14ac:dyDescent="0.25">
      <c r="A1368" s="2"/>
      <c r="B1368" s="2"/>
      <c r="C1368" s="2"/>
      <c r="D1368" s="2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7"/>
      <c r="S1368" s="8"/>
      <c r="T1368" s="8"/>
    </row>
    <row r="1369" spans="1:20" ht="15.75" customHeight="1" x14ac:dyDescent="0.25">
      <c r="A1369" s="2"/>
      <c r="B1369" s="2"/>
      <c r="C1369" s="2"/>
      <c r="D1369" s="2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7"/>
      <c r="S1369" s="8"/>
      <c r="T1369" s="8"/>
    </row>
    <row r="1370" spans="1:20" ht="15.75" customHeight="1" x14ac:dyDescent="0.25">
      <c r="A1370" s="2"/>
      <c r="B1370" s="2"/>
      <c r="C1370" s="2"/>
      <c r="D1370" s="2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7"/>
      <c r="S1370" s="8"/>
      <c r="T1370" s="8"/>
    </row>
    <row r="1371" spans="1:20" ht="15.75" customHeight="1" x14ac:dyDescent="0.25">
      <c r="A1371" s="2"/>
      <c r="B1371" s="2"/>
      <c r="C1371" s="2"/>
      <c r="D1371" s="2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7"/>
      <c r="S1371" s="8"/>
      <c r="T1371" s="8"/>
    </row>
    <row r="1372" spans="1:20" ht="15.75" customHeight="1" x14ac:dyDescent="0.25">
      <c r="A1372" s="2"/>
      <c r="B1372" s="2"/>
      <c r="C1372" s="2"/>
      <c r="D1372" s="2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7"/>
      <c r="S1372" s="8"/>
      <c r="T1372" s="8"/>
    </row>
    <row r="1373" spans="1:20" ht="15.75" customHeight="1" x14ac:dyDescent="0.25">
      <c r="A1373" s="2"/>
      <c r="B1373" s="2"/>
      <c r="C1373" s="2"/>
      <c r="D1373" s="2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7"/>
      <c r="S1373" s="8"/>
      <c r="T1373" s="8"/>
    </row>
    <row r="1374" spans="1:20" ht="15.75" customHeight="1" x14ac:dyDescent="0.25">
      <c r="A1374" s="2"/>
      <c r="B1374" s="2"/>
      <c r="C1374" s="2"/>
      <c r="D1374" s="2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7"/>
      <c r="S1374" s="8"/>
      <c r="T1374" s="8"/>
    </row>
    <row r="1375" spans="1:20" ht="15.75" customHeight="1" x14ac:dyDescent="0.25">
      <c r="A1375" s="2"/>
      <c r="B1375" s="2"/>
      <c r="C1375" s="2"/>
      <c r="D1375" s="2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7"/>
      <c r="S1375" s="8"/>
      <c r="T1375" s="8"/>
    </row>
    <row r="1376" spans="1:20" ht="15.75" customHeight="1" x14ac:dyDescent="0.25">
      <c r="A1376" s="2"/>
      <c r="B1376" s="2"/>
      <c r="C1376" s="2"/>
      <c r="D1376" s="2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7"/>
      <c r="S1376" s="8"/>
      <c r="T1376" s="8"/>
    </row>
    <row r="1377" spans="1:20" ht="15.75" customHeight="1" x14ac:dyDescent="0.25">
      <c r="A1377" s="2"/>
      <c r="B1377" s="2"/>
      <c r="C1377" s="2"/>
      <c r="D1377" s="2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7"/>
      <c r="S1377" s="8"/>
      <c r="T1377" s="8"/>
    </row>
    <row r="1378" spans="1:20" ht="15.75" customHeight="1" x14ac:dyDescent="0.25">
      <c r="A1378" s="2"/>
      <c r="B1378" s="2"/>
      <c r="C1378" s="2"/>
      <c r="D1378" s="2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7"/>
      <c r="S1378" s="8"/>
      <c r="T1378" s="8"/>
    </row>
    <row r="1379" spans="1:20" ht="15.75" customHeight="1" x14ac:dyDescent="0.25">
      <c r="A1379" s="2"/>
      <c r="B1379" s="2"/>
      <c r="C1379" s="2"/>
      <c r="D1379" s="2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7"/>
      <c r="S1379" s="8"/>
      <c r="T1379" s="8"/>
    </row>
    <row r="1380" spans="1:20" ht="15.75" customHeight="1" x14ac:dyDescent="0.25">
      <c r="A1380" s="2"/>
      <c r="B1380" s="2"/>
      <c r="C1380" s="2"/>
      <c r="D1380" s="2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7"/>
      <c r="S1380" s="8"/>
      <c r="T1380" s="8"/>
    </row>
    <row r="1381" spans="1:20" ht="15.75" customHeight="1" x14ac:dyDescent="0.25">
      <c r="A1381" s="2"/>
      <c r="B1381" s="2"/>
      <c r="C1381" s="2"/>
      <c r="D1381" s="2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7"/>
      <c r="S1381" s="8"/>
      <c r="T1381" s="8"/>
    </row>
    <row r="1382" spans="1:20" ht="15.75" customHeight="1" x14ac:dyDescent="0.25">
      <c r="A1382" s="2"/>
      <c r="B1382" s="2"/>
      <c r="C1382" s="2"/>
      <c r="D1382" s="2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7"/>
      <c r="S1382" s="8"/>
      <c r="T1382" s="8"/>
    </row>
    <row r="1383" spans="1:20" ht="15.75" customHeight="1" x14ac:dyDescent="0.25">
      <c r="A1383" s="2"/>
      <c r="B1383" s="2"/>
      <c r="C1383" s="2"/>
      <c r="D1383" s="2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7"/>
      <c r="S1383" s="8"/>
      <c r="T1383" s="8"/>
    </row>
    <row r="1384" spans="1:20" ht="15.75" customHeight="1" x14ac:dyDescent="0.25">
      <c r="A1384" s="2"/>
      <c r="B1384" s="2"/>
      <c r="C1384" s="2"/>
      <c r="D1384" s="2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7"/>
      <c r="S1384" s="8"/>
      <c r="T1384" s="8"/>
    </row>
    <row r="1385" spans="1:20" ht="15.75" customHeight="1" x14ac:dyDescent="0.25">
      <c r="A1385" s="2"/>
      <c r="B1385" s="2"/>
      <c r="C1385" s="2"/>
      <c r="D1385" s="2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7"/>
      <c r="S1385" s="8"/>
      <c r="T1385" s="8"/>
    </row>
    <row r="1386" spans="1:20" ht="15.75" customHeight="1" x14ac:dyDescent="0.25">
      <c r="A1386" s="2"/>
      <c r="B1386" s="2"/>
      <c r="C1386" s="2"/>
      <c r="D1386" s="2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7"/>
      <c r="S1386" s="8"/>
      <c r="T1386" s="8"/>
    </row>
    <row r="1387" spans="1:20" ht="15.75" customHeight="1" x14ac:dyDescent="0.25">
      <c r="A1387" s="2"/>
      <c r="B1387" s="2"/>
      <c r="C1387" s="2"/>
      <c r="D1387" s="2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7"/>
      <c r="S1387" s="8"/>
      <c r="T1387" s="8"/>
    </row>
    <row r="1388" spans="1:20" ht="15.75" customHeight="1" x14ac:dyDescent="0.25">
      <c r="A1388" s="2"/>
      <c r="B1388" s="2"/>
      <c r="C1388" s="2"/>
      <c r="D1388" s="2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7"/>
      <c r="S1388" s="8"/>
      <c r="T1388" s="8"/>
    </row>
    <row r="1389" spans="1:20" ht="15.75" customHeight="1" x14ac:dyDescent="0.25">
      <c r="A1389" s="2"/>
      <c r="B1389" s="2"/>
      <c r="C1389" s="2"/>
      <c r="D1389" s="2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7"/>
      <c r="S1389" s="8"/>
      <c r="T1389" s="8"/>
    </row>
    <row r="1390" spans="1:20" ht="15.75" customHeight="1" x14ac:dyDescent="0.25">
      <c r="A1390" s="2"/>
      <c r="B1390" s="2"/>
      <c r="C1390" s="2"/>
      <c r="D1390" s="2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7"/>
      <c r="S1390" s="8"/>
      <c r="T1390" s="8"/>
    </row>
    <row r="1391" spans="1:20" ht="15.75" customHeight="1" x14ac:dyDescent="0.25">
      <c r="A1391" s="2"/>
      <c r="B1391" s="2"/>
      <c r="C1391" s="2"/>
      <c r="D1391" s="2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7"/>
      <c r="S1391" s="8"/>
      <c r="T1391" s="8"/>
    </row>
    <row r="1392" spans="1:20" ht="15.75" customHeight="1" x14ac:dyDescent="0.25">
      <c r="A1392" s="2"/>
      <c r="B1392" s="2"/>
      <c r="C1392" s="2"/>
      <c r="D1392" s="2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7"/>
      <c r="S1392" s="8"/>
      <c r="T1392" s="8"/>
    </row>
    <row r="1393" spans="1:20" ht="15.75" customHeight="1" x14ac:dyDescent="0.25">
      <c r="A1393" s="2"/>
      <c r="B1393" s="2"/>
      <c r="C1393" s="2"/>
      <c r="D1393" s="2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7"/>
      <c r="S1393" s="8"/>
      <c r="T1393" s="8"/>
    </row>
    <row r="1394" spans="1:20" ht="15.75" customHeight="1" x14ac:dyDescent="0.25">
      <c r="A1394" s="2"/>
      <c r="B1394" s="2"/>
      <c r="C1394" s="2"/>
      <c r="D1394" s="2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7"/>
      <c r="S1394" s="8"/>
      <c r="T1394" s="8"/>
    </row>
    <row r="1395" spans="1:20" ht="15.75" customHeight="1" x14ac:dyDescent="0.25">
      <c r="A1395" s="2"/>
      <c r="B1395" s="2"/>
      <c r="C1395" s="2"/>
      <c r="D1395" s="2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7"/>
      <c r="S1395" s="8"/>
      <c r="T1395" s="8"/>
    </row>
    <row r="1396" spans="1:20" ht="15.75" customHeight="1" x14ac:dyDescent="0.25">
      <c r="A1396" s="2"/>
      <c r="B1396" s="2"/>
      <c r="C1396" s="2"/>
      <c r="D1396" s="2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7"/>
      <c r="S1396" s="8"/>
      <c r="T1396" s="8"/>
    </row>
    <row r="1397" spans="1:20" ht="15.75" customHeight="1" x14ac:dyDescent="0.25">
      <c r="A1397" s="2"/>
      <c r="B1397" s="2"/>
      <c r="C1397" s="2"/>
      <c r="D1397" s="2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7"/>
      <c r="S1397" s="8"/>
      <c r="T1397" s="8"/>
    </row>
    <row r="1398" spans="1:20" ht="15.75" customHeight="1" x14ac:dyDescent="0.25">
      <c r="A1398" s="2"/>
      <c r="B1398" s="2"/>
      <c r="C1398" s="2"/>
      <c r="D1398" s="2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7"/>
      <c r="S1398" s="8"/>
      <c r="T1398" s="8"/>
    </row>
    <row r="1399" spans="1:20" ht="15.75" customHeight="1" x14ac:dyDescent="0.25">
      <c r="A1399" s="2"/>
      <c r="B1399" s="2"/>
      <c r="C1399" s="2"/>
      <c r="D1399" s="2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7"/>
      <c r="S1399" s="8"/>
      <c r="T1399" s="8"/>
    </row>
    <row r="1400" spans="1:20" ht="15.75" customHeight="1" x14ac:dyDescent="0.25">
      <c r="A1400" s="2"/>
      <c r="B1400" s="2"/>
      <c r="C1400" s="2"/>
      <c r="D1400" s="2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7"/>
      <c r="S1400" s="8"/>
      <c r="T1400" s="8"/>
    </row>
    <row r="1401" spans="1:20" ht="15.75" customHeight="1" x14ac:dyDescent="0.25">
      <c r="A1401" s="2"/>
      <c r="B1401" s="2"/>
      <c r="C1401" s="2"/>
      <c r="D1401" s="2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7"/>
      <c r="S1401" s="8"/>
      <c r="T1401" s="8"/>
    </row>
    <row r="1402" spans="1:20" ht="15.75" customHeight="1" x14ac:dyDescent="0.25">
      <c r="A1402" s="2"/>
      <c r="B1402" s="2"/>
      <c r="C1402" s="2"/>
      <c r="D1402" s="2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7"/>
      <c r="S1402" s="8"/>
      <c r="T1402" s="8"/>
    </row>
    <row r="1403" spans="1:20" ht="15.75" customHeight="1" x14ac:dyDescent="0.25">
      <c r="A1403" s="2"/>
      <c r="B1403" s="2"/>
      <c r="C1403" s="2"/>
      <c r="D1403" s="2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7"/>
      <c r="S1403" s="8"/>
      <c r="T1403" s="8"/>
    </row>
    <row r="1404" spans="1:20" ht="15.75" customHeight="1" x14ac:dyDescent="0.25">
      <c r="A1404" s="2"/>
      <c r="B1404" s="2"/>
      <c r="C1404" s="2"/>
      <c r="D1404" s="2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7"/>
      <c r="S1404" s="8"/>
      <c r="T1404" s="8"/>
    </row>
    <row r="1405" spans="1:20" ht="15.75" customHeight="1" x14ac:dyDescent="0.25">
      <c r="A1405" s="2"/>
      <c r="B1405" s="2"/>
      <c r="C1405" s="2"/>
      <c r="D1405" s="2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7"/>
      <c r="S1405" s="8"/>
      <c r="T1405" s="8"/>
    </row>
    <row r="1406" spans="1:20" ht="15.75" customHeight="1" x14ac:dyDescent="0.25">
      <c r="A1406" s="2"/>
      <c r="B1406" s="2"/>
      <c r="C1406" s="2"/>
      <c r="D1406" s="2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7"/>
      <c r="S1406" s="8"/>
      <c r="T1406" s="8"/>
    </row>
    <row r="1407" spans="1:20" ht="15.75" customHeight="1" x14ac:dyDescent="0.25">
      <c r="A1407" s="2"/>
      <c r="B1407" s="2"/>
      <c r="C1407" s="2"/>
      <c r="D1407" s="2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7"/>
      <c r="S1407" s="8"/>
      <c r="T1407" s="8"/>
    </row>
    <row r="1408" spans="1:20" ht="15.75" customHeight="1" x14ac:dyDescent="0.25">
      <c r="A1408" s="2"/>
      <c r="B1408" s="2"/>
      <c r="C1408" s="2"/>
      <c r="D1408" s="2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7"/>
      <c r="S1408" s="8"/>
      <c r="T1408" s="8"/>
    </row>
    <row r="1409" spans="1:20" ht="15.75" customHeight="1" x14ac:dyDescent="0.25">
      <c r="A1409" s="2"/>
      <c r="B1409" s="2"/>
      <c r="C1409" s="2"/>
      <c r="D1409" s="2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7"/>
      <c r="S1409" s="8"/>
      <c r="T1409" s="8"/>
    </row>
    <row r="1410" spans="1:20" ht="15.75" customHeight="1" x14ac:dyDescent="0.25">
      <c r="A1410" s="2"/>
      <c r="B1410" s="2"/>
      <c r="C1410" s="2"/>
      <c r="D1410" s="2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7"/>
      <c r="S1410" s="8"/>
      <c r="T1410" s="8"/>
    </row>
    <row r="1411" spans="1:20" ht="15.75" customHeight="1" x14ac:dyDescent="0.25">
      <c r="A1411" s="2"/>
      <c r="B1411" s="2"/>
      <c r="C1411" s="2"/>
      <c r="D1411" s="2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7"/>
      <c r="S1411" s="8"/>
      <c r="T1411" s="8"/>
    </row>
    <row r="1412" spans="1:20" ht="15.75" customHeight="1" x14ac:dyDescent="0.25">
      <c r="A1412" s="2"/>
      <c r="B1412" s="2"/>
      <c r="C1412" s="2"/>
      <c r="D1412" s="2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7"/>
      <c r="S1412" s="8"/>
      <c r="T1412" s="8"/>
    </row>
    <row r="1413" spans="1:20" ht="15.75" customHeight="1" x14ac:dyDescent="0.25">
      <c r="A1413" s="2"/>
      <c r="B1413" s="2"/>
      <c r="C1413" s="2"/>
      <c r="D1413" s="2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7"/>
      <c r="S1413" s="8"/>
      <c r="T1413" s="8"/>
    </row>
    <row r="1414" spans="1:20" ht="15.75" customHeight="1" x14ac:dyDescent="0.25">
      <c r="A1414" s="2"/>
      <c r="B1414" s="2"/>
      <c r="C1414" s="2"/>
      <c r="D1414" s="2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7"/>
      <c r="S1414" s="8"/>
      <c r="T1414" s="8"/>
    </row>
    <row r="1415" spans="1:20" ht="15.75" customHeight="1" x14ac:dyDescent="0.25">
      <c r="A1415" s="2"/>
      <c r="B1415" s="2"/>
      <c r="C1415" s="2"/>
      <c r="D1415" s="2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7"/>
      <c r="S1415" s="8"/>
      <c r="T1415" s="8"/>
    </row>
    <row r="1416" spans="1:20" ht="15.75" customHeight="1" x14ac:dyDescent="0.25">
      <c r="A1416" s="2"/>
      <c r="B1416" s="2"/>
      <c r="C1416" s="2"/>
      <c r="D1416" s="2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7"/>
      <c r="S1416" s="8"/>
      <c r="T1416" s="8"/>
    </row>
    <row r="1417" spans="1:20" ht="15.75" customHeight="1" x14ac:dyDescent="0.25">
      <c r="A1417" s="2"/>
      <c r="B1417" s="2"/>
      <c r="C1417" s="2"/>
      <c r="D1417" s="2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7"/>
      <c r="S1417" s="8"/>
      <c r="T1417" s="8"/>
    </row>
    <row r="1418" spans="1:20" ht="15.75" customHeight="1" x14ac:dyDescent="0.25">
      <c r="A1418" s="2"/>
      <c r="B1418" s="2"/>
      <c r="C1418" s="2"/>
      <c r="D1418" s="2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7"/>
      <c r="S1418" s="8"/>
      <c r="T1418" s="8"/>
    </row>
    <row r="1419" spans="1:20" ht="15.75" customHeight="1" x14ac:dyDescent="0.25">
      <c r="A1419" s="2"/>
      <c r="B1419" s="2"/>
      <c r="C1419" s="2"/>
      <c r="D1419" s="2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7"/>
      <c r="S1419" s="8"/>
      <c r="T1419" s="8"/>
    </row>
    <row r="1420" spans="1:20" ht="15.75" customHeight="1" x14ac:dyDescent="0.25">
      <c r="A1420" s="2"/>
      <c r="B1420" s="2"/>
      <c r="C1420" s="2"/>
      <c r="D1420" s="2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7"/>
      <c r="S1420" s="8"/>
      <c r="T1420" s="8"/>
    </row>
    <row r="1421" spans="1:20" ht="15.75" customHeight="1" x14ac:dyDescent="0.25">
      <c r="A1421" s="2"/>
      <c r="B1421" s="2"/>
      <c r="C1421" s="2"/>
      <c r="D1421" s="2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7"/>
      <c r="S1421" s="8"/>
      <c r="T1421" s="8"/>
    </row>
    <row r="1422" spans="1:20" ht="15.75" customHeight="1" x14ac:dyDescent="0.25">
      <c r="A1422" s="2"/>
      <c r="B1422" s="2"/>
      <c r="C1422" s="2"/>
      <c r="D1422" s="2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7"/>
      <c r="S1422" s="8"/>
      <c r="T1422" s="8"/>
    </row>
    <row r="1423" spans="1:20" ht="15.75" customHeight="1" x14ac:dyDescent="0.25">
      <c r="A1423" s="2"/>
      <c r="B1423" s="2"/>
      <c r="C1423" s="2"/>
      <c r="D1423" s="2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7"/>
      <c r="S1423" s="8"/>
      <c r="T1423" s="8"/>
    </row>
    <row r="1424" spans="1:20" ht="15.75" customHeight="1" x14ac:dyDescent="0.25">
      <c r="A1424" s="2"/>
      <c r="B1424" s="2"/>
      <c r="C1424" s="2"/>
      <c r="D1424" s="2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7"/>
      <c r="S1424" s="8"/>
      <c r="T1424" s="8"/>
    </row>
    <row r="1425" spans="1:20" ht="15.75" customHeight="1" x14ac:dyDescent="0.25">
      <c r="A1425" s="2"/>
      <c r="B1425" s="2"/>
      <c r="C1425" s="2"/>
      <c r="D1425" s="2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7"/>
      <c r="S1425" s="8"/>
      <c r="T1425" s="8"/>
    </row>
    <row r="1426" spans="1:20" ht="15.75" customHeight="1" x14ac:dyDescent="0.25">
      <c r="A1426" s="2"/>
      <c r="B1426" s="2"/>
      <c r="C1426" s="2"/>
      <c r="D1426" s="2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7"/>
      <c r="S1426" s="8"/>
      <c r="T1426" s="8"/>
    </row>
    <row r="1427" spans="1:20" ht="15.75" customHeight="1" x14ac:dyDescent="0.25">
      <c r="A1427" s="2"/>
      <c r="B1427" s="2"/>
      <c r="C1427" s="2"/>
      <c r="D1427" s="2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7"/>
      <c r="S1427" s="8"/>
      <c r="T1427" s="8"/>
    </row>
    <row r="1428" spans="1:20" ht="15.75" customHeight="1" x14ac:dyDescent="0.25">
      <c r="A1428" s="2"/>
      <c r="B1428" s="2"/>
      <c r="C1428" s="2"/>
      <c r="D1428" s="2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7"/>
      <c r="S1428" s="8"/>
      <c r="T1428" s="8"/>
    </row>
    <row r="1429" spans="1:20" ht="15.75" customHeight="1" x14ac:dyDescent="0.25">
      <c r="A1429" s="2"/>
      <c r="B1429" s="2"/>
      <c r="C1429" s="2"/>
      <c r="D1429" s="2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7"/>
      <c r="S1429" s="8"/>
      <c r="T1429" s="8"/>
    </row>
    <row r="1430" spans="1:20" ht="15.75" customHeight="1" x14ac:dyDescent="0.25">
      <c r="A1430" s="2"/>
      <c r="B1430" s="2"/>
      <c r="C1430" s="2"/>
      <c r="D1430" s="2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7"/>
      <c r="S1430" s="8"/>
      <c r="T1430" s="8"/>
    </row>
    <row r="1431" spans="1:20" ht="15.75" customHeight="1" x14ac:dyDescent="0.25">
      <c r="A1431" s="2"/>
      <c r="B1431" s="2"/>
      <c r="C1431" s="2"/>
      <c r="D1431" s="2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7"/>
      <c r="S1431" s="8"/>
      <c r="T1431" s="8"/>
    </row>
    <row r="1432" spans="1:20" ht="15.75" customHeight="1" x14ac:dyDescent="0.25">
      <c r="A1432" s="2"/>
      <c r="B1432" s="2"/>
      <c r="C1432" s="2"/>
      <c r="D1432" s="2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7"/>
      <c r="S1432" s="8"/>
      <c r="T1432" s="8"/>
    </row>
    <row r="1433" spans="1:20" ht="15.75" customHeight="1" x14ac:dyDescent="0.25">
      <c r="A1433" s="2"/>
      <c r="B1433" s="2"/>
      <c r="C1433" s="2"/>
      <c r="D1433" s="2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7"/>
      <c r="S1433" s="8"/>
      <c r="T1433" s="8"/>
    </row>
    <row r="1434" spans="1:20" ht="15.75" customHeight="1" x14ac:dyDescent="0.25">
      <c r="A1434" s="2"/>
      <c r="B1434" s="2"/>
      <c r="C1434" s="2"/>
      <c r="D1434" s="2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7"/>
      <c r="S1434" s="8"/>
      <c r="T1434" s="8"/>
    </row>
    <row r="1435" spans="1:20" ht="15.75" customHeight="1" x14ac:dyDescent="0.25">
      <c r="A1435" s="2"/>
      <c r="B1435" s="2"/>
      <c r="C1435" s="2"/>
      <c r="D1435" s="2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7"/>
      <c r="S1435" s="8"/>
      <c r="T1435" s="8"/>
    </row>
    <row r="1436" spans="1:20" ht="15.75" customHeight="1" x14ac:dyDescent="0.25">
      <c r="A1436" s="2"/>
      <c r="B1436" s="2"/>
      <c r="C1436" s="2"/>
      <c r="D1436" s="2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7"/>
      <c r="S1436" s="8"/>
      <c r="T1436" s="8"/>
    </row>
    <row r="1437" spans="1:20" ht="15.75" customHeight="1" x14ac:dyDescent="0.25">
      <c r="A1437" s="2"/>
      <c r="B1437" s="2"/>
      <c r="C1437" s="2"/>
      <c r="D1437" s="2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7"/>
      <c r="S1437" s="8"/>
      <c r="T1437" s="8"/>
    </row>
    <row r="1438" spans="1:20" ht="15.75" customHeight="1" x14ac:dyDescent="0.25">
      <c r="A1438" s="2"/>
      <c r="B1438" s="2"/>
      <c r="C1438" s="2"/>
      <c r="D1438" s="2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7"/>
      <c r="S1438" s="8"/>
      <c r="T1438" s="8"/>
    </row>
    <row r="1439" spans="1:20" ht="15.75" customHeight="1" x14ac:dyDescent="0.25">
      <c r="A1439" s="2"/>
      <c r="B1439" s="2"/>
      <c r="C1439" s="2"/>
      <c r="D1439" s="2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7"/>
      <c r="S1439" s="8"/>
      <c r="T1439" s="8"/>
    </row>
    <row r="1440" spans="1:20" ht="15.75" customHeight="1" x14ac:dyDescent="0.25">
      <c r="A1440" s="2"/>
      <c r="B1440" s="2"/>
      <c r="C1440" s="2"/>
      <c r="D1440" s="2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7"/>
      <c r="S1440" s="8"/>
      <c r="T1440" s="8"/>
    </row>
    <row r="1441" spans="1:20" ht="15.75" customHeight="1" x14ac:dyDescent="0.25">
      <c r="A1441" s="2"/>
      <c r="B1441" s="2"/>
      <c r="C1441" s="2"/>
      <c r="D1441" s="2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7"/>
      <c r="S1441" s="8"/>
      <c r="T1441" s="8"/>
    </row>
    <row r="1442" spans="1:20" ht="15.75" customHeight="1" x14ac:dyDescent="0.25">
      <c r="A1442" s="2"/>
      <c r="B1442" s="2"/>
      <c r="C1442" s="2"/>
      <c r="D1442" s="2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7"/>
      <c r="S1442" s="8"/>
      <c r="T1442" s="8"/>
    </row>
    <row r="1443" spans="1:20" ht="15.75" customHeight="1" x14ac:dyDescent="0.25">
      <c r="A1443" s="2"/>
      <c r="B1443" s="2"/>
      <c r="C1443" s="2"/>
      <c r="D1443" s="2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7"/>
      <c r="S1443" s="8"/>
      <c r="T1443" s="8"/>
    </row>
    <row r="1444" spans="1:20" ht="15.75" customHeight="1" x14ac:dyDescent="0.25">
      <c r="A1444" s="2"/>
      <c r="B1444" s="2"/>
      <c r="C1444" s="2"/>
      <c r="D1444" s="2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7"/>
      <c r="S1444" s="8"/>
      <c r="T1444" s="8"/>
    </row>
    <row r="1445" spans="1:20" ht="15.75" customHeight="1" x14ac:dyDescent="0.25">
      <c r="A1445" s="2"/>
      <c r="B1445" s="2"/>
      <c r="C1445" s="2"/>
      <c r="D1445" s="2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7"/>
      <c r="S1445" s="8"/>
      <c r="T1445" s="8"/>
    </row>
    <row r="1446" spans="1:20" ht="15.75" customHeight="1" x14ac:dyDescent="0.25">
      <c r="A1446" s="2"/>
      <c r="B1446" s="2"/>
      <c r="C1446" s="2"/>
      <c r="D1446" s="2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7"/>
      <c r="S1446" s="8"/>
      <c r="T1446" s="8"/>
    </row>
    <row r="1447" spans="1:20" ht="15.75" customHeight="1" x14ac:dyDescent="0.25">
      <c r="A1447" s="2"/>
      <c r="B1447" s="2"/>
      <c r="C1447" s="2"/>
      <c r="D1447" s="2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7"/>
      <c r="S1447" s="8"/>
      <c r="T1447" s="8"/>
    </row>
    <row r="1448" spans="1:20" ht="15.75" customHeight="1" x14ac:dyDescent="0.25">
      <c r="A1448" s="2"/>
      <c r="B1448" s="2"/>
      <c r="C1448" s="2"/>
      <c r="D1448" s="2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7"/>
      <c r="S1448" s="8"/>
      <c r="T1448" s="8"/>
    </row>
    <row r="1449" spans="1:20" ht="15.75" customHeight="1" x14ac:dyDescent="0.25">
      <c r="A1449" s="2"/>
      <c r="B1449" s="2"/>
      <c r="C1449" s="2"/>
      <c r="D1449" s="2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7"/>
      <c r="S1449" s="8"/>
      <c r="T1449" s="8"/>
    </row>
    <row r="1450" spans="1:20" ht="15.75" customHeight="1" x14ac:dyDescent="0.25">
      <c r="A1450" s="2"/>
      <c r="B1450" s="2"/>
      <c r="C1450" s="2"/>
      <c r="D1450" s="2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7"/>
      <c r="S1450" s="8"/>
      <c r="T1450" s="8"/>
    </row>
    <row r="1451" spans="1:20" ht="15.75" customHeight="1" x14ac:dyDescent="0.25">
      <c r="A1451" s="2"/>
      <c r="B1451" s="2"/>
      <c r="C1451" s="2"/>
      <c r="D1451" s="2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7"/>
      <c r="S1451" s="8"/>
      <c r="T1451" s="8"/>
    </row>
    <row r="1452" spans="1:20" ht="15.75" customHeight="1" x14ac:dyDescent="0.25">
      <c r="A1452" s="2"/>
      <c r="B1452" s="2"/>
      <c r="C1452" s="2"/>
      <c r="D1452" s="2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7"/>
      <c r="S1452" s="8"/>
      <c r="T1452" s="8"/>
    </row>
    <row r="1453" spans="1:20" ht="15.75" customHeight="1" x14ac:dyDescent="0.25">
      <c r="A1453" s="2"/>
      <c r="B1453" s="2"/>
      <c r="C1453" s="2"/>
      <c r="D1453" s="2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7"/>
      <c r="S1453" s="8"/>
      <c r="T1453" s="8"/>
    </row>
    <row r="1454" spans="1:20" ht="15.75" customHeight="1" x14ac:dyDescent="0.25">
      <c r="A1454" s="2"/>
      <c r="B1454" s="2"/>
      <c r="C1454" s="2"/>
      <c r="D1454" s="2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7"/>
      <c r="S1454" s="8"/>
      <c r="T1454" s="8"/>
    </row>
    <row r="1455" spans="1:20" ht="15.75" customHeight="1" x14ac:dyDescent="0.25">
      <c r="A1455" s="2"/>
      <c r="B1455" s="2"/>
      <c r="C1455" s="2"/>
      <c r="D1455" s="2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7"/>
      <c r="S1455" s="8"/>
      <c r="T1455" s="8"/>
    </row>
    <row r="1456" spans="1:20" ht="15.75" customHeight="1" x14ac:dyDescent="0.25">
      <c r="A1456" s="2"/>
      <c r="B1456" s="2"/>
      <c r="C1456" s="2"/>
      <c r="D1456" s="2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7"/>
      <c r="S1456" s="8"/>
      <c r="T1456" s="8"/>
    </row>
    <row r="1457" spans="1:20" ht="15.75" customHeight="1" x14ac:dyDescent="0.25">
      <c r="A1457" s="2"/>
      <c r="B1457" s="2"/>
      <c r="C1457" s="2"/>
      <c r="D1457" s="2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7"/>
      <c r="S1457" s="8"/>
      <c r="T1457" s="8"/>
    </row>
    <row r="1458" spans="1:20" ht="15.75" customHeight="1" x14ac:dyDescent="0.25">
      <c r="A1458" s="2"/>
      <c r="B1458" s="2"/>
      <c r="C1458" s="2"/>
      <c r="D1458" s="2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7"/>
      <c r="S1458" s="8"/>
      <c r="T1458" s="8"/>
    </row>
    <row r="1459" spans="1:20" ht="15.75" customHeight="1" x14ac:dyDescent="0.25">
      <c r="A1459" s="2"/>
      <c r="B1459" s="2"/>
      <c r="C1459" s="2"/>
      <c r="D1459" s="2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7"/>
      <c r="S1459" s="8"/>
      <c r="T1459" s="8"/>
    </row>
    <row r="1460" spans="1:20" ht="15.75" customHeight="1" x14ac:dyDescent="0.25">
      <c r="A1460" s="2"/>
      <c r="B1460" s="2"/>
      <c r="C1460" s="2"/>
      <c r="D1460" s="2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7"/>
      <c r="S1460" s="8"/>
      <c r="T1460" s="8"/>
    </row>
    <row r="1461" spans="1:20" ht="15.75" customHeight="1" x14ac:dyDescent="0.25">
      <c r="A1461" s="2"/>
      <c r="B1461" s="2"/>
      <c r="C1461" s="2"/>
      <c r="D1461" s="2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7"/>
      <c r="S1461" s="8"/>
      <c r="T1461" s="8"/>
    </row>
    <row r="1462" spans="1:20" ht="15.75" customHeight="1" x14ac:dyDescent="0.25">
      <c r="A1462" s="2"/>
      <c r="B1462" s="2"/>
      <c r="C1462" s="2"/>
      <c r="D1462" s="2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7"/>
      <c r="S1462" s="8"/>
      <c r="T1462" s="8"/>
    </row>
    <row r="1463" spans="1:20" ht="15.75" customHeight="1" x14ac:dyDescent="0.25">
      <c r="A1463" s="2"/>
      <c r="B1463" s="2"/>
      <c r="C1463" s="2"/>
      <c r="D1463" s="2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7"/>
      <c r="S1463" s="8"/>
      <c r="T1463" s="8"/>
    </row>
    <row r="1464" spans="1:20" ht="15.75" customHeight="1" x14ac:dyDescent="0.25">
      <c r="A1464" s="2"/>
      <c r="B1464" s="2"/>
      <c r="C1464" s="2"/>
      <c r="D1464" s="2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7"/>
      <c r="S1464" s="8"/>
      <c r="T1464" s="8"/>
    </row>
    <row r="1465" spans="1:20" ht="15.75" customHeight="1" x14ac:dyDescent="0.25">
      <c r="A1465" s="2"/>
      <c r="B1465" s="2"/>
      <c r="C1465" s="2"/>
      <c r="D1465" s="2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7"/>
      <c r="S1465" s="8"/>
      <c r="T1465" s="8"/>
    </row>
    <row r="1466" spans="1:20" ht="15.75" customHeight="1" x14ac:dyDescent="0.25">
      <c r="A1466" s="2"/>
      <c r="B1466" s="2"/>
      <c r="C1466" s="2"/>
      <c r="D1466" s="2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7"/>
      <c r="S1466" s="8"/>
      <c r="T1466" s="8"/>
    </row>
    <row r="1467" spans="1:20" ht="15.75" customHeight="1" x14ac:dyDescent="0.25">
      <c r="A1467" s="2"/>
      <c r="B1467" s="2"/>
      <c r="C1467" s="2"/>
      <c r="D1467" s="2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7"/>
      <c r="S1467" s="8"/>
      <c r="T1467" s="8"/>
    </row>
    <row r="1468" spans="1:20" ht="15.75" customHeight="1" x14ac:dyDescent="0.25">
      <c r="A1468" s="2"/>
      <c r="B1468" s="2"/>
      <c r="C1468" s="2"/>
      <c r="D1468" s="2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7"/>
      <c r="S1468" s="8"/>
      <c r="T1468" s="8"/>
    </row>
    <row r="1469" spans="1:20" ht="15.75" customHeight="1" x14ac:dyDescent="0.25">
      <c r="A1469" s="2"/>
      <c r="B1469" s="2"/>
      <c r="C1469" s="2"/>
      <c r="D1469" s="2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7"/>
      <c r="S1469" s="8"/>
      <c r="T1469" s="8"/>
    </row>
    <row r="1470" spans="1:20" ht="15.75" customHeight="1" x14ac:dyDescent="0.25">
      <c r="A1470" s="2"/>
      <c r="B1470" s="2"/>
      <c r="C1470" s="2"/>
      <c r="D1470" s="2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7"/>
      <c r="S1470" s="8"/>
      <c r="T1470" s="8"/>
    </row>
    <row r="1471" spans="1:20" ht="15.75" customHeight="1" x14ac:dyDescent="0.25">
      <c r="A1471" s="2"/>
      <c r="B1471" s="2"/>
      <c r="C1471" s="2"/>
      <c r="D1471" s="2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7"/>
      <c r="S1471" s="8"/>
      <c r="T1471" s="8"/>
    </row>
    <row r="1472" spans="1:20" ht="15.75" customHeight="1" x14ac:dyDescent="0.25">
      <c r="A1472" s="2"/>
      <c r="B1472" s="2"/>
      <c r="C1472" s="2"/>
      <c r="D1472" s="2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7"/>
      <c r="S1472" s="8"/>
      <c r="T1472" s="8"/>
    </row>
    <row r="1473" spans="1:20" ht="15.75" customHeight="1" x14ac:dyDescent="0.25">
      <c r="A1473" s="2"/>
      <c r="B1473" s="2"/>
      <c r="C1473" s="2"/>
      <c r="D1473" s="2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7"/>
      <c r="S1473" s="8"/>
      <c r="T1473" s="8"/>
    </row>
    <row r="1474" spans="1:20" ht="15.75" customHeight="1" x14ac:dyDescent="0.25">
      <c r="A1474" s="2"/>
      <c r="B1474" s="2"/>
      <c r="C1474" s="2"/>
      <c r="D1474" s="2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7"/>
      <c r="S1474" s="8"/>
      <c r="T1474" s="8"/>
    </row>
    <row r="1475" spans="1:20" ht="15.75" customHeight="1" x14ac:dyDescent="0.25">
      <c r="A1475" s="2"/>
      <c r="B1475" s="2"/>
      <c r="C1475" s="2"/>
      <c r="D1475" s="2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7"/>
      <c r="S1475" s="8"/>
      <c r="T1475" s="8"/>
    </row>
    <row r="1476" spans="1:20" ht="15.75" customHeight="1" x14ac:dyDescent="0.25">
      <c r="A1476" s="2"/>
      <c r="B1476" s="2"/>
      <c r="C1476" s="2"/>
      <c r="D1476" s="2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7"/>
      <c r="S1476" s="8"/>
      <c r="T1476" s="8"/>
    </row>
    <row r="1477" spans="1:20" ht="15.75" customHeight="1" x14ac:dyDescent="0.25">
      <c r="A1477" s="2"/>
      <c r="B1477" s="2"/>
      <c r="C1477" s="2"/>
      <c r="D1477" s="2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7"/>
      <c r="S1477" s="8"/>
      <c r="T1477" s="8"/>
    </row>
    <row r="1478" spans="1:20" ht="15.75" customHeight="1" x14ac:dyDescent="0.25">
      <c r="A1478" s="2"/>
      <c r="B1478" s="2"/>
      <c r="C1478" s="2"/>
      <c r="D1478" s="2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7"/>
      <c r="S1478" s="8"/>
      <c r="T1478" s="8"/>
    </row>
    <row r="1479" spans="1:20" ht="15.75" customHeight="1" x14ac:dyDescent="0.25">
      <c r="A1479" s="2"/>
      <c r="B1479" s="2"/>
      <c r="C1479" s="2"/>
      <c r="D1479" s="2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7"/>
      <c r="S1479" s="8"/>
      <c r="T1479" s="8"/>
    </row>
    <row r="1480" spans="1:20" ht="15.75" customHeight="1" x14ac:dyDescent="0.25">
      <c r="A1480" s="2"/>
      <c r="B1480" s="2"/>
      <c r="C1480" s="2"/>
      <c r="D1480" s="2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7"/>
      <c r="S1480" s="8"/>
      <c r="T1480" s="8"/>
    </row>
    <row r="1481" spans="1:20" ht="15.75" customHeight="1" x14ac:dyDescent="0.25">
      <c r="A1481" s="2"/>
      <c r="B1481" s="2"/>
      <c r="C1481" s="2"/>
      <c r="D1481" s="2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7"/>
      <c r="S1481" s="8"/>
      <c r="T1481" s="8"/>
    </row>
    <row r="1482" spans="1:20" ht="15.75" customHeight="1" x14ac:dyDescent="0.25">
      <c r="A1482" s="2"/>
      <c r="B1482" s="2"/>
      <c r="C1482" s="2"/>
      <c r="D1482" s="2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7"/>
      <c r="S1482" s="8"/>
      <c r="T1482" s="8"/>
    </row>
    <row r="1483" spans="1:20" ht="15.75" customHeight="1" x14ac:dyDescent="0.25">
      <c r="A1483" s="2"/>
      <c r="B1483" s="2"/>
      <c r="C1483" s="2"/>
      <c r="D1483" s="2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7"/>
      <c r="S1483" s="8"/>
      <c r="T1483" s="8"/>
    </row>
    <row r="1484" spans="1:20" ht="15.75" customHeight="1" x14ac:dyDescent="0.25">
      <c r="A1484" s="2"/>
      <c r="B1484" s="2"/>
      <c r="C1484" s="2"/>
      <c r="D1484" s="2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7"/>
      <c r="S1484" s="8"/>
      <c r="T1484" s="8"/>
    </row>
    <row r="1485" spans="1:20" ht="15.75" customHeight="1" x14ac:dyDescent="0.25">
      <c r="A1485" s="2"/>
      <c r="B1485" s="2"/>
      <c r="C1485" s="2"/>
      <c r="D1485" s="2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7"/>
      <c r="S1485" s="8"/>
      <c r="T1485" s="8"/>
    </row>
    <row r="1486" spans="1:20" ht="15.75" customHeight="1" x14ac:dyDescent="0.25">
      <c r="A1486" s="2"/>
      <c r="B1486" s="2"/>
      <c r="C1486" s="2"/>
      <c r="D1486" s="2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7"/>
      <c r="S1486" s="8"/>
      <c r="T1486" s="8"/>
    </row>
    <row r="1487" spans="1:20" ht="15.75" customHeight="1" x14ac:dyDescent="0.25">
      <c r="A1487" s="2"/>
      <c r="B1487" s="2"/>
      <c r="C1487" s="2"/>
      <c r="D1487" s="2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7"/>
      <c r="S1487" s="8"/>
      <c r="T1487" s="8"/>
    </row>
    <row r="1488" spans="1:20" ht="15.75" customHeight="1" x14ac:dyDescent="0.25">
      <c r="A1488" s="2"/>
      <c r="B1488" s="2"/>
      <c r="C1488" s="2"/>
      <c r="D1488" s="2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7"/>
      <c r="S1488" s="8"/>
      <c r="T1488" s="8"/>
    </row>
    <row r="1489" spans="1:20" ht="15.75" customHeight="1" x14ac:dyDescent="0.25">
      <c r="A1489" s="2"/>
      <c r="B1489" s="2"/>
      <c r="C1489" s="2"/>
      <c r="D1489" s="2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7"/>
      <c r="S1489" s="8"/>
      <c r="T1489" s="8"/>
    </row>
    <row r="1490" spans="1:20" ht="15.75" customHeight="1" x14ac:dyDescent="0.25">
      <c r="A1490" s="2"/>
      <c r="B1490" s="2"/>
      <c r="C1490" s="2"/>
      <c r="D1490" s="2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7"/>
      <c r="S1490" s="8"/>
      <c r="T1490" s="8"/>
    </row>
    <row r="1491" spans="1:20" ht="15.75" customHeight="1" x14ac:dyDescent="0.25">
      <c r="A1491" s="2"/>
      <c r="B1491" s="2"/>
      <c r="C1491" s="2"/>
      <c r="D1491" s="2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7"/>
      <c r="S1491" s="8"/>
      <c r="T1491" s="8"/>
    </row>
    <row r="1492" spans="1:20" ht="15.75" customHeight="1" x14ac:dyDescent="0.25">
      <c r="A1492" s="2"/>
      <c r="B1492" s="2"/>
      <c r="C1492" s="2"/>
      <c r="D1492" s="2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7"/>
      <c r="S1492" s="8"/>
      <c r="T1492" s="8"/>
    </row>
    <row r="1493" spans="1:20" ht="15.75" customHeight="1" x14ac:dyDescent="0.25">
      <c r="A1493" s="2"/>
      <c r="B1493" s="2"/>
      <c r="C1493" s="2"/>
      <c r="D1493" s="2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7"/>
      <c r="S1493" s="8"/>
      <c r="T1493" s="8"/>
    </row>
    <row r="1494" spans="1:20" ht="15.75" customHeight="1" x14ac:dyDescent="0.25">
      <c r="A1494" s="2"/>
      <c r="B1494" s="2"/>
      <c r="C1494" s="2"/>
      <c r="D1494" s="2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7"/>
      <c r="S1494" s="8"/>
      <c r="T1494" s="8"/>
    </row>
    <row r="1495" spans="1:20" ht="15.75" customHeight="1" x14ac:dyDescent="0.25">
      <c r="A1495" s="2"/>
      <c r="B1495" s="2"/>
      <c r="C1495" s="2"/>
      <c r="D1495" s="2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7"/>
      <c r="S1495" s="8"/>
      <c r="T1495" s="8"/>
    </row>
    <row r="1496" spans="1:20" ht="15.75" customHeight="1" x14ac:dyDescent="0.25">
      <c r="A1496" s="2"/>
      <c r="B1496" s="2"/>
      <c r="C1496" s="2"/>
      <c r="D1496" s="2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7"/>
      <c r="S1496" s="8"/>
      <c r="T1496" s="8"/>
    </row>
    <row r="1497" spans="1:20" ht="15.75" customHeight="1" x14ac:dyDescent="0.25">
      <c r="A1497" s="2"/>
      <c r="B1497" s="2"/>
      <c r="C1497" s="2"/>
      <c r="D1497" s="2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7"/>
      <c r="S1497" s="8"/>
      <c r="T1497" s="8"/>
    </row>
    <row r="1498" spans="1:20" ht="15.75" customHeight="1" x14ac:dyDescent="0.25">
      <c r="A1498" s="2"/>
      <c r="B1498" s="2"/>
      <c r="C1498" s="2"/>
      <c r="D1498" s="2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7"/>
      <c r="S1498" s="8"/>
      <c r="T1498" s="8"/>
    </row>
    <row r="1499" spans="1:20" ht="15.75" customHeight="1" x14ac:dyDescent="0.25">
      <c r="A1499" s="2"/>
      <c r="B1499" s="2"/>
      <c r="C1499" s="2"/>
      <c r="D1499" s="2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7"/>
      <c r="S1499" s="8"/>
      <c r="T1499" s="8"/>
    </row>
    <row r="1500" spans="1:20" ht="15.75" customHeight="1" x14ac:dyDescent="0.25">
      <c r="A1500" s="2"/>
      <c r="B1500" s="2"/>
      <c r="C1500" s="2"/>
      <c r="D1500" s="2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7"/>
      <c r="S1500" s="8"/>
      <c r="T1500" s="8"/>
    </row>
    <row r="1501" spans="1:20" ht="15.75" customHeight="1" x14ac:dyDescent="0.25">
      <c r="A1501" s="2"/>
      <c r="B1501" s="2"/>
      <c r="C1501" s="2"/>
      <c r="D1501" s="2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7"/>
      <c r="S1501" s="8"/>
      <c r="T1501" s="8"/>
    </row>
    <row r="1502" spans="1:20" ht="15.75" customHeight="1" x14ac:dyDescent="0.25">
      <c r="A1502" s="2"/>
      <c r="B1502" s="2"/>
      <c r="C1502" s="2"/>
      <c r="D1502" s="2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7"/>
      <c r="S1502" s="8"/>
      <c r="T1502" s="8"/>
    </row>
    <row r="1503" spans="1:20" ht="15.75" customHeight="1" x14ac:dyDescent="0.25">
      <c r="A1503" s="2"/>
      <c r="B1503" s="2"/>
      <c r="C1503" s="2"/>
      <c r="D1503" s="2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7"/>
      <c r="S1503" s="8"/>
      <c r="T1503" s="8"/>
    </row>
    <row r="1504" spans="1:20" ht="15.75" customHeight="1" x14ac:dyDescent="0.25">
      <c r="A1504" s="2"/>
      <c r="B1504" s="2"/>
      <c r="C1504" s="2"/>
      <c r="D1504" s="2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7"/>
      <c r="S1504" s="8"/>
      <c r="T1504" s="8"/>
    </row>
    <row r="1505" spans="1:20" ht="15.75" customHeight="1" x14ac:dyDescent="0.25">
      <c r="A1505" s="2"/>
      <c r="B1505" s="2"/>
      <c r="C1505" s="2"/>
      <c r="D1505" s="2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7"/>
      <c r="S1505" s="8"/>
      <c r="T1505" s="8"/>
    </row>
    <row r="1506" spans="1:20" ht="15.75" customHeight="1" x14ac:dyDescent="0.25">
      <c r="A1506" s="2"/>
      <c r="B1506" s="2"/>
      <c r="C1506" s="2"/>
      <c r="D1506" s="2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7"/>
      <c r="S1506" s="8"/>
      <c r="T1506" s="8"/>
    </row>
    <row r="1507" spans="1:20" ht="15.75" customHeight="1" x14ac:dyDescent="0.25">
      <c r="A1507" s="2"/>
      <c r="B1507" s="2"/>
      <c r="C1507" s="2"/>
      <c r="D1507" s="2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7"/>
      <c r="S1507" s="8"/>
      <c r="T1507" s="8"/>
    </row>
    <row r="1508" spans="1:20" ht="15.75" customHeight="1" x14ac:dyDescent="0.25">
      <c r="A1508" s="2"/>
      <c r="B1508" s="2"/>
      <c r="C1508" s="2"/>
      <c r="D1508" s="2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7"/>
      <c r="S1508" s="8"/>
      <c r="T1508" s="8"/>
    </row>
    <row r="1509" spans="1:20" ht="15.75" customHeight="1" x14ac:dyDescent="0.25">
      <c r="A1509" s="2"/>
      <c r="B1509" s="2"/>
      <c r="C1509" s="2"/>
      <c r="D1509" s="2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7"/>
      <c r="S1509" s="8"/>
      <c r="T1509" s="8"/>
    </row>
    <row r="1510" spans="1:20" ht="15.75" customHeight="1" x14ac:dyDescent="0.25">
      <c r="A1510" s="2"/>
      <c r="B1510" s="2"/>
      <c r="C1510" s="2"/>
      <c r="D1510" s="2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7"/>
      <c r="S1510" s="8"/>
      <c r="T1510" s="8"/>
    </row>
    <row r="1511" spans="1:20" ht="15.75" customHeight="1" x14ac:dyDescent="0.25">
      <c r="A1511" s="2"/>
      <c r="B1511" s="2"/>
      <c r="C1511" s="2"/>
      <c r="D1511" s="2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7"/>
      <c r="S1511" s="8"/>
      <c r="T1511" s="8"/>
    </row>
    <row r="1512" spans="1:20" ht="15.75" customHeight="1" x14ac:dyDescent="0.25">
      <c r="A1512" s="2"/>
      <c r="B1512" s="2"/>
      <c r="C1512" s="2"/>
      <c r="D1512" s="2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7"/>
      <c r="S1512" s="8"/>
      <c r="T1512" s="8"/>
    </row>
    <row r="1513" spans="1:20" ht="15.75" customHeight="1" x14ac:dyDescent="0.25">
      <c r="A1513" s="2"/>
      <c r="B1513" s="2"/>
      <c r="C1513" s="2"/>
      <c r="D1513" s="2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7"/>
      <c r="S1513" s="8"/>
      <c r="T1513" s="8"/>
    </row>
    <row r="1514" spans="1:20" ht="15.75" customHeight="1" x14ac:dyDescent="0.25">
      <c r="A1514" s="2"/>
      <c r="B1514" s="2"/>
      <c r="C1514" s="2"/>
      <c r="D1514" s="2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7"/>
      <c r="S1514" s="8"/>
      <c r="T1514" s="8"/>
    </row>
    <row r="1515" spans="1:20" ht="15.75" customHeight="1" x14ac:dyDescent="0.25">
      <c r="A1515" s="2"/>
      <c r="B1515" s="2"/>
      <c r="C1515" s="2"/>
      <c r="D1515" s="2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7"/>
      <c r="S1515" s="8"/>
      <c r="T1515" s="8"/>
    </row>
    <row r="1516" spans="1:20" ht="15.75" customHeight="1" x14ac:dyDescent="0.25">
      <c r="A1516" s="2"/>
      <c r="B1516" s="2"/>
      <c r="C1516" s="2"/>
      <c r="D1516" s="2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7"/>
      <c r="S1516" s="8"/>
      <c r="T1516" s="8"/>
    </row>
    <row r="1517" spans="1:20" ht="15.75" customHeight="1" x14ac:dyDescent="0.25">
      <c r="A1517" s="2"/>
      <c r="B1517" s="2"/>
      <c r="C1517" s="2"/>
      <c r="D1517" s="2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7"/>
      <c r="S1517" s="8"/>
      <c r="T1517" s="8"/>
    </row>
    <row r="1518" spans="1:20" ht="15.75" customHeight="1" x14ac:dyDescent="0.25">
      <c r="A1518" s="2"/>
      <c r="B1518" s="2"/>
      <c r="C1518" s="2"/>
      <c r="D1518" s="2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7"/>
      <c r="S1518" s="8"/>
      <c r="T1518" s="8"/>
    </row>
    <row r="1519" spans="1:20" ht="15.75" customHeight="1" x14ac:dyDescent="0.25">
      <c r="A1519" s="2"/>
      <c r="B1519" s="2"/>
      <c r="C1519" s="2"/>
      <c r="D1519" s="2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7"/>
      <c r="S1519" s="8"/>
      <c r="T1519" s="8"/>
    </row>
    <row r="1520" spans="1:20" ht="15.75" customHeight="1" x14ac:dyDescent="0.25">
      <c r="A1520" s="2"/>
      <c r="B1520" s="2"/>
      <c r="C1520" s="2"/>
      <c r="D1520" s="2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7"/>
      <c r="S1520" s="8"/>
      <c r="T1520" s="8"/>
    </row>
    <row r="1521" spans="1:20" ht="15.75" customHeight="1" x14ac:dyDescent="0.25">
      <c r="A1521" s="2"/>
      <c r="B1521" s="2"/>
      <c r="C1521" s="2"/>
      <c r="D1521" s="2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7"/>
      <c r="S1521" s="8"/>
      <c r="T1521" s="8"/>
    </row>
    <row r="1522" spans="1:20" ht="15.75" customHeight="1" x14ac:dyDescent="0.25">
      <c r="A1522" s="2"/>
      <c r="B1522" s="2"/>
      <c r="C1522" s="2"/>
      <c r="D1522" s="2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7"/>
      <c r="S1522" s="8"/>
      <c r="T1522" s="8"/>
    </row>
    <row r="1523" spans="1:20" ht="15.75" customHeight="1" x14ac:dyDescent="0.25">
      <c r="A1523" s="2"/>
      <c r="B1523" s="2"/>
      <c r="C1523" s="2"/>
      <c r="D1523" s="2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7"/>
      <c r="S1523" s="8"/>
      <c r="T1523" s="8"/>
    </row>
    <row r="1524" spans="1:20" ht="15.75" customHeight="1" x14ac:dyDescent="0.25">
      <c r="A1524" s="2"/>
      <c r="B1524" s="2"/>
      <c r="C1524" s="2"/>
      <c r="D1524" s="2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7"/>
      <c r="S1524" s="8"/>
      <c r="T1524" s="8"/>
    </row>
    <row r="1525" spans="1:20" ht="15.75" customHeight="1" x14ac:dyDescent="0.25">
      <c r="A1525" s="2"/>
      <c r="B1525" s="2"/>
      <c r="C1525" s="2"/>
      <c r="D1525" s="2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7"/>
      <c r="S1525" s="8"/>
      <c r="T1525" s="8"/>
    </row>
    <row r="1526" spans="1:20" ht="15.75" customHeight="1" x14ac:dyDescent="0.25">
      <c r="A1526" s="2"/>
      <c r="B1526" s="2"/>
      <c r="C1526" s="2"/>
      <c r="D1526" s="2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7"/>
      <c r="S1526" s="8"/>
      <c r="T1526" s="8"/>
    </row>
    <row r="1527" spans="1:20" ht="15.75" customHeight="1" x14ac:dyDescent="0.25">
      <c r="A1527" s="2"/>
      <c r="B1527" s="2"/>
      <c r="C1527" s="2"/>
      <c r="D1527" s="2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7"/>
      <c r="S1527" s="8"/>
      <c r="T1527" s="8"/>
    </row>
    <row r="1528" spans="1:20" ht="15.75" customHeight="1" x14ac:dyDescent="0.25">
      <c r="A1528" s="2"/>
      <c r="B1528" s="2"/>
      <c r="C1528" s="2"/>
      <c r="D1528" s="2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7"/>
      <c r="S1528" s="8"/>
      <c r="T1528" s="8"/>
    </row>
    <row r="1529" spans="1:20" ht="15.75" customHeight="1" x14ac:dyDescent="0.25">
      <c r="A1529" s="2"/>
      <c r="B1529" s="2"/>
      <c r="C1529" s="2"/>
      <c r="D1529" s="2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7"/>
      <c r="S1529" s="8"/>
      <c r="T1529" s="8"/>
    </row>
    <row r="1530" spans="1:20" ht="15.75" customHeight="1" x14ac:dyDescent="0.25">
      <c r="A1530" s="2"/>
      <c r="B1530" s="2"/>
      <c r="C1530" s="2"/>
      <c r="D1530" s="2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7"/>
      <c r="S1530" s="8"/>
      <c r="T1530" s="8"/>
    </row>
    <row r="1531" spans="1:20" ht="15.75" customHeight="1" x14ac:dyDescent="0.25">
      <c r="A1531" s="2"/>
      <c r="B1531" s="2"/>
      <c r="C1531" s="2"/>
      <c r="D1531" s="2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7"/>
      <c r="S1531" s="8"/>
      <c r="T1531" s="8"/>
    </row>
    <row r="1532" spans="1:20" ht="15.75" customHeight="1" x14ac:dyDescent="0.25">
      <c r="A1532" s="2"/>
      <c r="B1532" s="2"/>
      <c r="C1532" s="2"/>
      <c r="D1532" s="2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7"/>
      <c r="S1532" s="8"/>
      <c r="T1532" s="8"/>
    </row>
    <row r="1533" spans="1:20" ht="15.75" customHeight="1" x14ac:dyDescent="0.25">
      <c r="A1533" s="2"/>
      <c r="B1533" s="2"/>
      <c r="C1533" s="2"/>
      <c r="D1533" s="2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7"/>
      <c r="S1533" s="8"/>
      <c r="T1533" s="8"/>
    </row>
    <row r="1534" spans="1:20" ht="15.75" customHeight="1" x14ac:dyDescent="0.25">
      <c r="A1534" s="2"/>
      <c r="B1534" s="2"/>
      <c r="C1534" s="2"/>
      <c r="D1534" s="2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7"/>
      <c r="S1534" s="8"/>
      <c r="T1534" s="8"/>
    </row>
    <row r="1535" spans="1:20" ht="15.75" customHeight="1" x14ac:dyDescent="0.25">
      <c r="A1535" s="2"/>
      <c r="B1535" s="2"/>
      <c r="C1535" s="2"/>
      <c r="D1535" s="2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7"/>
      <c r="S1535" s="8"/>
      <c r="T1535" s="8"/>
    </row>
    <row r="1536" spans="1:20" ht="15.75" customHeight="1" x14ac:dyDescent="0.25">
      <c r="A1536" s="2"/>
      <c r="B1536" s="2"/>
      <c r="C1536" s="2"/>
      <c r="D1536" s="2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7"/>
      <c r="S1536" s="8"/>
      <c r="T1536" s="8"/>
    </row>
    <row r="1537" spans="1:20" ht="15.75" customHeight="1" x14ac:dyDescent="0.25">
      <c r="A1537" s="2"/>
      <c r="B1537" s="2"/>
      <c r="C1537" s="2"/>
      <c r="D1537" s="2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7"/>
      <c r="S1537" s="8"/>
      <c r="T1537" s="8"/>
    </row>
    <row r="1538" spans="1:20" ht="15.75" customHeight="1" x14ac:dyDescent="0.25">
      <c r="A1538" s="2"/>
      <c r="B1538" s="2"/>
      <c r="C1538" s="2"/>
      <c r="D1538" s="2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7"/>
      <c r="S1538" s="8"/>
      <c r="T1538" s="8"/>
    </row>
    <row r="1539" spans="1:20" ht="15.75" customHeight="1" x14ac:dyDescent="0.25">
      <c r="A1539" s="2"/>
      <c r="B1539" s="2"/>
      <c r="C1539" s="2"/>
      <c r="D1539" s="2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7"/>
      <c r="S1539" s="8"/>
      <c r="T1539" s="8"/>
    </row>
    <row r="1540" spans="1:20" ht="15.75" customHeight="1" x14ac:dyDescent="0.25">
      <c r="A1540" s="2"/>
      <c r="B1540" s="2"/>
      <c r="C1540" s="2"/>
      <c r="D1540" s="2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7"/>
      <c r="S1540" s="8"/>
      <c r="T1540" s="8"/>
    </row>
    <row r="1541" spans="1:20" ht="15.75" customHeight="1" x14ac:dyDescent="0.25">
      <c r="A1541" s="2"/>
      <c r="B1541" s="2"/>
      <c r="C1541" s="2"/>
      <c r="D1541" s="2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7"/>
      <c r="S1541" s="8"/>
      <c r="T1541" s="8"/>
    </row>
    <row r="1542" spans="1:20" ht="15.75" customHeight="1" x14ac:dyDescent="0.25">
      <c r="A1542" s="2"/>
      <c r="B1542" s="2"/>
      <c r="C1542" s="2"/>
      <c r="D1542" s="2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7"/>
      <c r="S1542" s="8"/>
      <c r="T1542" s="8"/>
    </row>
    <row r="1543" spans="1:20" ht="15.75" customHeight="1" x14ac:dyDescent="0.25">
      <c r="A1543" s="2"/>
      <c r="B1543" s="2"/>
      <c r="C1543" s="2"/>
      <c r="D1543" s="2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7"/>
      <c r="S1543" s="8"/>
      <c r="T1543" s="8"/>
    </row>
    <row r="1544" spans="1:20" ht="15.75" customHeight="1" x14ac:dyDescent="0.25">
      <c r="A1544" s="2"/>
      <c r="B1544" s="2"/>
      <c r="C1544" s="2"/>
      <c r="D1544" s="2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7"/>
      <c r="S1544" s="8"/>
      <c r="T1544" s="8"/>
    </row>
    <row r="1545" spans="1:20" ht="15.75" customHeight="1" x14ac:dyDescent="0.25">
      <c r="A1545" s="2"/>
      <c r="B1545" s="2"/>
      <c r="C1545" s="2"/>
      <c r="D1545" s="2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7"/>
      <c r="S1545" s="8"/>
      <c r="T1545" s="8"/>
    </row>
    <row r="1546" spans="1:20" ht="15.75" customHeight="1" x14ac:dyDescent="0.25">
      <c r="A1546" s="2"/>
      <c r="B1546" s="2"/>
      <c r="C1546" s="2"/>
      <c r="D1546" s="2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7"/>
      <c r="S1546" s="8"/>
      <c r="T1546" s="8"/>
    </row>
    <row r="1547" spans="1:20" ht="15.75" customHeight="1" x14ac:dyDescent="0.25">
      <c r="A1547" s="2"/>
      <c r="B1547" s="2"/>
      <c r="C1547" s="2"/>
      <c r="D1547" s="2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7"/>
      <c r="S1547" s="8"/>
      <c r="T1547" s="8"/>
    </row>
    <row r="1548" spans="1:20" ht="15.75" customHeight="1" x14ac:dyDescent="0.25">
      <c r="A1548" s="2"/>
      <c r="B1548" s="2"/>
      <c r="C1548" s="2"/>
      <c r="D1548" s="2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7"/>
      <c r="S1548" s="8"/>
      <c r="T1548" s="8"/>
    </row>
    <row r="1549" spans="1:20" ht="15.75" customHeight="1" x14ac:dyDescent="0.25">
      <c r="A1549" s="2"/>
      <c r="B1549" s="2"/>
      <c r="C1549" s="2"/>
      <c r="D1549" s="2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7"/>
      <c r="S1549" s="8"/>
      <c r="T1549" s="8"/>
    </row>
    <row r="1550" spans="1:20" ht="15.75" customHeight="1" x14ac:dyDescent="0.25">
      <c r="A1550" s="2"/>
      <c r="B1550" s="2"/>
      <c r="C1550" s="2"/>
      <c r="D1550" s="2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7"/>
      <c r="S1550" s="8"/>
      <c r="T1550" s="8"/>
    </row>
    <row r="1551" spans="1:20" ht="15.75" customHeight="1" x14ac:dyDescent="0.25">
      <c r="A1551" s="2"/>
      <c r="B1551" s="2"/>
      <c r="C1551" s="2"/>
      <c r="D1551" s="2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7"/>
      <c r="S1551" s="8"/>
      <c r="T1551" s="8"/>
    </row>
    <row r="1552" spans="1:20" ht="15.75" customHeight="1" x14ac:dyDescent="0.25">
      <c r="A1552" s="2"/>
      <c r="B1552" s="2"/>
      <c r="C1552" s="2"/>
      <c r="D1552" s="2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7"/>
      <c r="S1552" s="8"/>
      <c r="T1552" s="8"/>
    </row>
    <row r="1553" spans="1:20" ht="15.75" customHeight="1" x14ac:dyDescent="0.25">
      <c r="A1553" s="2"/>
      <c r="B1553" s="2"/>
      <c r="C1553" s="2"/>
      <c r="D1553" s="2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7"/>
      <c r="S1553" s="8"/>
      <c r="T1553" s="8"/>
    </row>
    <row r="1554" spans="1:20" ht="15.75" customHeight="1" x14ac:dyDescent="0.25">
      <c r="A1554" s="2"/>
      <c r="B1554" s="2"/>
      <c r="C1554" s="2"/>
      <c r="D1554" s="2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7"/>
      <c r="S1554" s="8"/>
      <c r="T1554" s="8"/>
    </row>
    <row r="1555" spans="1:20" ht="15.75" customHeight="1" x14ac:dyDescent="0.25">
      <c r="A1555" s="2"/>
      <c r="B1555" s="2"/>
      <c r="C1555" s="2"/>
      <c r="D1555" s="2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7"/>
      <c r="S1555" s="8"/>
      <c r="T1555" s="8"/>
    </row>
    <row r="1556" spans="1:20" ht="15.75" customHeight="1" x14ac:dyDescent="0.25">
      <c r="A1556" s="2"/>
      <c r="B1556" s="2"/>
      <c r="C1556" s="2"/>
      <c r="D1556" s="2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7"/>
      <c r="S1556" s="8"/>
      <c r="T1556" s="8"/>
    </row>
    <row r="1557" spans="1:20" ht="15.75" customHeight="1" x14ac:dyDescent="0.25">
      <c r="A1557" s="2"/>
      <c r="B1557" s="2"/>
      <c r="C1557" s="2"/>
      <c r="D1557" s="2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7"/>
      <c r="S1557" s="8"/>
      <c r="T1557" s="8"/>
    </row>
    <row r="1558" spans="1:20" ht="15.75" customHeight="1" x14ac:dyDescent="0.25">
      <c r="A1558" s="2"/>
      <c r="B1558" s="2"/>
      <c r="C1558" s="2"/>
      <c r="D1558" s="2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7"/>
      <c r="S1558" s="8"/>
      <c r="T1558" s="8"/>
    </row>
    <row r="1559" spans="1:20" ht="15.75" customHeight="1" x14ac:dyDescent="0.25">
      <c r="A1559" s="2"/>
      <c r="B1559" s="2"/>
      <c r="C1559" s="2"/>
      <c r="D1559" s="2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7"/>
      <c r="S1559" s="8"/>
      <c r="T1559" s="8"/>
    </row>
    <row r="1560" spans="1:20" ht="15.75" customHeight="1" x14ac:dyDescent="0.25">
      <c r="A1560" s="2"/>
      <c r="B1560" s="2"/>
      <c r="C1560" s="2"/>
      <c r="D1560" s="2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7"/>
      <c r="S1560" s="8"/>
      <c r="T1560" s="8"/>
    </row>
    <row r="1561" spans="1:20" ht="15.75" customHeight="1" x14ac:dyDescent="0.25">
      <c r="A1561" s="2"/>
      <c r="B1561" s="2"/>
      <c r="C1561" s="2"/>
      <c r="D1561" s="2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7"/>
      <c r="S1561" s="8"/>
      <c r="T1561" s="8"/>
    </row>
    <row r="1562" spans="1:20" ht="15.75" customHeight="1" x14ac:dyDescent="0.25">
      <c r="A1562" s="2"/>
      <c r="B1562" s="2"/>
      <c r="C1562" s="2"/>
      <c r="D1562" s="2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7"/>
      <c r="S1562" s="8"/>
      <c r="T1562" s="8"/>
    </row>
    <row r="1563" spans="1:20" ht="15.75" customHeight="1" x14ac:dyDescent="0.25">
      <c r="A1563" s="2"/>
      <c r="B1563" s="2"/>
      <c r="C1563" s="2"/>
      <c r="D1563" s="2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7"/>
      <c r="S1563" s="8"/>
      <c r="T1563" s="8"/>
    </row>
    <row r="1564" spans="1:20" ht="15.75" customHeight="1" x14ac:dyDescent="0.25">
      <c r="A1564" s="2"/>
      <c r="B1564" s="2"/>
      <c r="C1564" s="2"/>
      <c r="D1564" s="2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7"/>
      <c r="S1564" s="8"/>
      <c r="T1564" s="8"/>
    </row>
    <row r="1565" spans="1:20" ht="15.75" customHeight="1" x14ac:dyDescent="0.25">
      <c r="A1565" s="2"/>
      <c r="B1565" s="2"/>
      <c r="C1565" s="2"/>
      <c r="D1565" s="2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7"/>
      <c r="S1565" s="8"/>
      <c r="T1565" s="8"/>
    </row>
    <row r="1566" spans="1:20" ht="15.75" customHeight="1" x14ac:dyDescent="0.25">
      <c r="A1566" s="2"/>
      <c r="B1566" s="2"/>
      <c r="C1566" s="2"/>
      <c r="D1566" s="2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7"/>
      <c r="S1566" s="8"/>
      <c r="T1566" s="8"/>
    </row>
    <row r="1567" spans="1:20" ht="15.75" customHeight="1" x14ac:dyDescent="0.25">
      <c r="A1567" s="2"/>
      <c r="B1567" s="2"/>
      <c r="C1567" s="2"/>
      <c r="D1567" s="2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7"/>
      <c r="S1567" s="8"/>
      <c r="T1567" s="8"/>
    </row>
    <row r="1568" spans="1:20" ht="15.75" customHeight="1" x14ac:dyDescent="0.25">
      <c r="A1568" s="2"/>
      <c r="B1568" s="2"/>
      <c r="C1568" s="2"/>
      <c r="D1568" s="2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7"/>
      <c r="S1568" s="8"/>
      <c r="T1568" s="8"/>
    </row>
    <row r="1569" spans="1:20" ht="15.75" customHeight="1" x14ac:dyDescent="0.25">
      <c r="A1569" s="2"/>
      <c r="B1569" s="2"/>
      <c r="C1569" s="2"/>
      <c r="D1569" s="2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7"/>
      <c r="S1569" s="8"/>
      <c r="T1569" s="8"/>
    </row>
    <row r="1570" spans="1:20" ht="15.75" customHeight="1" x14ac:dyDescent="0.25">
      <c r="A1570" s="2"/>
      <c r="B1570" s="2"/>
      <c r="C1570" s="2"/>
      <c r="D1570" s="2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7"/>
      <c r="S1570" s="8"/>
      <c r="T1570" s="8"/>
    </row>
    <row r="1571" spans="1:20" ht="15.75" customHeight="1" x14ac:dyDescent="0.25">
      <c r="A1571" s="2"/>
      <c r="B1571" s="2"/>
      <c r="C1571" s="2"/>
      <c r="D1571" s="2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7"/>
      <c r="S1571" s="8"/>
      <c r="T1571" s="8"/>
    </row>
    <row r="1572" spans="1:20" ht="15.75" customHeight="1" x14ac:dyDescent="0.25">
      <c r="A1572" s="2"/>
      <c r="B1572" s="2"/>
      <c r="C1572" s="2"/>
      <c r="D1572" s="2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7"/>
      <c r="S1572" s="8"/>
      <c r="T1572" s="8"/>
    </row>
    <row r="1573" spans="1:20" ht="15.75" customHeight="1" x14ac:dyDescent="0.25">
      <c r="A1573" s="2"/>
      <c r="B1573" s="2"/>
      <c r="C1573" s="2"/>
      <c r="D1573" s="2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7"/>
      <c r="S1573" s="8"/>
      <c r="T1573" s="8"/>
    </row>
    <row r="1574" spans="1:20" ht="15.75" customHeight="1" x14ac:dyDescent="0.25">
      <c r="A1574" s="2"/>
      <c r="B1574" s="2"/>
      <c r="C1574" s="2"/>
      <c r="D1574" s="2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7"/>
      <c r="S1574" s="8"/>
      <c r="T1574" s="8"/>
    </row>
    <row r="1575" spans="1:20" ht="15.75" customHeight="1" x14ac:dyDescent="0.25">
      <c r="A1575" s="2"/>
      <c r="B1575" s="2"/>
      <c r="C1575" s="2"/>
      <c r="D1575" s="2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7"/>
      <c r="S1575" s="8"/>
      <c r="T1575" s="8"/>
    </row>
    <row r="1576" spans="1:20" ht="15.75" customHeight="1" x14ac:dyDescent="0.25">
      <c r="A1576" s="2"/>
      <c r="B1576" s="2"/>
      <c r="C1576" s="2"/>
      <c r="D1576" s="2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7"/>
      <c r="S1576" s="8"/>
      <c r="T1576" s="8"/>
    </row>
    <row r="1577" spans="1:20" ht="15.75" customHeight="1" x14ac:dyDescent="0.25">
      <c r="A1577" s="2"/>
      <c r="B1577" s="2"/>
      <c r="C1577" s="2"/>
      <c r="D1577" s="2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7"/>
      <c r="S1577" s="8"/>
      <c r="T1577" s="8"/>
    </row>
    <row r="1578" spans="1:20" ht="15.75" customHeight="1" x14ac:dyDescent="0.25">
      <c r="A1578" s="2"/>
      <c r="B1578" s="2"/>
      <c r="C1578" s="2"/>
      <c r="D1578" s="2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7"/>
      <c r="S1578" s="8"/>
      <c r="T1578" s="8"/>
    </row>
    <row r="1579" spans="1:20" ht="15.75" customHeight="1" x14ac:dyDescent="0.25">
      <c r="A1579" s="2"/>
      <c r="B1579" s="2"/>
      <c r="C1579" s="2"/>
      <c r="D1579" s="2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7"/>
      <c r="S1579" s="8"/>
      <c r="T1579" s="8"/>
    </row>
    <row r="1580" spans="1:20" ht="15.75" customHeight="1" x14ac:dyDescent="0.25">
      <c r="A1580" s="2"/>
      <c r="B1580" s="2"/>
      <c r="C1580" s="2"/>
      <c r="D1580" s="2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7"/>
      <c r="S1580" s="8"/>
      <c r="T1580" s="8"/>
    </row>
    <row r="1581" spans="1:20" ht="15.75" customHeight="1" x14ac:dyDescent="0.25">
      <c r="A1581" s="2"/>
      <c r="B1581" s="2"/>
      <c r="C1581" s="2"/>
      <c r="D1581" s="2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7"/>
      <c r="S1581" s="8"/>
      <c r="T1581" s="8"/>
    </row>
    <row r="1582" spans="1:20" ht="15.75" customHeight="1" x14ac:dyDescent="0.25">
      <c r="A1582" s="2"/>
      <c r="B1582" s="2"/>
      <c r="C1582" s="2"/>
      <c r="D1582" s="2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7"/>
      <c r="S1582" s="8"/>
      <c r="T1582" s="8"/>
    </row>
    <row r="1583" spans="1:20" ht="15.75" customHeight="1" x14ac:dyDescent="0.25">
      <c r="A1583" s="2"/>
      <c r="B1583" s="2"/>
      <c r="C1583" s="2"/>
      <c r="D1583" s="2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7"/>
      <c r="S1583" s="8"/>
      <c r="T1583" s="8"/>
    </row>
    <row r="1584" spans="1:20" ht="15.75" customHeight="1" x14ac:dyDescent="0.25">
      <c r="A1584" s="2"/>
      <c r="B1584" s="2"/>
      <c r="C1584" s="2"/>
      <c r="D1584" s="2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7"/>
      <c r="S1584" s="8"/>
      <c r="T1584" s="8"/>
    </row>
    <row r="1585" spans="1:20" ht="15.75" customHeight="1" x14ac:dyDescent="0.25">
      <c r="A1585" s="2"/>
      <c r="B1585" s="2"/>
      <c r="C1585" s="2"/>
      <c r="D1585" s="2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7"/>
      <c r="S1585" s="8"/>
      <c r="T1585" s="8"/>
    </row>
    <row r="1586" spans="1:20" ht="15.75" customHeight="1" x14ac:dyDescent="0.25">
      <c r="A1586" s="2"/>
      <c r="B1586" s="2"/>
      <c r="C1586" s="2"/>
      <c r="D1586" s="2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7"/>
      <c r="S1586" s="8"/>
      <c r="T1586" s="8"/>
    </row>
    <row r="1587" spans="1:20" ht="15.75" customHeight="1" x14ac:dyDescent="0.25">
      <c r="A1587" s="2"/>
      <c r="B1587" s="2"/>
      <c r="C1587" s="2"/>
      <c r="D1587" s="2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7"/>
      <c r="S1587" s="8"/>
      <c r="T1587" s="8"/>
    </row>
    <row r="1588" spans="1:20" ht="15.75" customHeight="1" x14ac:dyDescent="0.25">
      <c r="A1588" s="2"/>
      <c r="B1588" s="2"/>
      <c r="C1588" s="2"/>
      <c r="D1588" s="2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7"/>
      <c r="S1588" s="8"/>
      <c r="T1588" s="8"/>
    </row>
    <row r="1589" spans="1:20" ht="15.75" customHeight="1" x14ac:dyDescent="0.25">
      <c r="A1589" s="2"/>
      <c r="B1589" s="2"/>
      <c r="C1589" s="2"/>
      <c r="D1589" s="2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7"/>
      <c r="S1589" s="8"/>
      <c r="T1589" s="8"/>
    </row>
    <row r="1590" spans="1:20" ht="15.75" customHeight="1" x14ac:dyDescent="0.25">
      <c r="A1590" s="2"/>
      <c r="B1590" s="2"/>
      <c r="C1590" s="2"/>
      <c r="D1590" s="2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7"/>
      <c r="S1590" s="8"/>
      <c r="T1590" s="8"/>
    </row>
    <row r="1591" spans="1:20" ht="15.75" customHeight="1" x14ac:dyDescent="0.25">
      <c r="A1591" s="2"/>
      <c r="B1591" s="2"/>
      <c r="C1591" s="2"/>
      <c r="D1591" s="2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7"/>
      <c r="S1591" s="8"/>
      <c r="T1591" s="8"/>
    </row>
    <row r="1592" spans="1:20" ht="15.75" customHeight="1" x14ac:dyDescent="0.25">
      <c r="A1592" s="2"/>
      <c r="B1592" s="2"/>
      <c r="C1592" s="2"/>
      <c r="D1592" s="2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7"/>
      <c r="S1592" s="8"/>
      <c r="T1592" s="8"/>
    </row>
    <row r="1593" spans="1:20" ht="15.75" customHeight="1" x14ac:dyDescent="0.25">
      <c r="A1593" s="2"/>
      <c r="B1593" s="2"/>
      <c r="C1593" s="2"/>
      <c r="D1593" s="2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7"/>
      <c r="S1593" s="8"/>
      <c r="T1593" s="8"/>
    </row>
    <row r="1594" spans="1:20" ht="15.75" customHeight="1" x14ac:dyDescent="0.25">
      <c r="A1594" s="2"/>
      <c r="B1594" s="2"/>
      <c r="C1594" s="2"/>
      <c r="D1594" s="2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7"/>
      <c r="S1594" s="8"/>
      <c r="T1594" s="8"/>
    </row>
    <row r="1595" spans="1:20" ht="15.75" customHeight="1" x14ac:dyDescent="0.25">
      <c r="A1595" s="2"/>
      <c r="B1595" s="2"/>
      <c r="C1595" s="2"/>
      <c r="D1595" s="2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7"/>
      <c r="S1595" s="8"/>
      <c r="T1595" s="8"/>
    </row>
    <row r="1596" spans="1:20" ht="15.75" customHeight="1" x14ac:dyDescent="0.25">
      <c r="A1596" s="2"/>
      <c r="B1596" s="2"/>
      <c r="C1596" s="2"/>
      <c r="D1596" s="2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7"/>
      <c r="S1596" s="8"/>
      <c r="T1596" s="8"/>
    </row>
    <row r="1597" spans="1:20" ht="15.75" customHeight="1" x14ac:dyDescent="0.25">
      <c r="A1597" s="2"/>
      <c r="B1597" s="2"/>
      <c r="C1597" s="2"/>
      <c r="D1597" s="2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7"/>
      <c r="S1597" s="8"/>
      <c r="T1597" s="8"/>
    </row>
    <row r="1598" spans="1:20" ht="15.75" customHeight="1" x14ac:dyDescent="0.25">
      <c r="A1598" s="2"/>
      <c r="B1598" s="2"/>
      <c r="C1598" s="2"/>
      <c r="D1598" s="2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7"/>
      <c r="S1598" s="8"/>
      <c r="T1598" s="8"/>
    </row>
    <row r="1599" spans="1:20" ht="15.75" customHeight="1" x14ac:dyDescent="0.25">
      <c r="A1599" s="2"/>
      <c r="B1599" s="2"/>
      <c r="C1599" s="2"/>
      <c r="D1599" s="2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7"/>
      <c r="S1599" s="8"/>
      <c r="T1599" s="8"/>
    </row>
    <row r="1600" spans="1:20" ht="15.75" customHeight="1" x14ac:dyDescent="0.25">
      <c r="A1600" s="2"/>
      <c r="B1600" s="2"/>
      <c r="C1600" s="2"/>
      <c r="D1600" s="2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7"/>
      <c r="S1600" s="8"/>
      <c r="T1600" s="8"/>
    </row>
    <row r="1601" spans="1:20" ht="15.75" customHeight="1" x14ac:dyDescent="0.25">
      <c r="A1601" s="2"/>
      <c r="B1601" s="2"/>
      <c r="C1601" s="2"/>
      <c r="D1601" s="2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7"/>
      <c r="S1601" s="8"/>
      <c r="T1601" s="8"/>
    </row>
    <row r="1602" spans="1:20" ht="15.75" customHeight="1" x14ac:dyDescent="0.25">
      <c r="A1602" s="2"/>
      <c r="B1602" s="2"/>
      <c r="C1602" s="2"/>
      <c r="D1602" s="2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7"/>
      <c r="S1602" s="8"/>
      <c r="T1602" s="8"/>
    </row>
  </sheetData>
  <mergeCells count="9">
    <mergeCell ref="V34:AL34"/>
    <mergeCell ref="V1:Z1"/>
    <mergeCell ref="AB1:AF1"/>
    <mergeCell ref="AH1:AL1"/>
    <mergeCell ref="F2:H2"/>
    <mergeCell ref="I2:K2"/>
    <mergeCell ref="L2:N2"/>
    <mergeCell ref="O2:Q2"/>
    <mergeCell ref="R2:T2"/>
  </mergeCells>
  <conditionalFormatting sqref="V3:Z32 AB3:AF32 AH3:AL32 V35:Z38 AB35:AF38">
    <cfRule type="cellIs" dxfId="176" priority="5" operator="lessThan">
      <formula>0.01</formula>
    </cfRule>
  </conditionalFormatting>
  <conditionalFormatting sqref="AH35:AL38">
    <cfRule type="cellIs" dxfId="175" priority="1" operator="lessThan">
      <formula>0.01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1000"/>
  <sheetViews>
    <sheetView zoomScale="80" zoomScaleNormal="80" workbookViewId="0">
      <pane xSplit="3" ySplit="2" topLeftCell="D11" activePane="bottomRight" state="frozen"/>
      <selection pane="topRight" activeCell="D1" sqref="D1"/>
      <selection pane="bottomLeft" activeCell="A3" sqref="A3"/>
      <selection pane="bottomRight" activeCell="BF44" sqref="BF44"/>
    </sheetView>
  </sheetViews>
  <sheetFormatPr defaultColWidth="12.625" defaultRowHeight="15" customHeight="1" x14ac:dyDescent="0.2"/>
  <cols>
    <col min="1" max="2" width="7.625" customWidth="1"/>
    <col min="3" max="3" width="31.5" customWidth="1"/>
    <col min="4" max="4" width="4.375" customWidth="1"/>
    <col min="5" max="5" width="3.875" customWidth="1"/>
    <col min="6" max="6" width="4.625" customWidth="1"/>
    <col min="7" max="7" width="3.875" customWidth="1"/>
    <col min="8" max="8" width="4.625" customWidth="1"/>
    <col min="9" max="14" width="7.125" customWidth="1"/>
    <col min="15" max="15" width="6.375" customWidth="1"/>
    <col min="16" max="16" width="5.875" customWidth="1"/>
    <col min="17" max="17" width="7" customWidth="1"/>
    <col min="18" max="20" width="7.125" customWidth="1"/>
    <col min="21" max="21" width="5.5" customWidth="1"/>
    <col min="22" max="22" width="3.5" customWidth="1"/>
    <col min="23" max="23" width="5.5" customWidth="1"/>
    <col min="24" max="24" width="3.5" customWidth="1"/>
    <col min="25" max="55" width="7.625" customWidth="1"/>
    <col min="56" max="57" width="7.625" style="41" customWidth="1"/>
    <col min="58" max="58" width="7.625" customWidth="1"/>
    <col min="59" max="59" width="8.875" customWidth="1"/>
    <col min="60" max="60" width="6.75" customWidth="1"/>
    <col min="61" max="61" width="7" customWidth="1"/>
    <col min="62" max="62" width="6.125" customWidth="1"/>
    <col min="63" max="63" width="7" customWidth="1"/>
    <col min="64" max="64" width="7.125" customWidth="1"/>
    <col min="65" max="65" width="6.5" customWidth="1"/>
    <col min="66" max="66" width="7.25" customWidth="1"/>
    <col min="67" max="67" width="6.5" style="41" customWidth="1"/>
    <col min="68" max="68" width="6.75" style="41" customWidth="1"/>
    <col min="69" max="69" width="8" customWidth="1"/>
    <col min="70" max="71" width="7" bestFit="1" customWidth="1"/>
    <col min="72" max="77" width="5.375" bestFit="1" customWidth="1"/>
    <col min="78" max="79" width="5.375" style="41" customWidth="1"/>
    <col min="81" max="81" width="16.75" bestFit="1" customWidth="1"/>
    <col min="82" max="86" width="18.625" bestFit="1" customWidth="1"/>
    <col min="87" max="87" width="2.75" customWidth="1"/>
    <col min="88" max="93" width="18.625" bestFit="1" customWidth="1"/>
    <col min="94" max="94" width="6.25" customWidth="1"/>
    <col min="95" max="100" width="18.625" bestFit="1" customWidth="1"/>
    <col min="103" max="107" width="17.375" bestFit="1" customWidth="1"/>
    <col min="110" max="114" width="17.375" bestFit="1" customWidth="1"/>
  </cols>
  <sheetData>
    <row r="1" spans="1:114" x14ac:dyDescent="0.25">
      <c r="D1" s="66" t="s">
        <v>69</v>
      </c>
      <c r="E1" s="67"/>
      <c r="F1" s="67"/>
      <c r="G1" s="67"/>
      <c r="H1" s="67"/>
      <c r="I1" s="67"/>
      <c r="J1" s="67"/>
      <c r="K1" s="67"/>
      <c r="L1" s="67"/>
      <c r="M1" s="67"/>
      <c r="O1" s="66" t="s">
        <v>70</v>
      </c>
      <c r="P1" s="67"/>
      <c r="Q1" s="67"/>
      <c r="R1" s="67"/>
      <c r="S1" s="67"/>
      <c r="T1" s="67"/>
      <c r="U1" s="67"/>
      <c r="V1" s="67"/>
      <c r="W1" s="67"/>
      <c r="X1" s="67"/>
      <c r="Z1" s="66" t="s">
        <v>71</v>
      </c>
      <c r="AA1" s="67"/>
      <c r="AB1" s="67"/>
      <c r="AC1" s="67"/>
      <c r="AD1" s="67"/>
      <c r="AE1" s="67"/>
      <c r="AF1" s="67"/>
      <c r="AG1" s="67"/>
      <c r="AH1" s="67"/>
      <c r="AI1" s="67"/>
      <c r="AJ1" s="1"/>
      <c r="AK1" s="66" t="s">
        <v>72</v>
      </c>
      <c r="AL1" s="67"/>
      <c r="AM1" s="67"/>
      <c r="AN1" s="67"/>
      <c r="AO1" s="67"/>
      <c r="AP1" s="67"/>
      <c r="AQ1" s="67"/>
      <c r="AR1" s="67"/>
      <c r="AS1" s="67"/>
      <c r="AT1" s="67"/>
      <c r="AV1" s="66" t="s">
        <v>67</v>
      </c>
      <c r="AW1" s="66"/>
      <c r="AX1" s="66"/>
      <c r="AY1" s="66"/>
      <c r="AZ1" s="66"/>
      <c r="BA1" s="66"/>
      <c r="BB1" s="66"/>
      <c r="BC1" s="66"/>
      <c r="BD1" s="66"/>
      <c r="BE1" s="66"/>
      <c r="BF1" s="34"/>
      <c r="BG1" s="66" t="s">
        <v>68</v>
      </c>
      <c r="BH1" s="66"/>
      <c r="BI1" s="66"/>
      <c r="BJ1" s="66"/>
      <c r="BK1" s="66"/>
      <c r="BL1" s="66"/>
      <c r="BM1" s="66"/>
      <c r="BN1" s="66"/>
      <c r="BO1" s="66"/>
      <c r="BP1" s="66"/>
      <c r="BQ1" s="41"/>
      <c r="BR1" s="66" t="s">
        <v>66</v>
      </c>
      <c r="BS1" s="66"/>
      <c r="BT1" s="66"/>
      <c r="BU1" s="66"/>
      <c r="BV1" s="66"/>
      <c r="BW1" s="66"/>
      <c r="BX1" s="66"/>
      <c r="BY1" s="66"/>
      <c r="BZ1" s="66"/>
      <c r="CA1" s="66"/>
      <c r="CC1" s="66" t="s">
        <v>67</v>
      </c>
      <c r="CD1" s="66"/>
      <c r="CE1" s="66"/>
      <c r="CF1" s="66"/>
      <c r="CG1" s="66"/>
      <c r="CH1" s="66"/>
      <c r="CI1" s="35"/>
      <c r="CJ1" s="66" t="s">
        <v>68</v>
      </c>
      <c r="CK1" s="66"/>
      <c r="CL1" s="66"/>
      <c r="CM1" s="66"/>
      <c r="CN1" s="66"/>
      <c r="CO1" s="66"/>
      <c r="CQ1" s="66" t="s">
        <v>66</v>
      </c>
      <c r="CR1" s="67"/>
      <c r="CS1" s="67"/>
      <c r="CT1" s="67"/>
      <c r="CU1" s="67"/>
      <c r="CV1" s="67"/>
      <c r="CX1" s="66"/>
      <c r="CY1" s="67"/>
      <c r="CZ1" s="67"/>
      <c r="DA1" s="67"/>
      <c r="DB1" s="67"/>
      <c r="DC1" s="67"/>
      <c r="DE1" s="66"/>
      <c r="DF1" s="67"/>
      <c r="DG1" s="67"/>
      <c r="DH1" s="67"/>
      <c r="DI1" s="67"/>
      <c r="DJ1" s="67"/>
    </row>
    <row r="2" spans="1:114" x14ac:dyDescent="0.25">
      <c r="A2" s="2" t="str">
        <f>'Raw Data'!B2</f>
        <v>Start</v>
      </c>
      <c r="B2" s="2" t="str">
        <f>'Raw Data'!C2</f>
        <v>End</v>
      </c>
      <c r="C2" s="2" t="str">
        <f>'Raw Data'!D2</f>
        <v>Sequence</v>
      </c>
      <c r="D2" s="2">
        <v>0.3</v>
      </c>
      <c r="E2" s="2" t="s">
        <v>20</v>
      </c>
      <c r="F2" s="2">
        <v>3</v>
      </c>
      <c r="G2" s="2" t="s">
        <v>20</v>
      </c>
      <c r="H2" s="2">
        <v>30</v>
      </c>
      <c r="I2" s="2" t="s">
        <v>20</v>
      </c>
      <c r="J2" s="2">
        <v>300</v>
      </c>
      <c r="K2" s="2" t="s">
        <v>20</v>
      </c>
      <c r="L2" s="2">
        <v>3000</v>
      </c>
      <c r="M2" s="2" t="s">
        <v>20</v>
      </c>
      <c r="O2" s="2">
        <v>0.3</v>
      </c>
      <c r="P2" s="2" t="s">
        <v>20</v>
      </c>
      <c r="Q2" s="2">
        <v>3</v>
      </c>
      <c r="R2" s="2" t="s">
        <v>20</v>
      </c>
      <c r="S2" s="2">
        <v>30</v>
      </c>
      <c r="T2" s="2" t="s">
        <v>20</v>
      </c>
      <c r="U2" s="2">
        <v>300</v>
      </c>
      <c r="V2" s="2" t="s">
        <v>20</v>
      </c>
      <c r="W2" s="2">
        <v>3000</v>
      </c>
      <c r="X2" s="2" t="s">
        <v>20</v>
      </c>
      <c r="Z2" s="2">
        <v>0.3</v>
      </c>
      <c r="AA2" s="2" t="s">
        <v>20</v>
      </c>
      <c r="AB2" s="2">
        <v>3</v>
      </c>
      <c r="AC2" s="2" t="s">
        <v>20</v>
      </c>
      <c r="AD2" s="2">
        <v>30</v>
      </c>
      <c r="AE2" s="2" t="s">
        <v>20</v>
      </c>
      <c r="AF2" s="2">
        <v>300</v>
      </c>
      <c r="AG2" s="2" t="s">
        <v>20</v>
      </c>
      <c r="AH2" s="2">
        <v>3000</v>
      </c>
      <c r="AI2" s="2" t="s">
        <v>20</v>
      </c>
      <c r="AK2" s="2">
        <v>0.3</v>
      </c>
      <c r="AL2" s="2" t="s">
        <v>20</v>
      </c>
      <c r="AM2" s="2">
        <v>3</v>
      </c>
      <c r="AN2" s="2" t="s">
        <v>20</v>
      </c>
      <c r="AO2" s="2">
        <v>30</v>
      </c>
      <c r="AP2" s="2" t="s">
        <v>20</v>
      </c>
      <c r="AQ2" s="2">
        <v>300</v>
      </c>
      <c r="AR2" s="2" t="s">
        <v>20</v>
      </c>
      <c r="AS2" s="2">
        <v>3000</v>
      </c>
      <c r="AT2" s="2" t="s">
        <v>20</v>
      </c>
      <c r="AV2">
        <v>0.3</v>
      </c>
      <c r="AW2" t="s">
        <v>20</v>
      </c>
      <c r="AX2" s="2">
        <v>3</v>
      </c>
      <c r="AY2" s="2" t="s">
        <v>20</v>
      </c>
      <c r="AZ2" s="2">
        <v>30</v>
      </c>
      <c r="BA2" s="2" t="s">
        <v>20</v>
      </c>
      <c r="BB2" s="2">
        <v>300</v>
      </c>
      <c r="BC2" s="2" t="s">
        <v>20</v>
      </c>
      <c r="BD2" s="2">
        <v>3000</v>
      </c>
      <c r="BE2" s="2" t="s">
        <v>20</v>
      </c>
      <c r="BF2" s="34"/>
      <c r="BG2" s="41">
        <v>0.3</v>
      </c>
      <c r="BH2" s="41" t="s">
        <v>20</v>
      </c>
      <c r="BI2" s="2">
        <v>3</v>
      </c>
      <c r="BJ2" s="2" t="s">
        <v>20</v>
      </c>
      <c r="BK2" s="2">
        <v>30</v>
      </c>
      <c r="BL2" s="2" t="s">
        <v>20</v>
      </c>
      <c r="BM2" s="2">
        <v>300</v>
      </c>
      <c r="BN2" s="2" t="s">
        <v>20</v>
      </c>
      <c r="BO2" s="2">
        <v>3000</v>
      </c>
      <c r="BP2" s="2" t="s">
        <v>20</v>
      </c>
      <c r="BR2" s="41">
        <v>0.3</v>
      </c>
      <c r="BS2" s="41" t="s">
        <v>20</v>
      </c>
      <c r="BT2" s="2">
        <v>3</v>
      </c>
      <c r="BU2" s="2" t="s">
        <v>20</v>
      </c>
      <c r="BV2" s="2">
        <v>30</v>
      </c>
      <c r="BW2" s="2" t="s">
        <v>20</v>
      </c>
      <c r="BX2" s="2">
        <v>300</v>
      </c>
      <c r="BY2" s="2" t="s">
        <v>20</v>
      </c>
      <c r="BZ2" s="2">
        <v>3000</v>
      </c>
      <c r="CA2" s="2" t="s">
        <v>20</v>
      </c>
      <c r="CC2" s="2">
        <v>0.3</v>
      </c>
      <c r="CD2" s="2">
        <v>3</v>
      </c>
      <c r="CE2" s="2">
        <v>30</v>
      </c>
      <c r="CF2" s="2">
        <v>300</v>
      </c>
      <c r="CG2" s="2">
        <v>3000</v>
      </c>
      <c r="CH2" s="2" t="s">
        <v>21</v>
      </c>
      <c r="CI2" s="35"/>
      <c r="CJ2" s="2">
        <v>0.3</v>
      </c>
      <c r="CK2" s="2">
        <v>3</v>
      </c>
      <c r="CL2" s="2">
        <v>30</v>
      </c>
      <c r="CM2" s="2">
        <v>300</v>
      </c>
      <c r="CN2" s="2">
        <v>3000</v>
      </c>
      <c r="CO2" s="2" t="s">
        <v>21</v>
      </c>
      <c r="CQ2" s="2">
        <v>0.3</v>
      </c>
      <c r="CR2" s="2">
        <v>3</v>
      </c>
      <c r="CS2" s="2">
        <v>30</v>
      </c>
      <c r="CT2" s="2">
        <v>300</v>
      </c>
      <c r="CU2" s="2">
        <v>3000</v>
      </c>
      <c r="CV2" s="2" t="s">
        <v>21</v>
      </c>
      <c r="CX2" s="2"/>
      <c r="CY2" s="2"/>
      <c r="CZ2" s="2"/>
      <c r="DA2" s="2"/>
      <c r="DB2" s="2"/>
      <c r="DC2" s="2"/>
      <c r="DE2" s="2"/>
      <c r="DF2" s="2"/>
      <c r="DG2" s="2"/>
      <c r="DH2" s="2"/>
      <c r="DI2" s="2"/>
      <c r="DJ2" s="2"/>
    </row>
    <row r="3" spans="1:114" x14ac:dyDescent="0.25">
      <c r="A3" s="2">
        <f>'Raw Data'!B3</f>
        <v>22</v>
      </c>
      <c r="B3" s="2">
        <f>'Raw Data'!C3</f>
        <v>27</v>
      </c>
      <c r="C3" s="2" t="str">
        <f>'Raw Data'!D3</f>
        <v>EEILAS</v>
      </c>
      <c r="D3" s="14">
        <f>AVERAGE('Raw Data'!J3,'Raw Data'!P3,'Raw Data'!V3)</f>
        <v>0.67700000000000005</v>
      </c>
      <c r="E3" s="14">
        <f>STDEV('Raw Data'!J3,'Raw Data'!P3,'Raw Data'!V3)</f>
        <v>7.858116822750856E-2</v>
      </c>
      <c r="F3" s="14">
        <f>AVERAGE('Raw Data'!AB3,'Raw Data'!AH3,'Raw Data'!AN3)</f>
        <v>1.1419999999999999</v>
      </c>
      <c r="G3" s="14">
        <f>STDEV('Raw Data'!AB3,'Raw Data'!AH3,'Raw Data'!AN3)</f>
        <v>4.2426406871192892E-3</v>
      </c>
      <c r="H3" s="14">
        <f>AVERAGE('Raw Data'!AT3,'Raw Data'!AZ3,'Raw Data'!BF3)</f>
        <v>2.4290000000000003</v>
      </c>
      <c r="I3" s="14">
        <f>STDEV('Raw Data'!AT3,'Raw Data'!AZ3,'Raw Data'!BF3)</f>
        <v>1.0000000000001119E-3</v>
      </c>
      <c r="J3" s="14">
        <f>AVERAGE('Raw Data'!BL3,'Raw Data'!BR3,'Raw Data'!BX3)</f>
        <v>2.5379999999999998</v>
      </c>
      <c r="K3" s="14">
        <f>STDEV('Raw Data'!BL3,'Raw Data'!BR3,'Raw Data'!BX3)</f>
        <v>4.6130250378683228E-2</v>
      </c>
      <c r="L3" s="14">
        <f>AVERAGE('Raw Data'!CD3,'Raw Data'!CJ3,'Raw Data'!CP3)</f>
        <v>2.5863333333333336</v>
      </c>
      <c r="M3" s="14">
        <f>STDEV('Raw Data'!CD3,'Raw Data'!CJ3,'Raw Data'!CP3)</f>
        <v>9.473295801004708E-2</v>
      </c>
      <c r="O3" s="14">
        <f>AVERAGE('Raw Data'!J33,'Raw Data'!P33,'Raw Data'!V33)</f>
        <v>0.43133333333333335</v>
      </c>
      <c r="P3" s="14">
        <f>STDEV('Raw Data'!J33,'Raw Data'!P33,'Raw Data'!V33)</f>
        <v>6.4786829937367132E-2</v>
      </c>
      <c r="Q3" s="14">
        <f>AVERAGE('Raw Data'!AB33,'Raw Data'!AH33,'Raw Data'!AN33)</f>
        <v>0.5056666666666666</v>
      </c>
      <c r="R3" s="14">
        <f>STDEV('Raw Data'!AB33,'Raw Data'!AH33,'Raw Data'!AN33)</f>
        <v>5.3966038703367226E-2</v>
      </c>
      <c r="S3" s="14">
        <f>AVERAGE('Raw Data'!AT33,'Raw Data'!AZ33,'Raw Data'!BF33)</f>
        <v>1.0170000000000001</v>
      </c>
      <c r="T3" s="14">
        <f>STDEV('Raw Data'!AT33,'Raw Data'!AZ33,'Raw Data'!BF33)</f>
        <v>0.12020815280171311</v>
      </c>
      <c r="U3" s="14">
        <f>AVERAGE('Raw Data'!BL33,'Raw Data'!BR33,'Raw Data'!BX33)</f>
        <v>2.0033333333333334</v>
      </c>
      <c r="V3" s="14">
        <f>STDEV('Raw Data'!BL33,'Raw Data'!BR33,'Raw Data'!BX33)</f>
        <v>8.2397410962561965E-2</v>
      </c>
      <c r="W3" s="14">
        <f>AVERAGE('Raw Data'!CD33,'Raw Data'!CJ33,'Raw Data'!CP33)</f>
        <v>2.5226666666666664</v>
      </c>
      <c r="X3" s="14">
        <f>STDEV('Raw Data'!CD33,'Raw Data'!CJ33,'Raw Data'!CP33)</f>
        <v>4.7500877184882821E-2</v>
      </c>
      <c r="Z3" s="14">
        <f>AVERAGE('Raw Data'!J63,'Raw Data'!P63,'Raw Data'!V63)</f>
        <v>1.0966666666666667</v>
      </c>
      <c r="AA3" s="14">
        <f>STDEV('Raw Data'!J63,'Raw Data'!P63,'Raw Data'!V63)</f>
        <v>9.2316484624000619E-2</v>
      </c>
      <c r="AB3" s="14">
        <f>AVERAGE('Raw Data'!AB63,'Raw Data'!AH63,'Raw Data'!AN63)</f>
        <v>1.6596666666666666</v>
      </c>
      <c r="AC3" s="14">
        <f>STDEV('Raw Data'!AB63,'Raw Data'!AH63,'Raw Data'!AN63)</f>
        <v>0.10028625695145534</v>
      </c>
      <c r="AD3" s="14">
        <f>AVERAGE('Raw Data'!AT63,'Raw Data'!AZ63,'Raw Data'!BF63)</f>
        <v>2.5829999999999997</v>
      </c>
      <c r="AE3" s="14">
        <f>STDEV('Raw Data'!AT63,'Raw Data'!AZ63,'Raw Data'!BF63)</f>
        <v>5.9573484034425826E-2</v>
      </c>
      <c r="AF3" s="14">
        <f>AVERAGE('Raw Data'!BL63,'Raw Data'!BR63,'Raw Data'!BX63)</f>
        <v>2.61</v>
      </c>
      <c r="AG3" s="14">
        <f>STDEV('Raw Data'!BL63,'Raw Data'!BR63,'Raw Data'!BX63)</f>
        <v>4.1868842830916665E-2</v>
      </c>
      <c r="AH3" s="14">
        <f>AVERAGE('Raw Data'!CD63,'Raw Data'!CJ63,'Raw Data'!CP63)</f>
        <v>2.5536666666666665</v>
      </c>
      <c r="AI3" s="14">
        <f>STDEV('Raw Data'!CD63,'Raw Data'!CJ63,'Raw Data'!CP63)</f>
        <v>5.15978035708239E-2</v>
      </c>
      <c r="AJ3" s="14"/>
      <c r="AK3" s="14">
        <f>AVERAGE('Raw Data'!J93,'Raw Data'!P93,'Raw Data'!V93)</f>
        <v>0.57199999999999995</v>
      </c>
      <c r="AL3" s="14">
        <f>STDEV('Raw Data'!J93,'Raw Data'!P93,'Raw Data'!V93)</f>
        <v>4.8877397639399738E-2</v>
      </c>
      <c r="AM3" s="14">
        <f>AVERAGE('Raw Data'!AB93,'Raw Data'!AH93,'Raw Data'!AN93)</f>
        <v>0.58666666666666667</v>
      </c>
      <c r="AN3" s="14">
        <f>STDEV('Raw Data'!AB93,'Raw Data'!AH93,'Raw Data'!AN93)</f>
        <v>7.0811957558969754E-2</v>
      </c>
      <c r="AO3" s="14">
        <f>AVERAGE('Raw Data'!AT93,'Raw Data'!AZ93,'Raw Data'!BF93)</f>
        <v>1.2656666666666669</v>
      </c>
      <c r="AP3" s="14">
        <f>STDEV('Raw Data'!AT93,'Raw Data'!AZ93,'Raw Data'!BF93)</f>
        <v>8.4890125063715974E-2</v>
      </c>
      <c r="AQ3" s="14">
        <f>AVERAGE('Raw Data'!BL93,'Raw Data'!BR93,'Raw Data'!BX93)</f>
        <v>2.4193333333333333</v>
      </c>
      <c r="AR3" s="14">
        <f>STDEV('Raw Data'!BL93,'Raw Data'!BR93,'Raw Data'!BX93)</f>
        <v>4.1004064839151512E-2</v>
      </c>
      <c r="AS3" s="14">
        <f>AVERAGE('Raw Data'!CD93,'Raw Data'!CJ93,'Raw Data'!CP93)</f>
        <v>2.4209999999999998</v>
      </c>
      <c r="AT3" s="14">
        <f>STDEV('Raw Data'!CD93,'Raw Data'!CJ93,'Raw Data'!CP93)</f>
        <v>4.9274739979019599E-2</v>
      </c>
      <c r="AV3" s="15">
        <f>Z3-AK3</f>
        <v>0.52466666666666673</v>
      </c>
      <c r="AW3" s="15">
        <f>SQRT((AA3^2)+(AL3^2))</f>
        <v>0.1044573278106105</v>
      </c>
      <c r="AX3" s="15">
        <f>AB3-AM3</f>
        <v>1.073</v>
      </c>
      <c r="AY3" s="15">
        <f>SQRT((AC3^2)+(AN3^2))</f>
        <v>0.122766716444917</v>
      </c>
      <c r="AZ3" s="15">
        <f>AD3-AO3</f>
        <v>1.3173333333333328</v>
      </c>
      <c r="BA3" s="15">
        <f>SQRT((AE3^2)+(AP3^2))</f>
        <v>0.10370792319458204</v>
      </c>
      <c r="BB3" s="15">
        <f>AF3-AQ3</f>
        <v>0.19066666666666654</v>
      </c>
      <c r="BC3" s="15">
        <f>SQRT((AG3^2)+(AR3^2))</f>
        <v>5.8603185351423885E-2</v>
      </c>
      <c r="BD3" s="15">
        <f>AH3-AS3</f>
        <v>0.13266666666666671</v>
      </c>
      <c r="BE3" s="15">
        <f>SQRT((AI3^2)+(AT3^2))</f>
        <v>7.134657198025228E-2</v>
      </c>
      <c r="BF3" s="34"/>
      <c r="BG3" s="15">
        <f>Z3-D3</f>
        <v>0.41966666666666663</v>
      </c>
      <c r="BH3" s="15">
        <f>SQRT((AA3^2)+(E3^2))</f>
        <v>0.12123255888305477</v>
      </c>
      <c r="BI3" s="15">
        <f>AB3-F3</f>
        <v>0.51766666666666672</v>
      </c>
      <c r="BJ3" s="15">
        <f>SQRT((AC3^2)+(G3^2))</f>
        <v>0.10037595993729437</v>
      </c>
      <c r="BK3" s="15">
        <f>AD3-H3</f>
        <v>0.15399999999999947</v>
      </c>
      <c r="BL3" s="15">
        <f>SQRT((AE3^2)+(I3^2))</f>
        <v>5.9581876439064832E-2</v>
      </c>
      <c r="BM3" s="15">
        <f>AF3-J3</f>
        <v>7.2000000000000064E-2</v>
      </c>
      <c r="BN3" s="15">
        <f>SQRT((AG3^2)+(K3^2))</f>
        <v>6.229767250869013E-2</v>
      </c>
      <c r="BO3" s="15">
        <f>AH3-L3</f>
        <v>-3.2666666666667066E-2</v>
      </c>
      <c r="BP3" s="15">
        <f>SQRT((AI3^2)+(M3^2))</f>
        <v>0.10787338256802124</v>
      </c>
      <c r="BR3" s="15">
        <f>D3-O3</f>
        <v>0.2456666666666667</v>
      </c>
      <c r="BS3" s="15">
        <f>SQRT((E3^2)+(P3^2))</f>
        <v>0.10184465294424314</v>
      </c>
      <c r="BT3" s="15">
        <f>F3-Q3</f>
        <v>0.63633333333333331</v>
      </c>
      <c r="BU3" s="15">
        <f>SQRT((G3^2)+(R3^2))</f>
        <v>5.4132553360554954E-2</v>
      </c>
      <c r="BV3" s="15">
        <f>H3-S3</f>
        <v>1.4120000000000001</v>
      </c>
      <c r="BW3" s="15">
        <f>SQRT((I3^2)+(T3^2))</f>
        <v>0.12021231218140681</v>
      </c>
      <c r="BX3" s="15">
        <f>J3-U3</f>
        <v>0.5346666666666664</v>
      </c>
      <c r="BY3" s="15">
        <f>SQRT((K3^2)+(V3^2))</f>
        <v>9.4431633118004107E-2</v>
      </c>
      <c r="BZ3" s="15">
        <f>L3-W3</f>
        <v>6.3666666666667204E-2</v>
      </c>
      <c r="CA3" s="15">
        <f>SQRT((M3^2)+(X3^2))</f>
        <v>0.10597483978127385</v>
      </c>
      <c r="CB3" s="14"/>
      <c r="CC3" s="16">
        <f>AW3^2</f>
        <v>1.0911333333333341E-2</v>
      </c>
      <c r="CD3" s="17">
        <f>AY3^2</f>
        <v>1.5071666666666655E-2</v>
      </c>
      <c r="CE3" s="17">
        <f>BA3^2</f>
        <v>1.0755333333333327E-2</v>
      </c>
      <c r="CF3" s="17">
        <f>BC3^2</f>
        <v>3.434333333333343E-3</v>
      </c>
      <c r="CG3" s="17">
        <f>BE3^2</f>
        <v>5.09033333333332E-3</v>
      </c>
      <c r="CH3" s="17">
        <f t="shared" ref="CH3" si="0">SQRT(SUM(CC3:CG3))</f>
        <v>0.21275102819963054</v>
      </c>
      <c r="CI3" s="35"/>
      <c r="CJ3" s="17">
        <f>BH3^2</f>
        <v>1.4697333333333342E-2</v>
      </c>
      <c r="CK3" s="17">
        <f>BJ3^2</f>
        <v>1.0075333333333323E-2</v>
      </c>
      <c r="CL3" s="17">
        <f>BL3^2</f>
        <v>3.5499999999999889E-3</v>
      </c>
      <c r="CM3" s="17">
        <f>BN3^2</f>
        <v>3.881000000000006E-3</v>
      </c>
      <c r="CN3" s="17">
        <f>BP3^2</f>
        <v>1.163666666666667E-2</v>
      </c>
      <c r="CO3" s="17">
        <f>SQRT(SUM(CJ3:CN3))</f>
        <v>0.20938083325207521</v>
      </c>
      <c r="CQ3" s="17">
        <f>BS3^2</f>
        <v>1.0372333333333332E-2</v>
      </c>
      <c r="CR3" s="17">
        <f>BU3^2</f>
        <v>2.9303333333333295E-3</v>
      </c>
      <c r="CS3" s="17">
        <f>BW3^2</f>
        <v>1.4451000000000007E-2</v>
      </c>
      <c r="CT3" s="17">
        <f>BY3^2</f>
        <v>8.9173333333333309E-3</v>
      </c>
      <c r="CU3" s="17">
        <f>CA3^2</f>
        <v>1.1230666666666663E-2</v>
      </c>
      <c r="CV3" s="17">
        <f>SQRT(SUM(CR3:CU3))</f>
        <v>0.19372489084609992</v>
      </c>
      <c r="CX3" s="17"/>
      <c r="CY3" s="17"/>
      <c r="CZ3" s="17"/>
      <c r="DA3" s="17"/>
      <c r="DB3" s="17"/>
      <c r="DC3" s="17"/>
      <c r="DE3" s="17"/>
      <c r="DF3" s="17"/>
      <c r="DG3" s="17"/>
      <c r="DH3" s="17"/>
      <c r="DI3" s="17"/>
      <c r="DJ3" s="17"/>
    </row>
    <row r="4" spans="1:114" x14ac:dyDescent="0.25">
      <c r="A4" s="2">
        <f>'Raw Data'!B4</f>
        <v>23</v>
      </c>
      <c r="B4" s="2">
        <f>'Raw Data'!C4</f>
        <v>27</v>
      </c>
      <c r="C4" s="2" t="str">
        <f>'Raw Data'!D4</f>
        <v>EILAS</v>
      </c>
      <c r="D4" s="14">
        <f>AVERAGE('Raw Data'!J4,'Raw Data'!P4,'Raw Data'!V4)</f>
        <v>0.57733333333333337</v>
      </c>
      <c r="E4" s="14">
        <f>STDEV('Raw Data'!J4,'Raw Data'!P4,'Raw Data'!V4)</f>
        <v>7.8526004185449763E-2</v>
      </c>
      <c r="F4" s="14">
        <f>AVERAGE('Raw Data'!AB4,'Raw Data'!AH4,'Raw Data'!AN4)</f>
        <v>0.9265000000000001</v>
      </c>
      <c r="G4" s="14">
        <f>STDEV('Raw Data'!AB4,'Raw Data'!AH4,'Raw Data'!AN4)</f>
        <v>1.2020815280171319E-2</v>
      </c>
      <c r="H4" s="14">
        <f>AVERAGE('Raw Data'!AT4,'Raw Data'!AZ4,'Raw Data'!BF4)</f>
        <v>1.7076666666666667</v>
      </c>
      <c r="I4" s="14">
        <f>STDEV('Raw Data'!AT4,'Raw Data'!AZ4,'Raw Data'!BF4)</f>
        <v>3.5725807665234539E-2</v>
      </c>
      <c r="J4" s="14">
        <f>AVERAGE('Raw Data'!BL4,'Raw Data'!BR4,'Raw Data'!BX4)</f>
        <v>1.7096666666666664</v>
      </c>
      <c r="K4" s="14">
        <f>STDEV('Raw Data'!BL4,'Raw Data'!BR4,'Raw Data'!BX4)</f>
        <v>7.3711147958319808E-3</v>
      </c>
      <c r="L4" s="14">
        <f>AVERAGE('Raw Data'!CD4,'Raw Data'!CJ4,'Raw Data'!CP4)</f>
        <v>1.7236666666666667</v>
      </c>
      <c r="M4" s="14">
        <f>STDEV('Raw Data'!CD4,'Raw Data'!CJ4,'Raw Data'!CP4)</f>
        <v>2.6083200212652806E-2</v>
      </c>
      <c r="O4" s="14">
        <f>AVERAGE('Raw Data'!J34,'Raw Data'!P34,'Raw Data'!V34)</f>
        <v>7.5333333333333335E-2</v>
      </c>
      <c r="P4" s="14">
        <f>STDEV('Raw Data'!J34,'Raw Data'!P34,'Raw Data'!V34)</f>
        <v>1.908751773629391E-2</v>
      </c>
      <c r="Q4" s="14">
        <f>AVERAGE('Raw Data'!AB34,'Raw Data'!AH34,'Raw Data'!AN34)</f>
        <v>0.104</v>
      </c>
      <c r="R4" s="14">
        <f>STDEV('Raw Data'!AB34,'Raw Data'!AH34,'Raw Data'!AN34)</f>
        <v>1.3000000000000095E-2</v>
      </c>
      <c r="S4" s="14">
        <f>AVERAGE('Raw Data'!AT34,'Raw Data'!AZ34,'Raw Data'!BF34)</f>
        <v>0.53300000000000003</v>
      </c>
      <c r="T4" s="14">
        <f>STDEV('Raw Data'!AT34,'Raw Data'!AZ34,'Raw Data'!BF34)</f>
        <v>7.0710678118654814E-3</v>
      </c>
      <c r="U4" s="14">
        <f>AVERAGE('Raw Data'!BL34,'Raw Data'!BR34,'Raw Data'!BX34)</f>
        <v>1.3646666666666665</v>
      </c>
      <c r="V4" s="14">
        <f>STDEV('Raw Data'!BL34,'Raw Data'!BR34,'Raw Data'!BX34)</f>
        <v>2.0599352740640457E-2</v>
      </c>
      <c r="W4" s="14">
        <f>AVERAGE('Raw Data'!CD34,'Raw Data'!CJ34,'Raw Data'!CP34)</f>
        <v>1.6966666666666665</v>
      </c>
      <c r="X4" s="14">
        <f>STDEV('Raw Data'!CD34,'Raw Data'!CJ34,'Raw Data'!CP34)</f>
        <v>5.2918175831497979E-2</v>
      </c>
      <c r="Z4" s="14">
        <f>AVERAGE('Raw Data'!J64,'Raw Data'!P64,'Raw Data'!V64)</f>
        <v>0.93233333333333324</v>
      </c>
      <c r="AA4" s="14">
        <f>STDEV('Raw Data'!J64,'Raw Data'!P64,'Raw Data'!V64)</f>
        <v>6.9973804622396538E-2</v>
      </c>
      <c r="AB4" s="14">
        <f>AVERAGE('Raw Data'!AB64,'Raw Data'!AH64,'Raw Data'!AN64)</f>
        <v>1.3586666666666669</v>
      </c>
      <c r="AC4" s="14">
        <f>STDEV('Raw Data'!AB64,'Raw Data'!AH64,'Raw Data'!AN64)</f>
        <v>6.3955713844294909E-2</v>
      </c>
      <c r="AD4" s="14">
        <f>AVERAGE('Raw Data'!AT64,'Raw Data'!AZ64,'Raw Data'!BF64)</f>
        <v>1.7136666666666667</v>
      </c>
      <c r="AE4" s="14">
        <f>STDEV('Raw Data'!AT64,'Raw Data'!AZ64,'Raw Data'!BF64)</f>
        <v>2.7754879450888226E-2</v>
      </c>
      <c r="AF4" s="14">
        <f>AVERAGE('Raw Data'!BL64,'Raw Data'!BR64,'Raw Data'!BX64)</f>
        <v>1.7206666666666666</v>
      </c>
      <c r="AG4" s="14">
        <f>STDEV('Raw Data'!BL64,'Raw Data'!BR64,'Raw Data'!BX64)</f>
        <v>4.6231302526895529E-2</v>
      </c>
      <c r="AH4" s="14">
        <f>AVERAGE('Raw Data'!CD64,'Raw Data'!CJ64,'Raw Data'!CP64)</f>
        <v>1.7136666666666667</v>
      </c>
      <c r="AI4" s="14">
        <f>STDEV('Raw Data'!CD64,'Raw Data'!CJ64,'Raw Data'!CP64)</f>
        <v>3.4530180036213796E-2</v>
      </c>
      <c r="AJ4" s="14"/>
      <c r="AK4" s="14">
        <f>AVERAGE('Raw Data'!J94,'Raw Data'!P94,'Raw Data'!V94)</f>
        <v>7.4999999999999997E-2</v>
      </c>
      <c r="AL4" s="14">
        <f>STDEV('Raw Data'!J94,'Raw Data'!P94,'Raw Data'!V94)</f>
        <v>3.6055512754639926E-3</v>
      </c>
      <c r="AM4" s="14">
        <f>AVERAGE('Raw Data'!AB94,'Raw Data'!AH94,'Raw Data'!AN94)</f>
        <v>0.15866666666666665</v>
      </c>
      <c r="AN4" s="14">
        <f>STDEV('Raw Data'!AB94,'Raw Data'!AH94,'Raw Data'!AN94)</f>
        <v>8.0208062770106506E-3</v>
      </c>
      <c r="AO4" s="14">
        <f>AVERAGE('Raw Data'!AT94,'Raw Data'!AZ94,'Raw Data'!BF94)</f>
        <v>0.72900000000000009</v>
      </c>
      <c r="AP4" s="14">
        <f>STDEV('Raw Data'!AT94,'Raw Data'!AZ94,'Raw Data'!BF94)</f>
        <v>5.0477717856495831E-2</v>
      </c>
      <c r="AQ4" s="14">
        <f>AVERAGE('Raw Data'!BL94,'Raw Data'!BR94,'Raw Data'!BX94)</f>
        <v>1.6433333333333333</v>
      </c>
      <c r="AR4" s="14">
        <f>STDEV('Raw Data'!BL94,'Raw Data'!BR94,'Raw Data'!BX94)</f>
        <v>4.5181116999619728E-2</v>
      </c>
      <c r="AS4" s="14">
        <f>AVERAGE('Raw Data'!CD94,'Raw Data'!CJ94,'Raw Data'!CP94)</f>
        <v>1.6743333333333335</v>
      </c>
      <c r="AT4" s="14">
        <f>STDEV('Raw Data'!CD94,'Raw Data'!CJ94,'Raw Data'!CP94)</f>
        <v>3.4428670223134311E-2</v>
      </c>
      <c r="AV4" s="15">
        <f t="shared" ref="AV4:AV32" si="1">Z4-AK4</f>
        <v>0.85733333333333328</v>
      </c>
      <c r="AW4" s="15">
        <f t="shared" ref="AW4:AW32" si="2">SQRT((AA4^2)+(AL4^2))</f>
        <v>7.006663495083322E-2</v>
      </c>
      <c r="AX4" s="15">
        <f t="shared" ref="AX4:AX32" si="3">AB4-AM4</f>
        <v>1.2000000000000002</v>
      </c>
      <c r="AY4" s="15">
        <f t="shared" ref="AY4:AY32" si="4">SQRT((AC4^2)+(AN4^2))</f>
        <v>6.4456703814783065E-2</v>
      </c>
      <c r="AZ4" s="15">
        <f t="shared" ref="AZ4:AZ32" si="5">AD4-AO4</f>
        <v>0.98466666666666658</v>
      </c>
      <c r="BA4" s="15">
        <f t="shared" ref="BA4:BA32" si="6">SQRT((AE4^2)+(AP4^2))</f>
        <v>5.7604976636861295E-2</v>
      </c>
      <c r="BB4" s="15">
        <f t="shared" ref="BB4:BB32" si="7">AF4-AQ4</f>
        <v>7.7333333333333254E-2</v>
      </c>
      <c r="BC4" s="15">
        <f t="shared" ref="BC4:BC32" si="8">SQRT((AG4^2)+(AR4^2))</f>
        <v>6.4642607208146116E-2</v>
      </c>
      <c r="BD4" s="15">
        <f t="shared" ref="BD4:BD32" si="9">AH4-AS4</f>
        <v>3.933333333333322E-2</v>
      </c>
      <c r="BE4" s="15">
        <f t="shared" ref="BE4:BE32" si="10">SQRT((AI4^2)+(AT4^2))</f>
        <v>4.8761323471237662E-2</v>
      </c>
      <c r="BF4" s="34"/>
      <c r="BG4" s="15">
        <f t="shared" ref="BG4:BG32" si="11">Z4-D4</f>
        <v>0.35499999999999987</v>
      </c>
      <c r="BH4" s="15">
        <f t="shared" ref="BH4:BH32" si="12">SQRT((AA4^2)+(E4^2))</f>
        <v>0.10517921214130954</v>
      </c>
      <c r="BI4" s="15">
        <f t="shared" ref="BI4:BI32" si="13">AB4-F4</f>
        <v>0.43216666666666681</v>
      </c>
      <c r="BJ4" s="15">
        <f t="shared" ref="BJ4:BJ32" si="14">SQRT((AC4^2)+(G4^2))</f>
        <v>6.5075597064747207E-2</v>
      </c>
      <c r="BK4" s="15">
        <f t="shared" ref="BK4:BK32" si="15">AD4-H4</f>
        <v>6.0000000000000053E-3</v>
      </c>
      <c r="BL4" s="15">
        <f t="shared" ref="BL4:BL32" si="16">SQRT((AE4^2)+(I4^2))</f>
        <v>4.5240100206196142E-2</v>
      </c>
      <c r="BM4" s="15">
        <f t="shared" ref="BM4:BM32" si="17">AF4-J4</f>
        <v>1.1000000000000121E-2</v>
      </c>
      <c r="BN4" s="15">
        <f t="shared" ref="BN4:BN32" si="18">SQRT((AG4^2)+(K4^2))</f>
        <v>4.6815239683960501E-2</v>
      </c>
      <c r="BO4" s="15">
        <f t="shared" ref="BO4:BO32" si="19">AH4-L4</f>
        <v>-1.0000000000000009E-2</v>
      </c>
      <c r="BP4" s="15">
        <f t="shared" ref="BP4:BP32" si="20">SQRT((AI4^2)+(M4^2))</f>
        <v>4.3274318789169507E-2</v>
      </c>
      <c r="BR4" s="15">
        <f t="shared" ref="BR4:BR32" si="21">D4-O4</f>
        <v>0.502</v>
      </c>
      <c r="BS4" s="15">
        <f t="shared" ref="BS4:BS32" si="22">SQRT((E4^2)+(P4^2))</f>
        <v>8.0812540280989859E-2</v>
      </c>
      <c r="BT4" s="15">
        <f t="shared" ref="BT4:BT32" si="23">F4-Q4</f>
        <v>0.82250000000000012</v>
      </c>
      <c r="BU4" s="15">
        <f t="shared" ref="BU4:BU32" si="24">SQRT((G4^2)+(R4^2))</f>
        <v>1.7705931209625849E-2</v>
      </c>
      <c r="BV4" s="15">
        <f t="shared" ref="BV4:BV32" si="25">H4-S4</f>
        <v>1.1746666666666665</v>
      </c>
      <c r="BW4" s="15">
        <f t="shared" ref="BW4:BW32" si="26">SQRT((I4^2)+(T4^2))</f>
        <v>3.641885958309693E-2</v>
      </c>
      <c r="BX4" s="15">
        <f t="shared" ref="BX4:BX32" si="27">J4-U4</f>
        <v>0.34499999999999997</v>
      </c>
      <c r="BY4" s="15">
        <f t="shared" ref="BY4:BY32" si="28">SQRT((K4^2)+(V4^2))</f>
        <v>2.1878452108562541E-2</v>
      </c>
      <c r="BZ4" s="15">
        <f t="shared" ref="BZ4:BZ32" si="29">L4-W4</f>
        <v>2.7000000000000135E-2</v>
      </c>
      <c r="CA4" s="15">
        <f t="shared" ref="CA4:CA32" si="30">SQRT((M4^2)+(X4^2))</f>
        <v>5.8997175073614065E-2</v>
      </c>
      <c r="CB4" s="14"/>
      <c r="CC4" s="16">
        <f t="shared" ref="CC4:CC32" si="31">AW4^2</f>
        <v>4.9093333333333237E-3</v>
      </c>
      <c r="CD4" s="17">
        <f t="shared" ref="CD4:CD32" si="32">AY4^2</f>
        <v>4.1546666666666694E-3</v>
      </c>
      <c r="CE4" s="17">
        <f t="shared" ref="CE4:CE32" si="33">BA4^2</f>
        <v>3.3183333333333355E-3</v>
      </c>
      <c r="CF4" s="17">
        <f t="shared" ref="CF4:CF32" si="34">BC4^2</f>
        <v>4.1786666666666639E-3</v>
      </c>
      <c r="CG4" s="17">
        <f t="shared" ref="CG4:CG32" si="35">BE4^2</f>
        <v>2.3776666666666729E-3</v>
      </c>
      <c r="CH4" s="17">
        <f t="shared" ref="CH4:CH32" si="36">SQRT(SUM(CC4:CG4))</f>
        <v>0.13761782830239208</v>
      </c>
      <c r="CI4" s="35"/>
      <c r="CJ4" s="17">
        <f t="shared" ref="CJ4:CJ32" si="37">BH4^2</f>
        <v>1.1062666666666596E-2</v>
      </c>
      <c r="CK4" s="17">
        <f t="shared" ref="CK4:CK32" si="38">BJ4^2</f>
        <v>4.2348333333333352E-3</v>
      </c>
      <c r="CL4" s="17">
        <f t="shared" ref="CL4:CL32" si="39">BL4^2</f>
        <v>2.046666666666668E-3</v>
      </c>
      <c r="CM4" s="17">
        <f t="shared" ref="CM4:CM32" si="40">BN4^2</f>
        <v>2.1916666666666699E-3</v>
      </c>
      <c r="CN4" s="17">
        <f t="shared" ref="CN4:CN32" si="41">BP4^2</f>
        <v>1.872666666666669E-3</v>
      </c>
      <c r="CO4" s="17">
        <f t="shared" ref="CO4:CO32" si="42">SQRT(SUM(CJ4:CN4))</f>
        <v>0.1463164379008727</v>
      </c>
      <c r="CP4" s="15"/>
      <c r="CQ4" s="17">
        <f t="shared" ref="CQ4:CQ32" si="43">BS4^2</f>
        <v>6.5306666666666083E-3</v>
      </c>
      <c r="CR4" s="17">
        <f t="shared" ref="CR4:CR32" si="44">BU4^2</f>
        <v>3.1350000000000269E-4</v>
      </c>
      <c r="CS4" s="17">
        <f t="shared" ref="CS4:CS32" si="45">BW4^2</f>
        <v>1.3263333333333311E-3</v>
      </c>
      <c r="CT4" s="17">
        <f t="shared" ref="CT4:CT32" si="46">BY4^2</f>
        <v>4.7866666666666468E-4</v>
      </c>
      <c r="CU4" s="17">
        <f t="shared" ref="CU4:CU32" si="47">CA4^2</f>
        <v>3.4806666666666688E-3</v>
      </c>
      <c r="CV4" s="17">
        <f t="shared" ref="CV4:CV32" si="48">SQRT(SUM(CR4:CU4))</f>
        <v>7.4827579585782858E-2</v>
      </c>
      <c r="CY4" s="17"/>
      <c r="CZ4" s="17"/>
      <c r="DA4" s="17"/>
      <c r="DB4" s="17"/>
      <c r="DC4" s="17"/>
      <c r="DF4" s="17"/>
      <c r="DG4" s="17"/>
      <c r="DH4" s="17"/>
      <c r="DI4" s="17"/>
      <c r="DJ4" s="17"/>
    </row>
    <row r="5" spans="1:114" x14ac:dyDescent="0.25">
      <c r="A5" s="2">
        <f>'Raw Data'!B5</f>
        <v>24</v>
      </c>
      <c r="B5" s="2">
        <f>'Raw Data'!C5</f>
        <v>29</v>
      </c>
      <c r="C5" s="2" t="str">
        <f>'Raw Data'!D5</f>
        <v>ILASVM</v>
      </c>
      <c r="D5" s="14">
        <f>AVERAGE('Raw Data'!J5,'Raw Data'!P5,'Raw Data'!V5)</f>
        <v>1.7286666666666666</v>
      </c>
      <c r="E5" s="14">
        <f>STDEV('Raw Data'!J5,'Raw Data'!P5,'Raw Data'!V5)</f>
        <v>0.1998057389899833</v>
      </c>
      <c r="F5" s="14">
        <f>AVERAGE('Raw Data'!AB5,'Raw Data'!AH5,'Raw Data'!AN5)</f>
        <v>2.4684999999999997</v>
      </c>
      <c r="G5" s="14">
        <f>STDEV('Raw Data'!AB5,'Raw Data'!AH5,'Raw Data'!AN5)</f>
        <v>1.7677669529663625E-2</v>
      </c>
      <c r="H5" s="14">
        <f>AVERAGE('Raw Data'!AT5,'Raw Data'!AZ5,'Raw Data'!BF5)</f>
        <v>3.081666666666667</v>
      </c>
      <c r="I5" s="14">
        <f>STDEV('Raw Data'!AT5,'Raw Data'!AZ5,'Raw Data'!BF5)</f>
        <v>2.6350205565295683E-2</v>
      </c>
      <c r="J5" s="14">
        <f>AVERAGE('Raw Data'!BL5,'Raw Data'!BR5,'Raw Data'!BX5)</f>
        <v>3.0863333333333336</v>
      </c>
      <c r="K5" s="14">
        <f>STDEV('Raw Data'!BL5,'Raw Data'!BR5,'Raw Data'!BX5)</f>
        <v>3.7859388972002737E-3</v>
      </c>
      <c r="L5" s="14">
        <f>AVERAGE('Raw Data'!CD5,'Raw Data'!CJ5,'Raw Data'!CP5)</f>
        <v>3.0513333333333335</v>
      </c>
      <c r="M5" s="14">
        <f>STDEV('Raw Data'!CD5,'Raw Data'!CJ5,'Raw Data'!CP5)</f>
        <v>0.10119453213159961</v>
      </c>
      <c r="O5" s="14">
        <f>AVERAGE('Raw Data'!J35,'Raw Data'!P35,'Raw Data'!V35)</f>
        <v>8.8000000000000009E-2</v>
      </c>
      <c r="P5" s="14">
        <f>STDEV('Raw Data'!J35,'Raw Data'!P35,'Raw Data'!V35)</f>
        <v>6.9999999999999984E-3</v>
      </c>
      <c r="Q5" s="14">
        <f>AVERAGE('Raw Data'!AB35,'Raw Data'!AH35,'Raw Data'!AN35)</f>
        <v>0.159</v>
      </c>
      <c r="R5" s="14">
        <f>STDEV('Raw Data'!AB35,'Raw Data'!AH35,'Raw Data'!AN35)</f>
        <v>1.2288205727444502E-2</v>
      </c>
      <c r="S5" s="14">
        <f>AVERAGE('Raw Data'!AT35,'Raw Data'!AZ35,'Raw Data'!BF35)</f>
        <v>0.90100000000000002</v>
      </c>
      <c r="T5" s="14">
        <f>STDEV('Raw Data'!AT35,'Raw Data'!AZ35,'Raw Data'!BF35)</f>
        <v>4.8083261120685276E-2</v>
      </c>
      <c r="U5" s="14">
        <f>AVERAGE('Raw Data'!BL35,'Raw Data'!BR35,'Raw Data'!BX35)</f>
        <v>2.3123333333333336</v>
      </c>
      <c r="V5" s="14">
        <f>STDEV('Raw Data'!BL35,'Raw Data'!BR35,'Raw Data'!BX35)</f>
        <v>3.0746273486933855E-2</v>
      </c>
      <c r="W5" s="14">
        <f>AVERAGE('Raw Data'!CD35,'Raw Data'!CJ35,'Raw Data'!CP35)</f>
        <v>2.8563333333333332</v>
      </c>
      <c r="X5" s="14">
        <f>STDEV('Raw Data'!CD35,'Raw Data'!CJ35,'Raw Data'!CP35)</f>
        <v>2.3028967265887743E-2</v>
      </c>
      <c r="Z5" s="14">
        <f>AVERAGE('Raw Data'!J65,'Raw Data'!P65,'Raw Data'!V65)</f>
        <v>2.3246666666666669</v>
      </c>
      <c r="AA5" s="14">
        <f>STDEV('Raw Data'!J65,'Raw Data'!P65,'Raw Data'!V65)</f>
        <v>9.8510574728469205E-2</v>
      </c>
      <c r="AB5" s="14">
        <f>AVERAGE('Raw Data'!AB65,'Raw Data'!AH65,'Raw Data'!AN65)</f>
        <v>2.9076666666666662</v>
      </c>
      <c r="AC5" s="14">
        <f>STDEV('Raw Data'!AB65,'Raw Data'!AH65,'Raw Data'!AN65)</f>
        <v>6.4010415819094155E-2</v>
      </c>
      <c r="AD5" s="14">
        <f>AVERAGE('Raw Data'!AT65,'Raw Data'!AZ65,'Raw Data'!BF65)</f>
        <v>3.0779999999999998</v>
      </c>
      <c r="AE5" s="14">
        <f>STDEV('Raw Data'!AT65,'Raw Data'!AZ65,'Raw Data'!BF65)</f>
        <v>5.5027265968790581E-2</v>
      </c>
      <c r="AF5" s="14">
        <f>AVERAGE('Raw Data'!BL65,'Raw Data'!BR65,'Raw Data'!BX65)</f>
        <v>3.0846666666666667</v>
      </c>
      <c r="AG5" s="14">
        <f>STDEV('Raw Data'!BL65,'Raw Data'!BR65,'Raw Data'!BX65)</f>
        <v>4.9338963642676245E-2</v>
      </c>
      <c r="AH5" s="14">
        <f>AVERAGE('Raw Data'!CD65,'Raw Data'!CJ65,'Raw Data'!CP65)</f>
        <v>3.0846666666666667</v>
      </c>
      <c r="AI5" s="14">
        <f>STDEV('Raw Data'!CD65,'Raw Data'!CJ65,'Raw Data'!CP65)</f>
        <v>6.5546421209196043E-2</v>
      </c>
      <c r="AJ5" s="14"/>
      <c r="AK5" s="14">
        <f>AVERAGE('Raw Data'!J95,'Raw Data'!P95,'Raw Data'!V95)</f>
        <v>0.10333333333333333</v>
      </c>
      <c r="AL5" s="14">
        <f>STDEV('Raw Data'!J95,'Raw Data'!P95,'Raw Data'!V95)</f>
        <v>1.1547005383792527E-3</v>
      </c>
      <c r="AM5" s="14">
        <f>AVERAGE('Raw Data'!AB95,'Raw Data'!AH95,'Raw Data'!AN95)</f>
        <v>0.19866666666666669</v>
      </c>
      <c r="AN5" s="14">
        <f>STDEV('Raw Data'!AB95,'Raw Data'!AH95,'Raw Data'!AN95)</f>
        <v>9.7125348562223084E-3</v>
      </c>
      <c r="AO5" s="14">
        <f>AVERAGE('Raw Data'!AT95,'Raw Data'!AZ95,'Raw Data'!BF95)</f>
        <v>1.0746666666666667</v>
      </c>
      <c r="AP5" s="14">
        <f>STDEV('Raw Data'!AT95,'Raw Data'!AZ95,'Raw Data'!BF95)</f>
        <v>6.8237330936470081E-2</v>
      </c>
      <c r="AQ5" s="14">
        <f>AVERAGE('Raw Data'!BL95,'Raw Data'!BR95,'Raw Data'!BX95)</f>
        <v>2.7230000000000003</v>
      </c>
      <c r="AR5" s="14">
        <f>STDEV('Raw Data'!BL95,'Raw Data'!BR95,'Raw Data'!BX95)</f>
        <v>5.4286278192559677E-2</v>
      </c>
      <c r="AS5" s="14">
        <f>AVERAGE('Raw Data'!CD95,'Raw Data'!CJ95,'Raw Data'!CP95)</f>
        <v>2.9453333333333336</v>
      </c>
      <c r="AT5" s="14">
        <f>STDEV('Raw Data'!CD95,'Raw Data'!CJ95,'Raw Data'!CP95)</f>
        <v>0.11060440015358027</v>
      </c>
      <c r="AV5" s="15">
        <f t="shared" si="1"/>
        <v>2.2213333333333334</v>
      </c>
      <c r="AW5" s="15">
        <f t="shared" si="2"/>
        <v>9.851734195900054E-2</v>
      </c>
      <c r="AX5" s="15">
        <f t="shared" si="3"/>
        <v>2.7089999999999996</v>
      </c>
      <c r="AY5" s="15">
        <f t="shared" si="4"/>
        <v>6.4743081998516819E-2</v>
      </c>
      <c r="AZ5" s="15">
        <f t="shared" si="5"/>
        <v>2.003333333333333</v>
      </c>
      <c r="BA5" s="15">
        <f t="shared" si="6"/>
        <v>8.7660329301990164E-2</v>
      </c>
      <c r="BB5" s="15">
        <f t="shared" si="7"/>
        <v>0.36166666666666636</v>
      </c>
      <c r="BC5" s="15">
        <f t="shared" si="8"/>
        <v>7.335757175188741E-2</v>
      </c>
      <c r="BD5" s="15">
        <f t="shared" si="9"/>
        <v>0.13933333333333309</v>
      </c>
      <c r="BE5" s="15">
        <f t="shared" si="10"/>
        <v>0.12856775127016359</v>
      </c>
      <c r="BF5" s="34"/>
      <c r="BG5" s="15">
        <f t="shared" si="11"/>
        <v>0.59600000000000031</v>
      </c>
      <c r="BH5" s="15">
        <f t="shared" si="12"/>
        <v>0.22277043490253962</v>
      </c>
      <c r="BI5" s="15">
        <f t="shared" si="13"/>
        <v>0.43916666666666648</v>
      </c>
      <c r="BJ5" s="15">
        <f t="shared" si="14"/>
        <v>6.6406575979592083E-2</v>
      </c>
      <c r="BK5" s="15">
        <f t="shared" si="15"/>
        <v>-3.666666666667151E-3</v>
      </c>
      <c r="BL5" s="15">
        <f t="shared" si="16"/>
        <v>6.1010927982889734E-2</v>
      </c>
      <c r="BM5" s="15">
        <f t="shared" si="17"/>
        <v>-1.6666666666669272E-3</v>
      </c>
      <c r="BN5" s="15">
        <f t="shared" si="18"/>
        <v>4.9484004149489183E-2</v>
      </c>
      <c r="BO5" s="15">
        <f t="shared" si="19"/>
        <v>3.3333333333333215E-2</v>
      </c>
      <c r="BP5" s="15">
        <f t="shared" si="20"/>
        <v>0.12056809970579568</v>
      </c>
      <c r="BR5" s="15">
        <f t="shared" si="21"/>
        <v>1.6406666666666665</v>
      </c>
      <c r="BS5" s="15">
        <f t="shared" si="22"/>
        <v>0.19992832048845238</v>
      </c>
      <c r="BT5" s="15">
        <f t="shared" si="23"/>
        <v>2.3094999999999999</v>
      </c>
      <c r="BU5" s="15">
        <f t="shared" si="24"/>
        <v>2.1529050141610932E-2</v>
      </c>
      <c r="BV5" s="15">
        <f t="shared" si="25"/>
        <v>2.1806666666666672</v>
      </c>
      <c r="BW5" s="15">
        <f t="shared" si="26"/>
        <v>5.4830040427974729E-2</v>
      </c>
      <c r="BX5" s="15">
        <f t="shared" si="27"/>
        <v>0.77400000000000002</v>
      </c>
      <c r="BY5" s="15">
        <f t="shared" si="28"/>
        <v>3.0978487159102293E-2</v>
      </c>
      <c r="BZ5" s="15">
        <f t="shared" si="29"/>
        <v>0.19500000000000028</v>
      </c>
      <c r="CA5" s="15">
        <f t="shared" si="30"/>
        <v>0.10378182242891418</v>
      </c>
      <c r="CB5" s="14"/>
      <c r="CC5" s="16">
        <f t="shared" si="31"/>
        <v>9.7056666666666489E-3</v>
      </c>
      <c r="CD5" s="17">
        <f t="shared" si="32"/>
        <v>4.1916666666666725E-3</v>
      </c>
      <c r="CE5" s="17">
        <f t="shared" si="33"/>
        <v>7.6843333333333555E-3</v>
      </c>
      <c r="CF5" s="17">
        <f t="shared" si="34"/>
        <v>5.38133333333331E-3</v>
      </c>
      <c r="CG5" s="17">
        <f t="shared" si="35"/>
        <v>1.6529666666666651E-2</v>
      </c>
      <c r="CH5" s="17">
        <f t="shared" si="36"/>
        <v>0.20854895508409205</v>
      </c>
      <c r="CI5" s="35"/>
      <c r="CJ5" s="17">
        <f t="shared" si="37"/>
        <v>4.9626666666666638E-2</v>
      </c>
      <c r="CK5" s="17">
        <f t="shared" si="38"/>
        <v>4.4098333333333359E-3</v>
      </c>
      <c r="CL5" s="17">
        <f t="shared" si="39"/>
        <v>3.7223333333333574E-3</v>
      </c>
      <c r="CM5" s="17">
        <f t="shared" si="40"/>
        <v>2.4486666666666628E-3</v>
      </c>
      <c r="CN5" s="17">
        <f t="shared" si="41"/>
        <v>1.4536666666666689E-2</v>
      </c>
      <c r="CO5" s="17">
        <f t="shared" si="42"/>
        <v>0.27339379412610426</v>
      </c>
      <c r="CP5" s="15"/>
      <c r="CQ5" s="17">
        <f t="shared" si="43"/>
        <v>3.9971333333333331E-2</v>
      </c>
      <c r="CR5" s="17">
        <f t="shared" si="44"/>
        <v>4.6349999999999771E-4</v>
      </c>
      <c r="CS5" s="17">
        <f t="shared" si="45"/>
        <v>3.0063333333333431E-3</v>
      </c>
      <c r="CT5" s="17">
        <f t="shared" si="46"/>
        <v>9.5966666666666563E-4</v>
      </c>
      <c r="CU5" s="17">
        <f t="shared" si="47"/>
        <v>1.0770666666666673E-2</v>
      </c>
      <c r="CV5" s="17">
        <f t="shared" si="48"/>
        <v>0.12328895598011477</v>
      </c>
      <c r="CY5" s="17"/>
      <c r="CZ5" s="17"/>
      <c r="DA5" s="17"/>
      <c r="DB5" s="17"/>
      <c r="DC5" s="17"/>
      <c r="DF5" s="17"/>
      <c r="DG5" s="17"/>
      <c r="DH5" s="17"/>
      <c r="DI5" s="17"/>
      <c r="DJ5" s="17"/>
    </row>
    <row r="6" spans="1:114" x14ac:dyDescent="0.25">
      <c r="A6" s="2">
        <f>'Raw Data'!B6</f>
        <v>26</v>
      </c>
      <c r="B6" s="2">
        <f>'Raw Data'!C6</f>
        <v>43</v>
      </c>
      <c r="C6" s="2" t="str">
        <f>'Raw Data'!D6</f>
        <v>ASVMIKNLDTGEEIPLSL</v>
      </c>
      <c r="D6" s="14">
        <f>AVERAGE('Raw Data'!J6,'Raw Data'!P6,'Raw Data'!V6)</f>
        <v>7.6576666666666666</v>
      </c>
      <c r="E6" s="14">
        <f>STDEV('Raw Data'!J6,'Raw Data'!P6,'Raw Data'!V6)</f>
        <v>0.371248344552987</v>
      </c>
      <c r="F6" s="14">
        <f>AVERAGE('Raw Data'!AB6,'Raw Data'!AH6,'Raw Data'!AN6)</f>
        <v>8.5754999999999999</v>
      </c>
      <c r="G6" s="14">
        <f>STDEV('Raw Data'!AB6,'Raw Data'!AH6,'Raw Data'!AN6)</f>
        <v>9.4045201897810196E-2</v>
      </c>
      <c r="H6" s="14">
        <f>AVERAGE('Raw Data'!AT6,'Raw Data'!AZ6,'Raw Data'!BF6)</f>
        <v>9.8609999999999989</v>
      </c>
      <c r="I6" s="14">
        <f>STDEV('Raw Data'!AT6,'Raw Data'!AZ6,'Raw Data'!BF6)</f>
        <v>6.1098281481560462E-2</v>
      </c>
      <c r="J6" s="14">
        <f>AVERAGE('Raw Data'!BL6,'Raw Data'!BR6,'Raw Data'!BX6)</f>
        <v>9.7080000000000002</v>
      </c>
      <c r="K6" s="14">
        <f>STDEV('Raw Data'!BL6,'Raw Data'!BR6,'Raw Data'!BX6)</f>
        <v>5.3507008886687524E-2</v>
      </c>
      <c r="L6" s="14">
        <f>AVERAGE('Raw Data'!CD6,'Raw Data'!CJ6,'Raw Data'!CP6)</f>
        <v>9.85</v>
      </c>
      <c r="M6" s="14">
        <f>STDEV('Raw Data'!CD6,'Raw Data'!CJ6,'Raw Data'!CP6)</f>
        <v>0.11490865937778558</v>
      </c>
      <c r="O6" s="14">
        <f>AVERAGE('Raw Data'!J36,'Raw Data'!P36,'Raw Data'!V36)</f>
        <v>0.40866666666666668</v>
      </c>
      <c r="P6" s="14">
        <f>STDEV('Raw Data'!J36,'Raw Data'!P36,'Raw Data'!V36)</f>
        <v>1.6441816606851348E-2</v>
      </c>
      <c r="Q6" s="14">
        <f>AVERAGE('Raw Data'!AB36,'Raw Data'!AH36,'Raw Data'!AN36)</f>
        <v>0.59033333333333327</v>
      </c>
      <c r="R6" s="14">
        <f>STDEV('Raw Data'!AB36,'Raw Data'!AH36,'Raw Data'!AN36)</f>
        <v>0.11668904547271497</v>
      </c>
      <c r="S6" s="14">
        <f>AVERAGE('Raw Data'!AT36,'Raw Data'!AZ36,'Raw Data'!BF36)</f>
        <v>2.8220000000000001</v>
      </c>
      <c r="T6" s="14">
        <f>STDEV('Raw Data'!AT36,'Raw Data'!AZ36,'Raw Data'!BF36)</f>
        <v>8.4852813742385784E-3</v>
      </c>
      <c r="U6" s="14">
        <f>AVERAGE('Raw Data'!BL36,'Raw Data'!BR36,'Raw Data'!BX36)</f>
        <v>7.0186666666666673</v>
      </c>
      <c r="V6" s="14">
        <f>STDEV('Raw Data'!BL36,'Raw Data'!BR36,'Raw Data'!BX36)</f>
        <v>0.24600067750584212</v>
      </c>
      <c r="W6" s="14">
        <f>AVERAGE('Raw Data'!CD36,'Raw Data'!CJ36,'Raw Data'!CP36)</f>
        <v>9.7900000000000009</v>
      </c>
      <c r="X6" s="14">
        <f>STDEV('Raw Data'!CD36,'Raw Data'!CJ36,'Raw Data'!CP36)</f>
        <v>0.12994999038091584</v>
      </c>
      <c r="Z6" s="14">
        <f>AVERAGE('Raw Data'!J66,'Raw Data'!P66,'Raw Data'!V66)</f>
        <v>7.9673333333333334</v>
      </c>
      <c r="AA6" s="14">
        <f>STDEV('Raw Data'!J66,'Raw Data'!P66,'Raw Data'!V66)</f>
        <v>0.26418617172996228</v>
      </c>
      <c r="AB6" s="14">
        <f>AVERAGE('Raw Data'!AB66,'Raw Data'!AH66,'Raw Data'!AN66)</f>
        <v>8.85</v>
      </c>
      <c r="AC6" s="14">
        <f>STDEV('Raw Data'!AB66,'Raw Data'!AH66,'Raw Data'!AN66)</f>
        <v>0.19294299676329299</v>
      </c>
      <c r="AD6" s="14">
        <f>AVERAGE('Raw Data'!AT66,'Raw Data'!AZ66,'Raw Data'!BF66)</f>
        <v>9.7593333333333323</v>
      </c>
      <c r="AE6" s="14">
        <f>STDEV('Raw Data'!AT66,'Raw Data'!AZ66,'Raw Data'!BF66)</f>
        <v>0.1712318116861854</v>
      </c>
      <c r="AF6" s="14">
        <f>AVERAGE('Raw Data'!BL66,'Raw Data'!BR66,'Raw Data'!BX66)</f>
        <v>9.7730000000000015</v>
      </c>
      <c r="AG6" s="14">
        <f>STDEV('Raw Data'!BL66,'Raw Data'!BR66,'Raw Data'!BX66)</f>
        <v>0.11641305768684226</v>
      </c>
      <c r="AH6" s="14">
        <f>AVERAGE('Raw Data'!CD66,'Raw Data'!CJ66,'Raw Data'!CP66)</f>
        <v>9.8170000000000002</v>
      </c>
      <c r="AI6" s="14">
        <f>STDEV('Raw Data'!CD66,'Raw Data'!CJ66,'Raw Data'!CP66)</f>
        <v>3.2511536414017481E-2</v>
      </c>
      <c r="AK6" s="14">
        <f>AVERAGE('Raw Data'!J96,'Raw Data'!P96,'Raw Data'!V96)</f>
        <v>0.42399999999999999</v>
      </c>
      <c r="AL6" s="14">
        <f>STDEV('Raw Data'!J96,'Raw Data'!P96,'Raw Data'!V96)</f>
        <v>3.7000000000000005E-2</v>
      </c>
      <c r="AM6" s="14">
        <f>AVERAGE('Raw Data'!AB96,'Raw Data'!AH96,'Raw Data'!AN96)</f>
        <v>0.60799999999999998</v>
      </c>
      <c r="AN6" s="14">
        <f>STDEV('Raw Data'!AB96,'Raw Data'!AH96,'Raw Data'!AN96)</f>
        <v>5.8557663887829403E-2</v>
      </c>
      <c r="AO6" s="14">
        <f>AVERAGE('Raw Data'!AT96,'Raw Data'!AZ96,'Raw Data'!BF96)</f>
        <v>2.8190000000000004</v>
      </c>
      <c r="AP6" s="14">
        <f>STDEV('Raw Data'!AT96,'Raw Data'!AZ96,'Raw Data'!BF96)</f>
        <v>5.0229473419497288E-2</v>
      </c>
      <c r="AQ6" s="14">
        <f>AVERAGE('Raw Data'!BL96,'Raw Data'!BR96,'Raw Data'!BX96)</f>
        <v>7.4803333333333342</v>
      </c>
      <c r="AR6" s="14">
        <f>STDEV('Raw Data'!BL96,'Raw Data'!BR96,'Raw Data'!BX96)</f>
        <v>8.8511769462220669E-2</v>
      </c>
      <c r="AS6" s="14">
        <f>AVERAGE('Raw Data'!CD96,'Raw Data'!CJ96,'Raw Data'!CP96)</f>
        <v>9.8793333333333333</v>
      </c>
      <c r="AT6" s="14">
        <f>STDEV('Raw Data'!CD96,'Raw Data'!CJ96,'Raw Data'!CP96)</f>
        <v>0.16005103352785127</v>
      </c>
      <c r="AV6" s="15">
        <f t="shared" si="1"/>
        <v>7.543333333333333</v>
      </c>
      <c r="AW6" s="15">
        <f t="shared" si="2"/>
        <v>0.26676456536304277</v>
      </c>
      <c r="AX6" s="15">
        <f t="shared" si="3"/>
        <v>8.2419999999999991</v>
      </c>
      <c r="AY6" s="15">
        <f t="shared" si="4"/>
        <v>0.20163333057805718</v>
      </c>
      <c r="AZ6" s="15">
        <f t="shared" si="5"/>
        <v>6.9403333333333315</v>
      </c>
      <c r="BA6" s="15">
        <f t="shared" si="6"/>
        <v>0.17844700427110916</v>
      </c>
      <c r="BB6" s="15">
        <f t="shared" si="7"/>
        <v>2.2926666666666673</v>
      </c>
      <c r="BC6" s="15">
        <f t="shared" si="8"/>
        <v>0.14624066921801665</v>
      </c>
      <c r="BD6" s="15">
        <f t="shared" si="9"/>
        <v>-6.233333333333313E-2</v>
      </c>
      <c r="BE6" s="15">
        <f t="shared" si="10"/>
        <v>0.16331972732445202</v>
      </c>
      <c r="BF6" s="34"/>
      <c r="BG6" s="15">
        <f t="shared" si="11"/>
        <v>0.30966666666666676</v>
      </c>
      <c r="BH6" s="15">
        <f t="shared" si="12"/>
        <v>0.4556530112560066</v>
      </c>
      <c r="BI6" s="15">
        <f t="shared" si="13"/>
        <v>0.27449999999999974</v>
      </c>
      <c r="BJ6" s="15">
        <f t="shared" si="14"/>
        <v>0.21464272640832713</v>
      </c>
      <c r="BK6" s="15">
        <f t="shared" si="15"/>
        <v>-0.10166666666666657</v>
      </c>
      <c r="BL6" s="15">
        <f t="shared" si="16"/>
        <v>0.1818057571512334</v>
      </c>
      <c r="BM6" s="15">
        <f t="shared" si="17"/>
        <v>6.5000000000001279E-2</v>
      </c>
      <c r="BN6" s="15">
        <f t="shared" si="18"/>
        <v>0.12812103652406237</v>
      </c>
      <c r="BO6" s="15">
        <f t="shared" si="19"/>
        <v>-3.2999999999999474E-2</v>
      </c>
      <c r="BP6" s="15">
        <f t="shared" si="20"/>
        <v>0.119419428905015</v>
      </c>
      <c r="BR6" s="15">
        <f t="shared" si="21"/>
        <v>7.2489999999999997</v>
      </c>
      <c r="BS6" s="15">
        <f t="shared" si="22"/>
        <v>0.37161225311696422</v>
      </c>
      <c r="BT6" s="15">
        <f t="shared" si="23"/>
        <v>7.9851666666666663</v>
      </c>
      <c r="BU6" s="15">
        <f t="shared" si="24"/>
        <v>0.14986938757909576</v>
      </c>
      <c r="BV6" s="15">
        <f t="shared" si="25"/>
        <v>7.0389999999999988</v>
      </c>
      <c r="BW6" s="15">
        <f t="shared" si="26"/>
        <v>6.1684682053164498E-2</v>
      </c>
      <c r="BX6" s="15">
        <f t="shared" si="27"/>
        <v>2.6893333333333329</v>
      </c>
      <c r="BY6" s="15">
        <f t="shared" si="28"/>
        <v>0.2517525239860236</v>
      </c>
      <c r="BZ6" s="15">
        <f t="shared" si="29"/>
        <v>5.9999999999998721E-2</v>
      </c>
      <c r="CA6" s="15">
        <f t="shared" si="30"/>
        <v>0.17346757622103351</v>
      </c>
      <c r="CB6" s="14"/>
      <c r="CC6" s="16">
        <f t="shared" si="31"/>
        <v>7.116333333333312E-2</v>
      </c>
      <c r="CD6" s="17">
        <f t="shared" si="32"/>
        <v>4.0656000000000088E-2</v>
      </c>
      <c r="CE6" s="17">
        <f t="shared" si="33"/>
        <v>3.1843333333333251E-2</v>
      </c>
      <c r="CF6" s="17">
        <f t="shared" si="34"/>
        <v>2.1386333333333361E-2</v>
      </c>
      <c r="CG6" s="17">
        <f t="shared" si="35"/>
        <v>2.6673333333333358E-2</v>
      </c>
      <c r="CH6" s="17">
        <f t="shared" si="36"/>
        <v>0.43786108908343657</v>
      </c>
      <c r="CI6" s="35"/>
      <c r="CJ6" s="17">
        <f t="shared" si="37"/>
        <v>0.20761966666666648</v>
      </c>
      <c r="CK6" s="17">
        <f t="shared" si="38"/>
        <v>4.6071499999999974E-2</v>
      </c>
      <c r="CL6" s="17">
        <f t="shared" si="39"/>
        <v>3.3053333333333254E-2</v>
      </c>
      <c r="CM6" s="17">
        <f t="shared" si="40"/>
        <v>1.6415000000000124E-2</v>
      </c>
      <c r="CN6" s="17">
        <f t="shared" si="41"/>
        <v>1.4260999999999932E-2</v>
      </c>
      <c r="CO6" s="17">
        <f t="shared" si="42"/>
        <v>0.5634008342201845</v>
      </c>
      <c r="CP6" s="15"/>
      <c r="CQ6" s="17">
        <f t="shared" si="43"/>
        <v>0.13809566666666667</v>
      </c>
      <c r="CR6" s="17">
        <f t="shared" si="44"/>
        <v>2.2460833333333225E-2</v>
      </c>
      <c r="CS6" s="17">
        <f t="shared" si="45"/>
        <v>3.8049999999999942E-3</v>
      </c>
      <c r="CT6" s="17">
        <f t="shared" si="46"/>
        <v>6.3379333333333385E-2</v>
      </c>
      <c r="CU6" s="17">
        <f t="shared" si="47"/>
        <v>3.0091000000000069E-2</v>
      </c>
      <c r="CV6" s="17">
        <f t="shared" si="48"/>
        <v>0.34602914135469381</v>
      </c>
      <c r="CY6" s="17"/>
      <c r="CZ6" s="17"/>
      <c r="DA6" s="17"/>
      <c r="DB6" s="17"/>
      <c r="DC6" s="17"/>
      <c r="DF6" s="17"/>
      <c r="DG6" s="17"/>
      <c r="DH6" s="17"/>
      <c r="DI6" s="17"/>
      <c r="DJ6" s="17"/>
    </row>
    <row r="7" spans="1:114" x14ac:dyDescent="0.25">
      <c r="A7" s="2">
        <f>'Raw Data'!B7</f>
        <v>26</v>
      </c>
      <c r="B7" s="2">
        <f>'Raw Data'!C7</f>
        <v>45</v>
      </c>
      <c r="C7" s="2" t="str">
        <f>'Raw Data'!D7</f>
        <v>ASVMIKNLDTGEEIPLSLAE</v>
      </c>
      <c r="D7" s="14">
        <f>AVERAGE('Raw Data'!J7,'Raw Data'!P7,'Raw Data'!V7)</f>
        <v>8.9766666666666666</v>
      </c>
      <c r="E7" s="14">
        <f>STDEV('Raw Data'!J7,'Raw Data'!P7,'Raw Data'!V7)</f>
        <v>0.38373992929239609</v>
      </c>
      <c r="F7" s="14">
        <f>AVERAGE('Raw Data'!AB7,'Raw Data'!AH7,'Raw Data'!AN7)</f>
        <v>9.9354999999999993</v>
      </c>
      <c r="G7" s="14">
        <f>STDEV('Raw Data'!AB7,'Raw Data'!AH7,'Raw Data'!AN7)</f>
        <v>0.2057680733252856</v>
      </c>
      <c r="H7" s="14">
        <f>AVERAGE('Raw Data'!AT7,'Raw Data'!AZ7,'Raw Data'!BF7)</f>
        <v>11.193333333333333</v>
      </c>
      <c r="I7" s="14">
        <f>STDEV('Raw Data'!AT7,'Raw Data'!AZ7,'Raw Data'!BF7)</f>
        <v>3.555746522649391E-2</v>
      </c>
      <c r="J7" s="14">
        <f>AVERAGE('Raw Data'!BL7,'Raw Data'!BR7,'Raw Data'!BX7)</f>
        <v>11.035333333333334</v>
      </c>
      <c r="K7" s="14">
        <f>STDEV('Raw Data'!BL7,'Raw Data'!BR7,'Raw Data'!BX7)</f>
        <v>4.1295681775863222E-2</v>
      </c>
      <c r="L7" s="14">
        <f>AVERAGE('Raw Data'!CD7,'Raw Data'!CJ7,'Raw Data'!CP7)</f>
        <v>11.142000000000001</v>
      </c>
      <c r="M7" s="14">
        <f>STDEV('Raw Data'!CD7,'Raw Data'!CJ7,'Raw Data'!CP7)</f>
        <v>0.27047365860652711</v>
      </c>
      <c r="O7" s="14">
        <f>AVERAGE('Raw Data'!J37,'Raw Data'!P37,'Raw Data'!V37)</f>
        <v>0.61299999999999999</v>
      </c>
      <c r="P7" s="14">
        <f>STDEV('Raw Data'!J37,'Raw Data'!P37,'Raw Data'!V37)</f>
        <v>3.061045573002796E-2</v>
      </c>
      <c r="Q7" s="14">
        <f>AVERAGE('Raw Data'!AB37,'Raw Data'!AH37,'Raw Data'!AN37)</f>
        <v>0.89400000000000002</v>
      </c>
      <c r="R7" s="14">
        <f>STDEV('Raw Data'!AB37,'Raw Data'!AH37,'Raw Data'!AN37)</f>
        <v>5.6559702969517081E-2</v>
      </c>
      <c r="S7" s="14">
        <f>AVERAGE('Raw Data'!AT37,'Raw Data'!AZ37,'Raw Data'!BF37)</f>
        <v>3.2484999999999999</v>
      </c>
      <c r="T7" s="14">
        <f>STDEV('Raw Data'!AT37,'Raw Data'!AZ37,'Raw Data'!BF37)</f>
        <v>0.15202795795510762</v>
      </c>
      <c r="U7" s="14">
        <f>AVERAGE('Raw Data'!BL37,'Raw Data'!BR37,'Raw Data'!BX37)</f>
        <v>7.9716666666666667</v>
      </c>
      <c r="V7" s="14">
        <f>STDEV('Raw Data'!BL37,'Raw Data'!BR37,'Raw Data'!BX37)</f>
        <v>0.14953371972011276</v>
      </c>
      <c r="W7" s="14">
        <f>AVERAGE('Raw Data'!CD37,'Raw Data'!CJ37,'Raw Data'!CP37)</f>
        <v>10.849000000000002</v>
      </c>
      <c r="X7" s="14">
        <f>STDEV('Raw Data'!CD37,'Raw Data'!CJ37,'Raw Data'!CP37)</f>
        <v>0.31426740206391068</v>
      </c>
      <c r="Z7" s="14">
        <f>AVERAGE('Raw Data'!J67,'Raw Data'!P67,'Raw Data'!V67)</f>
        <v>9.3350000000000009</v>
      </c>
      <c r="AA7" s="14">
        <f>STDEV('Raw Data'!J67,'Raw Data'!P67,'Raw Data'!V67)</f>
        <v>0.24157193545608693</v>
      </c>
      <c r="AB7" s="14">
        <f>AVERAGE('Raw Data'!AB67,'Raw Data'!AH67,'Raw Data'!AN67)</f>
        <v>10.252333333333333</v>
      </c>
      <c r="AC7" s="14">
        <f>STDEV('Raw Data'!AB67,'Raw Data'!AH67,'Raw Data'!AN67)</f>
        <v>0.24123501680587997</v>
      </c>
      <c r="AD7" s="14">
        <f>AVERAGE('Raw Data'!AT67,'Raw Data'!AZ67,'Raw Data'!BF67)</f>
        <v>11.180333333333332</v>
      </c>
      <c r="AE7" s="14">
        <f>STDEV('Raw Data'!AT67,'Raw Data'!AZ67,'Raw Data'!BF67)</f>
        <v>0.21954802056345957</v>
      </c>
      <c r="AF7" s="14">
        <f>AVERAGE('Raw Data'!BL67,'Raw Data'!BR67,'Raw Data'!BX67)</f>
        <v>11.123666666666667</v>
      </c>
      <c r="AG7" s="14">
        <f>STDEV('Raw Data'!BL67,'Raw Data'!BR67,'Raw Data'!BX67)</f>
        <v>0.15348398396358301</v>
      </c>
      <c r="AH7" s="14">
        <f>AVERAGE('Raw Data'!CD67,'Raw Data'!CJ67,'Raw Data'!CP67)</f>
        <v>11.187333333333333</v>
      </c>
      <c r="AI7" s="14">
        <f>STDEV('Raw Data'!CD67,'Raw Data'!CJ67,'Raw Data'!CP67)</f>
        <v>8.905241902011049E-2</v>
      </c>
      <c r="AK7" s="14">
        <f>AVERAGE('Raw Data'!J97,'Raw Data'!P97,'Raw Data'!V97)</f>
        <v>0.58499999999999996</v>
      </c>
      <c r="AL7" s="14">
        <f>STDEV('Raw Data'!J97,'Raw Data'!P97,'Raw Data'!V97)</f>
        <v>3.0512292604784684E-2</v>
      </c>
      <c r="AM7" s="14">
        <f>AVERAGE('Raw Data'!AB97,'Raw Data'!AH97,'Raw Data'!AN97)</f>
        <v>0.94299999999999995</v>
      </c>
      <c r="AN7" s="14">
        <f>STDEV('Raw Data'!AB97,'Raw Data'!AH97,'Raw Data'!AN97)</f>
        <v>8.4717176534631941E-2</v>
      </c>
      <c r="AO7" s="14">
        <f>AVERAGE('Raw Data'!AT97,'Raw Data'!AZ97,'Raw Data'!BF97)</f>
        <v>3.1616666666666666</v>
      </c>
      <c r="AP7" s="14">
        <f>STDEV('Raw Data'!AT97,'Raw Data'!AZ97,'Raw Data'!BF97)</f>
        <v>0.34278905077807459</v>
      </c>
      <c r="AQ7" s="14">
        <f>AVERAGE('Raw Data'!BL97,'Raw Data'!BR97,'Raw Data'!BX97)</f>
        <v>8.6546666666666656</v>
      </c>
      <c r="AR7" s="14">
        <f>STDEV('Raw Data'!BL97,'Raw Data'!BR97,'Raw Data'!BX97)</f>
        <v>6.3579346751388474E-2</v>
      </c>
      <c r="AS7" s="14">
        <f>AVERAGE('Raw Data'!CD97,'Raw Data'!CJ97,'Raw Data'!CP97)</f>
        <v>11.057333333333332</v>
      </c>
      <c r="AT7" s="14">
        <f>STDEV('Raw Data'!CD97,'Raw Data'!CJ97,'Raw Data'!CP97)</f>
        <v>0.23674106811732809</v>
      </c>
      <c r="AV7" s="15">
        <f t="shared" si="1"/>
        <v>8.75</v>
      </c>
      <c r="AW7" s="15">
        <f t="shared" si="2"/>
        <v>0.24349127294422657</v>
      </c>
      <c r="AX7" s="15">
        <f t="shared" si="3"/>
        <v>9.309333333333333</v>
      </c>
      <c r="AY7" s="15">
        <f t="shared" si="4"/>
        <v>0.25567818313914309</v>
      </c>
      <c r="AZ7" s="15">
        <f t="shared" si="5"/>
        <v>8.0186666666666646</v>
      </c>
      <c r="BA7" s="15">
        <f t="shared" si="6"/>
        <v>0.40706960911699941</v>
      </c>
      <c r="BB7" s="15">
        <f t="shared" si="7"/>
        <v>2.4690000000000012</v>
      </c>
      <c r="BC7" s="15">
        <f t="shared" si="8"/>
        <v>0.16613147403989015</v>
      </c>
      <c r="BD7" s="15">
        <f t="shared" si="9"/>
        <v>0.13000000000000078</v>
      </c>
      <c r="BE7" s="15">
        <f t="shared" si="10"/>
        <v>0.25293609206016193</v>
      </c>
      <c r="BF7" s="34"/>
      <c r="BG7" s="15">
        <f t="shared" si="11"/>
        <v>0.35833333333333428</v>
      </c>
      <c r="BH7" s="15">
        <f t="shared" si="12"/>
        <v>0.4534460644148684</v>
      </c>
      <c r="BI7" s="15">
        <f t="shared" si="13"/>
        <v>0.3168333333333333</v>
      </c>
      <c r="BJ7" s="15">
        <f t="shared" si="14"/>
        <v>0.31707228408256261</v>
      </c>
      <c r="BK7" s="15">
        <f t="shared" si="15"/>
        <v>-1.3000000000001677E-2</v>
      </c>
      <c r="BL7" s="15">
        <f t="shared" si="16"/>
        <v>0.2224087828002001</v>
      </c>
      <c r="BM7" s="15">
        <f t="shared" si="17"/>
        <v>8.8333333333332931E-2</v>
      </c>
      <c r="BN7" s="15">
        <f t="shared" si="18"/>
        <v>0.15894233755254378</v>
      </c>
      <c r="BO7" s="15">
        <f t="shared" si="19"/>
        <v>4.5333333333331893E-2</v>
      </c>
      <c r="BP7" s="15">
        <f t="shared" si="20"/>
        <v>0.28475662122825784</v>
      </c>
      <c r="BR7" s="15">
        <f t="shared" si="21"/>
        <v>8.363666666666667</v>
      </c>
      <c r="BS7" s="15">
        <f t="shared" si="22"/>
        <v>0.38495887226213288</v>
      </c>
      <c r="BT7" s="15">
        <f t="shared" si="23"/>
        <v>9.0414999999999992</v>
      </c>
      <c r="BU7" s="15">
        <f t="shared" si="24"/>
        <v>0.21339985941888553</v>
      </c>
      <c r="BV7" s="15">
        <f t="shared" si="25"/>
        <v>7.9448333333333334</v>
      </c>
      <c r="BW7" s="15">
        <f t="shared" si="26"/>
        <v>0.15613082121520175</v>
      </c>
      <c r="BX7" s="15">
        <f t="shared" si="27"/>
        <v>3.0636666666666672</v>
      </c>
      <c r="BY7" s="15">
        <f t="shared" si="28"/>
        <v>0.15513112732996753</v>
      </c>
      <c r="BZ7" s="15">
        <f t="shared" si="29"/>
        <v>0.29299999999999926</v>
      </c>
      <c r="CA7" s="15">
        <f t="shared" si="30"/>
        <v>0.41463236728456193</v>
      </c>
      <c r="CB7" s="14"/>
      <c r="CC7" s="16">
        <f t="shared" si="31"/>
        <v>5.9287999999999841E-2</v>
      </c>
      <c r="CD7" s="17">
        <f t="shared" si="32"/>
        <v>6.5371333333333198E-2</v>
      </c>
      <c r="CE7" s="17">
        <f t="shared" si="33"/>
        <v>0.1657056666666667</v>
      </c>
      <c r="CF7" s="17">
        <f t="shared" si="34"/>
        <v>2.7599666666666692E-2</v>
      </c>
      <c r="CG7" s="17">
        <f t="shared" si="35"/>
        <v>6.3976666666666709E-2</v>
      </c>
      <c r="CH7" s="17">
        <f t="shared" si="36"/>
        <v>0.61801402357335966</v>
      </c>
      <c r="CI7" s="35"/>
      <c r="CJ7" s="17">
        <f t="shared" si="37"/>
        <v>0.20561333333333298</v>
      </c>
      <c r="CK7" s="17">
        <f t="shared" si="38"/>
        <v>0.10053483333333328</v>
      </c>
      <c r="CL7" s="17">
        <f t="shared" si="39"/>
        <v>4.9465666666666581E-2</v>
      </c>
      <c r="CM7" s="17">
        <f t="shared" si="40"/>
        <v>2.5262666666666767E-2</v>
      </c>
      <c r="CN7" s="17">
        <f t="shared" si="41"/>
        <v>8.108633333333351E-2</v>
      </c>
      <c r="CO7" s="17">
        <f t="shared" si="42"/>
        <v>0.67967847790946945</v>
      </c>
      <c r="CP7" s="15"/>
      <c r="CQ7" s="17">
        <f t="shared" si="43"/>
        <v>0.14819333333333315</v>
      </c>
      <c r="CR7" s="17">
        <f t="shared" si="44"/>
        <v>4.5539500000000108E-2</v>
      </c>
      <c r="CS7" s="17">
        <f t="shared" si="45"/>
        <v>2.4376833333333292E-2</v>
      </c>
      <c r="CT7" s="17">
        <f t="shared" si="46"/>
        <v>2.40656666666666E-2</v>
      </c>
      <c r="CU7" s="17">
        <f t="shared" si="47"/>
        <v>0.17191999999999985</v>
      </c>
      <c r="CV7" s="17">
        <f t="shared" si="48"/>
        <v>0.51565686265189947</v>
      </c>
      <c r="CY7" s="17"/>
      <c r="CZ7" s="17"/>
      <c r="DA7" s="17"/>
      <c r="DB7" s="17"/>
      <c r="DC7" s="17"/>
      <c r="DF7" s="17"/>
      <c r="DG7" s="17"/>
      <c r="DH7" s="17"/>
      <c r="DI7" s="17"/>
      <c r="DJ7" s="17"/>
    </row>
    <row r="8" spans="1:114" x14ac:dyDescent="0.25">
      <c r="A8" s="2">
        <f>'Raw Data'!B8</f>
        <v>26</v>
      </c>
      <c r="B8" s="2">
        <f>'Raw Data'!C8</f>
        <v>57</v>
      </c>
      <c r="C8" s="2" t="str">
        <f>'Raw Data'!D8</f>
        <v>ASVMIKNLDTGEEIPLSLAEEKLPTGINPLTL</v>
      </c>
      <c r="D8" s="14">
        <f>AVERAGE('Raw Data'!J8,'Raw Data'!P8,'Raw Data'!V8)</f>
        <v>16.324333333333332</v>
      </c>
      <c r="E8" s="14">
        <f>STDEV('Raw Data'!J8,'Raw Data'!P8,'Raw Data'!V8)</f>
        <v>0.70847182959757338</v>
      </c>
      <c r="F8" s="14">
        <f>AVERAGE('Raw Data'!AB8,'Raw Data'!AH8,'Raw Data'!AN8)</f>
        <v>17.574999999999999</v>
      </c>
      <c r="G8" s="14">
        <f>STDEV('Raw Data'!AB8,'Raw Data'!AH8,'Raw Data'!AN8)</f>
        <v>0.26304372260139558</v>
      </c>
      <c r="H8" s="14">
        <f>AVERAGE('Raw Data'!AT8,'Raw Data'!AZ8,'Raw Data'!BF8)</f>
        <v>19.110000000000003</v>
      </c>
      <c r="I8" s="14">
        <f>STDEV('Raw Data'!AT8,'Raw Data'!AZ8,'Raw Data'!BF8)</f>
        <v>0.1644262752725375</v>
      </c>
      <c r="J8" s="14">
        <f>AVERAGE('Raw Data'!BL8,'Raw Data'!BR8,'Raw Data'!BX8)</f>
        <v>18.852666666666668</v>
      </c>
      <c r="K8" s="14">
        <f>STDEV('Raw Data'!BL8,'Raw Data'!BR8,'Raw Data'!BX8)</f>
        <v>8.2766740502047534E-2</v>
      </c>
      <c r="L8" s="14">
        <f>AVERAGE('Raw Data'!CD8,'Raw Data'!CJ8,'Raw Data'!CP8)</f>
        <v>19.062000000000001</v>
      </c>
      <c r="M8" s="14">
        <f>STDEV('Raw Data'!CD8,'Raw Data'!CJ8,'Raw Data'!CP8)</f>
        <v>0.37999868420824789</v>
      </c>
      <c r="O8" s="14">
        <f>AVERAGE('Raw Data'!J38,'Raw Data'!P38,'Raw Data'!V38)</f>
        <v>2.416666666666667</v>
      </c>
      <c r="P8" s="14">
        <f>STDEV('Raw Data'!J38,'Raw Data'!P38,'Raw Data'!V38)</f>
        <v>0.20207259421636897</v>
      </c>
      <c r="Q8" s="14">
        <f>AVERAGE('Raw Data'!AB38,'Raw Data'!AH38,'Raw Data'!AN38)</f>
        <v>4.0086666666666666</v>
      </c>
      <c r="R8" s="14">
        <f>STDEV('Raw Data'!AB38,'Raw Data'!AH38,'Raw Data'!AN38)</f>
        <v>0.17712801397106392</v>
      </c>
      <c r="S8" s="14">
        <f>AVERAGE('Raw Data'!AT38,'Raw Data'!AZ38,'Raw Data'!BF38)</f>
        <v>9.4164999999999992</v>
      </c>
      <c r="T8" s="14">
        <f>STDEV('Raw Data'!AT38,'Raw Data'!AZ38,'Raw Data'!BF38)</f>
        <v>4.3133513652379357E-2</v>
      </c>
      <c r="U8" s="14">
        <f>AVERAGE('Raw Data'!BL38,'Raw Data'!BR38,'Raw Data'!BX38)</f>
        <v>15.728</v>
      </c>
      <c r="V8" s="14">
        <f>STDEV('Raw Data'!BL38,'Raw Data'!BR38,'Raw Data'!BX38)</f>
        <v>0.27430639802964774</v>
      </c>
      <c r="W8" s="14">
        <f>AVERAGE('Raw Data'!CD38,'Raw Data'!CJ38,'Raw Data'!CP38)</f>
        <v>18.389666666666667</v>
      </c>
      <c r="X8" s="14">
        <f>STDEV('Raw Data'!CD38,'Raw Data'!CJ38,'Raw Data'!CP38)</f>
        <v>0.37982408208713353</v>
      </c>
      <c r="Z8" s="14">
        <f>AVERAGE('Raw Data'!J68,'Raw Data'!P68,'Raw Data'!V68)</f>
        <v>16.526</v>
      </c>
      <c r="AA8" s="14">
        <f>STDEV('Raw Data'!J68,'Raw Data'!P68,'Raw Data'!V68)</f>
        <v>0.37837415345131575</v>
      </c>
      <c r="AB8" s="14">
        <f>AVERAGE('Raw Data'!AB68,'Raw Data'!AH68,'Raw Data'!AN68)</f>
        <v>17.738</v>
      </c>
      <c r="AC8" s="14">
        <f>STDEV('Raw Data'!AB68,'Raw Data'!AH68,'Raw Data'!AN68)</f>
        <v>0.30065927559282013</v>
      </c>
      <c r="AD8" s="14">
        <f>AVERAGE('Raw Data'!AT68,'Raw Data'!AZ68,'Raw Data'!BF68)</f>
        <v>18.957666666666665</v>
      </c>
      <c r="AE8" s="14">
        <f>STDEV('Raw Data'!AT68,'Raw Data'!AZ68,'Raw Data'!BF68)</f>
        <v>0.25647676957832577</v>
      </c>
      <c r="AF8" s="14">
        <f>AVERAGE('Raw Data'!BL68,'Raw Data'!BR68,'Raw Data'!BX68)</f>
        <v>18.924666666666663</v>
      </c>
      <c r="AG8" s="14">
        <f>STDEV('Raw Data'!BL68,'Raw Data'!BR68,'Raw Data'!BX68)</f>
        <v>0.26484775500904917</v>
      </c>
      <c r="AH8" s="14">
        <f>AVERAGE('Raw Data'!CD68,'Raw Data'!CJ68,'Raw Data'!CP68)</f>
        <v>19.031333333333333</v>
      </c>
      <c r="AI8" s="14">
        <f>STDEV('Raw Data'!CD68,'Raw Data'!CJ68,'Raw Data'!CP68)</f>
        <v>0.22720328636120818</v>
      </c>
      <c r="AK8" s="14">
        <f>AVERAGE('Raw Data'!J98,'Raw Data'!P98,'Raw Data'!V98)</f>
        <v>2.1333333333333333</v>
      </c>
      <c r="AL8" s="14">
        <f>STDEV('Raw Data'!J98,'Raw Data'!P98,'Raw Data'!V98)</f>
        <v>5.4592429267558085E-2</v>
      </c>
      <c r="AM8" s="14">
        <f>AVERAGE('Raw Data'!AB98,'Raw Data'!AH98,'Raw Data'!AN98)</f>
        <v>4.3826666666666663</v>
      </c>
      <c r="AN8" s="14">
        <f>STDEV('Raw Data'!AB98,'Raw Data'!AH98,'Raw Data'!AN98)</f>
        <v>0.25241698305251437</v>
      </c>
      <c r="AO8" s="14">
        <f>AVERAGE('Raw Data'!AT98,'Raw Data'!AZ98,'Raw Data'!BF98)</f>
        <v>9.3706666666666667</v>
      </c>
      <c r="AP8" s="14">
        <f>STDEV('Raw Data'!AT98,'Raw Data'!AZ98,'Raw Data'!BF98)</f>
        <v>8.1818905720703092E-2</v>
      </c>
      <c r="AQ8" s="14">
        <f>AVERAGE('Raw Data'!BL98,'Raw Data'!BR98,'Raw Data'!BX98)</f>
        <v>16.379666666666665</v>
      </c>
      <c r="AR8" s="14">
        <f>STDEV('Raw Data'!BL98,'Raw Data'!BR98,'Raw Data'!BX98)</f>
        <v>0.17610318944679332</v>
      </c>
      <c r="AS8" s="14">
        <f>AVERAGE('Raw Data'!CD98,'Raw Data'!CJ98,'Raw Data'!CP98)</f>
        <v>18.398999999999997</v>
      </c>
      <c r="AT8" s="14">
        <f>STDEV('Raw Data'!CD98,'Raw Data'!CJ98,'Raw Data'!CP98)</f>
        <v>0.41193810214642651</v>
      </c>
      <c r="AV8" s="15">
        <f t="shared" si="1"/>
        <v>14.392666666666667</v>
      </c>
      <c r="AW8" s="15">
        <f t="shared" si="2"/>
        <v>0.38229220935474634</v>
      </c>
      <c r="AX8" s="15">
        <f t="shared" si="3"/>
        <v>13.355333333333334</v>
      </c>
      <c r="AY8" s="15">
        <f t="shared" si="4"/>
        <v>0.3925688899203969</v>
      </c>
      <c r="AZ8" s="15">
        <f t="shared" si="5"/>
        <v>9.586999999999998</v>
      </c>
      <c r="BA8" s="15">
        <f t="shared" si="6"/>
        <v>0.26921119342751504</v>
      </c>
      <c r="BB8" s="15">
        <f t="shared" si="7"/>
        <v>2.5449999999999982</v>
      </c>
      <c r="BC8" s="15">
        <f t="shared" si="8"/>
        <v>0.31805135853611205</v>
      </c>
      <c r="BD8" s="15">
        <f t="shared" si="9"/>
        <v>0.63233333333333519</v>
      </c>
      <c r="BE8" s="15">
        <f t="shared" si="10"/>
        <v>0.47044057364701536</v>
      </c>
      <c r="BF8" s="34"/>
      <c r="BG8" s="15">
        <f t="shared" si="11"/>
        <v>0.20166666666666799</v>
      </c>
      <c r="BH8" s="15">
        <f t="shared" si="12"/>
        <v>0.80318076006172667</v>
      </c>
      <c r="BI8" s="15">
        <f t="shared" si="13"/>
        <v>0.16300000000000026</v>
      </c>
      <c r="BJ8" s="15">
        <f t="shared" si="14"/>
        <v>0.39948466804121446</v>
      </c>
      <c r="BK8" s="15">
        <f t="shared" si="15"/>
        <v>-0.15233333333333832</v>
      </c>
      <c r="BL8" s="15">
        <f t="shared" si="16"/>
        <v>0.30465773145176195</v>
      </c>
      <c r="BM8" s="15">
        <f t="shared" si="17"/>
        <v>7.1999999999995623E-2</v>
      </c>
      <c r="BN8" s="15">
        <f t="shared" si="18"/>
        <v>0.27747912834421729</v>
      </c>
      <c r="BO8" s="15">
        <f t="shared" si="19"/>
        <v>-3.0666666666668618E-2</v>
      </c>
      <c r="BP8" s="15">
        <f t="shared" si="20"/>
        <v>0.44274183598721822</v>
      </c>
      <c r="BR8" s="15">
        <f t="shared" si="21"/>
        <v>13.907666666666664</v>
      </c>
      <c r="BS8" s="15">
        <f t="shared" si="22"/>
        <v>0.73672631734360239</v>
      </c>
      <c r="BT8" s="15">
        <f t="shared" si="23"/>
        <v>13.566333333333333</v>
      </c>
      <c r="BU8" s="15">
        <f t="shared" si="24"/>
        <v>0.31712195340804361</v>
      </c>
      <c r="BV8" s="15">
        <f t="shared" si="25"/>
        <v>9.6935000000000038</v>
      </c>
      <c r="BW8" s="15">
        <f t="shared" si="26"/>
        <v>0.16998970557066176</v>
      </c>
      <c r="BX8" s="15">
        <f t="shared" si="27"/>
        <v>3.124666666666668</v>
      </c>
      <c r="BY8" s="15">
        <f t="shared" si="28"/>
        <v>0.28652108706573903</v>
      </c>
      <c r="BZ8" s="15">
        <f t="shared" si="29"/>
        <v>0.67233333333333434</v>
      </c>
      <c r="CA8" s="15">
        <f t="shared" si="30"/>
        <v>0.53727584473279011</v>
      </c>
      <c r="CB8" s="14"/>
      <c r="CC8" s="16">
        <f t="shared" si="31"/>
        <v>0.14614733333333321</v>
      </c>
      <c r="CD8" s="17">
        <f t="shared" si="32"/>
        <v>0.15411033333333271</v>
      </c>
      <c r="CE8" s="17">
        <f t="shared" si="33"/>
        <v>7.2474666666666923E-2</v>
      </c>
      <c r="CF8" s="17">
        <f t="shared" si="34"/>
        <v>0.10115666666666649</v>
      </c>
      <c r="CG8" s="17">
        <f t="shared" si="35"/>
        <v>0.22131433333333289</v>
      </c>
      <c r="CH8" s="17">
        <f t="shared" si="36"/>
        <v>0.83378854233752353</v>
      </c>
      <c r="CI8" s="35"/>
      <c r="CJ8" s="17">
        <f t="shared" si="37"/>
        <v>0.64509933333333291</v>
      </c>
      <c r="CK8" s="17">
        <f t="shared" si="38"/>
        <v>0.15958799999999931</v>
      </c>
      <c r="CL8" s="17">
        <f t="shared" si="39"/>
        <v>9.2816333333333903E-2</v>
      </c>
      <c r="CM8" s="17">
        <f t="shared" si="40"/>
        <v>7.6994666666666614E-2</v>
      </c>
      <c r="CN8" s="17">
        <f t="shared" si="41"/>
        <v>0.19602033333333285</v>
      </c>
      <c r="CO8" s="17">
        <f t="shared" si="42"/>
        <v>1.0819051098255639</v>
      </c>
      <c r="CP8" s="15"/>
      <c r="CQ8" s="17">
        <f t="shared" si="43"/>
        <v>0.54276566666666637</v>
      </c>
      <c r="CR8" s="17">
        <f t="shared" si="44"/>
        <v>0.10056633333333338</v>
      </c>
      <c r="CS8" s="17">
        <f t="shared" si="45"/>
        <v>2.8896500000000273E-2</v>
      </c>
      <c r="CT8" s="17">
        <f t="shared" si="46"/>
        <v>8.2094333333332811E-2</v>
      </c>
      <c r="CU8" s="17">
        <f t="shared" si="47"/>
        <v>0.28866533333333316</v>
      </c>
      <c r="CV8" s="17">
        <f t="shared" si="48"/>
        <v>0.70726409494615206</v>
      </c>
      <c r="CY8" s="17"/>
      <c r="CZ8" s="17"/>
      <c r="DA8" s="17"/>
      <c r="DB8" s="17"/>
      <c r="DC8" s="17"/>
      <c r="DF8" s="17"/>
      <c r="DG8" s="17"/>
      <c r="DH8" s="17"/>
      <c r="DI8" s="17"/>
      <c r="DJ8" s="17"/>
    </row>
    <row r="9" spans="1:114" x14ac:dyDescent="0.25">
      <c r="A9" s="2">
        <f>'Raw Data'!B9</f>
        <v>27</v>
      </c>
      <c r="B9" s="2">
        <f>'Raw Data'!C9</f>
        <v>43</v>
      </c>
      <c r="C9" s="2" t="str">
        <f>'Raw Data'!D9</f>
        <v>SVMIKNLDTGEEIPLSL</v>
      </c>
      <c r="D9" s="14">
        <f>AVERAGE('Raw Data'!J9,'Raw Data'!P9,'Raw Data'!V9)</f>
        <v>6.894333333333333</v>
      </c>
      <c r="E9" s="14">
        <f>STDEV('Raw Data'!J9,'Raw Data'!P9,'Raw Data'!V9)</f>
        <v>0.38051587789911395</v>
      </c>
      <c r="F9" s="14">
        <f>AVERAGE('Raw Data'!AB9,'Raw Data'!AH9,'Raw Data'!AN9)</f>
        <v>7.5980000000000008</v>
      </c>
      <c r="G9" s="14">
        <f>STDEV('Raw Data'!AB9,'Raw Data'!AH9,'Raw Data'!AN9)</f>
        <v>8.061017305526634E-2</v>
      </c>
      <c r="H9" s="14">
        <f>AVERAGE('Raw Data'!AT9,'Raw Data'!AZ9,'Raw Data'!BF9)</f>
        <v>8.7183333333333337</v>
      </c>
      <c r="I9" s="14">
        <f>STDEV('Raw Data'!AT9,'Raw Data'!AZ9,'Raw Data'!BF9)</f>
        <v>1.861003313627671E-2</v>
      </c>
      <c r="J9" s="14">
        <f>AVERAGE('Raw Data'!BL9,'Raw Data'!BR9,'Raw Data'!BX9)</f>
        <v>8.5669999999999984</v>
      </c>
      <c r="K9" s="14">
        <f>STDEV('Raw Data'!BL9,'Raw Data'!BR9,'Raw Data'!BX9)</f>
        <v>8.3288654689579633E-2</v>
      </c>
      <c r="L9" s="14">
        <f>AVERAGE('Raw Data'!CD9,'Raw Data'!CJ9,'Raw Data'!CP9)</f>
        <v>8.7169999999999987</v>
      </c>
      <c r="M9" s="14">
        <f>STDEV('Raw Data'!CD9,'Raw Data'!CJ9,'Raw Data'!CP9)</f>
        <v>0.13458083073008603</v>
      </c>
      <c r="O9" s="14">
        <f>AVERAGE('Raw Data'!J39,'Raw Data'!P39,'Raw Data'!V39)</f>
        <v>0.45433333333333331</v>
      </c>
      <c r="P9" s="14">
        <f>STDEV('Raw Data'!J39,'Raw Data'!P39,'Raw Data'!V39)</f>
        <v>1.9857828011475294E-2</v>
      </c>
      <c r="Q9" s="14">
        <f>AVERAGE('Raw Data'!AB39,'Raw Data'!AH39,'Raw Data'!AN39)</f>
        <v>0.59133333333333327</v>
      </c>
      <c r="R9" s="14">
        <f>STDEV('Raw Data'!AB39,'Raw Data'!AH39,'Raw Data'!AN39)</f>
        <v>0.11450036390044115</v>
      </c>
      <c r="S9" s="14">
        <f>AVERAGE('Raw Data'!AT39,'Raw Data'!AZ39,'Raw Data'!BF39)</f>
        <v>2.6604999999999999</v>
      </c>
      <c r="T9" s="14">
        <f>STDEV('Raw Data'!AT39,'Raw Data'!AZ39,'Raw Data'!BF39)</f>
        <v>9.4045201897810835E-2</v>
      </c>
      <c r="U9" s="14">
        <f>AVERAGE('Raw Data'!BL39,'Raw Data'!BR39,'Raw Data'!BX39)</f>
        <v>5.9403333333333341</v>
      </c>
      <c r="V9" s="14">
        <f>STDEV('Raw Data'!BL39,'Raw Data'!BR39,'Raw Data'!BX39)</f>
        <v>0.1453696437820958</v>
      </c>
      <c r="W9" s="14">
        <f>AVERAGE('Raw Data'!CD39,'Raw Data'!CJ39,'Raw Data'!CP39)</f>
        <v>8.2456666666666667</v>
      </c>
      <c r="X9" s="14">
        <f>STDEV('Raw Data'!CD39,'Raw Data'!CJ39,'Raw Data'!CP39)</f>
        <v>0.13651495644556091</v>
      </c>
      <c r="Z9" s="14">
        <f>AVERAGE('Raw Data'!J69,'Raw Data'!P69,'Raw Data'!V69)</f>
        <v>7.1203333333333338</v>
      </c>
      <c r="AA9" s="14">
        <f>STDEV('Raw Data'!J69,'Raw Data'!P69,'Raw Data'!V69)</f>
        <v>0.19409362002222846</v>
      </c>
      <c r="AB9" s="14">
        <f>AVERAGE('Raw Data'!AB69,'Raw Data'!AH69,'Raw Data'!AN69)</f>
        <v>7.9016666666666664</v>
      </c>
      <c r="AC9" s="14">
        <f>STDEV('Raw Data'!AB69,'Raw Data'!AH69,'Raw Data'!AN69)</f>
        <v>0.14224392195567895</v>
      </c>
      <c r="AD9" s="14">
        <f>AVERAGE('Raw Data'!AT69,'Raw Data'!AZ69,'Raw Data'!BF69)</f>
        <v>8.6816666666666666</v>
      </c>
      <c r="AE9" s="14">
        <f>STDEV('Raw Data'!AT69,'Raw Data'!AZ69,'Raw Data'!BF69)</f>
        <v>0.17539194204219699</v>
      </c>
      <c r="AF9" s="14">
        <f>AVERAGE('Raw Data'!BL69,'Raw Data'!BR69,'Raw Data'!BX69)</f>
        <v>8.6496666666666666</v>
      </c>
      <c r="AG9" s="14">
        <f>STDEV('Raw Data'!BL69,'Raw Data'!BR69,'Raw Data'!BX69)</f>
        <v>0.11957145701769016</v>
      </c>
      <c r="AH9" s="14">
        <f>AVERAGE('Raw Data'!CD69,'Raw Data'!CJ69,'Raw Data'!CP69)</f>
        <v>8.7140000000000004</v>
      </c>
      <c r="AI9" s="14">
        <f>STDEV('Raw Data'!CD69,'Raw Data'!CJ69,'Raw Data'!CP69)</f>
        <v>4.8569537778323305E-2</v>
      </c>
      <c r="AK9" s="14">
        <f>AVERAGE('Raw Data'!J99,'Raw Data'!P99,'Raw Data'!V99)</f>
        <v>0.37266666666666665</v>
      </c>
      <c r="AL9" s="14">
        <f>STDEV('Raw Data'!J99,'Raw Data'!P99,'Raw Data'!V99)</f>
        <v>1.3796134724383263E-2</v>
      </c>
      <c r="AM9" s="14">
        <f>AVERAGE('Raw Data'!AB99,'Raw Data'!AH99,'Raw Data'!AN99)</f>
        <v>0.49466666666666664</v>
      </c>
      <c r="AN9" s="14">
        <f>STDEV('Raw Data'!AB99,'Raw Data'!AH99,'Raw Data'!AN99)</f>
        <v>4.0278199231511512E-2</v>
      </c>
      <c r="AO9" s="14">
        <f>AVERAGE('Raw Data'!AT99,'Raw Data'!AZ99,'Raw Data'!BF99)</f>
        <v>2.4739999999999998</v>
      </c>
      <c r="AP9" s="14">
        <f>STDEV('Raw Data'!AT99,'Raw Data'!AZ99,'Raw Data'!BF99)</f>
        <v>0.10147413463538374</v>
      </c>
      <c r="AQ9" s="14">
        <f>AVERAGE('Raw Data'!BL99,'Raw Data'!BR99,'Raw Data'!BX99)</f>
        <v>6.371666666666667</v>
      </c>
      <c r="AR9" s="14">
        <f>STDEV('Raw Data'!BL99,'Raw Data'!BR99,'Raw Data'!BX99)</f>
        <v>3.1262330900515764E-2</v>
      </c>
      <c r="AS9" s="14">
        <f>AVERAGE('Raw Data'!CD99,'Raw Data'!CJ99,'Raw Data'!CP99)</f>
        <v>8.3053333333333335</v>
      </c>
      <c r="AT9" s="14">
        <f>STDEV('Raw Data'!CD99,'Raw Data'!CJ99,'Raw Data'!CP99)</f>
        <v>0.19432018251672481</v>
      </c>
      <c r="AV9" s="15">
        <f t="shared" si="1"/>
        <v>6.7476666666666674</v>
      </c>
      <c r="AW9" s="15">
        <f t="shared" si="2"/>
        <v>0.19458331548893532</v>
      </c>
      <c r="AX9" s="15">
        <f t="shared" si="3"/>
        <v>7.407</v>
      </c>
      <c r="AY9" s="15">
        <f t="shared" si="4"/>
        <v>0.14783662153426877</v>
      </c>
      <c r="AZ9" s="15">
        <f t="shared" si="5"/>
        <v>6.2076666666666664</v>
      </c>
      <c r="BA9" s="15">
        <f t="shared" si="6"/>
        <v>0.20263102756817222</v>
      </c>
      <c r="BB9" s="15">
        <f t="shared" si="7"/>
        <v>2.2779999999999996</v>
      </c>
      <c r="BC9" s="15">
        <f t="shared" si="8"/>
        <v>0.12359072241340233</v>
      </c>
      <c r="BD9" s="15">
        <f t="shared" si="9"/>
        <v>0.40866666666666696</v>
      </c>
      <c r="BE9" s="15">
        <f t="shared" si="10"/>
        <v>0.20029811115767721</v>
      </c>
      <c r="BF9" s="34"/>
      <c r="BG9" s="15">
        <f t="shared" si="11"/>
        <v>0.22600000000000087</v>
      </c>
      <c r="BH9" s="15">
        <f t="shared" si="12"/>
        <v>0.42715883072537153</v>
      </c>
      <c r="BI9" s="15">
        <f t="shared" si="13"/>
        <v>0.30366666666666564</v>
      </c>
      <c r="BJ9" s="15">
        <f t="shared" si="14"/>
        <v>0.16349719671399038</v>
      </c>
      <c r="BK9" s="15">
        <f t="shared" si="15"/>
        <v>-3.6666666666667069E-2</v>
      </c>
      <c r="BL9" s="15">
        <f t="shared" si="16"/>
        <v>0.1763764912528501</v>
      </c>
      <c r="BM9" s="15">
        <f t="shared" si="17"/>
        <v>8.266666666666822E-2</v>
      </c>
      <c r="BN9" s="15">
        <f t="shared" si="18"/>
        <v>0.14572005123981174</v>
      </c>
      <c r="BO9" s="15">
        <f t="shared" si="19"/>
        <v>-2.9999999999983373E-3</v>
      </c>
      <c r="BP9" s="15">
        <f t="shared" si="20"/>
        <v>0.14307690239867527</v>
      </c>
      <c r="BR9" s="15">
        <f t="shared" si="21"/>
        <v>6.4399999999999995</v>
      </c>
      <c r="BS9" s="15">
        <f t="shared" si="22"/>
        <v>0.38103368180079139</v>
      </c>
      <c r="BT9" s="15">
        <f t="shared" si="23"/>
        <v>7.0066666666666677</v>
      </c>
      <c r="BU9" s="15">
        <f t="shared" si="24"/>
        <v>0.14002975874196683</v>
      </c>
      <c r="BV9" s="15">
        <f t="shared" si="25"/>
        <v>6.0578333333333338</v>
      </c>
      <c r="BW9" s="15">
        <f t="shared" si="26"/>
        <v>9.5868834004244147E-2</v>
      </c>
      <c r="BX9" s="15">
        <f t="shared" si="27"/>
        <v>2.6266666666666643</v>
      </c>
      <c r="BY9" s="15">
        <f t="shared" si="28"/>
        <v>0.16753905017438012</v>
      </c>
      <c r="BZ9" s="15">
        <f t="shared" si="29"/>
        <v>0.47133333333333205</v>
      </c>
      <c r="CA9" s="15">
        <f t="shared" si="30"/>
        <v>0.19169854807309697</v>
      </c>
      <c r="CB9" s="14"/>
      <c r="CC9" s="16">
        <f t="shared" si="31"/>
        <v>3.7862666666666538E-2</v>
      </c>
      <c r="CD9" s="17">
        <f t="shared" si="32"/>
        <v>2.1855666666666621E-2</v>
      </c>
      <c r="CE9" s="17">
        <f t="shared" si="33"/>
        <v>4.1059333333333371E-2</v>
      </c>
      <c r="CF9" s="17">
        <f t="shared" si="34"/>
        <v>1.5274666666666667E-2</v>
      </c>
      <c r="CG9" s="17">
        <f t="shared" si="35"/>
        <v>4.0119333333333215E-2</v>
      </c>
      <c r="CH9" s="17">
        <f t="shared" si="36"/>
        <v>0.39518561039929889</v>
      </c>
      <c r="CI9" s="35"/>
      <c r="CJ9" s="17">
        <f t="shared" si="37"/>
        <v>0.18246466666666661</v>
      </c>
      <c r="CK9" s="17">
        <f t="shared" si="38"/>
        <v>2.6731333333333267E-2</v>
      </c>
      <c r="CL9" s="17">
        <f t="shared" si="39"/>
        <v>3.1108666666666708E-2</v>
      </c>
      <c r="CM9" s="17">
        <f t="shared" si="40"/>
        <v>2.1234333333333359E-2</v>
      </c>
      <c r="CN9" s="17">
        <f t="shared" si="41"/>
        <v>2.0471000000000048E-2</v>
      </c>
      <c r="CO9" s="17">
        <f t="shared" si="42"/>
        <v>0.53104613735531492</v>
      </c>
      <c r="CP9" s="15"/>
      <c r="CQ9" s="17">
        <f t="shared" si="43"/>
        <v>0.14518666666666674</v>
      </c>
      <c r="CR9" s="17">
        <f t="shared" si="44"/>
        <v>1.9608333333333436E-2</v>
      </c>
      <c r="CS9" s="17">
        <f t="shared" si="45"/>
        <v>9.1908333333333182E-3</v>
      </c>
      <c r="CT9" s="17">
        <f t="shared" si="46"/>
        <v>2.8069333333333456E-2</v>
      </c>
      <c r="CU9" s="17">
        <f t="shared" si="47"/>
        <v>3.6748333333333473E-2</v>
      </c>
      <c r="CV9" s="17">
        <f t="shared" si="48"/>
        <v>0.305968680314397</v>
      </c>
      <c r="CY9" s="17"/>
      <c r="CZ9" s="17"/>
      <c r="DA9" s="17"/>
      <c r="DB9" s="17"/>
      <c r="DC9" s="17"/>
      <c r="DF9" s="17"/>
      <c r="DG9" s="17"/>
      <c r="DH9" s="17"/>
      <c r="DI9" s="17"/>
      <c r="DJ9" s="17"/>
    </row>
    <row r="10" spans="1:114" x14ac:dyDescent="0.25">
      <c r="A10" s="2">
        <f>'Raw Data'!B10</f>
        <v>28</v>
      </c>
      <c r="B10" s="2">
        <f>'Raw Data'!C10</f>
        <v>43</v>
      </c>
      <c r="C10" s="2" t="str">
        <f>'Raw Data'!D10</f>
        <v>VMIKNLDTGEEIPLSL</v>
      </c>
      <c r="D10" s="14">
        <f>AVERAGE('Raw Data'!J10,'Raw Data'!P10,'Raw Data'!V10)</f>
        <v>6.2393333333333336</v>
      </c>
      <c r="E10" s="14">
        <f>STDEV('Raw Data'!J10,'Raw Data'!P10,'Raw Data'!V10)</f>
        <v>0.30563758494879745</v>
      </c>
      <c r="F10" s="14">
        <f>AVERAGE('Raw Data'!AB10,'Raw Data'!AH10,'Raw Data'!AN10)</f>
        <v>6.8109999999999999</v>
      </c>
      <c r="G10" s="14">
        <f>STDEV('Raw Data'!AB10,'Raw Data'!AH10,'Raw Data'!AN10)</f>
        <v>7.0710678118653244E-3</v>
      </c>
      <c r="H10" s="14">
        <f>AVERAGE('Raw Data'!AT10,'Raw Data'!AZ10,'Raw Data'!BF10)</f>
        <v>7.8603333333333332</v>
      </c>
      <c r="I10" s="14">
        <f>STDEV('Raw Data'!AT10,'Raw Data'!AZ10,'Raw Data'!BF10)</f>
        <v>3.9551653989856786E-2</v>
      </c>
      <c r="J10" s="14">
        <f>AVERAGE('Raw Data'!BL10,'Raw Data'!BR10,'Raw Data'!BX10)</f>
        <v>7.7486666666666659</v>
      </c>
      <c r="K10" s="14">
        <f>STDEV('Raw Data'!BL10,'Raw Data'!BR10,'Raw Data'!BX10)</f>
        <v>6.1905842481411878E-2</v>
      </c>
      <c r="L10" s="14">
        <f>AVERAGE('Raw Data'!CD10,'Raw Data'!CJ10,'Raw Data'!CP10)</f>
        <v>7.8753333333333337</v>
      </c>
      <c r="M10" s="14">
        <f>STDEV('Raw Data'!CD10,'Raw Data'!CJ10,'Raw Data'!CP10)</f>
        <v>0.10526316228070158</v>
      </c>
      <c r="O10" s="14">
        <f>AVERAGE('Raw Data'!J40,'Raw Data'!P40,'Raw Data'!V40)</f>
        <v>0.35766666666666663</v>
      </c>
      <c r="P10" s="14">
        <f>STDEV('Raw Data'!J40,'Raw Data'!P40,'Raw Data'!V40)</f>
        <v>3.6909799963334038E-2</v>
      </c>
      <c r="Q10" s="14">
        <f>AVERAGE('Raw Data'!AB40,'Raw Data'!AH40,'Raw Data'!AN40)</f>
        <v>0.49733333333333335</v>
      </c>
      <c r="R10" s="14">
        <f>STDEV('Raw Data'!AB40,'Raw Data'!AH40,'Raw Data'!AN40)</f>
        <v>6.3129496539521018E-2</v>
      </c>
      <c r="S10" s="14">
        <f>AVERAGE('Raw Data'!AT40,'Raw Data'!AZ40,'Raw Data'!BF40)</f>
        <v>2.1959999999999997</v>
      </c>
      <c r="T10" s="14">
        <f>STDEV('Raw Data'!AT40,'Raw Data'!AZ40,'Raw Data'!BF40)</f>
        <v>2.9698484809835179E-2</v>
      </c>
      <c r="U10" s="14">
        <f>AVERAGE('Raw Data'!BL40,'Raw Data'!BR40,'Raw Data'!BX40)</f>
        <v>5.3053333333333326</v>
      </c>
      <c r="V10" s="14">
        <f>STDEV('Raw Data'!BL40,'Raw Data'!BR40,'Raw Data'!BX40)</f>
        <v>0.15103752293166564</v>
      </c>
      <c r="W10" s="14">
        <f>AVERAGE('Raw Data'!CD40,'Raw Data'!CJ40,'Raw Data'!CP40)</f>
        <v>7.4603333333333337</v>
      </c>
      <c r="X10" s="14">
        <f>STDEV('Raw Data'!CD40,'Raw Data'!CJ40,'Raw Data'!CP40)</f>
        <v>0.13891124264555879</v>
      </c>
      <c r="Z10" s="14">
        <f>AVERAGE('Raw Data'!J70,'Raw Data'!P70,'Raw Data'!V70)</f>
        <v>6.4020000000000001</v>
      </c>
      <c r="AA10" s="14">
        <f>STDEV('Raw Data'!J70,'Raw Data'!P70,'Raw Data'!V70)</f>
        <v>0.16687420411795229</v>
      </c>
      <c r="AB10" s="14">
        <f>AVERAGE('Raw Data'!AB70,'Raw Data'!AH70,'Raw Data'!AN70)</f>
        <v>7.1366666666666667</v>
      </c>
      <c r="AC10" s="14">
        <f>STDEV('Raw Data'!AB70,'Raw Data'!AH70,'Raw Data'!AN70)</f>
        <v>0.24887011337911483</v>
      </c>
      <c r="AD10" s="14">
        <f>AVERAGE('Raw Data'!AT70,'Raw Data'!AZ70,'Raw Data'!BF70)</f>
        <v>7.8423333333333334</v>
      </c>
      <c r="AE10" s="14">
        <f>STDEV('Raw Data'!AT70,'Raw Data'!AZ70,'Raw Data'!BF70)</f>
        <v>0.14450374850962644</v>
      </c>
      <c r="AF10" s="14">
        <f>AVERAGE('Raw Data'!BL70,'Raw Data'!BR70,'Raw Data'!BX70)</f>
        <v>7.8229999999999995</v>
      </c>
      <c r="AG10" s="14">
        <f>STDEV('Raw Data'!BL70,'Raw Data'!BR70,'Raw Data'!BX70)</f>
        <v>0.10811567878897088</v>
      </c>
      <c r="AH10" s="14">
        <f>AVERAGE('Raw Data'!CD70,'Raw Data'!CJ70,'Raw Data'!CP70)</f>
        <v>7.8576666666666668</v>
      </c>
      <c r="AI10" s="14">
        <f>STDEV('Raw Data'!CD70,'Raw Data'!CJ70,'Raw Data'!CP70)</f>
        <v>5.2319531088622528E-2</v>
      </c>
      <c r="AK10" s="14">
        <f>AVERAGE('Raw Data'!J100,'Raw Data'!P100,'Raw Data'!V100)</f>
        <v>0.40500000000000003</v>
      </c>
      <c r="AL10" s="14">
        <f>STDEV('Raw Data'!J100,'Raw Data'!P100,'Raw Data'!V100)</f>
        <v>6.3647466563878027E-2</v>
      </c>
      <c r="AM10" s="14">
        <f>AVERAGE('Raw Data'!AB100,'Raw Data'!AH100,'Raw Data'!AN100)</f>
        <v>0.57866666666666655</v>
      </c>
      <c r="AN10" s="14">
        <f>STDEV('Raw Data'!AB100,'Raw Data'!AH100,'Raw Data'!AN100)</f>
        <v>5.1189191567491403E-2</v>
      </c>
      <c r="AO10" s="14">
        <f>AVERAGE('Raw Data'!AT100,'Raw Data'!AZ100,'Raw Data'!BF100)</f>
        <v>2.1283333333333334</v>
      </c>
      <c r="AP10" s="14">
        <f>STDEV('Raw Data'!AT100,'Raw Data'!AZ100,'Raw Data'!BF100)</f>
        <v>5.6580326380583357E-2</v>
      </c>
      <c r="AQ10" s="14">
        <f>AVERAGE('Raw Data'!BL100,'Raw Data'!BR100,'Raw Data'!BX100)</f>
        <v>5.6273333333333326</v>
      </c>
      <c r="AR10" s="14">
        <f>STDEV('Raw Data'!BL100,'Raw Data'!BR100,'Raw Data'!BX100)</f>
        <v>0.19225590584773525</v>
      </c>
      <c r="AS10" s="14">
        <f>AVERAGE('Raw Data'!CD100,'Raw Data'!CJ100,'Raw Data'!CP100)</f>
        <v>7.5040000000000004</v>
      </c>
      <c r="AT10" s="14">
        <f>STDEV('Raw Data'!CD100,'Raw Data'!CJ100,'Raw Data'!CP100)</f>
        <v>0.18276487627550322</v>
      </c>
      <c r="AV10" s="15">
        <f t="shared" si="1"/>
        <v>5.9969999999999999</v>
      </c>
      <c r="AW10" s="15">
        <f t="shared" si="2"/>
        <v>0.1786001119820477</v>
      </c>
      <c r="AX10" s="15">
        <f t="shared" si="3"/>
        <v>6.5579999999999998</v>
      </c>
      <c r="AY10" s="15">
        <f t="shared" si="4"/>
        <v>0.25408003988244887</v>
      </c>
      <c r="AZ10" s="15">
        <f t="shared" si="5"/>
        <v>5.7140000000000004</v>
      </c>
      <c r="BA10" s="15">
        <f t="shared" si="6"/>
        <v>0.15518591001333434</v>
      </c>
      <c r="BB10" s="15">
        <f t="shared" si="7"/>
        <v>2.1956666666666669</v>
      </c>
      <c r="BC10" s="15">
        <f t="shared" si="8"/>
        <v>0.22057047248744147</v>
      </c>
      <c r="BD10" s="15">
        <f t="shared" si="9"/>
        <v>0.35366666666666635</v>
      </c>
      <c r="BE10" s="15">
        <f t="shared" si="10"/>
        <v>0.19010611072065345</v>
      </c>
      <c r="BF10" s="34"/>
      <c r="BG10" s="15">
        <f t="shared" si="11"/>
        <v>0.16266666666666652</v>
      </c>
      <c r="BH10" s="15">
        <f t="shared" si="12"/>
        <v>0.34822598026760349</v>
      </c>
      <c r="BI10" s="15">
        <f t="shared" si="13"/>
        <v>0.32566666666666677</v>
      </c>
      <c r="BJ10" s="15">
        <f t="shared" si="14"/>
        <v>0.24897054712020347</v>
      </c>
      <c r="BK10" s="15">
        <f t="shared" si="15"/>
        <v>-1.7999999999999794E-2</v>
      </c>
      <c r="BL10" s="15">
        <f t="shared" si="16"/>
        <v>0.14981877941922608</v>
      </c>
      <c r="BM10" s="15">
        <f t="shared" si="17"/>
        <v>7.4333333333333584E-2</v>
      </c>
      <c r="BN10" s="15">
        <f t="shared" si="18"/>
        <v>0.12458464324840886</v>
      </c>
      <c r="BO10" s="15">
        <f t="shared" si="19"/>
        <v>-1.7666666666666941E-2</v>
      </c>
      <c r="BP10" s="15">
        <f t="shared" si="20"/>
        <v>0.11754857152116591</v>
      </c>
      <c r="BR10" s="15">
        <f t="shared" si="21"/>
        <v>5.8816666666666668</v>
      </c>
      <c r="BS10" s="15">
        <f t="shared" si="22"/>
        <v>0.30785819246313179</v>
      </c>
      <c r="BT10" s="15">
        <f t="shared" si="23"/>
        <v>6.3136666666666663</v>
      </c>
      <c r="BU10" s="15">
        <f t="shared" si="24"/>
        <v>6.3524273575802453E-2</v>
      </c>
      <c r="BV10" s="15">
        <f t="shared" si="25"/>
        <v>5.6643333333333334</v>
      </c>
      <c r="BW10" s="15">
        <f t="shared" si="26"/>
        <v>4.9460421887943543E-2</v>
      </c>
      <c r="BX10" s="15">
        <f t="shared" si="27"/>
        <v>2.4433333333333334</v>
      </c>
      <c r="BY10" s="15">
        <f t="shared" si="28"/>
        <v>0.16323194131868554</v>
      </c>
      <c r="BZ10" s="15">
        <f t="shared" si="29"/>
        <v>0.41500000000000004</v>
      </c>
      <c r="CA10" s="15">
        <f t="shared" si="30"/>
        <v>0.17428903197466739</v>
      </c>
      <c r="CB10" s="14"/>
      <c r="CC10" s="16">
        <f t="shared" si="31"/>
        <v>3.1897999999999975E-2</v>
      </c>
      <c r="CD10" s="17">
        <f t="shared" si="32"/>
        <v>6.4556666666666804E-2</v>
      </c>
      <c r="CE10" s="17">
        <f t="shared" si="33"/>
        <v>2.4082666666666704E-2</v>
      </c>
      <c r="CF10" s="17">
        <f t="shared" si="34"/>
        <v>4.8651333333333172E-2</v>
      </c>
      <c r="CG10" s="17">
        <f t="shared" si="35"/>
        <v>3.6140333333333351E-2</v>
      </c>
      <c r="CH10" s="17">
        <f t="shared" si="36"/>
        <v>0.45313243097355105</v>
      </c>
      <c r="CI10" s="35"/>
      <c r="CJ10" s="17">
        <f t="shared" si="37"/>
        <v>0.12126133333333337</v>
      </c>
      <c r="CK10" s="17">
        <f t="shared" si="38"/>
        <v>6.1986333333333456E-2</v>
      </c>
      <c r="CL10" s="17">
        <f t="shared" si="39"/>
        <v>2.2445666666666721E-2</v>
      </c>
      <c r="CM10" s="17">
        <f t="shared" si="40"/>
        <v>1.5521333333333307E-2</v>
      </c>
      <c r="CN10" s="17">
        <f t="shared" si="41"/>
        <v>1.3817666666666657E-2</v>
      </c>
      <c r="CO10" s="17">
        <f t="shared" si="42"/>
        <v>0.4848013338815535</v>
      </c>
      <c r="CP10" s="15"/>
      <c r="CQ10" s="17">
        <f t="shared" si="43"/>
        <v>9.477666666666669E-2</v>
      </c>
      <c r="CR10" s="17">
        <f t="shared" si="44"/>
        <v>4.0353333333333942E-3</v>
      </c>
      <c r="CS10" s="17">
        <f t="shared" si="45"/>
        <v>2.4463333333333646E-3</v>
      </c>
      <c r="CT10" s="17">
        <f t="shared" si="46"/>
        <v>2.6644666666666799E-2</v>
      </c>
      <c r="CU10" s="17">
        <f t="shared" si="47"/>
        <v>3.0376666666666632E-2</v>
      </c>
      <c r="CV10" s="17">
        <f t="shared" si="48"/>
        <v>0.25199801586520515</v>
      </c>
      <c r="CY10" s="17"/>
      <c r="CZ10" s="17"/>
      <c r="DA10" s="17"/>
      <c r="DB10" s="17"/>
      <c r="DC10" s="17"/>
      <c r="DF10" s="17"/>
      <c r="DG10" s="17"/>
      <c r="DH10" s="17"/>
      <c r="DI10" s="17"/>
      <c r="DJ10" s="17"/>
    </row>
    <row r="11" spans="1:114" x14ac:dyDescent="0.25">
      <c r="A11" s="2">
        <f>'Raw Data'!B11</f>
        <v>28</v>
      </c>
      <c r="B11" s="2">
        <f>'Raw Data'!C11</f>
        <v>45</v>
      </c>
      <c r="C11" s="2" t="str">
        <f>'Raw Data'!D11</f>
        <v>VMIKNLDTGEEIPLSLAE</v>
      </c>
      <c r="D11" s="14">
        <f>AVERAGE('Raw Data'!J11,'Raw Data'!P11,'Raw Data'!V11)</f>
        <v>7.5536666666666674</v>
      </c>
      <c r="E11" s="14">
        <f>STDEV('Raw Data'!J11,'Raw Data'!P11,'Raw Data'!V11)</f>
        <v>0.30380311606916283</v>
      </c>
      <c r="F11" s="14">
        <f>AVERAGE('Raw Data'!AB11,'Raw Data'!AH11,'Raw Data'!AN11)</f>
        <v>8.1969999999999992</v>
      </c>
      <c r="G11" s="14">
        <f>STDEV('Raw Data'!AB11,'Raw Data'!AH11,'Raw Data'!AN11)</f>
        <v>0.14849242404917432</v>
      </c>
      <c r="H11" s="14">
        <f>AVERAGE('Raw Data'!AT11,'Raw Data'!AZ11,'Raw Data'!BF11)</f>
        <v>9.2026666666666657</v>
      </c>
      <c r="I11" s="14">
        <f>STDEV('Raw Data'!AT11,'Raw Data'!AZ11,'Raw Data'!BF11)</f>
        <v>3.1879983270594041E-2</v>
      </c>
      <c r="J11" s="14">
        <f>AVERAGE('Raw Data'!BL11,'Raw Data'!BR11,'Raw Data'!BX11)</f>
        <v>9.1046666666666667</v>
      </c>
      <c r="K11" s="14">
        <f>STDEV('Raw Data'!BL11,'Raw Data'!BR11,'Raw Data'!BX11)</f>
        <v>4.5214304521172456E-2</v>
      </c>
      <c r="L11" s="14">
        <f>AVERAGE('Raw Data'!CD11,'Raw Data'!CJ11,'Raw Data'!CP11)</f>
        <v>9.2176666666666662</v>
      </c>
      <c r="M11" s="14">
        <f>STDEV('Raw Data'!CD11,'Raw Data'!CJ11,'Raw Data'!CP11)</f>
        <v>0.16886779839073304</v>
      </c>
      <c r="O11" s="14">
        <f>AVERAGE('Raw Data'!J41,'Raw Data'!P41,'Raw Data'!V41)</f>
        <v>0.52233333333333343</v>
      </c>
      <c r="P11" s="14">
        <f>STDEV('Raw Data'!J41,'Raw Data'!P41,'Raw Data'!V41)</f>
        <v>2.6576932353703554E-2</v>
      </c>
      <c r="Q11" s="14">
        <f>AVERAGE('Raw Data'!AB41,'Raw Data'!AH41,'Raw Data'!AN41)</f>
        <v>0.81533333333333335</v>
      </c>
      <c r="R11" s="14">
        <f>STDEV('Raw Data'!AB41,'Raw Data'!AH41,'Raw Data'!AN41)</f>
        <v>6.254864773385059E-2</v>
      </c>
      <c r="S11" s="14">
        <f>AVERAGE('Raw Data'!AT41,'Raw Data'!AZ41,'Raw Data'!BF41)</f>
        <v>2.4390000000000001</v>
      </c>
      <c r="T11" s="14">
        <f>STDEV('Raw Data'!AT41,'Raw Data'!AZ41,'Raw Data'!BF41)</f>
        <v>0.2474873734152917</v>
      </c>
      <c r="U11" s="14">
        <f>AVERAGE('Raw Data'!BL41,'Raw Data'!BR41,'Raw Data'!BX41)</f>
        <v>6.4450000000000003</v>
      </c>
      <c r="V11" s="14">
        <f>STDEV('Raw Data'!BL41,'Raw Data'!BR41,'Raw Data'!BX41)</f>
        <v>9.7139075556647109E-2</v>
      </c>
      <c r="W11" s="14">
        <f>AVERAGE('Raw Data'!CD41,'Raw Data'!CJ41,'Raw Data'!CP41)</f>
        <v>8.6873333333333331</v>
      </c>
      <c r="X11" s="14">
        <f>STDEV('Raw Data'!CD41,'Raw Data'!CJ41,'Raw Data'!CP41)</f>
        <v>0.22803581590033911</v>
      </c>
      <c r="Z11" s="14">
        <f>AVERAGE('Raw Data'!J71,'Raw Data'!P71,'Raw Data'!V71)</f>
        <v>7.6409999999999991</v>
      </c>
      <c r="AA11" s="14">
        <f>STDEV('Raw Data'!J71,'Raw Data'!P71,'Raw Data'!V71)</f>
        <v>0.17112568480505819</v>
      </c>
      <c r="AB11" s="14">
        <f>AVERAGE('Raw Data'!AB71,'Raw Data'!AH71,'Raw Data'!AN71)</f>
        <v>8.3680000000000003</v>
      </c>
      <c r="AC11" s="14">
        <f>STDEV('Raw Data'!AB71,'Raw Data'!AH71,'Raw Data'!AN71)</f>
        <v>0.22660317738284233</v>
      </c>
      <c r="AD11" s="14">
        <f>AVERAGE('Raw Data'!AT71,'Raw Data'!AZ71,'Raw Data'!BF71)</f>
        <v>9.1703333333333319</v>
      </c>
      <c r="AE11" s="14">
        <f>STDEV('Raw Data'!AT71,'Raw Data'!AZ71,'Raw Data'!BF71)</f>
        <v>0.1924482614453388</v>
      </c>
      <c r="AF11" s="14">
        <f>AVERAGE('Raw Data'!BL71,'Raw Data'!BR71,'Raw Data'!BX71)</f>
        <v>9.1133333333333333</v>
      </c>
      <c r="AG11" s="14">
        <f>STDEV('Raw Data'!BL71,'Raw Data'!BR71,'Raw Data'!BX71)</f>
        <v>0.15634683665918292</v>
      </c>
      <c r="AH11" s="14">
        <f>AVERAGE('Raw Data'!CD71,'Raw Data'!CJ71,'Raw Data'!CP71)</f>
        <v>9.1706666666666674</v>
      </c>
      <c r="AI11" s="14">
        <f>STDEV('Raw Data'!CD71,'Raw Data'!CJ71,'Raw Data'!CP71)</f>
        <v>0.1619084103230384</v>
      </c>
      <c r="AK11" s="14">
        <f>AVERAGE('Raw Data'!J101,'Raw Data'!P101,'Raw Data'!V101)</f>
        <v>0.52733333333333332</v>
      </c>
      <c r="AL11" s="14">
        <f>STDEV('Raw Data'!J101,'Raw Data'!P101,'Raw Data'!V101)</f>
        <v>2.5716402029314571E-2</v>
      </c>
      <c r="AM11" s="14">
        <f>AVERAGE('Raw Data'!AB101,'Raw Data'!AH101,'Raw Data'!AN101)</f>
        <v>0.8623333333333334</v>
      </c>
      <c r="AN11" s="14">
        <f>STDEV('Raw Data'!AB101,'Raw Data'!AH101,'Raw Data'!AN101)</f>
        <v>4.7014182257413953E-2</v>
      </c>
      <c r="AO11" s="14">
        <f>AVERAGE('Raw Data'!AT101,'Raw Data'!AZ101,'Raw Data'!BF101)</f>
        <v>2.1496666666666666</v>
      </c>
      <c r="AP11" s="14">
        <f>STDEV('Raw Data'!AT101,'Raw Data'!AZ101,'Raw Data'!BF101)</f>
        <v>0.22425952228017726</v>
      </c>
      <c r="AQ11" s="14">
        <f>AVERAGE('Raw Data'!BL101,'Raw Data'!BR101,'Raw Data'!BX101)</f>
        <v>6.9149999999999991</v>
      </c>
      <c r="AR11" s="14">
        <f>STDEV('Raw Data'!BL101,'Raw Data'!BR101,'Raw Data'!BX101)</f>
        <v>6.5505724940649393E-2</v>
      </c>
      <c r="AS11" s="14">
        <f>AVERAGE('Raw Data'!CD101,'Raw Data'!CJ101,'Raw Data'!CP101)</f>
        <v>8.6983333333333324</v>
      </c>
      <c r="AT11" s="14">
        <f>STDEV('Raw Data'!CD101,'Raw Data'!CJ101,'Raw Data'!CP101)</f>
        <v>0.29792672477193644</v>
      </c>
      <c r="AV11" s="15">
        <f t="shared" si="1"/>
        <v>7.1136666666666661</v>
      </c>
      <c r="AW11" s="15">
        <f t="shared" si="2"/>
        <v>0.17304719972693419</v>
      </c>
      <c r="AX11" s="15">
        <f t="shared" si="3"/>
        <v>7.5056666666666665</v>
      </c>
      <c r="AY11" s="15">
        <f t="shared" si="4"/>
        <v>0.2314288947675576</v>
      </c>
      <c r="AZ11" s="15">
        <f t="shared" si="5"/>
        <v>7.0206666666666653</v>
      </c>
      <c r="BA11" s="15">
        <f t="shared" si="6"/>
        <v>0.2955142410555992</v>
      </c>
      <c r="BB11" s="15">
        <f t="shared" si="7"/>
        <v>2.1983333333333341</v>
      </c>
      <c r="BC11" s="15">
        <f t="shared" si="8"/>
        <v>0.16951499442035575</v>
      </c>
      <c r="BD11" s="15">
        <f t="shared" si="9"/>
        <v>0.47233333333333505</v>
      </c>
      <c r="BE11" s="15">
        <f t="shared" si="10"/>
        <v>0.33907914513674609</v>
      </c>
      <c r="BF11" s="34"/>
      <c r="BG11" s="15">
        <f t="shared" si="11"/>
        <v>8.7333333333331709E-2</v>
      </c>
      <c r="BH11" s="15">
        <f t="shared" si="12"/>
        <v>0.34868371532569936</v>
      </c>
      <c r="BI11" s="15">
        <f t="shared" si="13"/>
        <v>0.17100000000000115</v>
      </c>
      <c r="BJ11" s="15">
        <f t="shared" si="14"/>
        <v>0.27092249814291858</v>
      </c>
      <c r="BK11" s="15">
        <f t="shared" si="15"/>
        <v>-3.2333333333333769E-2</v>
      </c>
      <c r="BL11" s="15">
        <f t="shared" si="16"/>
        <v>0.19507092727176653</v>
      </c>
      <c r="BM11" s="15">
        <f t="shared" si="17"/>
        <v>8.6666666666666003E-3</v>
      </c>
      <c r="BN11" s="15">
        <f t="shared" si="18"/>
        <v>0.16275339218175006</v>
      </c>
      <c r="BO11" s="15">
        <f t="shared" si="19"/>
        <v>-4.699999999999882E-2</v>
      </c>
      <c r="BP11" s="15">
        <f t="shared" si="20"/>
        <v>0.23394586268337089</v>
      </c>
      <c r="BR11" s="15">
        <f t="shared" si="21"/>
        <v>7.0313333333333343</v>
      </c>
      <c r="BS11" s="15">
        <f t="shared" si="22"/>
        <v>0.30496338578043519</v>
      </c>
      <c r="BT11" s="15">
        <f t="shared" si="23"/>
        <v>7.3816666666666659</v>
      </c>
      <c r="BU11" s="15">
        <f t="shared" si="24"/>
        <v>0.16112831325789126</v>
      </c>
      <c r="BV11" s="15">
        <f t="shared" si="25"/>
        <v>6.7636666666666656</v>
      </c>
      <c r="BW11" s="15">
        <f t="shared" si="26"/>
        <v>0.24953222904733846</v>
      </c>
      <c r="BX11" s="15">
        <f t="shared" si="27"/>
        <v>2.6596666666666664</v>
      </c>
      <c r="BY11" s="15">
        <f t="shared" si="28"/>
        <v>0.10714631740444146</v>
      </c>
      <c r="BZ11" s="15">
        <f t="shared" si="29"/>
        <v>0.5303333333333331</v>
      </c>
      <c r="CA11" s="15">
        <f t="shared" si="30"/>
        <v>0.28375458880283611</v>
      </c>
      <c r="CB11" s="14"/>
      <c r="CC11" s="16">
        <f t="shared" si="31"/>
        <v>2.9945333333333452E-2</v>
      </c>
      <c r="CD11" s="17">
        <f t="shared" si="32"/>
        <v>5.3559333333333251E-2</v>
      </c>
      <c r="CE11" s="17">
        <f t="shared" si="33"/>
        <v>8.732866666666679E-2</v>
      </c>
      <c r="CF11" s="17">
        <f t="shared" si="34"/>
        <v>2.8735333333333241E-2</v>
      </c>
      <c r="CG11" s="17">
        <f t="shared" si="35"/>
        <v>0.11497466666666652</v>
      </c>
      <c r="CH11" s="17">
        <f t="shared" si="36"/>
        <v>0.56084162945820393</v>
      </c>
      <c r="CI11" s="35"/>
      <c r="CJ11" s="17">
        <f t="shared" si="37"/>
        <v>0.12158033333333335</v>
      </c>
      <c r="CK11" s="17">
        <f t="shared" si="38"/>
        <v>7.3398999999999714E-2</v>
      </c>
      <c r="CL11" s="17">
        <f t="shared" si="39"/>
        <v>3.8052666666666825E-2</v>
      </c>
      <c r="CM11" s="17">
        <f t="shared" si="40"/>
        <v>2.6488666666666539E-2</v>
      </c>
      <c r="CN11" s="17">
        <f t="shared" si="41"/>
        <v>5.4730666666666629E-2</v>
      </c>
      <c r="CO11" s="17">
        <f t="shared" si="42"/>
        <v>0.56058124597004944</v>
      </c>
      <c r="CP11" s="15"/>
      <c r="CQ11" s="17">
        <f t="shared" si="43"/>
        <v>9.3002666666666539E-2</v>
      </c>
      <c r="CR11" s="17">
        <f t="shared" si="44"/>
        <v>2.5962333333333136E-2</v>
      </c>
      <c r="CS11" s="17">
        <f t="shared" si="45"/>
        <v>6.2266333333333382E-2</v>
      </c>
      <c r="CT11" s="17">
        <f t="shared" si="46"/>
        <v>1.1480333333333315E-2</v>
      </c>
      <c r="CU11" s="17">
        <f t="shared" si="47"/>
        <v>8.0516666666666598E-2</v>
      </c>
      <c r="CV11" s="17">
        <f t="shared" si="48"/>
        <v>0.4245299361254356</v>
      </c>
      <c r="CY11" s="17"/>
      <c r="CZ11" s="17"/>
      <c r="DA11" s="17"/>
      <c r="DB11" s="17"/>
      <c r="DC11" s="17"/>
      <c r="DF11" s="17"/>
      <c r="DG11" s="17"/>
      <c r="DH11" s="17"/>
      <c r="DI11" s="17"/>
      <c r="DJ11" s="17"/>
    </row>
    <row r="12" spans="1:114" x14ac:dyDescent="0.25">
      <c r="A12" s="2">
        <f>'Raw Data'!B12</f>
        <v>29</v>
      </c>
      <c r="B12" s="2">
        <f>'Raw Data'!C12</f>
        <v>43</v>
      </c>
      <c r="C12" s="2" t="str">
        <f>'Raw Data'!D12</f>
        <v>MIKNLDTGEEIPLSL</v>
      </c>
      <c r="D12" s="14">
        <f>AVERAGE('Raw Data'!J12,'Raw Data'!P12,'Raw Data'!V12)</f>
        <v>5.3643333333333336</v>
      </c>
      <c r="E12" s="14">
        <f>STDEV('Raw Data'!J12,'Raw Data'!P12,'Raw Data'!V12)</f>
        <v>0.24300685861377114</v>
      </c>
      <c r="F12" s="14">
        <f>AVERAGE('Raw Data'!AB12,'Raw Data'!AH12,'Raw Data'!AN12)</f>
        <v>5.7940000000000005</v>
      </c>
      <c r="G12" s="14">
        <f>STDEV('Raw Data'!AB12,'Raw Data'!AH12,'Raw Data'!AN12)</f>
        <v>0.10465180361560944</v>
      </c>
      <c r="H12" s="14">
        <f>AVERAGE('Raw Data'!AT12,'Raw Data'!AZ12,'Raw Data'!BF12)</f>
        <v>6.637999999999999</v>
      </c>
      <c r="I12" s="14">
        <f>STDEV('Raw Data'!AT12,'Raw Data'!AZ12,'Raw Data'!BF12)</f>
        <v>1.0535653752852717E-2</v>
      </c>
      <c r="J12" s="14">
        <f>AVERAGE('Raw Data'!BL12,'Raw Data'!BR12,'Raw Data'!BX12)</f>
        <v>6.5423333333333327</v>
      </c>
      <c r="K12" s="14">
        <f>STDEV('Raw Data'!BL12,'Raw Data'!BR12,'Raw Data'!BX12)</f>
        <v>5.6145643939074487E-2</v>
      </c>
      <c r="L12" s="14">
        <f>AVERAGE('Raw Data'!CD12,'Raw Data'!CJ12,'Raw Data'!CP12)</f>
        <v>6.6503333333333332</v>
      </c>
      <c r="M12" s="14">
        <f>STDEV('Raw Data'!CD12,'Raw Data'!CJ12,'Raw Data'!CP12)</f>
        <v>0.12314354767235434</v>
      </c>
      <c r="O12" s="14">
        <f>AVERAGE('Raw Data'!J42,'Raw Data'!P42,'Raw Data'!V42)</f>
        <v>0.318</v>
      </c>
      <c r="P12" s="14">
        <f>STDEV('Raw Data'!J42,'Raw Data'!P42,'Raw Data'!V42)</f>
        <v>4.712748667179302E-2</v>
      </c>
      <c r="Q12" s="14">
        <f>AVERAGE('Raw Data'!AB42,'Raw Data'!AH42,'Raw Data'!AN42)</f>
        <v>0.51266666666666671</v>
      </c>
      <c r="R12" s="14">
        <f>STDEV('Raw Data'!AB42,'Raw Data'!AH42,'Raw Data'!AN42)</f>
        <v>6.1010927982889526E-2</v>
      </c>
      <c r="S12" s="14">
        <f>AVERAGE('Raw Data'!AT42,'Raw Data'!AZ42,'Raw Data'!BF42)</f>
        <v>2.0049999999999999</v>
      </c>
      <c r="T12" s="14">
        <f>STDEV('Raw Data'!AT42,'Raw Data'!AZ42,'Raw Data'!BF42)</f>
        <v>7.0710678118653244E-3</v>
      </c>
      <c r="U12" s="14">
        <f>AVERAGE('Raw Data'!BL42,'Raw Data'!BR42,'Raw Data'!BX42)</f>
        <v>4.5983333333333336</v>
      </c>
      <c r="V12" s="14">
        <f>STDEV('Raw Data'!BL42,'Raw Data'!BR42,'Raw Data'!BX42)</f>
        <v>0.17365003119301001</v>
      </c>
      <c r="W12" s="14">
        <f>AVERAGE('Raw Data'!CD42,'Raw Data'!CJ42,'Raw Data'!CP42)</f>
        <v>6.2486666666666677</v>
      </c>
      <c r="X12" s="14">
        <f>STDEV('Raw Data'!CD42,'Raw Data'!CJ42,'Raw Data'!CP42)</f>
        <v>0.10966464030549374</v>
      </c>
      <c r="Z12" s="14">
        <f>AVERAGE('Raw Data'!J72,'Raw Data'!P72,'Raw Data'!V72)</f>
        <v>5.4386666666666663</v>
      </c>
      <c r="AA12" s="14">
        <f>STDEV('Raw Data'!J72,'Raw Data'!P72,'Raw Data'!V72)</f>
        <v>0.1277040850299368</v>
      </c>
      <c r="AB12" s="14">
        <f>AVERAGE('Raw Data'!AB72,'Raw Data'!AH72,'Raw Data'!AN72)</f>
        <v>5.9259999999999993</v>
      </c>
      <c r="AC12" s="14">
        <f>STDEV('Raw Data'!AB72,'Raw Data'!AH72,'Raw Data'!AN72)</f>
        <v>0.14136477637657871</v>
      </c>
      <c r="AD12" s="14">
        <f>AVERAGE('Raw Data'!AT72,'Raw Data'!AZ72,'Raw Data'!BF72)</f>
        <v>6.6006666666666662</v>
      </c>
      <c r="AE12" s="14">
        <f>STDEV('Raw Data'!AT72,'Raw Data'!AZ72,'Raw Data'!BF72)</f>
        <v>0.1455243393159143</v>
      </c>
      <c r="AF12" s="14">
        <f>AVERAGE('Raw Data'!BL72,'Raw Data'!BR72,'Raw Data'!BX72)</f>
        <v>6.5889999999999995</v>
      </c>
      <c r="AG12" s="14">
        <f>STDEV('Raw Data'!BL72,'Raw Data'!BR72,'Raw Data'!BX72)</f>
        <v>0.10866922287381986</v>
      </c>
      <c r="AH12" s="14">
        <f>AVERAGE('Raw Data'!CD72,'Raw Data'!CJ72,'Raw Data'!CP72)</f>
        <v>6.6413333333333329</v>
      </c>
      <c r="AI12" s="14">
        <f>STDEV('Raw Data'!CD72,'Raw Data'!CJ72,'Raw Data'!CP72)</f>
        <v>7.9939560502502977E-2</v>
      </c>
      <c r="AK12" s="14">
        <f>AVERAGE('Raw Data'!J102,'Raw Data'!P102,'Raw Data'!V102)</f>
        <v>0.31866666666666665</v>
      </c>
      <c r="AL12" s="14">
        <f>STDEV('Raw Data'!J102,'Raw Data'!P102,'Raw Data'!V102)</f>
        <v>1.7616280348965098E-2</v>
      </c>
      <c r="AM12" s="14">
        <f>AVERAGE('Raw Data'!AB102,'Raw Data'!AH102,'Raw Data'!AN102)</f>
        <v>0.51833333333333331</v>
      </c>
      <c r="AN12" s="14">
        <f>STDEV('Raw Data'!AB102,'Raw Data'!AH102,'Raw Data'!AN102)</f>
        <v>7.8926125797060501E-2</v>
      </c>
      <c r="AO12" s="14">
        <f>AVERAGE('Raw Data'!AT102,'Raw Data'!AZ102,'Raw Data'!BF102)</f>
        <v>1.6340000000000001</v>
      </c>
      <c r="AP12" s="14">
        <f>STDEV('Raw Data'!AT102,'Raw Data'!AZ102,'Raw Data'!BF102)</f>
        <v>0.11363538181394026</v>
      </c>
      <c r="AQ12" s="14">
        <f>AVERAGE('Raw Data'!BL102,'Raw Data'!BR102,'Raw Data'!BX102)</f>
        <v>4.8380000000000001</v>
      </c>
      <c r="AR12" s="14">
        <f>STDEV('Raw Data'!BL102,'Raw Data'!BR102,'Raw Data'!BX102)</f>
        <v>5.1176166327696032E-2</v>
      </c>
      <c r="AS12" s="14">
        <f>AVERAGE('Raw Data'!CD102,'Raw Data'!CJ102,'Raw Data'!CP102)</f>
        <v>6.2966666666666669</v>
      </c>
      <c r="AT12" s="14">
        <f>STDEV('Raw Data'!CD102,'Raw Data'!CJ102,'Raw Data'!CP102)</f>
        <v>0.18853735262099511</v>
      </c>
      <c r="AV12" s="15">
        <f t="shared" si="1"/>
        <v>5.1199999999999992</v>
      </c>
      <c r="AW12" s="15">
        <f t="shared" si="2"/>
        <v>0.12891340762956605</v>
      </c>
      <c r="AX12" s="15">
        <f t="shared" si="3"/>
        <v>5.4076666666666657</v>
      </c>
      <c r="AY12" s="15">
        <f t="shared" si="4"/>
        <v>0.16190532212788289</v>
      </c>
      <c r="AZ12" s="15">
        <f t="shared" si="5"/>
        <v>4.9666666666666659</v>
      </c>
      <c r="BA12" s="15">
        <f t="shared" si="6"/>
        <v>0.18463567730353023</v>
      </c>
      <c r="BB12" s="15">
        <f t="shared" si="7"/>
        <v>1.7509999999999994</v>
      </c>
      <c r="BC12" s="15">
        <f t="shared" si="8"/>
        <v>0.12011661000877416</v>
      </c>
      <c r="BD12" s="15">
        <f t="shared" si="9"/>
        <v>0.34466666666666601</v>
      </c>
      <c r="BE12" s="15">
        <f t="shared" si="10"/>
        <v>0.2047844395130323</v>
      </c>
      <c r="BF12" s="34"/>
      <c r="BG12" s="15">
        <f t="shared" si="11"/>
        <v>7.4333333333332696E-2</v>
      </c>
      <c r="BH12" s="15">
        <f t="shared" si="12"/>
        <v>0.27451897323621677</v>
      </c>
      <c r="BI12" s="15">
        <f t="shared" si="13"/>
        <v>0.13199999999999878</v>
      </c>
      <c r="BJ12" s="15">
        <f t="shared" si="14"/>
        <v>0.17588632692736578</v>
      </c>
      <c r="BK12" s="15">
        <f t="shared" si="15"/>
        <v>-3.7333333333332774E-2</v>
      </c>
      <c r="BL12" s="15">
        <f t="shared" si="16"/>
        <v>0.14590522037724818</v>
      </c>
      <c r="BM12" s="15">
        <f t="shared" si="17"/>
        <v>4.6666666666666856E-2</v>
      </c>
      <c r="BN12" s="15">
        <f t="shared" si="18"/>
        <v>0.12231652927275719</v>
      </c>
      <c r="BO12" s="15">
        <f t="shared" si="19"/>
        <v>-9.0000000000003411E-3</v>
      </c>
      <c r="BP12" s="15">
        <f t="shared" si="20"/>
        <v>0.14681507642836528</v>
      </c>
      <c r="BR12" s="15">
        <f t="shared" si="21"/>
        <v>5.046333333333334</v>
      </c>
      <c r="BS12" s="15">
        <f t="shared" si="22"/>
        <v>0.24753450937865892</v>
      </c>
      <c r="BT12" s="15">
        <f t="shared" si="23"/>
        <v>5.2813333333333334</v>
      </c>
      <c r="BU12" s="15">
        <f t="shared" si="24"/>
        <v>0.12113766273679469</v>
      </c>
      <c r="BV12" s="15">
        <f t="shared" si="25"/>
        <v>4.6329999999999991</v>
      </c>
      <c r="BW12" s="15">
        <f t="shared" si="26"/>
        <v>1.2688577540449419E-2</v>
      </c>
      <c r="BX12" s="15">
        <f t="shared" si="27"/>
        <v>1.9439999999999991</v>
      </c>
      <c r="BY12" s="15">
        <f t="shared" si="28"/>
        <v>0.18250114154894123</v>
      </c>
      <c r="BZ12" s="15">
        <f t="shared" si="29"/>
        <v>0.40166666666666551</v>
      </c>
      <c r="CA12" s="15">
        <f t="shared" si="30"/>
        <v>0.16489592677403139</v>
      </c>
      <c r="CB12" s="14"/>
      <c r="CC12" s="16">
        <f t="shared" si="31"/>
        <v>1.6618666666666657E-2</v>
      </c>
      <c r="CD12" s="17">
        <f t="shared" si="32"/>
        <v>2.6213333333333526E-2</v>
      </c>
      <c r="CE12" s="17">
        <f t="shared" si="33"/>
        <v>3.4090333333333347E-2</v>
      </c>
      <c r="CF12" s="17">
        <f t="shared" si="34"/>
        <v>1.4427999999999944E-2</v>
      </c>
      <c r="CG12" s="17">
        <f t="shared" si="35"/>
        <v>4.1936666666666782E-2</v>
      </c>
      <c r="CH12" s="17">
        <f t="shared" si="36"/>
        <v>0.36508492162783207</v>
      </c>
      <c r="CI12" s="35"/>
      <c r="CJ12" s="17">
        <f t="shared" si="37"/>
        <v>7.5360666666666701E-2</v>
      </c>
      <c r="CK12" s="17">
        <f t="shared" si="38"/>
        <v>3.0936000000000196E-2</v>
      </c>
      <c r="CL12" s="17">
        <f t="shared" si="39"/>
        <v>2.1288333333333357E-2</v>
      </c>
      <c r="CM12" s="17">
        <f t="shared" si="40"/>
        <v>1.4961333333333266E-2</v>
      </c>
      <c r="CN12" s="17">
        <f t="shared" si="41"/>
        <v>2.1554666666666736E-2</v>
      </c>
      <c r="CO12" s="17">
        <f t="shared" si="42"/>
        <v>0.40509381629444835</v>
      </c>
      <c r="CP12" s="15"/>
      <c r="CQ12" s="17">
        <f t="shared" si="43"/>
        <v>6.1273333333333381E-2</v>
      </c>
      <c r="CR12" s="17">
        <f t="shared" si="44"/>
        <v>1.4674333333333416E-2</v>
      </c>
      <c r="CS12" s="17">
        <f t="shared" si="45"/>
        <v>1.6099999999999744E-4</v>
      </c>
      <c r="CT12" s="17">
        <f t="shared" si="46"/>
        <v>3.3306666666666686E-2</v>
      </c>
      <c r="CU12" s="17">
        <f t="shared" si="47"/>
        <v>2.7190666666666724E-2</v>
      </c>
      <c r="CV12" s="17">
        <f t="shared" si="48"/>
        <v>0.27446797020174651</v>
      </c>
      <c r="CY12" s="17"/>
      <c r="CZ12" s="17"/>
      <c r="DA12" s="17"/>
      <c r="DB12" s="17"/>
      <c r="DC12" s="17"/>
      <c r="DF12" s="17"/>
      <c r="DG12" s="17"/>
      <c r="DH12" s="17"/>
      <c r="DI12" s="17"/>
      <c r="DJ12" s="17"/>
    </row>
    <row r="13" spans="1:114" x14ac:dyDescent="0.25">
      <c r="A13" s="2">
        <f>'Raw Data'!B13</f>
        <v>29</v>
      </c>
      <c r="B13" s="2">
        <f>'Raw Data'!C13</f>
        <v>45</v>
      </c>
      <c r="C13" s="2" t="str">
        <f>'Raw Data'!D13</f>
        <v>MIKNLDTGEEIPLSLAE</v>
      </c>
      <c r="D13" s="14">
        <f>AVERAGE('Raw Data'!J13,'Raw Data'!P13,'Raw Data'!V13)</f>
        <v>6.6920000000000002</v>
      </c>
      <c r="E13" s="14">
        <f>STDEV('Raw Data'!J13,'Raw Data'!P13,'Raw Data'!V13)</f>
        <v>0.26939005178365444</v>
      </c>
      <c r="F13" s="14">
        <f>AVERAGE('Raw Data'!AB13,'Raw Data'!AH13,'Raw Data'!AN13)</f>
        <v>7.157</v>
      </c>
      <c r="G13" s="14">
        <f>STDEV('Raw Data'!AB13,'Raw Data'!AH13,'Raw Data'!AN13)</f>
        <v>0.16122034611053268</v>
      </c>
      <c r="H13" s="14">
        <f>AVERAGE('Raw Data'!AT13,'Raw Data'!AZ13,'Raw Data'!BF13)</f>
        <v>8.070333333333334</v>
      </c>
      <c r="I13" s="14">
        <f>STDEV('Raw Data'!AT13,'Raw Data'!AZ13,'Raw Data'!BF13)</f>
        <v>1.767295485574874E-2</v>
      </c>
      <c r="J13" s="14">
        <f>AVERAGE('Raw Data'!BL13,'Raw Data'!BR13,'Raw Data'!BX13)</f>
        <v>7.9660000000000002</v>
      </c>
      <c r="K13" s="14">
        <f>STDEV('Raw Data'!BL13,'Raw Data'!BR13,'Raw Data'!BX13)</f>
        <v>2.3579652245103305E-2</v>
      </c>
      <c r="L13" s="14">
        <f>AVERAGE('Raw Data'!CD13,'Raw Data'!CJ13,'Raw Data'!CP13)</f>
        <v>8.0843333333333334</v>
      </c>
      <c r="M13" s="14">
        <f>STDEV('Raw Data'!CD13,'Raw Data'!CJ13,'Raw Data'!CP13)</f>
        <v>0.16908676273834503</v>
      </c>
      <c r="O13" s="14">
        <f>AVERAGE('Raw Data'!J43,'Raw Data'!P43,'Raw Data'!V43)</f>
        <v>0.53200000000000003</v>
      </c>
      <c r="P13" s="14">
        <f>STDEV('Raw Data'!J43,'Raw Data'!P43,'Raw Data'!V43)</f>
        <v>1.9287301521985926E-2</v>
      </c>
      <c r="Q13" s="14">
        <f>AVERAGE('Raw Data'!AB43,'Raw Data'!AH43,'Raw Data'!AN43)</f>
        <v>0.81866666666666665</v>
      </c>
      <c r="R13" s="14">
        <f>STDEV('Raw Data'!AB43,'Raw Data'!AH43,'Raw Data'!AN43)</f>
        <v>5.2538874496255931E-2</v>
      </c>
      <c r="S13" s="14">
        <f>AVERAGE('Raw Data'!AT43,'Raw Data'!AZ43,'Raw Data'!BF43)</f>
        <v>2.6930000000000001</v>
      </c>
      <c r="T13" s="14">
        <f>STDEV('Raw Data'!AT43,'Raw Data'!AZ43,'Raw Data'!BF43)</f>
        <v>4.1012193308819639E-2</v>
      </c>
      <c r="U13" s="14">
        <f>AVERAGE('Raw Data'!BL43,'Raw Data'!BR43,'Raw Data'!BX43)</f>
        <v>5.9926666666666675</v>
      </c>
      <c r="V13" s="14">
        <f>STDEV('Raw Data'!BL43,'Raw Data'!BR43,'Raw Data'!BX43)</f>
        <v>0.13579518891821374</v>
      </c>
      <c r="W13" s="14">
        <f>AVERAGE('Raw Data'!CD43,'Raw Data'!CJ43,'Raw Data'!CP43)</f>
        <v>7.7353333333333341</v>
      </c>
      <c r="X13" s="14">
        <f>STDEV('Raw Data'!CD43,'Raw Data'!CJ43,'Raw Data'!CP43)</f>
        <v>0.18240157163065579</v>
      </c>
      <c r="Z13" s="14">
        <f>AVERAGE('Raw Data'!J73,'Raw Data'!P73,'Raw Data'!V73)</f>
        <v>6.7636666666666665</v>
      </c>
      <c r="AA13" s="14">
        <f>STDEV('Raw Data'!J73,'Raw Data'!P73,'Raw Data'!V73)</f>
        <v>0.12800130207671029</v>
      </c>
      <c r="AB13" s="14">
        <f>AVERAGE('Raw Data'!AB73,'Raw Data'!AH73,'Raw Data'!AN73)</f>
        <v>7.2746666666666657</v>
      </c>
      <c r="AC13" s="14">
        <f>STDEV('Raw Data'!AB73,'Raw Data'!AH73,'Raw Data'!AN73)</f>
        <v>0.18088762625821972</v>
      </c>
      <c r="AD13" s="14">
        <f>AVERAGE('Raw Data'!AT73,'Raw Data'!AZ73,'Raw Data'!BF73)</f>
        <v>8.0359999999999996</v>
      </c>
      <c r="AE13" s="14">
        <f>STDEV('Raw Data'!AT73,'Raw Data'!AZ73,'Raw Data'!BF73)</f>
        <v>0.17460526910720595</v>
      </c>
      <c r="AF13" s="14">
        <f>AVERAGE('Raw Data'!BL73,'Raw Data'!BR73,'Raw Data'!BX73)</f>
        <v>8.0246666666666666</v>
      </c>
      <c r="AG13" s="14">
        <f>STDEV('Raw Data'!BL73,'Raw Data'!BR73,'Raw Data'!BX73)</f>
        <v>0.117099672644006</v>
      </c>
      <c r="AH13" s="14">
        <f>AVERAGE('Raw Data'!CD73,'Raw Data'!CJ73,'Raw Data'!CP73)</f>
        <v>8.0380000000000003</v>
      </c>
      <c r="AI13" s="14">
        <f>STDEV('Raw Data'!CD73,'Raw Data'!CJ73,'Raw Data'!CP73)</f>
        <v>7.4081036709808382E-2</v>
      </c>
      <c r="AK13" s="14">
        <f>AVERAGE('Raw Data'!J103,'Raw Data'!P103,'Raw Data'!V103)</f>
        <v>0.56333333333333335</v>
      </c>
      <c r="AL13" s="14">
        <f>STDEV('Raw Data'!J103,'Raw Data'!P103,'Raw Data'!V103)</f>
        <v>1.6072751268321542E-2</v>
      </c>
      <c r="AM13" s="14">
        <f>AVERAGE('Raw Data'!AB103,'Raw Data'!AH103,'Raw Data'!AN103)</f>
        <v>0.85166666666666668</v>
      </c>
      <c r="AN13" s="14">
        <f>STDEV('Raw Data'!AB103,'Raw Data'!AH103,'Raw Data'!AN103)</f>
        <v>8.3578306595272239E-2</v>
      </c>
      <c r="AO13" s="14">
        <f>AVERAGE('Raw Data'!AT103,'Raw Data'!AZ103,'Raw Data'!BF103)</f>
        <v>2.4283333333333332</v>
      </c>
      <c r="AP13" s="14">
        <f>STDEV('Raw Data'!AT103,'Raw Data'!AZ103,'Raw Data'!BF103)</f>
        <v>0.44371650108299243</v>
      </c>
      <c r="AQ13" s="14">
        <f>AVERAGE('Raw Data'!BL103,'Raw Data'!BR103,'Raw Data'!BX103)</f>
        <v>6.2433333333333323</v>
      </c>
      <c r="AR13" s="14">
        <f>STDEV('Raw Data'!BL103,'Raw Data'!BR103,'Raw Data'!BX103)</f>
        <v>0.16081770217651195</v>
      </c>
      <c r="AS13" s="14">
        <f>AVERAGE('Raw Data'!CD103,'Raw Data'!CJ103,'Raw Data'!CP103)</f>
        <v>7.7356666666666669</v>
      </c>
      <c r="AT13" s="14">
        <f>STDEV('Raw Data'!CD103,'Raw Data'!CJ103,'Raw Data'!CP103)</f>
        <v>0.24223198247410177</v>
      </c>
      <c r="AV13" s="15">
        <f t="shared" si="1"/>
        <v>6.200333333333333</v>
      </c>
      <c r="AW13" s="15">
        <f t="shared" si="2"/>
        <v>0.12900645978658035</v>
      </c>
      <c r="AX13" s="15">
        <f t="shared" si="3"/>
        <v>6.4229999999999992</v>
      </c>
      <c r="AY13" s="15">
        <f t="shared" si="4"/>
        <v>0.19926280803668986</v>
      </c>
      <c r="AZ13" s="15">
        <f t="shared" si="5"/>
        <v>5.6076666666666668</v>
      </c>
      <c r="BA13" s="15">
        <f t="shared" si="6"/>
        <v>0.47683470231657116</v>
      </c>
      <c r="BB13" s="15">
        <f t="shared" si="7"/>
        <v>1.7813333333333343</v>
      </c>
      <c r="BC13" s="15">
        <f t="shared" si="8"/>
        <v>0.19893382484300315</v>
      </c>
      <c r="BD13" s="15">
        <f t="shared" si="9"/>
        <v>0.30233333333333334</v>
      </c>
      <c r="BE13" s="15">
        <f t="shared" si="10"/>
        <v>0.25330679685577628</v>
      </c>
      <c r="BF13" s="34"/>
      <c r="BG13" s="15">
        <f t="shared" si="11"/>
        <v>7.1666666666666323E-2</v>
      </c>
      <c r="BH13" s="15">
        <f t="shared" si="12"/>
        <v>0.2982538069050138</v>
      </c>
      <c r="BI13" s="15">
        <f t="shared" si="13"/>
        <v>0.1176666666666657</v>
      </c>
      <c r="BJ13" s="15">
        <f t="shared" si="14"/>
        <v>0.2423062800121642</v>
      </c>
      <c r="BK13" s="15">
        <f t="shared" si="15"/>
        <v>-3.4333333333334437E-2</v>
      </c>
      <c r="BL13" s="15">
        <f t="shared" si="16"/>
        <v>0.17549738839462295</v>
      </c>
      <c r="BM13" s="15">
        <f t="shared" si="17"/>
        <v>5.8666666666666423E-2</v>
      </c>
      <c r="BN13" s="15">
        <f t="shared" si="18"/>
        <v>0.11945012906369493</v>
      </c>
      <c r="BO13" s="15">
        <f t="shared" si="19"/>
        <v>-4.6333333333333115E-2</v>
      </c>
      <c r="BP13" s="15">
        <f t="shared" si="20"/>
        <v>0.18460317801525888</v>
      </c>
      <c r="BR13" s="15">
        <f t="shared" si="21"/>
        <v>6.16</v>
      </c>
      <c r="BS13" s="15">
        <f t="shared" si="22"/>
        <v>0.27007961789072499</v>
      </c>
      <c r="BT13" s="15">
        <f t="shared" si="23"/>
        <v>6.3383333333333329</v>
      </c>
      <c r="BU13" s="15">
        <f t="shared" si="24"/>
        <v>0.16956513006315091</v>
      </c>
      <c r="BV13" s="15">
        <f t="shared" si="25"/>
        <v>5.3773333333333344</v>
      </c>
      <c r="BW13" s="15">
        <f t="shared" si="26"/>
        <v>4.4657959350303089E-2</v>
      </c>
      <c r="BX13" s="15">
        <f t="shared" si="27"/>
        <v>1.9733333333333327</v>
      </c>
      <c r="BY13" s="15">
        <f t="shared" si="28"/>
        <v>0.13782718648123585</v>
      </c>
      <c r="BZ13" s="15">
        <f t="shared" si="29"/>
        <v>0.34899999999999931</v>
      </c>
      <c r="CA13" s="15">
        <f t="shared" si="30"/>
        <v>0.24871804652390353</v>
      </c>
      <c r="CB13" s="14"/>
      <c r="CC13" s="16">
        <f t="shared" si="31"/>
        <v>1.6642666666666573E-2</v>
      </c>
      <c r="CD13" s="17">
        <f t="shared" si="32"/>
        <v>3.9705666666666715E-2</v>
      </c>
      <c r="CE13" s="17">
        <f t="shared" si="33"/>
        <v>0.22737133333333304</v>
      </c>
      <c r="CF13" s="17">
        <f t="shared" si="34"/>
        <v>3.9574666666666654E-2</v>
      </c>
      <c r="CG13" s="17">
        <f t="shared" si="35"/>
        <v>6.4164333333333518E-2</v>
      </c>
      <c r="CH13" s="17">
        <f t="shared" si="36"/>
        <v>0.6224617792818018</v>
      </c>
      <c r="CI13" s="35"/>
      <c r="CJ13" s="17">
        <f t="shared" si="37"/>
        <v>8.8955333333333261E-2</v>
      </c>
      <c r="CK13" s="17">
        <f t="shared" si="38"/>
        <v>5.8712333333333325E-2</v>
      </c>
      <c r="CL13" s="17">
        <f t="shared" si="39"/>
        <v>3.0799333333333137E-2</v>
      </c>
      <c r="CM13" s="17">
        <f t="shared" si="40"/>
        <v>1.4268333333333376E-2</v>
      </c>
      <c r="CN13" s="17">
        <f t="shared" si="41"/>
        <v>3.4078333333333363E-2</v>
      </c>
      <c r="CO13" s="17">
        <f t="shared" si="42"/>
        <v>0.47624958442676513</v>
      </c>
      <c r="CP13" s="15"/>
      <c r="CQ13" s="17">
        <f t="shared" si="43"/>
        <v>7.2943000000000022E-2</v>
      </c>
      <c r="CR13" s="17">
        <f t="shared" si="44"/>
        <v>2.8752333333333286E-2</v>
      </c>
      <c r="CS13" s="17">
        <f t="shared" si="45"/>
        <v>1.9943333333333232E-3</v>
      </c>
      <c r="CT13" s="17">
        <f t="shared" si="46"/>
        <v>1.8996333333333362E-2</v>
      </c>
      <c r="CU13" s="17">
        <f t="shared" si="47"/>
        <v>6.186066666666664E-2</v>
      </c>
      <c r="CV13" s="17">
        <f t="shared" si="48"/>
        <v>0.33407134966450897</v>
      </c>
      <c r="CY13" s="17"/>
      <c r="CZ13" s="17"/>
      <c r="DA13" s="17"/>
      <c r="DB13" s="17"/>
      <c r="DC13" s="17"/>
      <c r="DF13" s="17"/>
      <c r="DG13" s="17"/>
      <c r="DH13" s="17"/>
      <c r="DI13" s="17"/>
      <c r="DJ13" s="17"/>
    </row>
    <row r="14" spans="1:114" x14ac:dyDescent="0.25">
      <c r="A14" s="2">
        <f>'Raw Data'!B14</f>
        <v>30</v>
      </c>
      <c r="B14" s="2">
        <f>'Raw Data'!C14</f>
        <v>43</v>
      </c>
      <c r="C14" s="2" t="str">
        <f>'Raw Data'!D14</f>
        <v>IKNLDTGEEIPLSL</v>
      </c>
      <c r="D14" s="14">
        <f>AVERAGE('Raw Data'!J14,'Raw Data'!P14,'Raw Data'!V14)</f>
        <v>4.734</v>
      </c>
      <c r="E14" s="14">
        <f>STDEV('Raw Data'!J14,'Raw Data'!P14,'Raw Data'!V14)</f>
        <v>0.21441315258164531</v>
      </c>
      <c r="F14" s="14">
        <f>AVERAGE('Raw Data'!AB14,'Raw Data'!AH14,'Raw Data'!AN14)</f>
        <v>5.1265000000000001</v>
      </c>
      <c r="G14" s="14">
        <f>STDEV('Raw Data'!AB14,'Raw Data'!AH14,'Raw Data'!AN14)</f>
        <v>0.11950104602052687</v>
      </c>
      <c r="H14" s="14">
        <f>AVERAGE('Raw Data'!AT14,'Raw Data'!AZ14,'Raw Data'!BF14)</f>
        <v>5.9366666666666674</v>
      </c>
      <c r="I14" s="14">
        <f>STDEV('Raw Data'!AT14,'Raw Data'!AZ14,'Raw Data'!BF14)</f>
        <v>4.6144699948459031E-2</v>
      </c>
      <c r="J14" s="14">
        <f>AVERAGE('Raw Data'!BL14,'Raw Data'!BR14,'Raw Data'!BX14)</f>
        <v>5.8536666666666664</v>
      </c>
      <c r="K14" s="14">
        <f>STDEV('Raw Data'!BL14,'Raw Data'!BR14,'Raw Data'!BX14)</f>
        <v>3.5949038002891502E-2</v>
      </c>
      <c r="L14" s="14">
        <f>AVERAGE('Raw Data'!CD14,'Raw Data'!CJ14,'Raw Data'!CP14)</f>
        <v>5.9706666666666663</v>
      </c>
      <c r="M14" s="14">
        <f>STDEV('Raw Data'!CD14,'Raw Data'!CJ14,'Raw Data'!CP14)</f>
        <v>0.12786842195527925</v>
      </c>
      <c r="O14" s="14">
        <f>AVERAGE('Raw Data'!J44,'Raw Data'!P44,'Raw Data'!V44)</f>
        <v>0.25933333333333336</v>
      </c>
      <c r="P14" s="14">
        <f>STDEV('Raw Data'!J44,'Raw Data'!P44,'Raw Data'!V44)</f>
        <v>2.6274195198584746E-2</v>
      </c>
      <c r="Q14" s="14">
        <f>AVERAGE('Raw Data'!AB44,'Raw Data'!AH44,'Raw Data'!AN44)</f>
        <v>0.41699999999999998</v>
      </c>
      <c r="R14" s="14">
        <f>STDEV('Raw Data'!AB44,'Raw Data'!AH44,'Raw Data'!AN44)</f>
        <v>6.3E-2</v>
      </c>
      <c r="S14" s="14">
        <f>AVERAGE('Raw Data'!AT44,'Raw Data'!AZ44,'Raw Data'!BF44)</f>
        <v>1.7244999999999999</v>
      </c>
      <c r="T14" s="14">
        <f>STDEV('Raw Data'!AT44,'Raw Data'!AZ44,'Raw Data'!BF44)</f>
        <v>0.1025304832720494</v>
      </c>
      <c r="U14" s="14">
        <f>AVERAGE('Raw Data'!BL44,'Raw Data'!BR44,'Raw Data'!BX44)</f>
        <v>4.2079999999999993</v>
      </c>
      <c r="V14" s="14">
        <f>STDEV('Raw Data'!BL44,'Raw Data'!BR44,'Raw Data'!BX44)</f>
        <v>0.11497391008398393</v>
      </c>
      <c r="W14" s="14">
        <f>AVERAGE('Raw Data'!CD44,'Raw Data'!CJ44,'Raw Data'!CP44)</f>
        <v>5.6729999999999992</v>
      </c>
      <c r="X14" s="14">
        <f>STDEV('Raw Data'!CD44,'Raw Data'!CJ44,'Raw Data'!CP44)</f>
        <v>0.10739180601889484</v>
      </c>
      <c r="Z14" s="14">
        <f>AVERAGE('Raw Data'!J74,'Raw Data'!P74,'Raw Data'!V74)</f>
        <v>4.7963333333333331</v>
      </c>
      <c r="AA14" s="14">
        <f>STDEV('Raw Data'!J74,'Raw Data'!P74,'Raw Data'!V74)</f>
        <v>0.1234233905438242</v>
      </c>
      <c r="AB14" s="14">
        <f>AVERAGE('Raw Data'!AB74,'Raw Data'!AH74,'Raw Data'!AN74)</f>
        <v>5.2783333333333333</v>
      </c>
      <c r="AC14" s="14">
        <f>STDEV('Raw Data'!AB74,'Raw Data'!AH74,'Raw Data'!AN74)</f>
        <v>0.14366744005978993</v>
      </c>
      <c r="AD14" s="14">
        <f>AVERAGE('Raw Data'!AT74,'Raw Data'!AZ74,'Raw Data'!BF74)</f>
        <v>5.924666666666667</v>
      </c>
      <c r="AE14" s="14">
        <f>STDEV('Raw Data'!AT74,'Raw Data'!AZ74,'Raw Data'!BF74)</f>
        <v>0.1460901548131609</v>
      </c>
      <c r="AF14" s="14">
        <f>AVERAGE('Raw Data'!BL74,'Raw Data'!BR74,'Raw Data'!BX74)</f>
        <v>5.9113333333333342</v>
      </c>
      <c r="AG14" s="14">
        <f>STDEV('Raw Data'!BL74,'Raw Data'!BR74,'Raw Data'!BX74)</f>
        <v>0.10682852303263073</v>
      </c>
      <c r="AH14" s="14">
        <f>AVERAGE('Raw Data'!CD74,'Raw Data'!CJ74,'Raw Data'!CP74)</f>
        <v>5.937666666666666</v>
      </c>
      <c r="AI14" s="14">
        <f>STDEV('Raw Data'!CD74,'Raw Data'!CJ74,'Raw Data'!CP74)</f>
        <v>4.3131581623369136E-2</v>
      </c>
      <c r="AK14" s="14">
        <f>AVERAGE('Raw Data'!J104,'Raw Data'!P104,'Raw Data'!V104)</f>
        <v>0.25700000000000001</v>
      </c>
      <c r="AL14" s="14">
        <f>STDEV('Raw Data'!J104,'Raw Data'!P104,'Raw Data'!V104)</f>
        <v>2.2068076490713916E-2</v>
      </c>
      <c r="AM14" s="14">
        <f>AVERAGE('Raw Data'!AB104,'Raw Data'!AH104,'Raw Data'!AN104)</f>
        <v>0.45899999999999991</v>
      </c>
      <c r="AN14" s="14">
        <f>STDEV('Raw Data'!AB104,'Raw Data'!AH104,'Raw Data'!AN104)</f>
        <v>0.10415853301578346</v>
      </c>
      <c r="AO14" s="14">
        <f>AVERAGE('Raw Data'!AT104,'Raw Data'!AZ104,'Raw Data'!BF104)</f>
        <v>1.7536666666666667</v>
      </c>
      <c r="AP14" s="14">
        <f>STDEV('Raw Data'!AT104,'Raw Data'!AZ104,'Raw Data'!BF104)</f>
        <v>1.8556220879622332E-2</v>
      </c>
      <c r="AQ14" s="14">
        <f>AVERAGE('Raw Data'!BL104,'Raw Data'!BR104,'Raw Data'!BX104)</f>
        <v>4.487000000000001</v>
      </c>
      <c r="AR14" s="14">
        <f>STDEV('Raw Data'!BL104,'Raw Data'!BR104,'Raw Data'!BX104)</f>
        <v>7.5286120898874695E-2</v>
      </c>
      <c r="AS14" s="14">
        <f>AVERAGE('Raw Data'!CD104,'Raw Data'!CJ104,'Raw Data'!CP104)</f>
        <v>5.7283333333333344</v>
      </c>
      <c r="AT14" s="14">
        <f>STDEV('Raw Data'!CD104,'Raw Data'!CJ104,'Raw Data'!CP104)</f>
        <v>0.15621886356433803</v>
      </c>
      <c r="AV14" s="15">
        <f t="shared" si="1"/>
        <v>4.5393333333333334</v>
      </c>
      <c r="AW14" s="15">
        <f t="shared" si="2"/>
        <v>0.12538075344060329</v>
      </c>
      <c r="AX14" s="15">
        <f t="shared" si="3"/>
        <v>4.8193333333333337</v>
      </c>
      <c r="AY14" s="15">
        <f t="shared" si="4"/>
        <v>0.17745234101959145</v>
      </c>
      <c r="AZ14" s="15">
        <f t="shared" si="5"/>
        <v>4.1710000000000003</v>
      </c>
      <c r="BA14" s="15">
        <f t="shared" si="6"/>
        <v>0.14726393539039573</v>
      </c>
      <c r="BB14" s="15">
        <f t="shared" si="7"/>
        <v>1.4243333333333332</v>
      </c>
      <c r="BC14" s="15">
        <f t="shared" si="8"/>
        <v>0.13069174929326369</v>
      </c>
      <c r="BD14" s="15">
        <f t="shared" si="9"/>
        <v>0.20933333333333159</v>
      </c>
      <c r="BE14" s="15">
        <f t="shared" si="10"/>
        <v>0.16206377345559561</v>
      </c>
      <c r="BF14" s="34"/>
      <c r="BG14" s="15">
        <f t="shared" si="11"/>
        <v>6.233333333333313E-2</v>
      </c>
      <c r="BH14" s="15">
        <f t="shared" si="12"/>
        <v>0.2473991376972306</v>
      </c>
      <c r="BI14" s="15">
        <f t="shared" si="13"/>
        <v>0.15183333333333326</v>
      </c>
      <c r="BJ14" s="15">
        <f t="shared" si="14"/>
        <v>0.18687116774219992</v>
      </c>
      <c r="BK14" s="15">
        <f t="shared" si="15"/>
        <v>-1.2000000000000455E-2</v>
      </c>
      <c r="BL14" s="15">
        <f t="shared" si="16"/>
        <v>0.15320465615204595</v>
      </c>
      <c r="BM14" s="15">
        <f t="shared" si="17"/>
        <v>5.7666666666667865E-2</v>
      </c>
      <c r="BN14" s="15">
        <f t="shared" si="18"/>
        <v>0.1127149797793827</v>
      </c>
      <c r="BO14" s="15">
        <f t="shared" si="19"/>
        <v>-3.3000000000000362E-2</v>
      </c>
      <c r="BP14" s="15">
        <f t="shared" si="20"/>
        <v>0.13494690313848146</v>
      </c>
      <c r="BR14" s="15">
        <f t="shared" si="21"/>
        <v>4.4746666666666668</v>
      </c>
      <c r="BS14" s="15">
        <f t="shared" si="22"/>
        <v>0.21601697464165462</v>
      </c>
      <c r="BT14" s="15">
        <f t="shared" si="23"/>
        <v>4.7095000000000002</v>
      </c>
      <c r="BU14" s="15">
        <f t="shared" si="24"/>
        <v>0.13509071026536237</v>
      </c>
      <c r="BV14" s="15">
        <f t="shared" si="25"/>
        <v>4.2121666666666675</v>
      </c>
      <c r="BW14" s="15">
        <f t="shared" si="26"/>
        <v>0.1124359076689174</v>
      </c>
      <c r="BX14" s="15">
        <f t="shared" si="27"/>
        <v>1.6456666666666671</v>
      </c>
      <c r="BY14" s="15">
        <f t="shared" si="28"/>
        <v>0.12046299570130804</v>
      </c>
      <c r="BZ14" s="15">
        <f t="shared" si="29"/>
        <v>0.29766666666666719</v>
      </c>
      <c r="CA14" s="15">
        <f t="shared" si="30"/>
        <v>0.16698303307022927</v>
      </c>
      <c r="CB14" s="14"/>
      <c r="CC14" s="16">
        <f t="shared" si="31"/>
        <v>1.5720333333333354E-2</v>
      </c>
      <c r="CD14" s="17">
        <f t="shared" si="32"/>
        <v>3.1489333333333376E-2</v>
      </c>
      <c r="CE14" s="17">
        <f t="shared" si="33"/>
        <v>2.1686666666666646E-2</v>
      </c>
      <c r="CF14" s="17">
        <f t="shared" si="34"/>
        <v>1.7080333333333291E-2</v>
      </c>
      <c r="CG14" s="17">
        <f t="shared" si="35"/>
        <v>2.6264666666666617E-2</v>
      </c>
      <c r="CH14" s="17">
        <f t="shared" si="36"/>
        <v>0.33502437722251388</v>
      </c>
      <c r="CI14" s="35"/>
      <c r="CJ14" s="17">
        <f t="shared" si="37"/>
        <v>6.1206333333333265E-2</v>
      </c>
      <c r="CK14" s="17">
        <f t="shared" si="38"/>
        <v>3.4920833333333422E-2</v>
      </c>
      <c r="CL14" s="17">
        <f t="shared" si="39"/>
        <v>2.3471666666666634E-2</v>
      </c>
      <c r="CM14" s="17">
        <f t="shared" si="40"/>
        <v>1.2704666666666652E-2</v>
      </c>
      <c r="CN14" s="17">
        <f t="shared" si="41"/>
        <v>1.8210666666666694E-2</v>
      </c>
      <c r="CO14" s="17">
        <f t="shared" si="42"/>
        <v>0.38796155307796504</v>
      </c>
      <c r="CP14" s="15"/>
      <c r="CQ14" s="17">
        <f t="shared" si="43"/>
        <v>4.6663333333333251E-2</v>
      </c>
      <c r="CR14" s="17">
        <f t="shared" si="44"/>
        <v>1.8249500000000082E-2</v>
      </c>
      <c r="CS14" s="17">
        <f t="shared" si="45"/>
        <v>1.2641833333333317E-2</v>
      </c>
      <c r="CT14" s="17">
        <f t="shared" si="46"/>
        <v>1.451133333333336E-2</v>
      </c>
      <c r="CU14" s="17">
        <f t="shared" si="47"/>
        <v>2.7883333333333281E-2</v>
      </c>
      <c r="CV14" s="17">
        <f t="shared" si="48"/>
        <v>0.2707138710890154</v>
      </c>
      <c r="CY14" s="17"/>
      <c r="CZ14" s="17"/>
      <c r="DA14" s="17"/>
      <c r="DB14" s="17"/>
      <c r="DC14" s="17"/>
      <c r="DF14" s="17"/>
      <c r="DG14" s="17"/>
      <c r="DH14" s="17"/>
      <c r="DI14" s="17"/>
      <c r="DJ14" s="17"/>
    </row>
    <row r="15" spans="1:114" x14ac:dyDescent="0.25">
      <c r="A15" s="2">
        <f>'Raw Data'!B15</f>
        <v>30</v>
      </c>
      <c r="B15" s="2">
        <f>'Raw Data'!C15</f>
        <v>44</v>
      </c>
      <c r="C15" s="2" t="str">
        <f>'Raw Data'!D15</f>
        <v>IKNLDTGEEIPLSLA</v>
      </c>
      <c r="D15" s="14">
        <f>AVERAGE('Raw Data'!J15,'Raw Data'!P15,'Raw Data'!V15)</f>
        <v>5.5760000000000005</v>
      </c>
      <c r="E15" s="14">
        <f>STDEV('Raw Data'!J15,'Raw Data'!P15,'Raw Data'!V15)</f>
        <v>0.2203610673417605</v>
      </c>
      <c r="F15" s="14">
        <f>AVERAGE('Raw Data'!AB15,'Raw Data'!AH15,'Raw Data'!AN15)</f>
        <v>5.9785000000000004</v>
      </c>
      <c r="G15" s="14">
        <f>STDEV('Raw Data'!AB15,'Raw Data'!AH15,'Raw Data'!AN15)</f>
        <v>0.12657211383239156</v>
      </c>
      <c r="H15" s="14">
        <f>AVERAGE('Raw Data'!AT15,'Raw Data'!AZ15,'Raw Data'!BF15)</f>
        <v>6.8663333333333334</v>
      </c>
      <c r="I15" s="14">
        <f>STDEV('Raw Data'!AT15,'Raw Data'!AZ15,'Raw Data'!BF15)</f>
        <v>2.5501633934580301E-2</v>
      </c>
      <c r="J15" s="14">
        <f>AVERAGE('Raw Data'!BL15,'Raw Data'!BR15,'Raw Data'!BX15)</f>
        <v>6.7909999999999995</v>
      </c>
      <c r="K15" s="14">
        <f>STDEV('Raw Data'!BL15,'Raw Data'!BR15,'Raw Data'!BX15)</f>
        <v>3.7802116342871464E-2</v>
      </c>
      <c r="L15" s="14">
        <f>AVERAGE('Raw Data'!CD15,'Raw Data'!CJ15,'Raw Data'!CP15)</f>
        <v>6.8866666666666667</v>
      </c>
      <c r="M15" s="14">
        <f>STDEV('Raw Data'!CD15,'Raw Data'!CJ15,'Raw Data'!CP15)</f>
        <v>0.1488634721257481</v>
      </c>
      <c r="O15" s="14">
        <f>AVERAGE('Raw Data'!J45,'Raw Data'!P45,'Raw Data'!V45)</f>
        <v>0.36099999999999999</v>
      </c>
      <c r="P15" s="14">
        <f>STDEV('Raw Data'!J45,'Raw Data'!P45,'Raw Data'!V45)</f>
        <v>1.3228756555322964E-2</v>
      </c>
      <c r="Q15" s="14">
        <f>AVERAGE('Raw Data'!AB45,'Raw Data'!AH45,'Raw Data'!AN45)</f>
        <v>0.52766666666666662</v>
      </c>
      <c r="R15" s="14">
        <f>STDEV('Raw Data'!AB45,'Raw Data'!AH45,'Raw Data'!AN45)</f>
        <v>3.262412195497888E-2</v>
      </c>
      <c r="S15" s="14">
        <f>AVERAGE('Raw Data'!AT45,'Raw Data'!AZ45,'Raw Data'!BF45)</f>
        <v>2.3929999999999998</v>
      </c>
      <c r="T15" s="14">
        <f>STDEV('Raw Data'!AT45,'Raw Data'!AZ45,'Raw Data'!BF45)</f>
        <v>1.4142135623732533E-3</v>
      </c>
      <c r="U15" s="14">
        <f>AVERAGE('Raw Data'!BL45,'Raw Data'!BR45,'Raw Data'!BX45)</f>
        <v>5.1206666666666667</v>
      </c>
      <c r="V15" s="14">
        <f>STDEV('Raw Data'!BL45,'Raw Data'!BR45,'Raw Data'!BX45)</f>
        <v>9.6795316691115255E-2</v>
      </c>
      <c r="W15" s="14">
        <f>AVERAGE('Raw Data'!CD45,'Raw Data'!CJ45,'Raw Data'!CP45)</f>
        <v>6.6129999999999995</v>
      </c>
      <c r="X15" s="14">
        <f>STDEV('Raw Data'!CD45,'Raw Data'!CJ45,'Raw Data'!CP45)</f>
        <v>9.0796475702529078E-2</v>
      </c>
      <c r="Z15" s="14">
        <f>AVERAGE('Raw Data'!J75,'Raw Data'!P75,'Raw Data'!V75)</f>
        <v>5.6400000000000006</v>
      </c>
      <c r="AA15" s="14">
        <f>STDEV('Raw Data'!J75,'Raw Data'!P75,'Raw Data'!V75)</f>
        <v>0.10250365847129533</v>
      </c>
      <c r="AB15" s="14">
        <f>AVERAGE('Raw Data'!AB75,'Raw Data'!AH75,'Raw Data'!AN75)</f>
        <v>6.1470000000000011</v>
      </c>
      <c r="AC15" s="14">
        <f>STDEV('Raw Data'!AB75,'Raw Data'!AH75,'Raw Data'!AN75)</f>
        <v>0.13645145656972668</v>
      </c>
      <c r="AD15" s="14">
        <f>AVERAGE('Raw Data'!AT75,'Raw Data'!AZ75,'Raw Data'!BF75)</f>
        <v>6.8530000000000006</v>
      </c>
      <c r="AE15" s="14">
        <f>STDEV('Raw Data'!AT75,'Raw Data'!AZ75,'Raw Data'!BF75)</f>
        <v>0.17773857206582896</v>
      </c>
      <c r="AF15" s="14">
        <f>AVERAGE('Raw Data'!BL75,'Raw Data'!BR75,'Raw Data'!BX75)</f>
        <v>6.8273333333333328</v>
      </c>
      <c r="AG15" s="14">
        <f>STDEV('Raw Data'!BL75,'Raw Data'!BR75,'Raw Data'!BX75)</f>
        <v>0.11350036710660133</v>
      </c>
      <c r="AH15" s="14">
        <f>AVERAGE('Raw Data'!CD75,'Raw Data'!CJ75,'Raw Data'!CP75)</f>
        <v>6.8633333333333333</v>
      </c>
      <c r="AI15" s="14">
        <f>STDEV('Raw Data'!CD75,'Raw Data'!CJ75,'Raw Data'!CP75)</f>
        <v>5.453744890745562E-2</v>
      </c>
      <c r="AK15" s="14">
        <f>AVERAGE('Raw Data'!J105,'Raw Data'!P105,'Raw Data'!V105)</f>
        <v>0.34599999999999992</v>
      </c>
      <c r="AL15" s="14">
        <f>STDEV('Raw Data'!J105,'Raw Data'!P105,'Raw Data'!V105)</f>
        <v>2.7999999999999997E-2</v>
      </c>
      <c r="AM15" s="14">
        <f>AVERAGE('Raw Data'!AB105,'Raw Data'!AH105,'Raw Data'!AN105)</f>
        <v>0.55366666666666664</v>
      </c>
      <c r="AN15" s="14">
        <f>STDEV('Raw Data'!AB105,'Raw Data'!AH105,'Raw Data'!AN105)</f>
        <v>0.12734336784196235</v>
      </c>
      <c r="AO15" s="14">
        <f>AVERAGE('Raw Data'!AT105,'Raw Data'!AZ105,'Raw Data'!BF105)</f>
        <v>2.23</v>
      </c>
      <c r="AP15" s="14">
        <f>STDEV('Raw Data'!AT105,'Raw Data'!AZ105,'Raw Data'!BF105)</f>
        <v>0.10816653826391966</v>
      </c>
      <c r="AQ15" s="14">
        <f>AVERAGE('Raw Data'!BL105,'Raw Data'!BR105,'Raw Data'!BX105)</f>
        <v>5.3410000000000002</v>
      </c>
      <c r="AR15" s="14">
        <f>STDEV('Raw Data'!BL105,'Raw Data'!BR105,'Raw Data'!BX105)</f>
        <v>3.9610604640676859E-2</v>
      </c>
      <c r="AS15" s="14">
        <f>AVERAGE('Raw Data'!CD105,'Raw Data'!CJ105,'Raw Data'!CP105)</f>
        <v>6.6559999999999997</v>
      </c>
      <c r="AT15" s="14">
        <f>STDEV('Raw Data'!CD105,'Raw Data'!CJ105,'Raw Data'!CP105)</f>
        <v>0.17161585008384286</v>
      </c>
      <c r="AV15" s="15">
        <f t="shared" si="1"/>
        <v>5.2940000000000005</v>
      </c>
      <c r="AW15" s="15">
        <f t="shared" si="2"/>
        <v>0.10625911725588517</v>
      </c>
      <c r="AX15" s="15">
        <f t="shared" si="3"/>
        <v>5.5933333333333346</v>
      </c>
      <c r="AY15" s="15">
        <f t="shared" si="4"/>
        <v>0.18664226030921652</v>
      </c>
      <c r="AZ15" s="15">
        <f t="shared" si="5"/>
        <v>4.6230000000000011</v>
      </c>
      <c r="BA15" s="15">
        <f t="shared" si="6"/>
        <v>0.20806489372308792</v>
      </c>
      <c r="BB15" s="15">
        <f t="shared" si="7"/>
        <v>1.4863333333333326</v>
      </c>
      <c r="BC15" s="15">
        <f t="shared" si="8"/>
        <v>0.12021369860932356</v>
      </c>
      <c r="BD15" s="15">
        <f t="shared" si="9"/>
        <v>0.20733333333333359</v>
      </c>
      <c r="BE15" s="15">
        <f t="shared" si="10"/>
        <v>0.18007313329126409</v>
      </c>
      <c r="BF15" s="34"/>
      <c r="BG15" s="15">
        <f t="shared" si="11"/>
        <v>6.4000000000000057E-2</v>
      </c>
      <c r="BH15" s="15">
        <f t="shared" si="12"/>
        <v>0.24303497690661702</v>
      </c>
      <c r="BI15" s="15">
        <f t="shared" si="13"/>
        <v>0.16850000000000076</v>
      </c>
      <c r="BJ15" s="15">
        <f t="shared" si="14"/>
        <v>0.18611689874914608</v>
      </c>
      <c r="BK15" s="15">
        <f t="shared" si="15"/>
        <v>-1.3333333333332753E-2</v>
      </c>
      <c r="BL15" s="15">
        <f t="shared" si="16"/>
        <v>0.17955871834398132</v>
      </c>
      <c r="BM15" s="15">
        <f t="shared" si="17"/>
        <v>3.6333333333333329E-2</v>
      </c>
      <c r="BN15" s="15">
        <f t="shared" si="18"/>
        <v>0.11962998509292416</v>
      </c>
      <c r="BO15" s="15">
        <f t="shared" si="19"/>
        <v>-2.3333333333333428E-2</v>
      </c>
      <c r="BP15" s="15">
        <f t="shared" si="20"/>
        <v>0.15853916445682031</v>
      </c>
      <c r="BR15" s="15">
        <f t="shared" si="21"/>
        <v>5.2150000000000007</v>
      </c>
      <c r="BS15" s="15">
        <f t="shared" si="22"/>
        <v>0.22075778581966235</v>
      </c>
      <c r="BT15" s="15">
        <f t="shared" si="23"/>
        <v>5.4508333333333336</v>
      </c>
      <c r="BU15" s="15">
        <f t="shared" si="24"/>
        <v>0.13070896424244674</v>
      </c>
      <c r="BV15" s="15">
        <f t="shared" si="25"/>
        <v>4.4733333333333336</v>
      </c>
      <c r="BW15" s="15">
        <f t="shared" si="26"/>
        <v>2.5540817005987457E-2</v>
      </c>
      <c r="BX15" s="15">
        <f t="shared" si="27"/>
        <v>1.6703333333333328</v>
      </c>
      <c r="BY15" s="15">
        <f t="shared" si="28"/>
        <v>0.10391502939100429</v>
      </c>
      <c r="BZ15" s="15">
        <f t="shared" si="29"/>
        <v>0.27366666666666717</v>
      </c>
      <c r="CA15" s="15">
        <f t="shared" si="30"/>
        <v>0.17436838398440624</v>
      </c>
      <c r="CB15" s="14"/>
      <c r="CC15" s="16">
        <f t="shared" si="31"/>
        <v>1.1290999999999954E-2</v>
      </c>
      <c r="CD15" s="17">
        <f t="shared" si="32"/>
        <v>3.4835333333333336E-2</v>
      </c>
      <c r="CE15" s="17">
        <f t="shared" si="33"/>
        <v>4.3290999999999871E-2</v>
      </c>
      <c r="CF15" s="17">
        <f t="shared" si="34"/>
        <v>1.4451333333333281E-2</v>
      </c>
      <c r="CG15" s="17">
        <f t="shared" si="35"/>
        <v>3.2426333333333363E-2</v>
      </c>
      <c r="CH15" s="17">
        <f t="shared" si="36"/>
        <v>0.36918152716516006</v>
      </c>
      <c r="CI15" s="35"/>
      <c r="CJ15" s="17">
        <f t="shared" si="37"/>
        <v>5.9065999999999869E-2</v>
      </c>
      <c r="CK15" s="17">
        <f t="shared" si="38"/>
        <v>3.4639499999999893E-2</v>
      </c>
      <c r="CL15" s="17">
        <f t="shared" si="39"/>
        <v>3.2241333333333212E-2</v>
      </c>
      <c r="CM15" s="17">
        <f t="shared" si="40"/>
        <v>1.4311333333333258E-2</v>
      </c>
      <c r="CN15" s="17">
        <f t="shared" si="41"/>
        <v>2.5134666666666718E-2</v>
      </c>
      <c r="CO15" s="17">
        <f t="shared" si="42"/>
        <v>0.40668517717435065</v>
      </c>
      <c r="CP15" s="15"/>
      <c r="CQ15" s="17">
        <f t="shared" si="43"/>
        <v>4.8733999999999916E-2</v>
      </c>
      <c r="CR15" s="17">
        <f t="shared" si="44"/>
        <v>1.7084833333333219E-2</v>
      </c>
      <c r="CS15" s="17">
        <f t="shared" si="45"/>
        <v>6.5233333333333809E-4</v>
      </c>
      <c r="CT15" s="17">
        <f t="shared" si="46"/>
        <v>1.0798333333333285E-2</v>
      </c>
      <c r="CU15" s="17">
        <f t="shared" si="47"/>
        <v>3.0404333333333339E-2</v>
      </c>
      <c r="CV15" s="17">
        <f t="shared" si="48"/>
        <v>0.24277527331533</v>
      </c>
      <c r="CY15" s="17"/>
      <c r="CZ15" s="17"/>
      <c r="DA15" s="17"/>
      <c r="DB15" s="17"/>
      <c r="DC15" s="17"/>
      <c r="DF15" s="17"/>
      <c r="DG15" s="17"/>
      <c r="DH15" s="17"/>
      <c r="DI15" s="17"/>
      <c r="DJ15" s="17"/>
    </row>
    <row r="16" spans="1:114" x14ac:dyDescent="0.25">
      <c r="A16" s="2">
        <f>'Raw Data'!B16</f>
        <v>30</v>
      </c>
      <c r="B16" s="2">
        <f>'Raw Data'!C16</f>
        <v>45</v>
      </c>
      <c r="C16" s="2" t="str">
        <f>'Raw Data'!D16</f>
        <v>IKNLDTGEEIPLSLAE</v>
      </c>
      <c r="D16" s="14">
        <f>AVERAGE('Raw Data'!J16,'Raw Data'!P16,'Raw Data'!V16)</f>
        <v>6.0256666666666669</v>
      </c>
      <c r="E16" s="14">
        <f>STDEV('Raw Data'!J16,'Raw Data'!P16,'Raw Data'!V16)</f>
        <v>0.2572864810543557</v>
      </c>
      <c r="F16" s="14">
        <f>AVERAGE('Raw Data'!AB16,'Raw Data'!AH16,'Raw Data'!AN16)</f>
        <v>6.4450000000000003</v>
      </c>
      <c r="G16" s="14">
        <f>STDEV('Raw Data'!AB16,'Raw Data'!AH16,'Raw Data'!AN16)</f>
        <v>0.16404877323527917</v>
      </c>
      <c r="H16" s="14">
        <f>AVERAGE('Raw Data'!AT16,'Raw Data'!AZ16,'Raw Data'!BF16)</f>
        <v>7.330000000000001</v>
      </c>
      <c r="I16" s="14">
        <f>STDEV('Raw Data'!AT16,'Raw Data'!AZ16,'Raw Data'!BF16)</f>
        <v>2.5357444666211836E-2</v>
      </c>
      <c r="J16" s="14">
        <f>AVERAGE('Raw Data'!BL16,'Raw Data'!BR16,'Raw Data'!BX16)</f>
        <v>7.2590000000000003</v>
      </c>
      <c r="K16" s="14">
        <f>STDEV('Raw Data'!BL16,'Raw Data'!BR16,'Raw Data'!BX16)</f>
        <v>3.1320919526731522E-2</v>
      </c>
      <c r="L16" s="14">
        <f>AVERAGE('Raw Data'!CD16,'Raw Data'!CJ16,'Raw Data'!CP16)</f>
        <v>7.3566666666666665</v>
      </c>
      <c r="M16" s="14">
        <f>STDEV('Raw Data'!CD16,'Raw Data'!CJ16,'Raw Data'!CP16)</f>
        <v>0.16073684497753862</v>
      </c>
      <c r="O16" s="14">
        <f>AVERAGE('Raw Data'!J46,'Raw Data'!P46,'Raw Data'!V46)</f>
        <v>0.57366666666666666</v>
      </c>
      <c r="P16" s="14">
        <f>STDEV('Raw Data'!J46,'Raw Data'!P46,'Raw Data'!V46)</f>
        <v>6.3893139955188721E-2</v>
      </c>
      <c r="Q16" s="14">
        <f>AVERAGE('Raw Data'!AB46,'Raw Data'!AH46,'Raw Data'!AN46)</f>
        <v>0.8666666666666667</v>
      </c>
      <c r="R16" s="14">
        <f>STDEV('Raw Data'!AB46,'Raw Data'!AH46,'Raw Data'!AN46)</f>
        <v>5.8380932960456697E-2</v>
      </c>
      <c r="S16" s="14">
        <f>AVERAGE('Raw Data'!AT46,'Raw Data'!AZ46,'Raw Data'!BF46)</f>
        <v>2.7889999999999997</v>
      </c>
      <c r="T16" s="14">
        <f>STDEV('Raw Data'!AT46,'Raw Data'!AZ46,'Raw Data'!BF46)</f>
        <v>1.4142135623732533E-3</v>
      </c>
      <c r="U16" s="14">
        <f>AVERAGE('Raw Data'!BL46,'Raw Data'!BR46,'Raw Data'!BX46)</f>
        <v>5.5036666666666667</v>
      </c>
      <c r="V16" s="14">
        <f>STDEV('Raw Data'!BL46,'Raw Data'!BR46,'Raw Data'!BX46)</f>
        <v>0.12595369519523136</v>
      </c>
      <c r="W16" s="14">
        <f>AVERAGE('Raw Data'!CD46,'Raw Data'!CJ46,'Raw Data'!CP46)</f>
        <v>7.0533333333333337</v>
      </c>
      <c r="X16" s="14">
        <f>STDEV('Raw Data'!CD46,'Raw Data'!CJ46,'Raw Data'!CP46)</f>
        <v>0.11044153807935336</v>
      </c>
      <c r="Z16" s="14">
        <f>AVERAGE('Raw Data'!J76,'Raw Data'!P76,'Raw Data'!V76)</f>
        <v>6.085</v>
      </c>
      <c r="AA16" s="14">
        <f>STDEV('Raw Data'!J76,'Raw Data'!P76,'Raw Data'!V76)</f>
        <v>9.3145048177560127E-2</v>
      </c>
      <c r="AB16" s="14">
        <f>AVERAGE('Raw Data'!AB76,'Raw Data'!AH76,'Raw Data'!AN76)</f>
        <v>6.6093333333333328</v>
      </c>
      <c r="AC16" s="14">
        <f>STDEV('Raw Data'!AB76,'Raw Data'!AH76,'Raw Data'!AN76)</f>
        <v>0.16007914709084778</v>
      </c>
      <c r="AD16" s="14">
        <f>AVERAGE('Raw Data'!AT76,'Raw Data'!AZ76,'Raw Data'!BF76)</f>
        <v>7.3103333333333325</v>
      </c>
      <c r="AE16" s="14">
        <f>STDEV('Raw Data'!AT76,'Raw Data'!AZ76,'Raw Data'!BF76)</f>
        <v>0.19046346981333009</v>
      </c>
      <c r="AF16" s="14">
        <f>AVERAGE('Raw Data'!BL76,'Raw Data'!BR76,'Raw Data'!BX76)</f>
        <v>7.2959999999999994</v>
      </c>
      <c r="AG16" s="14">
        <f>STDEV('Raw Data'!BL76,'Raw Data'!BR76,'Raw Data'!BX76)</f>
        <v>0.10638138934982967</v>
      </c>
      <c r="AH16" s="14">
        <f>AVERAGE('Raw Data'!CD76,'Raw Data'!CJ76,'Raw Data'!CP76)</f>
        <v>7.3336666666666668</v>
      </c>
      <c r="AI16" s="14">
        <f>STDEV('Raw Data'!CD76,'Raw Data'!CJ76,'Raw Data'!CP76)</f>
        <v>5.839805932848588E-2</v>
      </c>
      <c r="AK16" s="14">
        <f>AVERAGE('Raw Data'!J106,'Raw Data'!P106,'Raw Data'!V106)</f>
        <v>0.57166666666666666</v>
      </c>
      <c r="AL16" s="14">
        <f>STDEV('Raw Data'!J106,'Raw Data'!P106,'Raw Data'!V106)</f>
        <v>1.0016652800877768E-2</v>
      </c>
      <c r="AM16" s="14">
        <f>AVERAGE('Raw Data'!AB106,'Raw Data'!AH106,'Raw Data'!AN106)</f>
        <v>0.95500000000000007</v>
      </c>
      <c r="AN16" s="14">
        <f>STDEV('Raw Data'!AB106,'Raw Data'!AH106,'Raw Data'!AN106)</f>
        <v>8.0517078933602659E-2</v>
      </c>
      <c r="AO16" s="14">
        <f>AVERAGE('Raw Data'!AT106,'Raw Data'!AZ106,'Raw Data'!BF106)</f>
        <v>2.7116666666666664</v>
      </c>
      <c r="AP16" s="14">
        <f>STDEV('Raw Data'!AT106,'Raw Data'!AZ106,'Raw Data'!BF106)</f>
        <v>0.20278642295117616</v>
      </c>
      <c r="AQ16" s="14">
        <f>AVERAGE('Raw Data'!BL106,'Raw Data'!BR106,'Raw Data'!BX106)</f>
        <v>5.7480000000000002</v>
      </c>
      <c r="AR16" s="14">
        <f>STDEV('Raw Data'!BL106,'Raw Data'!BR106,'Raw Data'!BX106)</f>
        <v>7.7349854557071065E-2</v>
      </c>
      <c r="AS16" s="14">
        <f>AVERAGE('Raw Data'!CD106,'Raw Data'!CJ106,'Raw Data'!CP106)</f>
        <v>7.0743333333333327</v>
      </c>
      <c r="AT16" s="14">
        <f>STDEV('Raw Data'!CD106,'Raw Data'!CJ106,'Raw Data'!CP106)</f>
        <v>0.18764150216125822</v>
      </c>
      <c r="AV16" s="15">
        <f t="shared" si="1"/>
        <v>5.5133333333333336</v>
      </c>
      <c r="AW16" s="15">
        <f t="shared" si="2"/>
        <v>9.368208651248823E-2</v>
      </c>
      <c r="AX16" s="15">
        <f t="shared" si="3"/>
        <v>5.6543333333333328</v>
      </c>
      <c r="AY16" s="15">
        <f t="shared" si="4"/>
        <v>0.17918798322804261</v>
      </c>
      <c r="AZ16" s="15">
        <f t="shared" si="5"/>
        <v>4.5986666666666665</v>
      </c>
      <c r="BA16" s="15">
        <f t="shared" si="6"/>
        <v>0.27820615857070208</v>
      </c>
      <c r="BB16" s="15">
        <f t="shared" si="7"/>
        <v>1.5479999999999992</v>
      </c>
      <c r="BC16" s="15">
        <f t="shared" si="8"/>
        <v>0.13152946437965943</v>
      </c>
      <c r="BD16" s="15">
        <f t="shared" si="9"/>
        <v>0.25933333333333408</v>
      </c>
      <c r="BE16" s="15">
        <f t="shared" si="10"/>
        <v>0.19651887101921492</v>
      </c>
      <c r="BF16" s="34"/>
      <c r="BG16" s="15">
        <f t="shared" si="11"/>
        <v>5.9333333333333016E-2</v>
      </c>
      <c r="BH16" s="15">
        <f t="shared" si="12"/>
        <v>0.27362809309961822</v>
      </c>
      <c r="BI16" s="15">
        <f t="shared" si="13"/>
        <v>0.16433333333333255</v>
      </c>
      <c r="BJ16" s="15">
        <f t="shared" si="14"/>
        <v>0.22921023828209186</v>
      </c>
      <c r="BK16" s="15">
        <f t="shared" si="15"/>
        <v>-1.9666666666668497E-2</v>
      </c>
      <c r="BL16" s="15">
        <f t="shared" si="16"/>
        <v>0.19214404318982492</v>
      </c>
      <c r="BM16" s="15">
        <f t="shared" si="17"/>
        <v>3.6999999999999034E-2</v>
      </c>
      <c r="BN16" s="15">
        <f t="shared" si="18"/>
        <v>0.11089634800118553</v>
      </c>
      <c r="BO16" s="15">
        <f t="shared" si="19"/>
        <v>-2.2999999999999687E-2</v>
      </c>
      <c r="BP16" s="15">
        <f t="shared" si="20"/>
        <v>0.17101656839811352</v>
      </c>
      <c r="BR16" s="15">
        <f t="shared" si="21"/>
        <v>5.452</v>
      </c>
      <c r="BS16" s="15">
        <f t="shared" si="22"/>
        <v>0.26510123852344908</v>
      </c>
      <c r="BT16" s="15">
        <f t="shared" si="23"/>
        <v>5.5783333333333331</v>
      </c>
      <c r="BU16" s="15">
        <f t="shared" si="24"/>
        <v>0.17412734803394148</v>
      </c>
      <c r="BV16" s="15">
        <f t="shared" si="25"/>
        <v>4.5410000000000013</v>
      </c>
      <c r="BW16" s="15">
        <f t="shared" si="26"/>
        <v>2.5396850198400499E-2</v>
      </c>
      <c r="BX16" s="15">
        <f t="shared" si="27"/>
        <v>1.7553333333333336</v>
      </c>
      <c r="BY16" s="15">
        <f t="shared" si="28"/>
        <v>0.1297895732843484</v>
      </c>
      <c r="BZ16" s="15">
        <f t="shared" si="29"/>
        <v>0.30333333333333279</v>
      </c>
      <c r="CA16" s="15">
        <f t="shared" si="30"/>
        <v>0.19502222095614269</v>
      </c>
      <c r="CB16" s="14"/>
      <c r="CC16" s="16">
        <f t="shared" si="31"/>
        <v>8.7763333333333287E-3</v>
      </c>
      <c r="CD16" s="17">
        <f t="shared" si="32"/>
        <v>3.210833333333328E-2</v>
      </c>
      <c r="CE16" s="17">
        <f t="shared" si="33"/>
        <v>7.739866666666663E-2</v>
      </c>
      <c r="CF16" s="17">
        <f t="shared" si="34"/>
        <v>1.7300000000000097E-2</v>
      </c>
      <c r="CG16" s="17">
        <f t="shared" si="35"/>
        <v>3.861966666666683E-2</v>
      </c>
      <c r="CH16" s="17">
        <f t="shared" si="36"/>
        <v>0.41737632898860011</v>
      </c>
      <c r="CI16" s="35"/>
      <c r="CJ16" s="17">
        <f t="shared" si="37"/>
        <v>7.4872333333333332E-2</v>
      </c>
      <c r="CK16" s="17">
        <f t="shared" si="38"/>
        <v>5.2537333333333332E-2</v>
      </c>
      <c r="CL16" s="17">
        <f t="shared" si="39"/>
        <v>3.6919333333333304E-2</v>
      </c>
      <c r="CM16" s="17">
        <f t="shared" si="40"/>
        <v>1.2298000000000045E-2</v>
      </c>
      <c r="CN16" s="17">
        <f t="shared" si="41"/>
        <v>2.924666666666664E-2</v>
      </c>
      <c r="CO16" s="17">
        <f t="shared" si="42"/>
        <v>0.45373303457723541</v>
      </c>
      <c r="CP16" s="15"/>
      <c r="CQ16" s="17">
        <f t="shared" si="43"/>
        <v>7.0278666666666642E-2</v>
      </c>
      <c r="CR16" s="17">
        <f t="shared" si="44"/>
        <v>3.0320333333333383E-2</v>
      </c>
      <c r="CS16" s="17">
        <f t="shared" si="45"/>
        <v>6.4499999999999551E-4</v>
      </c>
      <c r="CT16" s="17">
        <f t="shared" si="46"/>
        <v>1.6845333333333243E-2</v>
      </c>
      <c r="CU16" s="17">
        <f t="shared" si="47"/>
        <v>3.8033666666666542E-2</v>
      </c>
      <c r="CV16" s="17">
        <f t="shared" si="48"/>
        <v>0.29299203629677917</v>
      </c>
      <c r="CY16" s="17"/>
      <c r="CZ16" s="17"/>
      <c r="DA16" s="17"/>
      <c r="DB16" s="17"/>
      <c r="DC16" s="17"/>
      <c r="DF16" s="17"/>
      <c r="DG16" s="17"/>
      <c r="DH16" s="17"/>
      <c r="DI16" s="17"/>
      <c r="DJ16" s="17"/>
    </row>
    <row r="17" spans="1:114" x14ac:dyDescent="0.25">
      <c r="A17" s="2">
        <f>'Raw Data'!B17</f>
        <v>44</v>
      </c>
      <c r="B17" s="2">
        <f>'Raw Data'!C17</f>
        <v>56</v>
      </c>
      <c r="C17" s="2" t="str">
        <f>'Raw Data'!D17</f>
        <v>AEEKLPTGINPLT</v>
      </c>
      <c r="D17" s="14">
        <f>AVERAGE('Raw Data'!J17,'Raw Data'!P17,'Raw Data'!V17)</f>
        <v>5.5160000000000009</v>
      </c>
      <c r="E17" s="14">
        <f>STDEV('Raw Data'!J17,'Raw Data'!P17,'Raw Data'!V17)</f>
        <v>0.19200000000000017</v>
      </c>
      <c r="F17" s="14">
        <f>AVERAGE('Raw Data'!AB17,'Raw Data'!AH17,'Raw Data'!AN17)</f>
        <v>5.8765000000000001</v>
      </c>
      <c r="G17" s="14">
        <f>STDEV('Raw Data'!AB17,'Raw Data'!AH17,'Raw Data'!AN17)</f>
        <v>0.19445436482630082</v>
      </c>
      <c r="H17" s="14">
        <f>AVERAGE('Raw Data'!AT17,'Raw Data'!AZ17,'Raw Data'!BF17)</f>
        <v>6.7339999999999991</v>
      </c>
      <c r="I17" s="14">
        <f>STDEV('Raw Data'!AT17,'Raw Data'!AZ17,'Raw Data'!BF17)</f>
        <v>4.1000000000000369E-2</v>
      </c>
      <c r="J17" s="14">
        <f>AVERAGE('Raw Data'!BL17,'Raw Data'!BR17,'Raw Data'!BX17)</f>
        <v>6.726</v>
      </c>
      <c r="K17" s="14">
        <f>STDEV('Raw Data'!BL17,'Raw Data'!BR17,'Raw Data'!BX17)</f>
        <v>1.2124355652982125E-2</v>
      </c>
      <c r="L17" s="14">
        <f>AVERAGE('Raw Data'!CD17,'Raw Data'!CJ17,'Raw Data'!CP17)</f>
        <v>6.7773333333333339</v>
      </c>
      <c r="M17" s="14">
        <f>STDEV('Raw Data'!CD17,'Raw Data'!CJ17,'Raw Data'!CP17)</f>
        <v>0.18562686587165478</v>
      </c>
      <c r="O17" s="14">
        <f>AVERAGE('Raw Data'!J47,'Raw Data'!P47,'Raw Data'!V47)</f>
        <v>2.954333333333333</v>
      </c>
      <c r="P17" s="14">
        <f>STDEV('Raw Data'!J47,'Raw Data'!P47,'Raw Data'!V47)</f>
        <v>0.20259647907437414</v>
      </c>
      <c r="Q17" s="14">
        <f>AVERAGE('Raw Data'!AB47,'Raw Data'!AH47,'Raw Data'!AN47)</f>
        <v>3.7879999999999998</v>
      </c>
      <c r="R17" s="14">
        <f>STDEV('Raw Data'!AB47,'Raw Data'!AH47,'Raw Data'!AN47)</f>
        <v>0.11324751652906127</v>
      </c>
      <c r="S17" s="14">
        <f>AVERAGE('Raw Data'!AT47,'Raw Data'!AZ47,'Raw Data'!BF47)</f>
        <v>6.3075000000000001</v>
      </c>
      <c r="T17" s="14">
        <f>STDEV('Raw Data'!AT47,'Raw Data'!AZ47,'Raw Data'!BF47)</f>
        <v>7.9903066274079546E-2</v>
      </c>
      <c r="U17" s="14">
        <f>AVERAGE('Raw Data'!BL47,'Raw Data'!BR47,'Raw Data'!BX47)</f>
        <v>6.7249999999999988</v>
      </c>
      <c r="V17" s="14">
        <f>STDEV('Raw Data'!BL47,'Raw Data'!BR47,'Raw Data'!BX47)</f>
        <v>7.9868642156981751E-2</v>
      </c>
      <c r="W17" s="14">
        <f>AVERAGE('Raw Data'!CD47,'Raw Data'!CJ47,'Raw Data'!CP47)</f>
        <v>6.7010000000000005</v>
      </c>
      <c r="X17" s="14">
        <f>STDEV('Raw Data'!CD47,'Raw Data'!CJ47,'Raw Data'!CP47)</f>
        <v>0.12908524315350717</v>
      </c>
      <c r="Z17" s="14">
        <f>AVERAGE('Raw Data'!J77,'Raw Data'!P77,'Raw Data'!V77)</f>
        <v>5.5523333333333333</v>
      </c>
      <c r="AA17" s="14">
        <f>STDEV('Raw Data'!J77,'Raw Data'!P77,'Raw Data'!V77)</f>
        <v>0.11955891155967147</v>
      </c>
      <c r="AB17" s="14">
        <f>AVERAGE('Raw Data'!AB77,'Raw Data'!AH77,'Raw Data'!AN77)</f>
        <v>5.9370000000000003</v>
      </c>
      <c r="AC17" s="14">
        <f>STDEV('Raw Data'!AB77,'Raw Data'!AH77,'Raw Data'!AN77)</f>
        <v>0.11728597529116568</v>
      </c>
      <c r="AD17" s="14">
        <f>AVERAGE('Raw Data'!AT77,'Raw Data'!AZ77,'Raw Data'!BF77)</f>
        <v>6.6870000000000003</v>
      </c>
      <c r="AE17" s="14">
        <f>STDEV('Raw Data'!AT77,'Raw Data'!AZ77,'Raw Data'!BF77)</f>
        <v>0.16075758146973984</v>
      </c>
      <c r="AF17" s="14">
        <f>AVERAGE('Raw Data'!BL77,'Raw Data'!BR77,'Raw Data'!BX77)</f>
        <v>6.7553333333333327</v>
      </c>
      <c r="AG17" s="14">
        <f>STDEV('Raw Data'!BL77,'Raw Data'!BR77,'Raw Data'!BX77)</f>
        <v>9.8068003616538099E-2</v>
      </c>
      <c r="AH17" s="14">
        <f>AVERAGE('Raw Data'!CD77,'Raw Data'!CJ77,'Raw Data'!CP77)</f>
        <v>6.7830000000000004</v>
      </c>
      <c r="AI17" s="14">
        <f>STDEV('Raw Data'!CD77,'Raw Data'!CJ77,'Raw Data'!CP77)</f>
        <v>6.4999999999999919E-2</v>
      </c>
      <c r="AK17" s="14">
        <f>AVERAGE('Raw Data'!J107,'Raw Data'!P107,'Raw Data'!V107)</f>
        <v>2.4096666666666668</v>
      </c>
      <c r="AL17" s="14">
        <f>STDEV('Raw Data'!J107,'Raw Data'!P107,'Raw Data'!V107)</f>
        <v>8.3362661505816532E-2</v>
      </c>
      <c r="AM17" s="14">
        <f>AVERAGE('Raw Data'!AB107,'Raw Data'!AH107,'Raw Data'!AN107)</f>
        <v>3.8783333333333334</v>
      </c>
      <c r="AN17" s="14">
        <f>STDEV('Raw Data'!AB107,'Raw Data'!AH107,'Raw Data'!AN107)</f>
        <v>0.10929013374195011</v>
      </c>
      <c r="AO17" s="14">
        <f>AVERAGE('Raw Data'!AT107,'Raw Data'!AZ107,'Raw Data'!BF107)</f>
        <v>6.1446666666666667</v>
      </c>
      <c r="AP17" s="14">
        <f>STDEV('Raw Data'!AT107,'Raw Data'!AZ107,'Raw Data'!BF107)</f>
        <v>0.28666065885177433</v>
      </c>
      <c r="AQ17" s="14">
        <f>AVERAGE('Raw Data'!BL107,'Raw Data'!BR107,'Raw Data'!BX107)</f>
        <v>6.6176666666666675</v>
      </c>
      <c r="AR17" s="14">
        <f>STDEV('Raw Data'!BL107,'Raw Data'!BR107,'Raw Data'!BX107)</f>
        <v>8.8962538932594371E-2</v>
      </c>
      <c r="AS17" s="14">
        <f>AVERAGE('Raw Data'!CD107,'Raw Data'!CJ107,'Raw Data'!CP107)</f>
        <v>6.6390000000000002</v>
      </c>
      <c r="AT17" s="14">
        <f>STDEV('Raw Data'!CD107,'Raw Data'!CJ107,'Raw Data'!CP107)</f>
        <v>0.21064424986217889</v>
      </c>
      <c r="AV17" s="15">
        <f t="shared" si="1"/>
        <v>3.1426666666666665</v>
      </c>
      <c r="AW17" s="15">
        <f t="shared" si="2"/>
        <v>0.14575207259818534</v>
      </c>
      <c r="AX17" s="15">
        <f t="shared" si="3"/>
        <v>2.0586666666666669</v>
      </c>
      <c r="AY17" s="15">
        <f t="shared" si="4"/>
        <v>0.16031323505354531</v>
      </c>
      <c r="AZ17" s="15">
        <f t="shared" si="5"/>
        <v>0.54233333333333356</v>
      </c>
      <c r="BA17" s="15">
        <f t="shared" si="6"/>
        <v>0.32865990527189864</v>
      </c>
      <c r="BB17" s="15">
        <f t="shared" si="7"/>
        <v>0.13766666666666527</v>
      </c>
      <c r="BC17" s="15">
        <f t="shared" si="8"/>
        <v>0.13240720020703819</v>
      </c>
      <c r="BD17" s="15">
        <f t="shared" si="9"/>
        <v>0.14400000000000013</v>
      </c>
      <c r="BE17" s="15">
        <f t="shared" si="10"/>
        <v>0.22044500447957546</v>
      </c>
      <c r="BF17" s="34"/>
      <c r="BG17" s="15">
        <f t="shared" si="11"/>
        <v>3.633333333333244E-2</v>
      </c>
      <c r="BH17" s="15">
        <f t="shared" si="12"/>
        <v>0.22618208004466978</v>
      </c>
      <c r="BI17" s="15">
        <f t="shared" si="13"/>
        <v>6.050000000000022E-2</v>
      </c>
      <c r="BJ17" s="15">
        <f t="shared" si="14"/>
        <v>0.22708698773817934</v>
      </c>
      <c r="BK17" s="15">
        <f t="shared" si="15"/>
        <v>-4.699999999999882E-2</v>
      </c>
      <c r="BL17" s="15">
        <f t="shared" si="16"/>
        <v>0.16590358645912412</v>
      </c>
      <c r="BM17" s="15">
        <f t="shared" si="17"/>
        <v>2.9333333333332767E-2</v>
      </c>
      <c r="BN17" s="15">
        <f t="shared" si="18"/>
        <v>9.8814641290313504E-2</v>
      </c>
      <c r="BO17" s="15">
        <f t="shared" si="19"/>
        <v>5.6666666666664867E-3</v>
      </c>
      <c r="BP17" s="15">
        <f t="shared" si="20"/>
        <v>0.19667824824655447</v>
      </c>
      <c r="BR17" s="15">
        <f t="shared" si="21"/>
        <v>2.5616666666666679</v>
      </c>
      <c r="BS17" s="15">
        <f t="shared" si="22"/>
        <v>0.27912243430676331</v>
      </c>
      <c r="BT17" s="15">
        <f t="shared" si="23"/>
        <v>2.0885000000000002</v>
      </c>
      <c r="BU17" s="15">
        <f t="shared" si="24"/>
        <v>0.22502777606331201</v>
      </c>
      <c r="BV17" s="15">
        <f t="shared" si="25"/>
        <v>0.42649999999999899</v>
      </c>
      <c r="BW17" s="15">
        <f t="shared" si="26"/>
        <v>8.9808128808031504E-2</v>
      </c>
      <c r="BX17" s="15">
        <f t="shared" si="27"/>
        <v>1.0000000000012221E-3</v>
      </c>
      <c r="BY17" s="15">
        <f t="shared" si="28"/>
        <v>8.0783661714482854E-2</v>
      </c>
      <c r="BZ17" s="15">
        <f t="shared" si="29"/>
        <v>7.6333333333333364E-2</v>
      </c>
      <c r="CA17" s="15">
        <f t="shared" si="30"/>
        <v>0.22609806132148363</v>
      </c>
      <c r="CB17" s="14"/>
      <c r="CC17" s="16">
        <f t="shared" si="31"/>
        <v>2.1243666666666692E-2</v>
      </c>
      <c r="CD17" s="17">
        <f t="shared" si="32"/>
        <v>2.5700333333333266E-2</v>
      </c>
      <c r="CE17" s="17">
        <f t="shared" si="33"/>
        <v>0.1080173333333334</v>
      </c>
      <c r="CF17" s="17">
        <f t="shared" si="34"/>
        <v>1.7531666666666695E-2</v>
      </c>
      <c r="CG17" s="17">
        <f t="shared" si="35"/>
        <v>4.8596000000000049E-2</v>
      </c>
      <c r="CH17" s="17">
        <f t="shared" si="36"/>
        <v>0.47020102084108673</v>
      </c>
      <c r="CI17" s="35"/>
      <c r="CJ17" s="17">
        <f t="shared" si="37"/>
        <v>5.1158333333333403E-2</v>
      </c>
      <c r="CK17" s="17">
        <f t="shared" si="38"/>
        <v>5.1568500000000017E-2</v>
      </c>
      <c r="CL17" s="17">
        <f t="shared" si="39"/>
        <v>2.7524000000000073E-2</v>
      </c>
      <c r="CM17" s="17">
        <f t="shared" si="40"/>
        <v>9.7643333333333297E-3</v>
      </c>
      <c r="CN17" s="17">
        <f t="shared" si="41"/>
        <v>3.8682333333333305E-2</v>
      </c>
      <c r="CO17" s="17">
        <f t="shared" si="42"/>
        <v>0.42272627077105124</v>
      </c>
      <c r="CP17" s="15"/>
      <c r="CQ17" s="17">
        <f t="shared" si="43"/>
        <v>7.79093333333334E-2</v>
      </c>
      <c r="CR17" s="17">
        <f t="shared" si="44"/>
        <v>5.0637500000000099E-2</v>
      </c>
      <c r="CS17" s="17">
        <f t="shared" si="45"/>
        <v>8.0654999999999789E-3</v>
      </c>
      <c r="CT17" s="17">
        <f t="shared" si="46"/>
        <v>6.5260000000000032E-3</v>
      </c>
      <c r="CU17" s="17">
        <f t="shared" si="47"/>
        <v>5.1120333333333372E-2</v>
      </c>
      <c r="CV17" s="17">
        <f t="shared" si="48"/>
        <v>0.34110018078760007</v>
      </c>
      <c r="CY17" s="17"/>
      <c r="CZ17" s="17"/>
      <c r="DA17" s="17"/>
      <c r="DB17" s="17"/>
      <c r="DC17" s="17"/>
      <c r="DF17" s="17"/>
      <c r="DG17" s="17"/>
      <c r="DH17" s="17"/>
      <c r="DI17" s="17"/>
      <c r="DJ17" s="17"/>
    </row>
    <row r="18" spans="1:114" x14ac:dyDescent="0.25">
      <c r="A18" s="2">
        <f>'Raw Data'!B18</f>
        <v>44</v>
      </c>
      <c r="B18" s="2">
        <f>'Raw Data'!C18</f>
        <v>57</v>
      </c>
      <c r="C18" s="2" t="str">
        <f>'Raw Data'!D18</f>
        <v>AEEKLPTGINPLTL</v>
      </c>
      <c r="D18" s="14">
        <f>AVERAGE('Raw Data'!J18,'Raw Data'!P18,'Raw Data'!V18)</f>
        <v>6.6766666666666667</v>
      </c>
      <c r="E18" s="14">
        <f>STDEV('Raw Data'!J18,'Raw Data'!P18,'Raw Data'!V18)</f>
        <v>0.39156651201722215</v>
      </c>
      <c r="F18" s="14">
        <f>AVERAGE('Raw Data'!AB18,'Raw Data'!AH18,'Raw Data'!AN18)</f>
        <v>7.1234999999999999</v>
      </c>
      <c r="G18" s="14">
        <f>STDEV('Raw Data'!AB18,'Raw Data'!AH18,'Raw Data'!AN18)</f>
        <v>8.4145706961198996E-2</v>
      </c>
      <c r="H18" s="14">
        <f>AVERAGE('Raw Data'!AT18,'Raw Data'!AZ18,'Raw Data'!BF18)</f>
        <v>7.4710000000000001</v>
      </c>
      <c r="I18" s="14">
        <f>STDEV('Raw Data'!AT18,'Raw Data'!AZ18,'Raw Data'!BF18)</f>
        <v>2.6153393661244015E-2</v>
      </c>
      <c r="J18" s="14">
        <f>AVERAGE('Raw Data'!BL18,'Raw Data'!BR18,'Raw Data'!BX18)</f>
        <v>7.4433333333333325</v>
      </c>
      <c r="K18" s="14">
        <f>STDEV('Raw Data'!BL18,'Raw Data'!BR18,'Raw Data'!BX18)</f>
        <v>5.8594652770822916E-2</v>
      </c>
      <c r="L18" s="14">
        <f>AVERAGE('Raw Data'!CD18,'Raw Data'!CJ18,'Raw Data'!CP18)</f>
        <v>7.4770000000000003</v>
      </c>
      <c r="M18" s="14">
        <f>STDEV('Raw Data'!CD18,'Raw Data'!CJ18,'Raw Data'!CP18)</f>
        <v>0.14570861333497051</v>
      </c>
      <c r="O18" s="14">
        <f>AVERAGE('Raw Data'!J48,'Raw Data'!P48,'Raw Data'!V48)</f>
        <v>1.8419999999999999</v>
      </c>
      <c r="P18" s="14">
        <f>STDEV('Raw Data'!J48,'Raw Data'!P48,'Raw Data'!V48)</f>
        <v>0.15852760012060987</v>
      </c>
      <c r="Q18" s="14">
        <f>AVERAGE('Raw Data'!AB48,'Raw Data'!AH48,'Raw Data'!AN48)</f>
        <v>3.0576666666666665</v>
      </c>
      <c r="R18" s="14">
        <f>STDEV('Raw Data'!AB48,'Raw Data'!AH48,'Raw Data'!AN48)</f>
        <v>0.10346658075597805</v>
      </c>
      <c r="S18" s="14">
        <f>AVERAGE('Raw Data'!AT48,'Raw Data'!AZ48,'Raw Data'!BF48)</f>
        <v>6.601</v>
      </c>
      <c r="T18" s="14">
        <f>STDEV('Raw Data'!AT48,'Raw Data'!AZ48,'Raw Data'!BF48)</f>
        <v>0.11879393923933947</v>
      </c>
      <c r="U18" s="14">
        <f>AVERAGE('Raw Data'!BL48,'Raw Data'!BR48,'Raw Data'!BX48)</f>
        <v>7.3850000000000007</v>
      </c>
      <c r="V18" s="14">
        <f>STDEV('Raw Data'!BL48,'Raw Data'!BR48,'Raw Data'!BX48)</f>
        <v>0.10458967444255696</v>
      </c>
      <c r="W18" s="14">
        <f>AVERAGE('Raw Data'!CD48,'Raw Data'!CJ48,'Raw Data'!CP48)</f>
        <v>7.3490000000000002</v>
      </c>
      <c r="X18" s="14">
        <f>STDEV('Raw Data'!CD48,'Raw Data'!CJ48,'Raw Data'!CP48)</f>
        <v>8.5580371581338313E-2</v>
      </c>
      <c r="Z18" s="14">
        <f>AVERAGE('Raw Data'!J78,'Raw Data'!P78,'Raw Data'!V78)</f>
        <v>6.9349999999999996</v>
      </c>
      <c r="AA18" s="14">
        <f>STDEV('Raw Data'!J78,'Raw Data'!P78,'Raw Data'!V78)</f>
        <v>0.13717507062145076</v>
      </c>
      <c r="AB18" s="14">
        <f>AVERAGE('Raw Data'!AB78,'Raw Data'!AH78,'Raw Data'!AN78)</f>
        <v>7.2399999999999993</v>
      </c>
      <c r="AC18" s="14">
        <f>STDEV('Raw Data'!AB78,'Raw Data'!AH78,'Raw Data'!AN78)</f>
        <v>0.12735383779062193</v>
      </c>
      <c r="AD18" s="14">
        <f>AVERAGE('Raw Data'!AT78,'Raw Data'!AZ78,'Raw Data'!BF78)</f>
        <v>7.432666666666667</v>
      </c>
      <c r="AE18" s="14">
        <f>STDEV('Raw Data'!AT78,'Raw Data'!AZ78,'Raw Data'!BF78)</f>
        <v>0.13978674233750973</v>
      </c>
      <c r="AF18" s="14">
        <f>AVERAGE('Raw Data'!BL78,'Raw Data'!BR78,'Raw Data'!BX78)</f>
        <v>7.3569999999999993</v>
      </c>
      <c r="AG18" s="14">
        <f>STDEV('Raw Data'!BL78,'Raw Data'!BR78,'Raw Data'!BX78)</f>
        <v>4.7822588804873396E-2</v>
      </c>
      <c r="AH18" s="14">
        <f>AVERAGE('Raw Data'!CD78,'Raw Data'!CJ78,'Raw Data'!CP78)</f>
        <v>7.472999999999999</v>
      </c>
      <c r="AI18" s="14">
        <f>STDEV('Raw Data'!CD78,'Raw Data'!CJ78,'Raw Data'!CP78)</f>
        <v>5.8025856305616179E-2</v>
      </c>
      <c r="AK18" s="14">
        <f>AVERAGE('Raw Data'!J108,'Raw Data'!P108,'Raw Data'!V108)</f>
        <v>1.5270000000000001</v>
      </c>
      <c r="AL18" s="14">
        <f>STDEV('Raw Data'!J108,'Raw Data'!P108,'Raw Data'!V108)</f>
        <v>7.3300750337223705E-2</v>
      </c>
      <c r="AM18" s="14">
        <f>AVERAGE('Raw Data'!AB108,'Raw Data'!AH108,'Raw Data'!AN108)</f>
        <v>3.4026666666666663</v>
      </c>
      <c r="AN18" s="14">
        <f>STDEV('Raw Data'!AB108,'Raw Data'!AH108,'Raw Data'!AN108)</f>
        <v>0.17235235227096068</v>
      </c>
      <c r="AO18" s="14">
        <f>AVERAGE('Raw Data'!AT108,'Raw Data'!AZ108,'Raw Data'!BF108)</f>
        <v>6.4953333333333338</v>
      </c>
      <c r="AP18" s="14">
        <f>STDEV('Raw Data'!AT108,'Raw Data'!AZ108,'Raw Data'!BF108)</f>
        <v>0.17574223548519416</v>
      </c>
      <c r="AQ18" s="14">
        <f>AVERAGE('Raw Data'!BL108,'Raw Data'!BR108,'Raw Data'!BX108)</f>
        <v>7.3033333333333337</v>
      </c>
      <c r="AR18" s="14">
        <f>STDEV('Raw Data'!BL108,'Raw Data'!BR108,'Raw Data'!BX108)</f>
        <v>0.13030860805539074</v>
      </c>
      <c r="AS18" s="14">
        <f>AVERAGE('Raw Data'!CD108,'Raw Data'!CJ108,'Raw Data'!CP108)</f>
        <v>7.3006666666666673</v>
      </c>
      <c r="AT18" s="14">
        <f>STDEV('Raw Data'!CD108,'Raw Data'!CJ108,'Raw Data'!CP108)</f>
        <v>0.17269143966431388</v>
      </c>
      <c r="AV18" s="15">
        <f t="shared" si="1"/>
        <v>5.4079999999999995</v>
      </c>
      <c r="AW18" s="15">
        <f t="shared" si="2"/>
        <v>0.15553134732265392</v>
      </c>
      <c r="AX18" s="15">
        <f t="shared" si="3"/>
        <v>3.837333333333333</v>
      </c>
      <c r="AY18" s="15">
        <f t="shared" si="4"/>
        <v>0.21429963446850153</v>
      </c>
      <c r="AZ18" s="15">
        <f t="shared" si="5"/>
        <v>0.93733333333333313</v>
      </c>
      <c r="BA18" s="15">
        <f t="shared" si="6"/>
        <v>0.22455660014051418</v>
      </c>
      <c r="BB18" s="15">
        <f t="shared" si="7"/>
        <v>5.3666666666665641E-2</v>
      </c>
      <c r="BC18" s="15">
        <f t="shared" si="8"/>
        <v>0.13880682019747245</v>
      </c>
      <c r="BD18" s="15">
        <f t="shared" si="9"/>
        <v>0.17233333333333167</v>
      </c>
      <c r="BE18" s="15">
        <f t="shared" si="10"/>
        <v>0.18217939876213607</v>
      </c>
      <c r="BF18" s="34"/>
      <c r="BG18" s="15">
        <f t="shared" si="11"/>
        <v>0.25833333333333286</v>
      </c>
      <c r="BH18" s="15">
        <f t="shared" si="12"/>
        <v>0.41489918454165869</v>
      </c>
      <c r="BI18" s="15">
        <f t="shared" si="13"/>
        <v>0.11649999999999938</v>
      </c>
      <c r="BJ18" s="15">
        <f t="shared" si="14"/>
        <v>0.15264173741149573</v>
      </c>
      <c r="BK18" s="15">
        <f t="shared" si="15"/>
        <v>-3.8333333333333108E-2</v>
      </c>
      <c r="BL18" s="15">
        <f t="shared" si="16"/>
        <v>0.14221228263878383</v>
      </c>
      <c r="BM18" s="15">
        <f t="shared" si="17"/>
        <v>-8.6333333333333151E-2</v>
      </c>
      <c r="BN18" s="15">
        <f t="shared" si="18"/>
        <v>7.5632885263840807E-2</v>
      </c>
      <c r="BO18" s="15">
        <f t="shared" si="19"/>
        <v>-4.0000000000013358E-3</v>
      </c>
      <c r="BP18" s="15">
        <f t="shared" si="20"/>
        <v>0.15683749551685644</v>
      </c>
      <c r="BR18" s="15">
        <f t="shared" si="21"/>
        <v>4.8346666666666671</v>
      </c>
      <c r="BS18" s="15">
        <f t="shared" si="22"/>
        <v>0.42243973929228457</v>
      </c>
      <c r="BT18" s="15">
        <f t="shared" si="23"/>
        <v>4.0658333333333339</v>
      </c>
      <c r="BU18" s="15">
        <f t="shared" si="24"/>
        <v>0.13336353824540387</v>
      </c>
      <c r="BV18" s="15">
        <f t="shared" si="25"/>
        <v>0.87000000000000011</v>
      </c>
      <c r="BW18" s="15">
        <f t="shared" si="26"/>
        <v>0.12163880959627925</v>
      </c>
      <c r="BX18" s="15">
        <f t="shared" si="27"/>
        <v>5.8333333333331794E-2</v>
      </c>
      <c r="BY18" s="15">
        <f t="shared" si="28"/>
        <v>0.11988466679827474</v>
      </c>
      <c r="BZ18" s="15">
        <f t="shared" si="29"/>
        <v>0.12800000000000011</v>
      </c>
      <c r="CA18" s="15">
        <f t="shared" si="30"/>
        <v>0.16898224758831881</v>
      </c>
      <c r="CB18" s="14"/>
      <c r="CC18" s="16">
        <f t="shared" si="31"/>
        <v>2.4190000000000007E-2</v>
      </c>
      <c r="CD18" s="17">
        <f t="shared" si="32"/>
        <v>4.5924333333333373E-2</v>
      </c>
      <c r="CE18" s="17">
        <f t="shared" si="33"/>
        <v>5.0425666666666771E-2</v>
      </c>
      <c r="CF18" s="17">
        <f t="shared" si="34"/>
        <v>1.9267333333333445E-2</v>
      </c>
      <c r="CG18" s="17">
        <f t="shared" si="35"/>
        <v>3.3189333333333383E-2</v>
      </c>
      <c r="CH18" s="17">
        <f t="shared" si="36"/>
        <v>0.41592867978376652</v>
      </c>
      <c r="CI18" s="35"/>
      <c r="CJ18" s="17">
        <f t="shared" si="37"/>
        <v>0.17214133333333337</v>
      </c>
      <c r="CK18" s="17">
        <f t="shared" si="38"/>
        <v>2.3299500000000015E-2</v>
      </c>
      <c r="CL18" s="17">
        <f t="shared" si="39"/>
        <v>2.0224333333333337E-2</v>
      </c>
      <c r="CM18" s="17">
        <f t="shared" si="40"/>
        <v>5.7203333333333082E-3</v>
      </c>
      <c r="CN18" s="17">
        <f t="shared" si="41"/>
        <v>2.4597999999999964E-2</v>
      </c>
      <c r="CO18" s="17">
        <f t="shared" si="42"/>
        <v>0.49596723682114324</v>
      </c>
      <c r="CP18" s="15"/>
      <c r="CQ18" s="17">
        <f t="shared" si="43"/>
        <v>0.17845533333333335</v>
      </c>
      <c r="CR18" s="17">
        <f t="shared" si="44"/>
        <v>1.7785833333333299E-2</v>
      </c>
      <c r="CS18" s="17">
        <f t="shared" si="45"/>
        <v>1.4795999999999877E-2</v>
      </c>
      <c r="CT18" s="17">
        <f t="shared" si="46"/>
        <v>1.4372333333333357E-2</v>
      </c>
      <c r="CU18" s="17">
        <f t="shared" si="47"/>
        <v>2.8554999999999879E-2</v>
      </c>
      <c r="CV18" s="17">
        <f t="shared" si="48"/>
        <v>0.27478931323227695</v>
      </c>
      <c r="CY18" s="17"/>
      <c r="CZ18" s="17"/>
      <c r="DA18" s="17"/>
      <c r="DB18" s="17"/>
      <c r="DC18" s="17"/>
      <c r="DF18" s="17"/>
      <c r="DG18" s="17"/>
      <c r="DH18" s="17"/>
      <c r="DI18" s="17"/>
      <c r="DJ18" s="17"/>
    </row>
    <row r="19" spans="1:114" x14ac:dyDescent="0.25">
      <c r="A19" s="2">
        <f>'Raw Data'!B19</f>
        <v>44</v>
      </c>
      <c r="B19" s="2">
        <f>'Raw Data'!C19</f>
        <v>65</v>
      </c>
      <c r="C19" s="2" t="str">
        <f>'Raw Data'!D19</f>
        <v>AEEKLPTGINPLTLHIMRRTKE</v>
      </c>
      <c r="D19" s="14">
        <f>AVERAGE('Raw Data'!J19,'Raw Data'!P19,'Raw Data'!V19)</f>
        <v>9.3333333333333339</v>
      </c>
      <c r="E19" s="14">
        <f>STDEV('Raw Data'!J19,'Raw Data'!P19,'Raw Data'!V19)</f>
        <v>0.41772040090631524</v>
      </c>
      <c r="F19" s="14">
        <f>AVERAGE('Raw Data'!AB19,'Raw Data'!AH19,'Raw Data'!AN19)</f>
        <v>9.597999999999999</v>
      </c>
      <c r="G19" s="14">
        <f>STDEV('Raw Data'!AB19,'Raw Data'!AH19,'Raw Data'!AN19)</f>
        <v>0.32951176003293065</v>
      </c>
      <c r="H19" s="14">
        <f>AVERAGE('Raw Data'!AT19,'Raw Data'!AZ19,'Raw Data'!BF19)</f>
        <v>10.049666666666667</v>
      </c>
      <c r="I19" s="14">
        <f>STDEV('Raw Data'!AT19,'Raw Data'!AZ19,'Raw Data'!BF19)</f>
        <v>5.3724606404638234E-2</v>
      </c>
      <c r="J19" s="14">
        <f>AVERAGE('Raw Data'!BL19,'Raw Data'!BR19,'Raw Data'!BX19)</f>
        <v>9.9223333333333343</v>
      </c>
      <c r="K19" s="14">
        <f>STDEV('Raw Data'!BL19,'Raw Data'!BR19,'Raw Data'!BX19)</f>
        <v>5.5220769039677063E-2</v>
      </c>
      <c r="L19" s="14">
        <f>AVERAGE('Raw Data'!CD19,'Raw Data'!CJ19,'Raw Data'!CP19)</f>
        <v>10.057</v>
      </c>
      <c r="M19" s="14">
        <f>STDEV('Raw Data'!CD19,'Raw Data'!CJ19,'Raw Data'!CP19)</f>
        <v>0.19836582366930017</v>
      </c>
      <c r="O19" s="14">
        <f>AVERAGE('Raw Data'!J49,'Raw Data'!P49,'Raw Data'!V49)</f>
        <v>4.3659999999999997</v>
      </c>
      <c r="P19" s="14">
        <f>STDEV('Raw Data'!J49,'Raw Data'!P49,'Raw Data'!V49)</f>
        <v>0.27522172879334966</v>
      </c>
      <c r="Q19" s="14">
        <f>AVERAGE('Raw Data'!AB49,'Raw Data'!AH49,'Raw Data'!AN49)</f>
        <v>5.4303333333333335</v>
      </c>
      <c r="R19" s="14">
        <f>STDEV('Raw Data'!AB49,'Raw Data'!AH49,'Raw Data'!AN49)</f>
        <v>0.17205909837417313</v>
      </c>
      <c r="S19" s="14">
        <f>AVERAGE('Raw Data'!AT49,'Raw Data'!AZ49,'Raw Data'!BF49)</f>
        <v>9.1120000000000001</v>
      </c>
      <c r="T19" s="14">
        <f>STDEV('Raw Data'!AT49,'Raw Data'!AZ49,'Raw Data'!BF49)</f>
        <v>0.16687720036002568</v>
      </c>
      <c r="U19" s="14">
        <f>AVERAGE('Raw Data'!BL49,'Raw Data'!BR49,'Raw Data'!BX49)</f>
        <v>9.913666666666666</v>
      </c>
      <c r="V19" s="14">
        <f>STDEV('Raw Data'!BL49,'Raw Data'!BR49,'Raw Data'!BX49)</f>
        <v>0.13667601594037404</v>
      </c>
      <c r="W19" s="14">
        <f>AVERAGE('Raw Data'!CD49,'Raw Data'!CJ49,'Raw Data'!CP49)</f>
        <v>9.8583333333333343</v>
      </c>
      <c r="X19" s="14">
        <f>STDEV('Raw Data'!CD49,'Raw Data'!CJ49,'Raw Data'!CP49)</f>
        <v>9.6396749599419587E-2</v>
      </c>
      <c r="Z19" s="14">
        <f>AVERAGE('Raw Data'!J79,'Raw Data'!P79,'Raw Data'!V79)</f>
        <v>9.3753333333333337</v>
      </c>
      <c r="AA19" s="14">
        <f>STDEV('Raw Data'!J79,'Raw Data'!P79,'Raw Data'!V79)</f>
        <v>9.1029299312547537E-2</v>
      </c>
      <c r="AB19" s="14">
        <f>AVERAGE('Raw Data'!AB79,'Raw Data'!AH79,'Raw Data'!AN79)</f>
        <v>9.6610000000000014</v>
      </c>
      <c r="AC19" s="14">
        <f>STDEV('Raw Data'!AB79,'Raw Data'!AH79,'Raw Data'!AN79)</f>
        <v>0.1489865765765486</v>
      </c>
      <c r="AD19" s="14">
        <f>AVERAGE('Raw Data'!AT79,'Raw Data'!AZ79,'Raw Data'!BF79)</f>
        <v>9.9466666666666654</v>
      </c>
      <c r="AE19" s="14">
        <f>STDEV('Raw Data'!AT79,'Raw Data'!AZ79,'Raw Data'!BF79)</f>
        <v>0.27115739586692778</v>
      </c>
      <c r="AF19" s="14">
        <f>AVERAGE('Raw Data'!BL79,'Raw Data'!BR79,'Raw Data'!BX79)</f>
        <v>9.9939999999999998</v>
      </c>
      <c r="AG19" s="14">
        <f>STDEV('Raw Data'!BL79,'Raw Data'!BR79,'Raw Data'!BX79)</f>
        <v>0.11177208953938317</v>
      </c>
      <c r="AH19" s="14">
        <f>AVERAGE('Raw Data'!CD79,'Raw Data'!CJ79,'Raw Data'!CP79)</f>
        <v>10.099333333333332</v>
      </c>
      <c r="AI19" s="14">
        <f>STDEV('Raw Data'!CD79,'Raw Data'!CJ79,'Raw Data'!CP79)</f>
        <v>7.0030945540762765E-2</v>
      </c>
      <c r="AK19" s="14">
        <f>AVERAGE('Raw Data'!J109,'Raw Data'!P109,'Raw Data'!V109)</f>
        <v>3.863666666666667</v>
      </c>
      <c r="AL19" s="14">
        <f>STDEV('Raw Data'!J109,'Raw Data'!P109,'Raw Data'!V109)</f>
        <v>0.14419546918448359</v>
      </c>
      <c r="AM19" s="14">
        <f>AVERAGE('Raw Data'!AB109,'Raw Data'!AH109,'Raw Data'!AN109)</f>
        <v>5.694</v>
      </c>
      <c r="AN19" s="14">
        <f>STDEV('Raw Data'!AB109,'Raw Data'!AH109,'Raw Data'!AN109)</f>
        <v>0.22684135425446586</v>
      </c>
      <c r="AO19" s="14">
        <f>AVERAGE('Raw Data'!AT109,'Raw Data'!AZ109,'Raw Data'!BF109)</f>
        <v>9.0513333333333339</v>
      </c>
      <c r="AP19" s="14">
        <f>STDEV('Raw Data'!AT109,'Raw Data'!AZ109,'Raw Data'!BF109)</f>
        <v>4.829423706130314E-2</v>
      </c>
      <c r="AQ19" s="14">
        <f>AVERAGE('Raw Data'!BL109,'Raw Data'!BR109,'Raw Data'!BX109)</f>
        <v>9.7023333333333337</v>
      </c>
      <c r="AR19" s="14">
        <f>STDEV('Raw Data'!BL109,'Raw Data'!BR109,'Raw Data'!BX109)</f>
        <v>3.7206630233512707E-2</v>
      </c>
      <c r="AS19" s="14">
        <f>AVERAGE('Raw Data'!CD109,'Raw Data'!CJ109,'Raw Data'!CP109)</f>
        <v>9.7186666666666657</v>
      </c>
      <c r="AT19" s="14">
        <f>STDEV('Raw Data'!CD109,'Raw Data'!CJ109,'Raw Data'!CP109)</f>
        <v>0.30363519778400766</v>
      </c>
      <c r="AV19" s="15">
        <f t="shared" si="1"/>
        <v>5.5116666666666667</v>
      </c>
      <c r="AW19" s="15">
        <f t="shared" si="2"/>
        <v>0.17052468052064113</v>
      </c>
      <c r="AX19" s="15">
        <f t="shared" si="3"/>
        <v>3.9670000000000014</v>
      </c>
      <c r="AY19" s="15">
        <f t="shared" si="4"/>
        <v>0.27139270439715185</v>
      </c>
      <c r="AZ19" s="15">
        <f t="shared" si="5"/>
        <v>0.89533333333333154</v>
      </c>
      <c r="BA19" s="15">
        <f t="shared" si="6"/>
        <v>0.27542452081589813</v>
      </c>
      <c r="BB19" s="15">
        <f t="shared" si="7"/>
        <v>0.29166666666666607</v>
      </c>
      <c r="BC19" s="15">
        <f t="shared" si="8"/>
        <v>0.11780209392592829</v>
      </c>
      <c r="BD19" s="15">
        <f t="shared" si="9"/>
        <v>0.38066666666666649</v>
      </c>
      <c r="BE19" s="15">
        <f t="shared" si="10"/>
        <v>0.31160658957516724</v>
      </c>
      <c r="BF19" s="34"/>
      <c r="BG19" s="15">
        <f t="shared" si="11"/>
        <v>4.1999999999999815E-2</v>
      </c>
      <c r="BH19" s="15">
        <f t="shared" si="12"/>
        <v>0.42752387847542045</v>
      </c>
      <c r="BI19" s="15">
        <f t="shared" si="13"/>
        <v>6.3000000000002387E-2</v>
      </c>
      <c r="BJ19" s="15">
        <f t="shared" si="14"/>
        <v>0.36162826216986893</v>
      </c>
      <c r="BK19" s="15">
        <f t="shared" si="15"/>
        <v>-0.10300000000000153</v>
      </c>
      <c r="BL19" s="15">
        <f t="shared" si="16"/>
        <v>0.27642841146790081</v>
      </c>
      <c r="BM19" s="15">
        <f t="shared" si="17"/>
        <v>7.1666666666665435E-2</v>
      </c>
      <c r="BN19" s="15">
        <f t="shared" si="18"/>
        <v>0.12466889481074758</v>
      </c>
      <c r="BO19" s="15">
        <f t="shared" si="19"/>
        <v>4.233333333333178E-2</v>
      </c>
      <c r="BP19" s="15">
        <f t="shared" si="20"/>
        <v>0.21036476257523065</v>
      </c>
      <c r="BR19" s="15">
        <f t="shared" si="21"/>
        <v>4.9673333333333343</v>
      </c>
      <c r="BS19" s="15">
        <f t="shared" si="22"/>
        <v>0.50023727703294252</v>
      </c>
      <c r="BT19" s="15">
        <f t="shared" si="23"/>
        <v>4.1676666666666655</v>
      </c>
      <c r="BU19" s="15">
        <f t="shared" si="24"/>
        <v>0.37172884382750426</v>
      </c>
      <c r="BV19" s="15">
        <f t="shared" si="25"/>
        <v>0.93766666666666687</v>
      </c>
      <c r="BW19" s="15">
        <f t="shared" si="26"/>
        <v>0.17531210264363795</v>
      </c>
      <c r="BX19" s="15">
        <f t="shared" si="27"/>
        <v>8.6666666666683767E-3</v>
      </c>
      <c r="BY19" s="15">
        <f t="shared" si="28"/>
        <v>0.147409859462204</v>
      </c>
      <c r="BZ19" s="15">
        <f t="shared" si="29"/>
        <v>0.1986666666666661</v>
      </c>
      <c r="CA19" s="15">
        <f t="shared" si="30"/>
        <v>0.22054780283043648</v>
      </c>
      <c r="CB19" s="14"/>
      <c r="CC19" s="16">
        <f t="shared" si="31"/>
        <v>2.9078666666666721E-2</v>
      </c>
      <c r="CD19" s="17">
        <f t="shared" si="32"/>
        <v>7.3653999999999845E-2</v>
      </c>
      <c r="CE19" s="17">
        <f t="shared" si="33"/>
        <v>7.5858666666667102E-2</v>
      </c>
      <c r="CF19" s="17">
        <f t="shared" si="34"/>
        <v>1.3877333333333231E-2</v>
      </c>
      <c r="CG19" s="17">
        <f t="shared" si="35"/>
        <v>9.7098666666666722E-2</v>
      </c>
      <c r="CH19" s="17">
        <f t="shared" si="36"/>
        <v>0.53811460984936432</v>
      </c>
      <c r="CI19" s="35"/>
      <c r="CJ19" s="17">
        <f t="shared" si="37"/>
        <v>0.18277666666666606</v>
      </c>
      <c r="CK19" s="17">
        <f t="shared" si="38"/>
        <v>0.13077499999999945</v>
      </c>
      <c r="CL19" s="17">
        <f t="shared" si="39"/>
        <v>7.6412666666667073E-2</v>
      </c>
      <c r="CM19" s="17">
        <f t="shared" si="40"/>
        <v>1.5542333333333245E-2</v>
      </c>
      <c r="CN19" s="17">
        <f t="shared" si="41"/>
        <v>4.4253333333333165E-2</v>
      </c>
      <c r="CO19" s="17">
        <f t="shared" si="42"/>
        <v>0.67064148395398193</v>
      </c>
      <c r="CP19" s="15"/>
      <c r="CQ19" s="17">
        <f t="shared" si="43"/>
        <v>0.25023733333333287</v>
      </c>
      <c r="CR19" s="17">
        <f t="shared" si="44"/>
        <v>0.13818233333333305</v>
      </c>
      <c r="CS19" s="17">
        <f t="shared" si="45"/>
        <v>3.0734333333333447E-2</v>
      </c>
      <c r="CT19" s="17">
        <f t="shared" si="46"/>
        <v>2.1729666666666734E-2</v>
      </c>
      <c r="CU19" s="17">
        <f t="shared" si="47"/>
        <v>4.8641333333333085E-2</v>
      </c>
      <c r="CV19" s="17">
        <f t="shared" si="48"/>
        <v>0.48917038613009506</v>
      </c>
      <c r="CY19" s="17"/>
      <c r="CZ19" s="17"/>
      <c r="DA19" s="17"/>
      <c r="DB19" s="17"/>
      <c r="DC19" s="17"/>
      <c r="DF19" s="17"/>
      <c r="DG19" s="17"/>
      <c r="DH19" s="17"/>
      <c r="DI19" s="17"/>
      <c r="DJ19" s="17"/>
    </row>
    <row r="20" spans="1:114" x14ac:dyDescent="0.25">
      <c r="A20" s="2">
        <f>'Raw Data'!B20</f>
        <v>46</v>
      </c>
      <c r="B20" s="2">
        <f>'Raw Data'!C20</f>
        <v>57</v>
      </c>
      <c r="C20" s="2" t="str">
        <f>'Raw Data'!D20</f>
        <v>EKLPTGINPLTL</v>
      </c>
      <c r="D20" s="14">
        <f>AVERAGE('Raw Data'!J20,'Raw Data'!P20,'Raw Data'!V20)</f>
        <v>6.0790000000000006</v>
      </c>
      <c r="E20" s="14">
        <f>STDEV('Raw Data'!J20,'Raw Data'!P20,'Raw Data'!V20)</f>
        <v>0.19754746265138409</v>
      </c>
      <c r="F20" s="14">
        <f>AVERAGE('Raw Data'!AB20,'Raw Data'!AH20,'Raw Data'!AN20)</f>
        <v>6.2655000000000003</v>
      </c>
      <c r="G20" s="14">
        <f>STDEV('Raw Data'!AB20,'Raw Data'!AH20,'Raw Data'!AN20)</f>
        <v>0.13788582233137697</v>
      </c>
      <c r="H20" s="14">
        <f>AVERAGE('Raw Data'!AT20,'Raw Data'!AZ20,'Raw Data'!BF20)</f>
        <v>6.5420000000000007</v>
      </c>
      <c r="I20" s="14">
        <f>STDEV('Raw Data'!AT20,'Raw Data'!AZ20,'Raw Data'!BF20)</f>
        <v>5.7236352085016866E-2</v>
      </c>
      <c r="J20" s="14">
        <f>AVERAGE('Raw Data'!BL20,'Raw Data'!BR20,'Raw Data'!BX20)</f>
        <v>6.4939999999999998</v>
      </c>
      <c r="K20" s="14">
        <f>STDEV('Raw Data'!BL20,'Raw Data'!BR20,'Raw Data'!BX20)</f>
        <v>2.9308701779505581E-2</v>
      </c>
      <c r="L20" s="14">
        <f>AVERAGE('Raw Data'!CD20,'Raw Data'!CJ20,'Raw Data'!CP20)</f>
        <v>6.56</v>
      </c>
      <c r="M20" s="14">
        <f>STDEV('Raw Data'!CD20,'Raw Data'!CJ20,'Raw Data'!CP20)</f>
        <v>0.11774124171249417</v>
      </c>
      <c r="O20" s="14">
        <f>AVERAGE('Raw Data'!J50,'Raw Data'!P50,'Raw Data'!V50)</f>
        <v>1.7786666666666668</v>
      </c>
      <c r="P20" s="14">
        <f>STDEV('Raw Data'!J50,'Raw Data'!P50,'Raw Data'!V50)</f>
        <v>0.16269398677681146</v>
      </c>
      <c r="Q20" s="14">
        <f>AVERAGE('Raw Data'!AB50,'Raw Data'!AH50,'Raw Data'!AN50)</f>
        <v>2.9736666666666665</v>
      </c>
      <c r="R20" s="14">
        <f>STDEV('Raw Data'!AB50,'Raw Data'!AH50,'Raw Data'!AN50)</f>
        <v>0.1089235205698629</v>
      </c>
      <c r="S20" s="14">
        <f>AVERAGE('Raw Data'!AT50,'Raw Data'!AZ50,'Raw Data'!BF50)</f>
        <v>5.97</v>
      </c>
      <c r="T20" s="14">
        <f>STDEV('Raw Data'!AT50,'Raw Data'!AZ50,'Raw Data'!BF50)</f>
        <v>9.0509667991878165E-2</v>
      </c>
      <c r="U20" s="14">
        <f>AVERAGE('Raw Data'!BL50,'Raw Data'!BR50,'Raw Data'!BX50)</f>
        <v>6.5116666666666667</v>
      </c>
      <c r="V20" s="14">
        <f>STDEV('Raw Data'!BL50,'Raw Data'!BR50,'Raw Data'!BX50)</f>
        <v>9.7520937922752127E-2</v>
      </c>
      <c r="W20" s="14">
        <f>AVERAGE('Raw Data'!CD50,'Raw Data'!CJ50,'Raw Data'!CP50)</f>
        <v>6.4963333333333333</v>
      </c>
      <c r="X20" s="14">
        <f>STDEV('Raw Data'!CD50,'Raw Data'!CJ50,'Raw Data'!CP50)</f>
        <v>0.10818656724997491</v>
      </c>
      <c r="Z20" s="14">
        <f>AVERAGE('Raw Data'!J80,'Raw Data'!P80,'Raw Data'!V80)</f>
        <v>6.056</v>
      </c>
      <c r="AA20" s="14">
        <f>STDEV('Raw Data'!J80,'Raw Data'!P80,'Raw Data'!V80)</f>
        <v>9.3664294157378744E-2</v>
      </c>
      <c r="AB20" s="14">
        <f>AVERAGE('Raw Data'!AB80,'Raw Data'!AH80,'Raw Data'!AN80)</f>
        <v>6.3183333333333325</v>
      </c>
      <c r="AC20" s="14">
        <f>STDEV('Raw Data'!AB80,'Raw Data'!AH80,'Raw Data'!AN80)</f>
        <v>9.7274525613509577E-2</v>
      </c>
      <c r="AD20" s="14">
        <f>AVERAGE('Raw Data'!AT80,'Raw Data'!AZ80,'Raw Data'!BF80)</f>
        <v>6.5259999999999998</v>
      </c>
      <c r="AE20" s="14">
        <f>STDEV('Raw Data'!AT80,'Raw Data'!AZ80,'Raw Data'!BF80)</f>
        <v>0.1151173314492655</v>
      </c>
      <c r="AF20" s="14">
        <f>AVERAGE('Raw Data'!BL80,'Raw Data'!BR80,'Raw Data'!BX80)</f>
        <v>6.5373333333333337</v>
      </c>
      <c r="AG20" s="14">
        <f>STDEV('Raw Data'!BL80,'Raw Data'!BR80,'Raw Data'!BX80)</f>
        <v>8.8081401744825386E-2</v>
      </c>
      <c r="AH20" s="14">
        <f>AVERAGE('Raw Data'!CD80,'Raw Data'!CJ80,'Raw Data'!CP80)</f>
        <v>6.5489999999999995</v>
      </c>
      <c r="AI20" s="14">
        <f>STDEV('Raw Data'!CD80,'Raw Data'!CJ80,'Raw Data'!CP80)</f>
        <v>4.1073105555825967E-2</v>
      </c>
      <c r="AK20" s="14">
        <f>AVERAGE('Raw Data'!J110,'Raw Data'!P110,'Raw Data'!V110)</f>
        <v>1.4743333333333333</v>
      </c>
      <c r="AL20" s="14">
        <f>STDEV('Raw Data'!J110,'Raw Data'!P110,'Raw Data'!V110)</f>
        <v>7.5108809958175524E-2</v>
      </c>
      <c r="AM20" s="14">
        <f>AVERAGE('Raw Data'!AB110,'Raw Data'!AH110,'Raw Data'!AN110)</f>
        <v>3.3043333333333336</v>
      </c>
      <c r="AN20" s="14">
        <f>STDEV('Raw Data'!AB110,'Raw Data'!AH110,'Raw Data'!AN110)</f>
        <v>0.1439803227296472</v>
      </c>
      <c r="AO20" s="14">
        <f>AVERAGE('Raw Data'!AT110,'Raw Data'!AZ110,'Raw Data'!BF110)</f>
        <v>5.8603333333333341</v>
      </c>
      <c r="AP20" s="14">
        <f>STDEV('Raw Data'!AT110,'Raw Data'!AZ110,'Raw Data'!BF110)</f>
        <v>0.20996745779604339</v>
      </c>
      <c r="AQ20" s="14">
        <f>AVERAGE('Raw Data'!BL110,'Raw Data'!BR110,'Raw Data'!BX110)</f>
        <v>6.4526666666666666</v>
      </c>
      <c r="AR20" s="14">
        <f>STDEV('Raw Data'!BL110,'Raw Data'!BR110,'Raw Data'!BX110)</f>
        <v>8.3392645559025702E-2</v>
      </c>
      <c r="AS20" s="14">
        <f>AVERAGE('Raw Data'!CD110,'Raw Data'!CJ110,'Raw Data'!CP110)</f>
        <v>6.4706666666666663</v>
      </c>
      <c r="AT20" s="14">
        <f>STDEV('Raw Data'!CD110,'Raw Data'!CJ110,'Raw Data'!CP110)</f>
        <v>0.13468605470995665</v>
      </c>
      <c r="AV20" s="15">
        <f t="shared" si="1"/>
        <v>4.581666666666667</v>
      </c>
      <c r="AW20" s="15">
        <f t="shared" si="2"/>
        <v>0.12005970736818118</v>
      </c>
      <c r="AX20" s="15">
        <f t="shared" si="3"/>
        <v>3.0139999999999989</v>
      </c>
      <c r="AY20" s="15">
        <f t="shared" si="4"/>
        <v>0.17376037139309611</v>
      </c>
      <c r="AZ20" s="15">
        <f t="shared" si="5"/>
        <v>0.66566666666666574</v>
      </c>
      <c r="BA20" s="15">
        <f t="shared" si="6"/>
        <v>0.23945424058331752</v>
      </c>
      <c r="BB20" s="15">
        <f t="shared" si="7"/>
        <v>8.4666666666667112E-2</v>
      </c>
      <c r="BC20" s="15">
        <f t="shared" si="8"/>
        <v>0.12129578173484278</v>
      </c>
      <c r="BD20" s="15">
        <f t="shared" si="9"/>
        <v>7.8333333333333144E-2</v>
      </c>
      <c r="BE20" s="15">
        <f t="shared" si="10"/>
        <v>0.14080956406911235</v>
      </c>
      <c r="BF20" s="34"/>
      <c r="BG20" s="15">
        <f t="shared" si="11"/>
        <v>-2.3000000000000576E-2</v>
      </c>
      <c r="BH20" s="15">
        <f t="shared" si="12"/>
        <v>0.21862753714937183</v>
      </c>
      <c r="BI20" s="15">
        <f t="shared" si="13"/>
        <v>5.2833333333332178E-2</v>
      </c>
      <c r="BJ20" s="15">
        <f t="shared" si="14"/>
        <v>0.16874487646543046</v>
      </c>
      <c r="BK20" s="15">
        <f t="shared" si="15"/>
        <v>-1.6000000000000902E-2</v>
      </c>
      <c r="BL20" s="15">
        <f t="shared" si="16"/>
        <v>0.12856126943990584</v>
      </c>
      <c r="BM20" s="15">
        <f t="shared" si="17"/>
        <v>4.333333333333389E-2</v>
      </c>
      <c r="BN20" s="15">
        <f t="shared" si="18"/>
        <v>9.2829592982697717E-2</v>
      </c>
      <c r="BO20" s="15">
        <f t="shared" si="19"/>
        <v>-1.1000000000000121E-2</v>
      </c>
      <c r="BP20" s="15">
        <f t="shared" si="20"/>
        <v>0.12469963913339925</v>
      </c>
      <c r="BR20" s="15">
        <f t="shared" si="21"/>
        <v>4.3003333333333336</v>
      </c>
      <c r="BS20" s="15">
        <f t="shared" si="22"/>
        <v>0.25591860685251727</v>
      </c>
      <c r="BT20" s="15">
        <f t="shared" si="23"/>
        <v>3.2918333333333338</v>
      </c>
      <c r="BU20" s="15">
        <f t="shared" si="24"/>
        <v>0.17571805067588647</v>
      </c>
      <c r="BV20" s="15">
        <f t="shared" si="25"/>
        <v>0.57200000000000095</v>
      </c>
      <c r="BW20" s="15">
        <f t="shared" si="26"/>
        <v>0.10708874824182057</v>
      </c>
      <c r="BX20" s="15">
        <f t="shared" si="27"/>
        <v>-1.7666666666666941E-2</v>
      </c>
      <c r="BY20" s="15">
        <f t="shared" si="28"/>
        <v>0.10182992356539047</v>
      </c>
      <c r="BZ20" s="15">
        <f t="shared" si="29"/>
        <v>6.3666666666666316E-2</v>
      </c>
      <c r="CA20" s="15">
        <f t="shared" si="30"/>
        <v>0.15989788408022579</v>
      </c>
      <c r="CB20" s="14"/>
      <c r="CC20" s="16">
        <f t="shared" si="31"/>
        <v>1.4414333333333298E-2</v>
      </c>
      <c r="CD20" s="17">
        <f t="shared" si="32"/>
        <v>3.0192666666666694E-2</v>
      </c>
      <c r="CE20" s="17">
        <f t="shared" si="33"/>
        <v>5.7338333333333304E-2</v>
      </c>
      <c r="CF20" s="17">
        <f t="shared" si="34"/>
        <v>1.4712666666666619E-2</v>
      </c>
      <c r="CG20" s="17">
        <f t="shared" si="35"/>
        <v>1.9827333333333457E-2</v>
      </c>
      <c r="CH20" s="17">
        <f t="shared" si="36"/>
        <v>0.36943921466640944</v>
      </c>
      <c r="CI20" s="35"/>
      <c r="CJ20" s="17">
        <f t="shared" si="37"/>
        <v>4.7797999999999959E-2</v>
      </c>
      <c r="CK20" s="17">
        <f t="shared" si="38"/>
        <v>2.8474833333333387E-2</v>
      </c>
      <c r="CL20" s="17">
        <f t="shared" si="39"/>
        <v>1.6528000000000067E-2</v>
      </c>
      <c r="CM20" s="17">
        <f t="shared" si="40"/>
        <v>8.6173333333333206E-3</v>
      </c>
      <c r="CN20" s="17">
        <f t="shared" si="41"/>
        <v>1.5549999999999998E-2</v>
      </c>
      <c r="CO20" s="17">
        <f t="shared" si="42"/>
        <v>0.34200609156368361</v>
      </c>
      <c r="CP20" s="15"/>
      <c r="CQ20" s="17">
        <f t="shared" si="43"/>
        <v>6.5494333333333307E-2</v>
      </c>
      <c r="CR20" s="17">
        <f t="shared" si="44"/>
        <v>3.0876833333333405E-2</v>
      </c>
      <c r="CS20" s="17">
        <f t="shared" si="45"/>
        <v>1.1468000000000029E-2</v>
      </c>
      <c r="CT20" s="17">
        <f t="shared" si="46"/>
        <v>1.0369333333333265E-2</v>
      </c>
      <c r="CU20" s="17">
        <f t="shared" si="47"/>
        <v>2.5567333333333324E-2</v>
      </c>
      <c r="CV20" s="17">
        <f t="shared" si="48"/>
        <v>0.27978831283668737</v>
      </c>
      <c r="CY20" s="17"/>
      <c r="CZ20" s="17"/>
      <c r="DA20" s="17"/>
      <c r="DB20" s="17"/>
      <c r="DC20" s="17"/>
      <c r="DF20" s="17"/>
      <c r="DG20" s="17"/>
      <c r="DH20" s="17"/>
      <c r="DI20" s="17"/>
      <c r="DJ20" s="17"/>
    </row>
    <row r="21" spans="1:114" ht="15.75" customHeight="1" x14ac:dyDescent="0.25">
      <c r="A21" s="2">
        <f>'Raw Data'!B21</f>
        <v>58</v>
      </c>
      <c r="B21" s="2">
        <f>'Raw Data'!C21</f>
        <v>65</v>
      </c>
      <c r="C21" s="2" t="str">
        <f>'Raw Data'!D21</f>
        <v>HIMRRTKE</v>
      </c>
      <c r="D21" s="14">
        <f>AVERAGE('Raw Data'!J21,'Raw Data'!P21,'Raw Data'!V21)</f>
        <v>2.841333333333333</v>
      </c>
      <c r="E21" s="14">
        <f>STDEV('Raw Data'!J21,'Raw Data'!P21,'Raw Data'!V21)</f>
        <v>8.1770002649708476E-2</v>
      </c>
      <c r="F21" s="14">
        <f>AVERAGE('Raw Data'!AB21,'Raw Data'!AH21,'Raw Data'!AN21)</f>
        <v>2.9344999999999999</v>
      </c>
      <c r="G21" s="14">
        <f>STDEV('Raw Data'!AB21,'Raw Data'!AH21,'Raw Data'!AN21)</f>
        <v>3.8890872965260226E-2</v>
      </c>
      <c r="H21" s="14">
        <f>AVERAGE('Raw Data'!AT21,'Raw Data'!AZ21,'Raw Data'!BF21)</f>
        <v>2.9889999999999994</v>
      </c>
      <c r="I21" s="14">
        <f>STDEV('Raw Data'!AT21,'Raw Data'!AZ21,'Raw Data'!BF21)</f>
        <v>2.8844410203711941E-2</v>
      </c>
      <c r="J21" s="14">
        <f>AVERAGE('Raw Data'!BL21,'Raw Data'!BR21,'Raw Data'!BX21)</f>
        <v>2.9706666666666663</v>
      </c>
      <c r="K21" s="14">
        <f>STDEV('Raw Data'!BL21,'Raw Data'!BR21,'Raw Data'!BX21)</f>
        <v>6.0698709486556077E-2</v>
      </c>
      <c r="L21" s="14">
        <f>AVERAGE('Raw Data'!CD21,'Raw Data'!CJ21,'Raw Data'!CP21)</f>
        <v>3.0346666666666668</v>
      </c>
      <c r="M21" s="14">
        <f>STDEV('Raw Data'!CD21,'Raw Data'!CJ21,'Raw Data'!CP21)</f>
        <v>0.10316168539401319</v>
      </c>
      <c r="O21" s="14">
        <f>AVERAGE('Raw Data'!J51,'Raw Data'!P51,'Raw Data'!V51)</f>
        <v>2.8979999999999997</v>
      </c>
      <c r="P21" s="14">
        <f>STDEV('Raw Data'!J51,'Raw Data'!P51,'Raw Data'!V51)</f>
        <v>0.13990353819685908</v>
      </c>
      <c r="Q21" s="14">
        <f>AVERAGE('Raw Data'!AB51,'Raw Data'!AH51,'Raw Data'!AN51)</f>
        <v>2.6913333333333331</v>
      </c>
      <c r="R21" s="14">
        <f>STDEV('Raw Data'!AB51,'Raw Data'!AH51,'Raw Data'!AN51)</f>
        <v>0.15644913976539884</v>
      </c>
      <c r="S21" s="14">
        <f>AVERAGE('Raw Data'!AT51,'Raw Data'!AZ51,'Raw Data'!BF51)</f>
        <v>2.984</v>
      </c>
      <c r="T21" s="14">
        <f>STDEV('Raw Data'!AT51,'Raw Data'!AZ51,'Raw Data'!BF51)</f>
        <v>6.9296464556281565E-2</v>
      </c>
      <c r="U21" s="14">
        <f>AVERAGE('Raw Data'!BL51,'Raw Data'!BR51,'Raw Data'!BX51)</f>
        <v>2.9410000000000003</v>
      </c>
      <c r="V21" s="14">
        <f>STDEV('Raw Data'!BL51,'Raw Data'!BR51,'Raw Data'!BX51)</f>
        <v>2.9512709126747375E-2</v>
      </c>
      <c r="W21" s="14">
        <f>AVERAGE('Raw Data'!CD51,'Raw Data'!CJ51,'Raw Data'!CP51)</f>
        <v>2.9693333333333332</v>
      </c>
      <c r="X21" s="14">
        <f>STDEV('Raw Data'!CD51,'Raw Data'!CJ51,'Raw Data'!CP51)</f>
        <v>3.1085902485424834E-2</v>
      </c>
      <c r="Z21" s="14">
        <f>AVERAGE('Raw Data'!J81,'Raw Data'!P81,'Raw Data'!V81)</f>
        <v>2.8486666666666665</v>
      </c>
      <c r="AA21" s="14">
        <f>STDEV('Raw Data'!J81,'Raw Data'!P81,'Raw Data'!V81)</f>
        <v>7.7674534651540228E-2</v>
      </c>
      <c r="AB21" s="14">
        <f>AVERAGE('Raw Data'!AB81,'Raw Data'!AH81,'Raw Data'!AN81)</f>
        <v>2.8746666666666667</v>
      </c>
      <c r="AC21" s="14">
        <f>STDEV('Raw Data'!AB81,'Raw Data'!AH81,'Raw Data'!AN81)</f>
        <v>0.10587413911495749</v>
      </c>
      <c r="AD21" s="14">
        <f>AVERAGE('Raw Data'!AT81,'Raw Data'!AZ81,'Raw Data'!BF81)</f>
        <v>2.9929999999999999</v>
      </c>
      <c r="AE21" s="14">
        <f>STDEV('Raw Data'!AT81,'Raw Data'!AZ81,'Raw Data'!BF81)</f>
        <v>6.8636724863588919E-2</v>
      </c>
      <c r="AF21" s="14">
        <f>AVERAGE('Raw Data'!BL81,'Raw Data'!BR81,'Raw Data'!BX81)</f>
        <v>3.0009999999999999</v>
      </c>
      <c r="AG21" s="14">
        <f>STDEV('Raw Data'!BL81,'Raw Data'!BR81,'Raw Data'!BX81)</f>
        <v>6.3976558206893352E-2</v>
      </c>
      <c r="AH21" s="14">
        <f>AVERAGE('Raw Data'!CD81,'Raw Data'!CJ81,'Raw Data'!CP81)</f>
        <v>2.9800000000000004</v>
      </c>
      <c r="AI21" s="14">
        <f>STDEV('Raw Data'!CD81,'Raw Data'!CJ81,'Raw Data'!CP81)</f>
        <v>1.345362404707383E-2</v>
      </c>
      <c r="AK21" s="14">
        <f>AVERAGE('Raw Data'!J111,'Raw Data'!P111,'Raw Data'!V111)</f>
        <v>2.641</v>
      </c>
      <c r="AL21" s="14">
        <f>STDEV('Raw Data'!J111,'Raw Data'!P111,'Raw Data'!V111)</f>
        <v>8.4480767041972341E-2</v>
      </c>
      <c r="AM21" s="14">
        <f>AVERAGE('Raw Data'!AB111,'Raw Data'!AH111,'Raw Data'!AN111)</f>
        <v>2.7463333333333337</v>
      </c>
      <c r="AN21" s="14">
        <f>STDEV('Raw Data'!AB111,'Raw Data'!AH111,'Raw Data'!AN111)</f>
        <v>8.3032122298140248E-2</v>
      </c>
      <c r="AO21" s="14">
        <f>AVERAGE('Raw Data'!AT111,'Raw Data'!AZ111,'Raw Data'!BF111)</f>
        <v>2.9066666666666667</v>
      </c>
      <c r="AP21" s="14">
        <f>STDEV('Raw Data'!AT111,'Raw Data'!AZ111,'Raw Data'!BF111)</f>
        <v>4.2253205006642224E-2</v>
      </c>
      <c r="AQ21" s="14">
        <f>AVERAGE('Raw Data'!BL111,'Raw Data'!BR111,'Raw Data'!BX111)</f>
        <v>3.0133333333333332</v>
      </c>
      <c r="AR21" s="14">
        <f>STDEV('Raw Data'!BL111,'Raw Data'!BR111,'Raw Data'!BX111)</f>
        <v>6.2962952069715875E-2</v>
      </c>
      <c r="AS21" s="14">
        <f>AVERAGE('Raw Data'!CD111,'Raw Data'!CJ111,'Raw Data'!CP111)</f>
        <v>3.0849999999999995</v>
      </c>
      <c r="AT21" s="14">
        <f>STDEV('Raw Data'!CD111,'Raw Data'!CJ111,'Raw Data'!CP111)</f>
        <v>8.2292162445763789E-2</v>
      </c>
      <c r="AV21" s="15">
        <f t="shared" si="1"/>
        <v>0.20766666666666644</v>
      </c>
      <c r="AW21" s="15">
        <f t="shared" si="2"/>
        <v>0.11476207271277965</v>
      </c>
      <c r="AX21" s="15">
        <f t="shared" si="3"/>
        <v>0.12833333333333297</v>
      </c>
      <c r="AY21" s="15">
        <f t="shared" si="4"/>
        <v>0.13454986684001843</v>
      </c>
      <c r="AZ21" s="15">
        <f t="shared" si="5"/>
        <v>8.6333333333333151E-2</v>
      </c>
      <c r="BA21" s="15">
        <f t="shared" si="6"/>
        <v>8.05998345738584E-2</v>
      </c>
      <c r="BB21" s="15">
        <f t="shared" si="7"/>
        <v>-1.2333333333333307E-2</v>
      </c>
      <c r="BC21" s="15">
        <f t="shared" si="8"/>
        <v>8.9762649990591026E-2</v>
      </c>
      <c r="BD21" s="15">
        <f t="shared" si="9"/>
        <v>-0.10499999999999909</v>
      </c>
      <c r="BE21" s="15">
        <f t="shared" si="10"/>
        <v>8.3384650865731755E-2</v>
      </c>
      <c r="BF21" s="34"/>
      <c r="BG21" s="15">
        <f t="shared" si="11"/>
        <v>7.3333333333334139E-3</v>
      </c>
      <c r="BH21" s="15">
        <f t="shared" si="12"/>
        <v>0.11278149966491248</v>
      </c>
      <c r="BI21" s="15">
        <f t="shared" si="13"/>
        <v>-5.9833333333333183E-2</v>
      </c>
      <c r="BJ21" s="15">
        <f t="shared" si="14"/>
        <v>0.11279110485022027</v>
      </c>
      <c r="BK21" s="15">
        <f t="shared" si="15"/>
        <v>4.0000000000004476E-3</v>
      </c>
      <c r="BL21" s="15">
        <f t="shared" si="16"/>
        <v>7.4451326381737529E-2</v>
      </c>
      <c r="BM21" s="15">
        <f t="shared" si="17"/>
        <v>3.0333333333333545E-2</v>
      </c>
      <c r="BN21" s="15">
        <f t="shared" si="18"/>
        <v>8.8189190569668716E-2</v>
      </c>
      <c r="BO21" s="15">
        <f t="shared" si="19"/>
        <v>-5.4666666666666419E-2</v>
      </c>
      <c r="BP21" s="15">
        <f t="shared" si="20"/>
        <v>0.10403525043625049</v>
      </c>
      <c r="BR21" s="15">
        <f t="shared" si="21"/>
        <v>-5.6666666666666643E-2</v>
      </c>
      <c r="BS21" s="15">
        <f t="shared" si="22"/>
        <v>0.16204731819235188</v>
      </c>
      <c r="BT21" s="15">
        <f t="shared" si="23"/>
        <v>0.24316666666666675</v>
      </c>
      <c r="BU21" s="15">
        <f t="shared" si="24"/>
        <v>0.16121052488387136</v>
      </c>
      <c r="BV21" s="15">
        <f t="shared" si="25"/>
        <v>4.9999999999994493E-3</v>
      </c>
      <c r="BW21" s="15">
        <f t="shared" si="26"/>
        <v>7.5059976019180741E-2</v>
      </c>
      <c r="BX21" s="15">
        <f t="shared" si="27"/>
        <v>2.9666666666666064E-2</v>
      </c>
      <c r="BY21" s="15">
        <f t="shared" si="28"/>
        <v>6.7493209534984555E-2</v>
      </c>
      <c r="BZ21" s="15">
        <f t="shared" si="29"/>
        <v>6.5333333333333687E-2</v>
      </c>
      <c r="CA21" s="15">
        <f t="shared" si="30"/>
        <v>0.1077435226204652</v>
      </c>
      <c r="CB21" s="14"/>
      <c r="CC21" s="16">
        <f t="shared" si="31"/>
        <v>1.3170333333333322E-2</v>
      </c>
      <c r="CD21" s="17">
        <f t="shared" si="32"/>
        <v>1.8103666666666691E-2</v>
      </c>
      <c r="CE21" s="17">
        <f t="shared" si="33"/>
        <v>6.4963333333333401E-3</v>
      </c>
      <c r="CF21" s="17">
        <f t="shared" si="34"/>
        <v>8.0573333333333504E-3</v>
      </c>
      <c r="CG21" s="17">
        <f t="shared" si="35"/>
        <v>6.9529999999999792E-3</v>
      </c>
      <c r="CH21" s="17">
        <f t="shared" si="36"/>
        <v>0.22974043324296808</v>
      </c>
      <c r="CI21" s="35"/>
      <c r="CJ21" s="17">
        <f t="shared" si="37"/>
        <v>1.2719666666666653E-2</v>
      </c>
      <c r="CK21" s="17">
        <f t="shared" si="38"/>
        <v>1.2721833333333384E-2</v>
      </c>
      <c r="CL21" s="17">
        <f t="shared" si="39"/>
        <v>5.5430000000000063E-3</v>
      </c>
      <c r="CM21" s="17">
        <f t="shared" si="40"/>
        <v>7.7773333333333453E-3</v>
      </c>
      <c r="CN21" s="17">
        <f t="shared" si="41"/>
        <v>1.0823333333333358E-2</v>
      </c>
      <c r="CO21" s="17">
        <f t="shared" si="42"/>
        <v>0.22267727020660807</v>
      </c>
      <c r="CP21" s="15"/>
      <c r="CQ21" s="17">
        <f t="shared" si="43"/>
        <v>2.6259333333333336E-2</v>
      </c>
      <c r="CR21" s="17">
        <f t="shared" si="44"/>
        <v>2.5988833333333308E-2</v>
      </c>
      <c r="CS21" s="17">
        <f t="shared" si="45"/>
        <v>5.633999999999988E-3</v>
      </c>
      <c r="CT21" s="17">
        <f t="shared" si="46"/>
        <v>4.5553333333333296E-3</v>
      </c>
      <c r="CU21" s="17">
        <f t="shared" si="47"/>
        <v>1.1608666666666696E-2</v>
      </c>
      <c r="CV21" s="17">
        <f t="shared" si="48"/>
        <v>0.21860199755110502</v>
      </c>
      <c r="CY21" s="17"/>
      <c r="CZ21" s="17"/>
      <c r="DA21" s="17"/>
      <c r="DB21" s="17"/>
      <c r="DC21" s="17"/>
      <c r="DF21" s="17"/>
      <c r="DG21" s="17"/>
      <c r="DH21" s="17"/>
      <c r="DI21" s="17"/>
      <c r="DJ21" s="17"/>
    </row>
    <row r="22" spans="1:114" ht="15.75" customHeight="1" x14ac:dyDescent="0.25">
      <c r="A22" s="2">
        <f>'Raw Data'!B22</f>
        <v>58</v>
      </c>
      <c r="B22" s="2">
        <f>'Raw Data'!C22</f>
        <v>76</v>
      </c>
      <c r="C22" s="2" t="str">
        <f>'Raw Data'!D22</f>
        <v>HIMRRTKEYVSNDAAQSDD</v>
      </c>
      <c r="D22" s="14">
        <f>AVERAGE('Raw Data'!J22,'Raw Data'!P22,'Raw Data'!V22)</f>
        <v>8.7196666666666669</v>
      </c>
      <c r="E22" s="14">
        <f>STDEV('Raw Data'!J22,'Raw Data'!P22,'Raw Data'!V22)</f>
        <v>0.25112015716252933</v>
      </c>
      <c r="F22" s="14">
        <f>AVERAGE('Raw Data'!AB22,'Raw Data'!AH22,'Raw Data'!AN22)</f>
        <v>8.8864999999999998</v>
      </c>
      <c r="G22" s="14">
        <f>STDEV('Raw Data'!AB22,'Raw Data'!AH22,'Raw Data'!AN22)</f>
        <v>0.16475588001646596</v>
      </c>
      <c r="H22" s="14">
        <f>AVERAGE('Raw Data'!AT22,'Raw Data'!AZ22,'Raw Data'!BF22)</f>
        <v>9.0883333333333329</v>
      </c>
      <c r="I22" s="14">
        <f>STDEV('Raw Data'!AT22,'Raw Data'!AZ22,'Raw Data'!BF22)</f>
        <v>0.24012566154689341</v>
      </c>
      <c r="J22" s="14">
        <f>AVERAGE('Raw Data'!BL22,'Raw Data'!BR22,'Raw Data'!BX22)</f>
        <v>9.0526666666666671</v>
      </c>
      <c r="K22" s="14">
        <f>STDEV('Raw Data'!BL22,'Raw Data'!BR22,'Raw Data'!BX22)</f>
        <v>5.2937069557478518E-2</v>
      </c>
      <c r="L22" s="14">
        <f>AVERAGE('Raw Data'!CD22,'Raw Data'!CJ22,'Raw Data'!CP22)</f>
        <v>9.1150000000000002</v>
      </c>
      <c r="M22" s="14">
        <f>STDEV('Raw Data'!CD22,'Raw Data'!CJ22,'Raw Data'!CP22)</f>
        <v>0.26261568879257779</v>
      </c>
      <c r="O22" s="14">
        <f>AVERAGE('Raw Data'!J52,'Raw Data'!P52,'Raw Data'!V52)</f>
        <v>8.7123333333333335</v>
      </c>
      <c r="P22" s="14">
        <f>STDEV('Raw Data'!J52,'Raw Data'!P52,'Raw Data'!V52)</f>
        <v>0.39431248183811463</v>
      </c>
      <c r="Q22" s="14">
        <f>AVERAGE('Raw Data'!AB52,'Raw Data'!AH52,'Raw Data'!AN52)</f>
        <v>8.3669999999999991</v>
      </c>
      <c r="R22" s="14">
        <f>STDEV('Raw Data'!AB52,'Raw Data'!AH52,'Raw Data'!AN52)</f>
        <v>0.35188492437159019</v>
      </c>
      <c r="S22" s="14">
        <f>AVERAGE('Raw Data'!AT52,'Raw Data'!AZ52,'Raw Data'!BF52)</f>
        <v>8.9015000000000004</v>
      </c>
      <c r="T22" s="14">
        <f>STDEV('Raw Data'!AT52,'Raw Data'!AZ52,'Raw Data'!BF52)</f>
        <v>0.17041273426595771</v>
      </c>
      <c r="U22" s="14">
        <f>AVERAGE('Raw Data'!BL52,'Raw Data'!BR52,'Raw Data'!BX52)</f>
        <v>8.8059999999999992</v>
      </c>
      <c r="V22" s="14">
        <f>STDEV('Raw Data'!BL52,'Raw Data'!BR52,'Raw Data'!BX52)</f>
        <v>9.6015623728641239E-2</v>
      </c>
      <c r="W22" s="14">
        <f>AVERAGE('Raw Data'!CD52,'Raw Data'!CJ52,'Raw Data'!CP52)</f>
        <v>8.8559999999999999</v>
      </c>
      <c r="X22" s="14">
        <f>STDEV('Raw Data'!CD52,'Raw Data'!CJ52,'Raw Data'!CP52)</f>
        <v>0.20545802491019916</v>
      </c>
      <c r="Z22" s="14">
        <f>AVERAGE('Raw Data'!J82,'Raw Data'!P82,'Raw Data'!V82)</f>
        <v>8.7170000000000005</v>
      </c>
      <c r="AA22" s="14">
        <f>STDEV('Raw Data'!J82,'Raw Data'!P82,'Raw Data'!V82)</f>
        <v>0.15426924515275203</v>
      </c>
      <c r="AB22" s="14">
        <f>AVERAGE('Raw Data'!AB82,'Raw Data'!AH82,'Raw Data'!AN82)</f>
        <v>8.8689999999999998</v>
      </c>
      <c r="AC22" s="14">
        <f>STDEV('Raw Data'!AB82,'Raw Data'!AH82,'Raw Data'!AN82)</f>
        <v>0.122110605600005</v>
      </c>
      <c r="AD22" s="14">
        <f>AVERAGE('Raw Data'!AT82,'Raw Data'!AZ82,'Raw Data'!BF82)</f>
        <v>9.113666666666667</v>
      </c>
      <c r="AE22" s="14">
        <f>STDEV('Raw Data'!AT82,'Raw Data'!AZ82,'Raw Data'!BF82)</f>
        <v>0.2729401643828433</v>
      </c>
      <c r="AF22" s="14">
        <f>AVERAGE('Raw Data'!BL82,'Raw Data'!BR82,'Raw Data'!BX82)</f>
        <v>8.9703333333333344</v>
      </c>
      <c r="AG22" s="14">
        <f>STDEV('Raw Data'!BL82,'Raw Data'!BR82,'Raw Data'!BX82)</f>
        <v>0.25064184274245521</v>
      </c>
      <c r="AH22" s="14">
        <f>AVERAGE('Raw Data'!CD82,'Raw Data'!CJ82,'Raw Data'!CP82)</f>
        <v>9.032333333333332</v>
      </c>
      <c r="AI22" s="14">
        <f>STDEV('Raw Data'!CD82,'Raw Data'!CJ82,'Raw Data'!CP82)</f>
        <v>0.11173331344470756</v>
      </c>
      <c r="AK22" s="14">
        <f>AVERAGE('Raw Data'!J112,'Raw Data'!P112,'Raw Data'!V112)</f>
        <v>8.0790000000000006</v>
      </c>
      <c r="AL22" s="14">
        <f>STDEV('Raw Data'!J112,'Raw Data'!P112,'Raw Data'!V112)</f>
        <v>0.3636041803940106</v>
      </c>
      <c r="AM22" s="14">
        <f>AVERAGE('Raw Data'!AB112,'Raw Data'!AH112,'Raw Data'!AN112)</f>
        <v>8.3626666666666676</v>
      </c>
      <c r="AN22" s="14">
        <f>STDEV('Raw Data'!AB112,'Raw Data'!AH112,'Raw Data'!AN112)</f>
        <v>0.38387671632092191</v>
      </c>
      <c r="AO22" s="14">
        <f>AVERAGE('Raw Data'!AT112,'Raw Data'!AZ112,'Raw Data'!BF112)</f>
        <v>8.7676666666666652</v>
      </c>
      <c r="AP22" s="14">
        <f>STDEV('Raw Data'!AT112,'Raw Data'!AZ112,'Raw Data'!BF112)</f>
        <v>0.13153833408300913</v>
      </c>
      <c r="AQ22" s="14">
        <f>AVERAGE('Raw Data'!BL112,'Raw Data'!BR112,'Raw Data'!BX112)</f>
        <v>9.0083333333333329</v>
      </c>
      <c r="AR22" s="14">
        <f>STDEV('Raw Data'!BL112,'Raw Data'!BR112,'Raw Data'!BX112)</f>
        <v>0.12528500841414844</v>
      </c>
      <c r="AS22" s="14">
        <f>AVERAGE('Raw Data'!CD112,'Raw Data'!CJ112,'Raw Data'!CP112)</f>
        <v>8.9703333333333344</v>
      </c>
      <c r="AT22" s="14">
        <f>STDEV('Raw Data'!CD112,'Raw Data'!CJ112,'Raw Data'!CP112)</f>
        <v>0.18600358419485777</v>
      </c>
      <c r="AV22" s="15">
        <f t="shared" si="1"/>
        <v>0.6379999999999999</v>
      </c>
      <c r="AW22" s="15">
        <f t="shared" si="2"/>
        <v>0.3949772145326868</v>
      </c>
      <c r="AX22" s="15">
        <f t="shared" si="3"/>
        <v>0.50633333333333219</v>
      </c>
      <c r="AY22" s="15">
        <f t="shared" si="4"/>
        <v>0.40283040269241538</v>
      </c>
      <c r="AZ22" s="15">
        <f t="shared" si="5"/>
        <v>0.34600000000000186</v>
      </c>
      <c r="BA22" s="15">
        <f t="shared" si="6"/>
        <v>0.30298294781499974</v>
      </c>
      <c r="BB22" s="15">
        <f t="shared" si="7"/>
        <v>-3.7999999999998479E-2</v>
      </c>
      <c r="BC22" s="15">
        <f t="shared" si="8"/>
        <v>0.28021004026741597</v>
      </c>
      <c r="BD22" s="15">
        <f t="shared" si="9"/>
        <v>6.1999999999997613E-2</v>
      </c>
      <c r="BE22" s="15">
        <f t="shared" si="10"/>
        <v>0.21698310226067563</v>
      </c>
      <c r="BF22" s="34"/>
      <c r="BG22" s="15">
        <f t="shared" si="11"/>
        <v>-2.666666666666373E-3</v>
      </c>
      <c r="BH22" s="15">
        <f t="shared" si="12"/>
        <v>0.29472077180499739</v>
      </c>
      <c r="BI22" s="15">
        <f t="shared" si="13"/>
        <v>-1.7500000000000071E-2</v>
      </c>
      <c r="BJ22" s="15">
        <f t="shared" si="14"/>
        <v>0.20507437675146084</v>
      </c>
      <c r="BK22" s="15">
        <f t="shared" si="15"/>
        <v>2.5333333333334096E-2</v>
      </c>
      <c r="BL22" s="15">
        <f t="shared" si="16"/>
        <v>0.36353358395981344</v>
      </c>
      <c r="BM22" s="15">
        <f t="shared" si="17"/>
        <v>-8.2333333333332703E-2</v>
      </c>
      <c r="BN22" s="15">
        <f t="shared" si="18"/>
        <v>0.25617116673557733</v>
      </c>
      <c r="BO22" s="15">
        <f t="shared" si="19"/>
        <v>-8.266666666666822E-2</v>
      </c>
      <c r="BP22" s="15">
        <f t="shared" si="20"/>
        <v>0.28539679979518573</v>
      </c>
      <c r="BR22" s="15">
        <f t="shared" si="21"/>
        <v>7.3333333333334139E-3</v>
      </c>
      <c r="BS22" s="15">
        <f t="shared" si="22"/>
        <v>0.46748654169576576</v>
      </c>
      <c r="BT22" s="15">
        <f t="shared" si="23"/>
        <v>0.51950000000000074</v>
      </c>
      <c r="BU22" s="15">
        <f t="shared" si="24"/>
        <v>0.38854536414683921</v>
      </c>
      <c r="BV22" s="15">
        <f t="shared" si="25"/>
        <v>0.18683333333333252</v>
      </c>
      <c r="BW22" s="15">
        <f t="shared" si="26"/>
        <v>0.29445005235749766</v>
      </c>
      <c r="BX22" s="15">
        <f t="shared" si="27"/>
        <v>0.24666666666666792</v>
      </c>
      <c r="BY22" s="15">
        <f t="shared" si="28"/>
        <v>0.10964184116172683</v>
      </c>
      <c r="BZ22" s="15">
        <f t="shared" si="29"/>
        <v>0.25900000000000034</v>
      </c>
      <c r="CA22" s="15">
        <f t="shared" si="30"/>
        <v>0.33343665065496336</v>
      </c>
      <c r="CB22" s="14"/>
      <c r="CC22" s="16">
        <f t="shared" si="31"/>
        <v>0.15600700000000009</v>
      </c>
      <c r="CD22" s="17">
        <f t="shared" si="32"/>
        <v>0.16227233333333355</v>
      </c>
      <c r="CE22" s="17">
        <f t="shared" si="33"/>
        <v>9.1798666666666848E-2</v>
      </c>
      <c r="CF22" s="17">
        <f t="shared" si="34"/>
        <v>7.8517666666666874E-2</v>
      </c>
      <c r="CG22" s="17">
        <f t="shared" si="35"/>
        <v>4.708166666666682E-2</v>
      </c>
      <c r="CH22" s="17">
        <f t="shared" si="36"/>
        <v>0.73189981099419221</v>
      </c>
      <c r="CI22" s="35"/>
      <c r="CJ22" s="17">
        <f t="shared" si="37"/>
        <v>8.6860333333333345E-2</v>
      </c>
      <c r="CK22" s="17">
        <f t="shared" si="38"/>
        <v>4.20555000000001E-2</v>
      </c>
      <c r="CL22" s="17">
        <f t="shared" si="39"/>
        <v>0.13215666666666673</v>
      </c>
      <c r="CM22" s="17">
        <f t="shared" si="40"/>
        <v>6.5623666666666955E-2</v>
      </c>
      <c r="CN22" s="17">
        <f t="shared" si="41"/>
        <v>8.145133333333332E-2</v>
      </c>
      <c r="CO22" s="17">
        <f t="shared" si="42"/>
        <v>0.6388642265771346</v>
      </c>
      <c r="CP22" s="15"/>
      <c r="CQ22" s="17">
        <f t="shared" si="43"/>
        <v>0.21854366666666694</v>
      </c>
      <c r="CR22" s="17">
        <f t="shared" si="44"/>
        <v>0.15096749999999989</v>
      </c>
      <c r="CS22" s="17">
        <f t="shared" si="45"/>
        <v>8.6700833333333116E-2</v>
      </c>
      <c r="CT22" s="17">
        <f t="shared" si="46"/>
        <v>1.2021333333333335E-2</v>
      </c>
      <c r="CU22" s="17">
        <f t="shared" si="47"/>
        <v>0.11118000000000008</v>
      </c>
      <c r="CV22" s="17">
        <f t="shared" si="48"/>
        <v>0.60072428506484277</v>
      </c>
      <c r="CY22" s="17"/>
      <c r="CZ22" s="17"/>
      <c r="DA22" s="17"/>
      <c r="DB22" s="17"/>
      <c r="DC22" s="17"/>
      <c r="DF22" s="17"/>
      <c r="DG22" s="17"/>
      <c r="DH22" s="17"/>
      <c r="DI22" s="17"/>
      <c r="DJ22" s="17"/>
    </row>
    <row r="23" spans="1:114" ht="15.75" customHeight="1" x14ac:dyDescent="0.25">
      <c r="A23" s="2">
        <f>'Raw Data'!B23</f>
        <v>58</v>
      </c>
      <c r="B23" s="2">
        <f>'Raw Data'!C23</f>
        <v>77</v>
      </c>
      <c r="C23" s="2" t="str">
        <f>'Raw Data'!D23</f>
        <v>HIMRRTKEYVSNDAAQSDDE</v>
      </c>
      <c r="D23" s="14">
        <f>AVERAGE('Raw Data'!J23,'Raw Data'!P23,'Raw Data'!V23)</f>
        <v>8.9146666666666672</v>
      </c>
      <c r="E23" s="14">
        <f>STDEV('Raw Data'!J23,'Raw Data'!P23,'Raw Data'!V23)</f>
        <v>0.27915288523197024</v>
      </c>
      <c r="F23" s="14">
        <f>AVERAGE('Raw Data'!AB23,'Raw Data'!AH23,'Raw Data'!AN23)</f>
        <v>9.0635000000000012</v>
      </c>
      <c r="G23" s="14">
        <f>STDEV('Raw Data'!AB23,'Raw Data'!AH23,'Raw Data'!AN23)</f>
        <v>0.13930003589375053</v>
      </c>
      <c r="H23" s="14">
        <f>AVERAGE('Raw Data'!AT23,'Raw Data'!AZ23,'Raw Data'!BF23)</f>
        <v>9.3373333333333335</v>
      </c>
      <c r="I23" s="14">
        <f>STDEV('Raw Data'!AT23,'Raw Data'!AZ23,'Raw Data'!BF23)</f>
        <v>0.22685751769190574</v>
      </c>
      <c r="J23" s="14">
        <f>AVERAGE('Raw Data'!BL23,'Raw Data'!BR23,'Raw Data'!BX23)</f>
        <v>9.2916666666666661</v>
      </c>
      <c r="K23" s="14">
        <f>STDEV('Raw Data'!BL23,'Raw Data'!BR23,'Raw Data'!BX23)</f>
        <v>9.7572195493046868E-2</v>
      </c>
      <c r="L23" s="14">
        <f>AVERAGE('Raw Data'!CD23,'Raw Data'!CJ23,'Raw Data'!CP23)</f>
        <v>9.3640000000000008</v>
      </c>
      <c r="M23" s="14">
        <f>STDEV('Raw Data'!CD23,'Raw Data'!CJ23,'Raw Data'!CP23)</f>
        <v>0.23297853978424679</v>
      </c>
      <c r="O23" s="14">
        <f>AVERAGE('Raw Data'!J53,'Raw Data'!P53,'Raw Data'!V53)</f>
        <v>8.9226666666666663</v>
      </c>
      <c r="P23" s="14">
        <f>STDEV('Raw Data'!J53,'Raw Data'!P53,'Raw Data'!V53)</f>
        <v>0.3772881303902012</v>
      </c>
      <c r="Q23" s="14">
        <f>AVERAGE('Raw Data'!AB53,'Raw Data'!AH53,'Raw Data'!AN53)</f>
        <v>8.5823333333333327</v>
      </c>
      <c r="R23" s="14">
        <f>STDEV('Raw Data'!AB53,'Raw Data'!AH53,'Raw Data'!AN53)</f>
        <v>0.32356812780824618</v>
      </c>
      <c r="S23" s="14">
        <f>AVERAGE('Raw Data'!AT53,'Raw Data'!AZ53,'Raw Data'!BF53)</f>
        <v>9.1269999999999989</v>
      </c>
      <c r="T23" s="14">
        <f>STDEV('Raw Data'!AT53,'Raw Data'!AZ53,'Raw Data'!BF53)</f>
        <v>0.19374725804511342</v>
      </c>
      <c r="U23" s="14">
        <f>AVERAGE('Raw Data'!BL53,'Raw Data'!BR53,'Raw Data'!BX53)</f>
        <v>9.1146666666666665</v>
      </c>
      <c r="V23" s="14">
        <f>STDEV('Raw Data'!BL53,'Raw Data'!BR53,'Raw Data'!BX53)</f>
        <v>0.16795932047175433</v>
      </c>
      <c r="W23" s="14">
        <f>AVERAGE('Raw Data'!CD53,'Raw Data'!CJ53,'Raw Data'!CP53)</f>
        <v>9.065666666666667</v>
      </c>
      <c r="X23" s="14">
        <f>STDEV('Raw Data'!CD53,'Raw Data'!CJ53,'Raw Data'!CP53)</f>
        <v>0.19459016761731174</v>
      </c>
      <c r="Z23" s="14">
        <f>AVERAGE('Raw Data'!J83,'Raw Data'!P83,'Raw Data'!V83)</f>
        <v>8.8756666666666675</v>
      </c>
      <c r="AA23" s="14">
        <f>STDEV('Raw Data'!J83,'Raw Data'!P83,'Raw Data'!V83)</f>
        <v>0.17115003164864789</v>
      </c>
      <c r="AB23" s="14">
        <f>AVERAGE('Raw Data'!AB83,'Raw Data'!AH83,'Raw Data'!AN83)</f>
        <v>9.1300000000000008</v>
      </c>
      <c r="AC23" s="14">
        <f>STDEV('Raw Data'!AB83,'Raw Data'!AH83,'Raw Data'!AN83)</f>
        <v>4.9112116631234611E-2</v>
      </c>
      <c r="AD23" s="14">
        <f>AVERAGE('Raw Data'!AT83,'Raw Data'!AZ83,'Raw Data'!BF83)</f>
        <v>9.3583333333333325</v>
      </c>
      <c r="AE23" s="14">
        <f>STDEV('Raw Data'!AT83,'Raw Data'!AZ83,'Raw Data'!BF83)</f>
        <v>0.27792325079657076</v>
      </c>
      <c r="AF23" s="14">
        <f>AVERAGE('Raw Data'!BL83,'Raw Data'!BR83,'Raw Data'!BX83)</f>
        <v>9.229000000000001</v>
      </c>
      <c r="AG23" s="14">
        <f>STDEV('Raw Data'!BL83,'Raw Data'!BR83,'Raw Data'!BX83)</f>
        <v>0.28633546759002793</v>
      </c>
      <c r="AH23" s="14">
        <f>AVERAGE('Raw Data'!CD83,'Raw Data'!CJ83,'Raw Data'!CP83)</f>
        <v>9.202</v>
      </c>
      <c r="AI23" s="14">
        <f>STDEV('Raw Data'!CD83,'Raw Data'!CJ83,'Raw Data'!CP83)</f>
        <v>9.9232051273770036E-2</v>
      </c>
      <c r="AK23" s="14">
        <f>AVERAGE('Raw Data'!J113,'Raw Data'!P113,'Raw Data'!V113)</f>
        <v>8.2513333333333332</v>
      </c>
      <c r="AL23" s="14">
        <f>STDEV('Raw Data'!J113,'Raw Data'!P113,'Raw Data'!V113)</f>
        <v>0.43169008945461484</v>
      </c>
      <c r="AM23" s="14">
        <f>AVERAGE('Raw Data'!AB113,'Raw Data'!AH113,'Raw Data'!AN113)</f>
        <v>8.6713333333333313</v>
      </c>
      <c r="AN23" s="14">
        <f>STDEV('Raw Data'!AB113,'Raw Data'!AH113,'Raw Data'!AN113)</f>
        <v>0.36460023770334121</v>
      </c>
      <c r="AO23" s="14">
        <f>AVERAGE('Raw Data'!AT113,'Raw Data'!AZ113,'Raw Data'!BF113)</f>
        <v>9.01</v>
      </c>
      <c r="AP23" s="14">
        <f>STDEV('Raw Data'!AT113,'Raw Data'!AZ113,'Raw Data'!BF113)</f>
        <v>0.20658896388723175</v>
      </c>
      <c r="AQ23" s="14">
        <f>AVERAGE('Raw Data'!BL113,'Raw Data'!BR113,'Raw Data'!BX113)</f>
        <v>9.2110000000000003</v>
      </c>
      <c r="AR23" s="14">
        <f>STDEV('Raw Data'!BL113,'Raw Data'!BR113,'Raw Data'!BX113)</f>
        <v>9.5598117136270491E-2</v>
      </c>
      <c r="AS23" s="14">
        <f>AVERAGE('Raw Data'!CD113,'Raw Data'!CJ113,'Raw Data'!CP113)</f>
        <v>9.1593333333333344</v>
      </c>
      <c r="AT23" s="14">
        <f>STDEV('Raw Data'!CD113,'Raw Data'!CJ113,'Raw Data'!CP113)</f>
        <v>0.24974053201940064</v>
      </c>
      <c r="AV23" s="15">
        <f t="shared" si="1"/>
        <v>0.62433333333333429</v>
      </c>
      <c r="AW23" s="15">
        <f t="shared" si="2"/>
        <v>0.46437987323598184</v>
      </c>
      <c r="AX23" s="15">
        <f t="shared" si="3"/>
        <v>0.45866666666666944</v>
      </c>
      <c r="AY23" s="15">
        <f t="shared" si="4"/>
        <v>0.3678931004155051</v>
      </c>
      <c r="AZ23" s="15">
        <f t="shared" si="5"/>
        <v>0.34833333333333272</v>
      </c>
      <c r="BA23" s="15">
        <f t="shared" si="6"/>
        <v>0.34629515349385631</v>
      </c>
      <c r="BB23" s="15">
        <f t="shared" si="7"/>
        <v>1.8000000000000682E-2</v>
      </c>
      <c r="BC23" s="15">
        <f t="shared" si="8"/>
        <v>0.30187248963759522</v>
      </c>
      <c r="BD23" s="15">
        <f t="shared" si="9"/>
        <v>4.266666666666552E-2</v>
      </c>
      <c r="BE23" s="15">
        <f t="shared" si="10"/>
        <v>0.26873282890881306</v>
      </c>
      <c r="BF23" s="34"/>
      <c r="BG23" s="15">
        <f t="shared" si="11"/>
        <v>-3.8999999999999702E-2</v>
      </c>
      <c r="BH23" s="15">
        <f t="shared" si="12"/>
        <v>0.32744261583774753</v>
      </c>
      <c r="BI23" s="15">
        <f t="shared" si="13"/>
        <v>6.6499999999999559E-2</v>
      </c>
      <c r="BJ23" s="15">
        <f t="shared" si="14"/>
        <v>0.14770409608402937</v>
      </c>
      <c r="BK23" s="15">
        <f t="shared" si="15"/>
        <v>2.0999999999999019E-2</v>
      </c>
      <c r="BL23" s="15">
        <f t="shared" si="16"/>
        <v>0.35875572004731426</v>
      </c>
      <c r="BM23" s="15">
        <f t="shared" si="17"/>
        <v>-6.2666666666665094E-2</v>
      </c>
      <c r="BN23" s="15">
        <f t="shared" si="18"/>
        <v>0.30250344350657116</v>
      </c>
      <c r="BO23" s="15">
        <f t="shared" si="19"/>
        <v>-0.16200000000000081</v>
      </c>
      <c r="BP23" s="15">
        <f t="shared" si="20"/>
        <v>0.25323111973057338</v>
      </c>
      <c r="BR23" s="15">
        <f t="shared" si="21"/>
        <v>-7.9999999999991189E-3</v>
      </c>
      <c r="BS23" s="15">
        <f t="shared" si="22"/>
        <v>0.46933214961971975</v>
      </c>
      <c r="BT23" s="15">
        <f t="shared" si="23"/>
        <v>0.48116666666666852</v>
      </c>
      <c r="BU23" s="15">
        <f t="shared" si="24"/>
        <v>0.35227948185117697</v>
      </c>
      <c r="BV23" s="15">
        <f t="shared" si="25"/>
        <v>0.21033333333333459</v>
      </c>
      <c r="BW23" s="15">
        <f t="shared" si="26"/>
        <v>0.29833258845344585</v>
      </c>
      <c r="BX23" s="15">
        <f t="shared" si="27"/>
        <v>0.1769999999999996</v>
      </c>
      <c r="BY23" s="15">
        <f t="shared" si="28"/>
        <v>0.19424383302094003</v>
      </c>
      <c r="BZ23" s="15">
        <f t="shared" si="29"/>
        <v>0.29833333333333378</v>
      </c>
      <c r="CA23" s="15">
        <f t="shared" si="30"/>
        <v>0.3035528509721715</v>
      </c>
      <c r="CB23" s="14"/>
      <c r="CC23" s="16">
        <f t="shared" si="31"/>
        <v>0.21564866666666657</v>
      </c>
      <c r="CD23" s="17">
        <f t="shared" si="32"/>
        <v>0.13534533333333293</v>
      </c>
      <c r="CE23" s="17">
        <f t="shared" si="33"/>
        <v>0.1199203333333335</v>
      </c>
      <c r="CF23" s="17">
        <f t="shared" si="34"/>
        <v>9.1127000000000027E-2</v>
      </c>
      <c r="CG23" s="17">
        <f t="shared" si="35"/>
        <v>7.2217333333333397E-2</v>
      </c>
      <c r="CH23" s="17">
        <f t="shared" si="36"/>
        <v>0.79640358278115897</v>
      </c>
      <c r="CI23" s="35"/>
      <c r="CJ23" s="17">
        <f t="shared" si="37"/>
        <v>0.10721866666666671</v>
      </c>
      <c r="CK23" s="17">
        <f t="shared" si="38"/>
        <v>2.1816500000000183E-2</v>
      </c>
      <c r="CL23" s="17">
        <f t="shared" si="39"/>
        <v>0.12870566666666691</v>
      </c>
      <c r="CM23" s="17">
        <f t="shared" si="40"/>
        <v>9.1508333333333289E-2</v>
      </c>
      <c r="CN23" s="17">
        <f t="shared" si="41"/>
        <v>6.4125999999999989E-2</v>
      </c>
      <c r="CO23" s="17">
        <f t="shared" si="42"/>
        <v>0.64294258426912976</v>
      </c>
      <c r="CP23" s="15"/>
      <c r="CQ23" s="17">
        <f t="shared" si="43"/>
        <v>0.22027266666666701</v>
      </c>
      <c r="CR23" s="17">
        <f t="shared" si="44"/>
        <v>0.12410083333333373</v>
      </c>
      <c r="CS23" s="17">
        <f t="shared" si="45"/>
        <v>8.9002333333333086E-2</v>
      </c>
      <c r="CT23" s="17">
        <f t="shared" si="46"/>
        <v>3.7730666666666836E-2</v>
      </c>
      <c r="CU23" s="17">
        <f t="shared" si="47"/>
        <v>9.2144333333333356E-2</v>
      </c>
      <c r="CV23" s="17">
        <f t="shared" si="48"/>
        <v>0.58564337840247715</v>
      </c>
      <c r="CY23" s="17"/>
      <c r="CZ23" s="17"/>
      <c r="DA23" s="17"/>
      <c r="DB23" s="17"/>
      <c r="DC23" s="17"/>
      <c r="DF23" s="17"/>
      <c r="DG23" s="17"/>
      <c r="DH23" s="17"/>
      <c r="DI23" s="17"/>
      <c r="DJ23" s="17"/>
    </row>
    <row r="24" spans="1:114" ht="15.75" customHeight="1" x14ac:dyDescent="0.25">
      <c r="A24" s="2">
        <f>'Raw Data'!B24</f>
        <v>58</v>
      </c>
      <c r="B24" s="2">
        <f>'Raw Data'!C24</f>
        <v>80</v>
      </c>
      <c r="C24" s="2" t="str">
        <f>'Raw Data'!D24</f>
        <v>HIMRRTKEYVSNDAAQSDDEEKL</v>
      </c>
      <c r="D24" s="14">
        <f>AVERAGE('Raw Data'!J24,'Raw Data'!P24,'Raw Data'!V24)</f>
        <v>9.9090000000000007</v>
      </c>
      <c r="E24" s="14">
        <f>STDEV('Raw Data'!J24,'Raw Data'!P24,'Raw Data'!V24)</f>
        <v>0.41316703643925901</v>
      </c>
      <c r="F24" s="14">
        <f>AVERAGE('Raw Data'!AB24,'Raw Data'!AH24,'Raw Data'!AN24)</f>
        <v>10.202</v>
      </c>
      <c r="G24" s="14">
        <f>STDEV('Raw Data'!AB24,'Raw Data'!AH24,'Raw Data'!AN24)</f>
        <v>2.1213203435597228E-2</v>
      </c>
      <c r="H24" s="14">
        <f>AVERAGE('Raw Data'!AT24,'Raw Data'!AZ24,'Raw Data'!BF24)</f>
        <v>10.569000000000001</v>
      </c>
      <c r="I24" s="14">
        <f>STDEV('Raw Data'!AT24,'Raw Data'!AZ24,'Raw Data'!BF24)</f>
        <v>0.31030952289609148</v>
      </c>
      <c r="J24" s="14">
        <f>AVERAGE('Raw Data'!BL24,'Raw Data'!BR24,'Raw Data'!BX24)</f>
        <v>10.450666666666667</v>
      </c>
      <c r="K24" s="14">
        <f>STDEV('Raw Data'!BL24,'Raw Data'!BR24,'Raw Data'!BX24)</f>
        <v>7.8805668154856429E-2</v>
      </c>
      <c r="L24" s="14">
        <f>AVERAGE('Raw Data'!CD24,'Raw Data'!CJ24,'Raw Data'!CP24)</f>
        <v>10.482999999999999</v>
      </c>
      <c r="M24" s="14">
        <f>STDEV('Raw Data'!CD24,'Raw Data'!CJ24,'Raw Data'!CP24)</f>
        <v>0.23223264197782381</v>
      </c>
      <c r="O24" s="14">
        <f>AVERAGE('Raw Data'!J54,'Raw Data'!P54,'Raw Data'!V54)</f>
        <v>9.7396666666666665</v>
      </c>
      <c r="P24" s="14">
        <f>STDEV('Raw Data'!J54,'Raw Data'!P54,'Raw Data'!V54)</f>
        <v>0.40176776044542595</v>
      </c>
      <c r="Q24" s="14">
        <f>AVERAGE('Raw Data'!AB54,'Raw Data'!AH54,'Raw Data'!AN54)</f>
        <v>9.929333333333334</v>
      </c>
      <c r="R24" s="14">
        <f>STDEV('Raw Data'!AB54,'Raw Data'!AH54,'Raw Data'!AN54)</f>
        <v>9.5458542484857592E-2</v>
      </c>
      <c r="S24" s="14">
        <f>AVERAGE('Raw Data'!AT54,'Raw Data'!AZ54,'Raw Data'!BF54)</f>
        <v>10.1105</v>
      </c>
      <c r="T24" s="14">
        <f>STDEV('Raw Data'!AT54,'Raw Data'!AZ54,'Raw Data'!BF54)</f>
        <v>0.18172644276494374</v>
      </c>
      <c r="U24" s="14">
        <f>AVERAGE('Raw Data'!BL54,'Raw Data'!BR54,'Raw Data'!BX54)</f>
        <v>10.354666666666667</v>
      </c>
      <c r="V24" s="14">
        <f>STDEV('Raw Data'!BL54,'Raw Data'!BR54,'Raw Data'!BX54)</f>
        <v>0.18997192775074234</v>
      </c>
      <c r="W24" s="14">
        <f>AVERAGE('Raw Data'!CD54,'Raw Data'!CJ54,'Raw Data'!CP54)</f>
        <v>10.284333333333334</v>
      </c>
      <c r="X24" s="14">
        <f>STDEV('Raw Data'!CD54,'Raw Data'!CJ54,'Raw Data'!CP54)</f>
        <v>0.30450670490702386</v>
      </c>
      <c r="Z24" s="14">
        <f>AVERAGE('Raw Data'!J84,'Raw Data'!P84,'Raw Data'!V84)</f>
        <v>9.6920000000000002</v>
      </c>
      <c r="AA24" s="14">
        <f>STDEV('Raw Data'!J84,'Raw Data'!P84,'Raw Data'!V84)</f>
        <v>0.3472621488155595</v>
      </c>
      <c r="AB24" s="14">
        <f>AVERAGE('Raw Data'!AB84,'Raw Data'!AH84,'Raw Data'!AN84)</f>
        <v>10.305666666666667</v>
      </c>
      <c r="AC24" s="14">
        <f>STDEV('Raw Data'!AB84,'Raw Data'!AH84,'Raw Data'!AN84)</f>
        <v>4.5236416008934736E-2</v>
      </c>
      <c r="AD24" s="14">
        <f>AVERAGE('Raw Data'!AT84,'Raw Data'!AZ84,'Raw Data'!BF84)</f>
        <v>10.604999999999999</v>
      </c>
      <c r="AE24" s="14">
        <f>STDEV('Raw Data'!AT84,'Raw Data'!AZ84,'Raw Data'!BF84)</f>
        <v>0.22710570226218393</v>
      </c>
      <c r="AF24" s="14">
        <f>AVERAGE('Raw Data'!BL84,'Raw Data'!BR84,'Raw Data'!BX84)</f>
        <v>10.513333333333334</v>
      </c>
      <c r="AG24" s="14">
        <f>STDEV('Raw Data'!BL84,'Raw Data'!BR84,'Raw Data'!BX84)</f>
        <v>0.46241683937042555</v>
      </c>
      <c r="AH24" s="14">
        <f>AVERAGE('Raw Data'!CD84,'Raw Data'!CJ84,'Raw Data'!CP84)</f>
        <v>10.431333333333333</v>
      </c>
      <c r="AI24" s="14">
        <f>STDEV('Raw Data'!CD84,'Raw Data'!CJ84,'Raw Data'!CP84)</f>
        <v>0.38647423372500994</v>
      </c>
      <c r="AK24" s="14">
        <f>AVERAGE('Raw Data'!J114,'Raw Data'!P114,'Raw Data'!V114)</f>
        <v>9.0289999999999999</v>
      </c>
      <c r="AL24" s="14">
        <f>STDEV('Raw Data'!J114,'Raw Data'!P114,'Raw Data'!V114)</f>
        <v>0.53104519581670229</v>
      </c>
      <c r="AM24" s="14">
        <f>AVERAGE('Raw Data'!AB114,'Raw Data'!AH114,'Raw Data'!AN114)</f>
        <v>9.8369999999999997</v>
      </c>
      <c r="AN24" s="14">
        <f>STDEV('Raw Data'!AB114,'Raw Data'!AH114,'Raw Data'!AN114)</f>
        <v>0.62793550624248062</v>
      </c>
      <c r="AO24" s="14">
        <f>AVERAGE('Raw Data'!AT114,'Raw Data'!AZ114,'Raw Data'!BF114)</f>
        <v>10.220666666666666</v>
      </c>
      <c r="AP24" s="14">
        <f>STDEV('Raw Data'!AT114,'Raw Data'!AZ114,'Raw Data'!BF114)</f>
        <v>0.33818535351687418</v>
      </c>
      <c r="AQ24" s="14">
        <f>AVERAGE('Raw Data'!BL114,'Raw Data'!BR114,'Raw Data'!BX114)</f>
        <v>10.202</v>
      </c>
      <c r="AR24" s="14">
        <f>STDEV('Raw Data'!BL114,'Raw Data'!BR114,'Raw Data'!BX114)</f>
        <v>0.36579639145295018</v>
      </c>
      <c r="AS24" s="14">
        <f>AVERAGE('Raw Data'!CD114,'Raw Data'!CJ114,'Raw Data'!CP114)</f>
        <v>10.091000000000001</v>
      </c>
      <c r="AT24" s="14">
        <f>STDEV('Raw Data'!CD114,'Raw Data'!CJ114,'Raw Data'!CP114)</f>
        <v>0.38454778636731241</v>
      </c>
      <c r="AV24" s="15">
        <f t="shared" si="1"/>
        <v>0.66300000000000026</v>
      </c>
      <c r="AW24" s="15">
        <f t="shared" si="2"/>
        <v>0.63450768316861184</v>
      </c>
      <c r="AX24" s="15">
        <f t="shared" si="3"/>
        <v>0.46866666666666745</v>
      </c>
      <c r="AY24" s="15">
        <f t="shared" si="4"/>
        <v>0.62956281126932345</v>
      </c>
      <c r="AZ24" s="15">
        <f t="shared" si="5"/>
        <v>0.38433333333333231</v>
      </c>
      <c r="BA24" s="15">
        <f t="shared" si="6"/>
        <v>0.40736511059899677</v>
      </c>
      <c r="BB24" s="15">
        <f t="shared" si="7"/>
        <v>0.31133333333333368</v>
      </c>
      <c r="BC24" s="15">
        <f t="shared" si="8"/>
        <v>0.58960693121208629</v>
      </c>
      <c r="BD24" s="15">
        <f t="shared" si="9"/>
        <v>0.34033333333333182</v>
      </c>
      <c r="BE24" s="15">
        <f t="shared" si="10"/>
        <v>0.54519660062525499</v>
      </c>
      <c r="BF24" s="34"/>
      <c r="BG24" s="15">
        <f t="shared" si="11"/>
        <v>-0.21700000000000053</v>
      </c>
      <c r="BH24" s="15">
        <f t="shared" si="12"/>
        <v>0.53972029793217868</v>
      </c>
      <c r="BI24" s="15">
        <f t="shared" si="13"/>
        <v>0.10366666666666724</v>
      </c>
      <c r="BJ24" s="15">
        <f t="shared" si="14"/>
        <v>4.996331987902166E-2</v>
      </c>
      <c r="BK24" s="15">
        <f t="shared" si="15"/>
        <v>3.5999999999997812E-2</v>
      </c>
      <c r="BL24" s="15">
        <f t="shared" si="16"/>
        <v>0.38453738439844787</v>
      </c>
      <c r="BM24" s="15">
        <f t="shared" si="17"/>
        <v>6.266666666666687E-2</v>
      </c>
      <c r="BN24" s="15">
        <f t="shared" si="18"/>
        <v>0.46908385888523951</v>
      </c>
      <c r="BO24" s="15">
        <f t="shared" si="19"/>
        <v>-5.1666666666665861E-2</v>
      </c>
      <c r="BP24" s="15">
        <f t="shared" si="20"/>
        <v>0.45088172876413357</v>
      </c>
      <c r="BR24" s="15">
        <f t="shared" si="21"/>
        <v>0.16933333333333422</v>
      </c>
      <c r="BS24" s="15">
        <f t="shared" si="22"/>
        <v>0.57630229336116057</v>
      </c>
      <c r="BT24" s="15">
        <f t="shared" si="23"/>
        <v>0.27266666666666595</v>
      </c>
      <c r="BU24" s="15">
        <f t="shared" si="24"/>
        <v>9.7787183891005852E-2</v>
      </c>
      <c r="BV24" s="15">
        <f t="shared" si="25"/>
        <v>0.4585000000000008</v>
      </c>
      <c r="BW24" s="15">
        <f t="shared" si="26"/>
        <v>0.35960603443212724</v>
      </c>
      <c r="BX24" s="15">
        <f t="shared" si="27"/>
        <v>9.6000000000000085E-2</v>
      </c>
      <c r="BY24" s="15">
        <f t="shared" si="28"/>
        <v>0.20566882764937086</v>
      </c>
      <c r="BZ24" s="15">
        <f t="shared" si="29"/>
        <v>0.19866666666666433</v>
      </c>
      <c r="CA24" s="15">
        <f t="shared" si="30"/>
        <v>0.38295735184656449</v>
      </c>
      <c r="CB24" s="14"/>
      <c r="CC24" s="16">
        <f t="shared" si="31"/>
        <v>0.40259999999999951</v>
      </c>
      <c r="CD24" s="17">
        <f t="shared" si="32"/>
        <v>0.39634933333333378</v>
      </c>
      <c r="CE24" s="17">
        <f t="shared" si="33"/>
        <v>0.16594633333333286</v>
      </c>
      <c r="CF24" s="17">
        <f t="shared" si="34"/>
        <v>0.34763633333333388</v>
      </c>
      <c r="CG24" s="17">
        <f t="shared" si="35"/>
        <v>0.2972393333333338</v>
      </c>
      <c r="CH24" s="17">
        <f t="shared" si="36"/>
        <v>1.2687676435554833</v>
      </c>
      <c r="CI24" s="35"/>
      <c r="CJ24" s="17">
        <f t="shared" si="37"/>
        <v>0.29129799999999972</v>
      </c>
      <c r="CK24" s="17">
        <f t="shared" si="38"/>
        <v>2.496333333333441E-3</v>
      </c>
      <c r="CL24" s="17">
        <f t="shared" si="39"/>
        <v>0.14786899999999967</v>
      </c>
      <c r="CM24" s="17">
        <f t="shared" si="40"/>
        <v>0.2200396666666673</v>
      </c>
      <c r="CN24" s="17">
        <f t="shared" si="41"/>
        <v>0.20329433333333372</v>
      </c>
      <c r="CO24" s="17">
        <f t="shared" si="42"/>
        <v>0.93005232827692752</v>
      </c>
      <c r="CP24" s="15"/>
      <c r="CQ24" s="17">
        <f t="shared" si="43"/>
        <v>0.33212433333333319</v>
      </c>
      <c r="CR24" s="17">
        <f t="shared" si="44"/>
        <v>9.5623333333333949E-3</v>
      </c>
      <c r="CS24" s="17">
        <f t="shared" si="45"/>
        <v>0.12931650000000028</v>
      </c>
      <c r="CT24" s="17">
        <f t="shared" si="46"/>
        <v>4.2299666666666617E-2</v>
      </c>
      <c r="CU24" s="17">
        <f t="shared" si="47"/>
        <v>0.14665633333333339</v>
      </c>
      <c r="CV24" s="17">
        <f t="shared" si="48"/>
        <v>0.5725686276188503</v>
      </c>
      <c r="CY24" s="17"/>
      <c r="CZ24" s="17"/>
      <c r="DA24" s="17"/>
      <c r="DB24" s="17"/>
      <c r="DC24" s="17"/>
      <c r="DF24" s="17"/>
      <c r="DG24" s="17"/>
      <c r="DH24" s="17"/>
      <c r="DI24" s="17"/>
      <c r="DJ24" s="17"/>
    </row>
    <row r="25" spans="1:114" ht="15.75" customHeight="1" x14ac:dyDescent="0.25">
      <c r="A25" s="2">
        <f>'Raw Data'!B25</f>
        <v>66</v>
      </c>
      <c r="B25" s="2">
        <f>'Raw Data'!C25</f>
        <v>77</v>
      </c>
      <c r="C25" s="2" t="str">
        <f>'Raw Data'!D25</f>
        <v>YVSNDAAQSDDE</v>
      </c>
      <c r="D25" s="14">
        <f>AVERAGE('Raw Data'!J25,'Raw Data'!P25,'Raw Data'!V25)</f>
        <v>4.8069999999999995</v>
      </c>
      <c r="E25" s="14">
        <f>STDEV('Raw Data'!J25,'Raw Data'!P25,'Raw Data'!V25)</f>
        <v>0.5390389596309344</v>
      </c>
      <c r="F25" s="14">
        <f>AVERAGE('Raw Data'!AB25,'Raw Data'!AH25,'Raw Data'!AN25)</f>
        <v>5.0350000000000001</v>
      </c>
      <c r="G25" s="14">
        <f>STDEV('Raw Data'!AB25,'Raw Data'!AH25,'Raw Data'!AN25)</f>
        <v>0.12445079348883248</v>
      </c>
      <c r="H25" s="14">
        <f>AVERAGE('Raw Data'!AT25,'Raw Data'!AZ25,'Raw Data'!BF25)</f>
        <v>5.2113333333333332</v>
      </c>
      <c r="I25" s="14">
        <f>STDEV('Raw Data'!AT25,'Raw Data'!AZ25,'Raw Data'!BF25)</f>
        <v>0.15191225537570471</v>
      </c>
      <c r="J25" s="14">
        <f>AVERAGE('Raw Data'!BL25,'Raw Data'!BR25,'Raw Data'!BX25)</f>
        <v>5.2410000000000005</v>
      </c>
      <c r="K25" s="14">
        <f>STDEV('Raw Data'!BL25,'Raw Data'!BR25,'Raw Data'!BX25)</f>
        <v>9.4599154330258187E-2</v>
      </c>
      <c r="L25" s="14">
        <f>AVERAGE('Raw Data'!CD25,'Raw Data'!CJ25,'Raw Data'!CP25)</f>
        <v>5.2503333333333337</v>
      </c>
      <c r="M25" s="14">
        <f>STDEV('Raw Data'!CD25,'Raw Data'!CJ25,'Raw Data'!CP25)</f>
        <v>0.14413304039439875</v>
      </c>
      <c r="O25" s="14">
        <f>AVERAGE('Raw Data'!J55,'Raw Data'!P55,'Raw Data'!V55)</f>
        <v>4.9059999999999997</v>
      </c>
      <c r="P25" s="14">
        <f>STDEV('Raw Data'!J55,'Raw Data'!P55,'Raw Data'!V55)</f>
        <v>0.23434163095788188</v>
      </c>
      <c r="Q25" s="14">
        <f>AVERAGE('Raw Data'!AB55,'Raw Data'!AH55,'Raw Data'!AN55)</f>
        <v>4.9423333333333339</v>
      </c>
      <c r="R25" s="14">
        <f>STDEV('Raw Data'!AB55,'Raw Data'!AH55,'Raw Data'!AN55)</f>
        <v>0.23093361239398089</v>
      </c>
      <c r="S25" s="14">
        <f>AVERAGE('Raw Data'!AT55,'Raw Data'!AZ55,'Raw Data'!BF55)</f>
        <v>5.2010000000000005</v>
      </c>
      <c r="T25" s="14">
        <f>STDEV('Raw Data'!AT55,'Raw Data'!AZ55,'Raw Data'!BF55)</f>
        <v>0.10606601717798175</v>
      </c>
      <c r="U25" s="14">
        <f>AVERAGE('Raw Data'!BL55,'Raw Data'!BR55,'Raw Data'!BX55)</f>
        <v>5.2130000000000001</v>
      </c>
      <c r="V25" s="14">
        <f>STDEV('Raw Data'!BL55,'Raw Data'!BR55,'Raw Data'!BX55)</f>
        <v>6.2072538211353709E-2</v>
      </c>
      <c r="W25" s="14">
        <f>AVERAGE('Raw Data'!CD55,'Raw Data'!CJ55,'Raw Data'!CP55)</f>
        <v>5.1503333333333332</v>
      </c>
      <c r="X25" s="14">
        <f>STDEV('Raw Data'!CD55,'Raw Data'!CJ55,'Raw Data'!CP55)</f>
        <v>0.30831369306816958</v>
      </c>
      <c r="Z25" s="14">
        <f>AVERAGE('Raw Data'!J85,'Raw Data'!P85,'Raw Data'!V85)</f>
        <v>4.7756666666666669</v>
      </c>
      <c r="AA25" s="14">
        <f>STDEV('Raw Data'!J85,'Raw Data'!P85,'Raw Data'!V85)</f>
        <v>0.49921571823544714</v>
      </c>
      <c r="AB25" s="14">
        <f>AVERAGE('Raw Data'!AB85,'Raw Data'!AH85,'Raw Data'!AN85)</f>
        <v>5.0953333333333335</v>
      </c>
      <c r="AC25" s="14">
        <f>STDEV('Raw Data'!AB85,'Raw Data'!AH85,'Raw Data'!AN85)</f>
        <v>0.13735113153277387</v>
      </c>
      <c r="AD25" s="14">
        <f>AVERAGE('Raw Data'!AT85,'Raw Data'!AZ85,'Raw Data'!BF85)</f>
        <v>5.2023333333333328</v>
      </c>
      <c r="AE25" s="14">
        <f>STDEV('Raw Data'!AT85,'Raw Data'!AZ85,'Raw Data'!BF85)</f>
        <v>5.7178084379710843E-2</v>
      </c>
      <c r="AF25" s="14">
        <f>AVERAGE('Raw Data'!BL85,'Raw Data'!BR85,'Raw Data'!BX85)</f>
        <v>5.2253333333333334</v>
      </c>
      <c r="AG25" s="14">
        <f>STDEV('Raw Data'!BL85,'Raw Data'!BR85,'Raw Data'!BX85)</f>
        <v>0.1345226127211826</v>
      </c>
      <c r="AH25" s="14">
        <f>AVERAGE('Raw Data'!CD85,'Raw Data'!CJ85,'Raw Data'!CP85)</f>
        <v>5.1936666666666662</v>
      </c>
      <c r="AI25" s="14">
        <f>STDEV('Raw Data'!CD85,'Raw Data'!CJ85,'Raw Data'!CP85)</f>
        <v>0.15477833612406269</v>
      </c>
      <c r="AK25" s="14">
        <f>AVERAGE('Raw Data'!J115,'Raw Data'!P115,'Raw Data'!V115)</f>
        <v>4.738666666666667</v>
      </c>
      <c r="AL25" s="14">
        <f>STDEV('Raw Data'!J115,'Raw Data'!P115,'Raw Data'!V115)</f>
        <v>0.41009429809902664</v>
      </c>
      <c r="AM25" s="14">
        <f>AVERAGE('Raw Data'!AB115,'Raw Data'!AH115,'Raw Data'!AN115)</f>
        <v>4.9233333333333329</v>
      </c>
      <c r="AN25" s="14">
        <f>STDEV('Raw Data'!AB115,'Raw Data'!AH115,'Raw Data'!AN115)</f>
        <v>0.34625183513352431</v>
      </c>
      <c r="AO25" s="14">
        <f>AVERAGE('Raw Data'!AT115,'Raw Data'!AZ115,'Raw Data'!BF115)</f>
        <v>5.2023333333333337</v>
      </c>
      <c r="AP25" s="14">
        <f>STDEV('Raw Data'!AT115,'Raw Data'!AZ115,'Raw Data'!BF115)</f>
        <v>3.2036437588055078E-2</v>
      </c>
      <c r="AQ25" s="14">
        <f>AVERAGE('Raw Data'!BL115,'Raw Data'!BR115,'Raw Data'!BX115)</f>
        <v>5.2013333333333334</v>
      </c>
      <c r="AR25" s="14">
        <f>STDEV('Raw Data'!BL115,'Raw Data'!BR115,'Raw Data'!BX115)</f>
        <v>0.13226614583230803</v>
      </c>
      <c r="AS25" s="14">
        <f>AVERAGE('Raw Data'!CD115,'Raw Data'!CJ115,'Raw Data'!CP115)</f>
        <v>5.198666666666667</v>
      </c>
      <c r="AT25" s="14">
        <f>STDEV('Raw Data'!CD115,'Raw Data'!CJ115,'Raw Data'!CP115)</f>
        <v>0.13937838187227375</v>
      </c>
      <c r="AV25" s="15">
        <f t="shared" si="1"/>
        <v>3.6999999999999922E-2</v>
      </c>
      <c r="AW25" s="15">
        <f t="shared" si="2"/>
        <v>0.64606011072242087</v>
      </c>
      <c r="AX25" s="15">
        <f t="shared" si="3"/>
        <v>0.1720000000000006</v>
      </c>
      <c r="AY25" s="15">
        <f t="shared" si="4"/>
        <v>0.37249921700141414</v>
      </c>
      <c r="AZ25" s="15">
        <f t="shared" si="5"/>
        <v>0</v>
      </c>
      <c r="BA25" s="15">
        <f t="shared" si="6"/>
        <v>6.5541335557544766E-2</v>
      </c>
      <c r="BB25" s="15">
        <f t="shared" si="7"/>
        <v>2.4000000000000021E-2</v>
      </c>
      <c r="BC25" s="15">
        <f t="shared" si="8"/>
        <v>0.18865488773595729</v>
      </c>
      <c r="BD25" s="15">
        <f t="shared" si="9"/>
        <v>-5.0000000000007816E-3</v>
      </c>
      <c r="BE25" s="15">
        <f t="shared" si="10"/>
        <v>0.20828506107416031</v>
      </c>
      <c r="BF25" s="34"/>
      <c r="BG25" s="15">
        <f t="shared" si="11"/>
        <v>-3.1333333333332547E-2</v>
      </c>
      <c r="BH25" s="15">
        <f t="shared" si="12"/>
        <v>0.73469676284391883</v>
      </c>
      <c r="BI25" s="15">
        <f t="shared" si="13"/>
        <v>6.033333333333335E-2</v>
      </c>
      <c r="BJ25" s="15">
        <f t="shared" si="14"/>
        <v>0.18534652231248736</v>
      </c>
      <c r="BK25" s="15">
        <f t="shared" si="15"/>
        <v>-9.0000000000003411E-3</v>
      </c>
      <c r="BL25" s="15">
        <f t="shared" si="16"/>
        <v>0.16231656313102077</v>
      </c>
      <c r="BM25" s="15">
        <f t="shared" si="17"/>
        <v>-1.5666666666667162E-2</v>
      </c>
      <c r="BN25" s="15">
        <f t="shared" si="18"/>
        <v>0.1644546543377027</v>
      </c>
      <c r="BO25" s="15">
        <f t="shared" si="19"/>
        <v>-5.6666666666667531E-2</v>
      </c>
      <c r="BP25" s="15">
        <f t="shared" si="20"/>
        <v>0.21149625686207005</v>
      </c>
      <c r="BR25" s="15">
        <f t="shared" si="21"/>
        <v>-9.9000000000000199E-2</v>
      </c>
      <c r="BS25" s="15">
        <f t="shared" si="22"/>
        <v>0.58777461666866848</v>
      </c>
      <c r="BT25" s="15">
        <f t="shared" si="23"/>
        <v>9.2666666666666231E-2</v>
      </c>
      <c r="BU25" s="15">
        <f t="shared" si="24"/>
        <v>0.26233248623327882</v>
      </c>
      <c r="BV25" s="15">
        <f t="shared" si="25"/>
        <v>1.0333333333332639E-2</v>
      </c>
      <c r="BW25" s="15">
        <f t="shared" si="26"/>
        <v>0.18527637014291176</v>
      </c>
      <c r="BX25" s="15">
        <f t="shared" si="27"/>
        <v>2.8000000000000469E-2</v>
      </c>
      <c r="BY25" s="15">
        <f t="shared" si="28"/>
        <v>0.1131459234793723</v>
      </c>
      <c r="BZ25" s="15">
        <f t="shared" si="29"/>
        <v>0.10000000000000053</v>
      </c>
      <c r="CA25" s="15">
        <f t="shared" si="30"/>
        <v>0.34034051575836055</v>
      </c>
      <c r="CB25" s="14"/>
      <c r="CC25" s="16">
        <f t="shared" si="31"/>
        <v>0.41739366666666672</v>
      </c>
      <c r="CD25" s="17">
        <f t="shared" si="32"/>
        <v>0.13875566666666661</v>
      </c>
      <c r="CE25" s="17">
        <f t="shared" si="33"/>
        <v>4.295666666666682E-3</v>
      </c>
      <c r="CF25" s="17">
        <f t="shared" si="34"/>
        <v>3.5590666666666645E-2</v>
      </c>
      <c r="CG25" s="17">
        <f t="shared" si="35"/>
        <v>4.3382666666666687E-2</v>
      </c>
      <c r="CH25" s="17">
        <f t="shared" si="36"/>
        <v>0.799636375694186</v>
      </c>
      <c r="CI25" s="35"/>
      <c r="CJ25" s="17">
        <f t="shared" si="37"/>
        <v>0.5397793333333335</v>
      </c>
      <c r="CK25" s="17">
        <f t="shared" si="38"/>
        <v>3.4353333333333375E-2</v>
      </c>
      <c r="CL25" s="17">
        <f t="shared" si="39"/>
        <v>2.6346666666666654E-2</v>
      </c>
      <c r="CM25" s="17">
        <f t="shared" si="40"/>
        <v>2.7045333333333279E-2</v>
      </c>
      <c r="CN25" s="17">
        <f t="shared" si="41"/>
        <v>4.473066666666671E-2</v>
      </c>
      <c r="CO25" s="17">
        <f t="shared" si="42"/>
        <v>0.81991178387271235</v>
      </c>
      <c r="CP25" s="15"/>
      <c r="CQ25" s="17">
        <f t="shared" si="43"/>
        <v>0.3454790000000002</v>
      </c>
      <c r="CR25" s="17">
        <f t="shared" si="44"/>
        <v>6.8818333333333426E-2</v>
      </c>
      <c r="CS25" s="17">
        <f t="shared" si="45"/>
        <v>3.4327333333333244E-2</v>
      </c>
      <c r="CT25" s="17">
        <f t="shared" si="46"/>
        <v>1.2801999999999971E-2</v>
      </c>
      <c r="CU25" s="17">
        <f t="shared" si="47"/>
        <v>0.11583166666666686</v>
      </c>
      <c r="CV25" s="17">
        <f t="shared" si="48"/>
        <v>0.48143466154124537</v>
      </c>
      <c r="CY25" s="17"/>
      <c r="CZ25" s="17"/>
      <c r="DA25" s="17"/>
      <c r="DB25" s="17"/>
      <c r="DC25" s="17"/>
      <c r="DF25" s="17"/>
      <c r="DG25" s="17"/>
      <c r="DH25" s="17"/>
      <c r="DI25" s="17"/>
      <c r="DJ25" s="17"/>
    </row>
    <row r="26" spans="1:114" ht="15.75" customHeight="1" x14ac:dyDescent="0.25">
      <c r="A26" s="2">
        <f>'Raw Data'!B26</f>
        <v>66</v>
      </c>
      <c r="B26" s="2">
        <f>'Raw Data'!C26</f>
        <v>80</v>
      </c>
      <c r="C26" s="2" t="str">
        <f>'Raw Data'!D26</f>
        <v>YVSNDAAQSDDEEKL</v>
      </c>
      <c r="D26" s="14">
        <f>AVERAGE('Raw Data'!J26,'Raw Data'!P26,'Raw Data'!V26)</f>
        <v>6.2453333333333321</v>
      </c>
      <c r="E26" s="14">
        <f>STDEV('Raw Data'!J26,'Raw Data'!P26,'Raw Data'!V26)</f>
        <v>0.44340087204845807</v>
      </c>
      <c r="F26" s="14">
        <f>AVERAGE('Raw Data'!AB26,'Raw Data'!AH26,'Raw Data'!AN26)</f>
        <v>6.1219999999999999</v>
      </c>
      <c r="G26" s="14">
        <f>STDEV('Raw Data'!AB26,'Raw Data'!AH26,'Raw Data'!AN26)</f>
        <v>0.10465180361560882</v>
      </c>
      <c r="H26" s="14">
        <f>AVERAGE('Raw Data'!AT26,'Raw Data'!AZ26,'Raw Data'!BF26)</f>
        <v>6.883</v>
      </c>
      <c r="I26" s="14">
        <f>STDEV('Raw Data'!AT26,'Raw Data'!AZ26,'Raw Data'!BF26)</f>
        <v>5.392587505085103E-2</v>
      </c>
      <c r="J26" s="14">
        <f>AVERAGE('Raw Data'!BL26,'Raw Data'!BR26,'Raw Data'!BX26)</f>
        <v>6.8953333333333333</v>
      </c>
      <c r="K26" s="14">
        <f>STDEV('Raw Data'!BL26,'Raw Data'!BR26,'Raw Data'!BX26)</f>
        <v>5.7448527686385122E-2</v>
      </c>
      <c r="L26" s="14">
        <f>AVERAGE('Raw Data'!CD26,'Raw Data'!CJ26,'Raw Data'!CP26)</f>
        <v>6.4643333333333333</v>
      </c>
      <c r="M26" s="14">
        <f>STDEV('Raw Data'!CD26,'Raw Data'!CJ26,'Raw Data'!CP26)</f>
        <v>0.53313444208129468</v>
      </c>
      <c r="O26" s="14">
        <f>AVERAGE('Raw Data'!J56,'Raw Data'!P56,'Raw Data'!V56)</f>
        <v>6.0796666666666654</v>
      </c>
      <c r="P26" s="14">
        <f>STDEV('Raw Data'!J56,'Raw Data'!P56,'Raw Data'!V56)</f>
        <v>0.17757345897778032</v>
      </c>
      <c r="Q26" s="14">
        <f>AVERAGE('Raw Data'!AB56,'Raw Data'!AH56,'Raw Data'!AN56)</f>
        <v>6.2369999999999992</v>
      </c>
      <c r="R26" s="14">
        <f>STDEV('Raw Data'!AB56,'Raw Data'!AH56,'Raw Data'!AN56)</f>
        <v>0.5656182458160276</v>
      </c>
      <c r="S26" s="14">
        <f>AVERAGE('Raw Data'!AT56,'Raw Data'!AZ56,'Raw Data'!BF56)</f>
        <v>6.8769999999999998</v>
      </c>
      <c r="T26" s="14">
        <f>STDEV('Raw Data'!AT56,'Raw Data'!AZ56,'Raw Data'!BF56)</f>
        <v>0.16122034611053268</v>
      </c>
      <c r="U26" s="14">
        <f>AVERAGE('Raw Data'!BL56,'Raw Data'!BR56,'Raw Data'!BX56)</f>
        <v>6.7513333333333323</v>
      </c>
      <c r="V26" s="14">
        <f>STDEV('Raw Data'!BL56,'Raw Data'!BR56,'Raw Data'!BX56)</f>
        <v>0.24226087866870563</v>
      </c>
      <c r="W26" s="14">
        <f>AVERAGE('Raw Data'!CD56,'Raw Data'!CJ56,'Raw Data'!CP56)</f>
        <v>6.9256666666666673</v>
      </c>
      <c r="X26" s="14">
        <f>STDEV('Raw Data'!CD56,'Raw Data'!CJ56,'Raw Data'!CP56)</f>
        <v>0.14416078986095118</v>
      </c>
      <c r="Z26" s="14">
        <f>AVERAGE('Raw Data'!J86,'Raw Data'!P86,'Raw Data'!V86)</f>
        <v>6.4866666666666672</v>
      </c>
      <c r="AA26" s="14">
        <f>STDEV('Raw Data'!J86,'Raw Data'!P86,'Raw Data'!V86)</f>
        <v>0.12250034013558232</v>
      </c>
      <c r="AB26" s="14">
        <f>AVERAGE('Raw Data'!AB86,'Raw Data'!AH86,'Raw Data'!AN86)</f>
        <v>6.7316666666666665</v>
      </c>
      <c r="AC26" s="14">
        <f>STDEV('Raw Data'!AB86,'Raw Data'!AH86,'Raw Data'!AN86)</f>
        <v>0.19247424070075797</v>
      </c>
      <c r="AD26" s="14">
        <f>AVERAGE('Raw Data'!AT86,'Raw Data'!AZ86,'Raw Data'!BF86)</f>
        <v>6.9740000000000002</v>
      </c>
      <c r="AE26" s="14">
        <f>STDEV('Raw Data'!AT86,'Raw Data'!AZ86,'Raw Data'!BF86)</f>
        <v>0.22313448859376228</v>
      </c>
      <c r="AF26" s="14">
        <f>AVERAGE('Raw Data'!BL86,'Raw Data'!BR86,'Raw Data'!BX86)</f>
        <v>6.980666666666667</v>
      </c>
      <c r="AG26" s="14">
        <f>STDEV('Raw Data'!BL86,'Raw Data'!BR86,'Raw Data'!BX86)</f>
        <v>0.31406421848617738</v>
      </c>
      <c r="AH26" s="14">
        <f>AVERAGE('Raw Data'!CD86,'Raw Data'!CJ86,'Raw Data'!CP86)</f>
        <v>7.011333333333333</v>
      </c>
      <c r="AI26" s="14">
        <f>STDEV('Raw Data'!CD86,'Raw Data'!CJ86,'Raw Data'!CP86)</f>
        <v>0.23759278889169441</v>
      </c>
      <c r="AK26" s="14">
        <f>AVERAGE('Raw Data'!J116,'Raw Data'!P116,'Raw Data'!V116)</f>
        <v>5.9173333333333327</v>
      </c>
      <c r="AL26" s="14">
        <f>STDEV('Raw Data'!J116,'Raw Data'!P116,'Raw Data'!V116)</f>
        <v>0.23504538568823996</v>
      </c>
      <c r="AM26" s="14">
        <f>AVERAGE('Raw Data'!AB116,'Raw Data'!AH116,'Raw Data'!AN116)</f>
        <v>6.1980000000000004</v>
      </c>
      <c r="AN26" s="14">
        <f>STDEV('Raw Data'!AB116,'Raw Data'!AH116,'Raw Data'!AN116)</f>
        <v>0.56451129306684344</v>
      </c>
      <c r="AO26" s="14">
        <f>AVERAGE('Raw Data'!AT116,'Raw Data'!AZ116,'Raw Data'!BF116)</f>
        <v>6.7879999999999994</v>
      </c>
      <c r="AP26" s="14">
        <f>STDEV('Raw Data'!AT116,'Raw Data'!AZ116,'Raw Data'!BF116)</f>
        <v>0.15908488300275447</v>
      </c>
      <c r="AQ26" s="14">
        <f>AVERAGE('Raw Data'!BL116,'Raw Data'!BR116,'Raw Data'!BX116)</f>
        <v>6.8113333333333337</v>
      </c>
      <c r="AR26" s="14">
        <f>STDEV('Raw Data'!BL116,'Raw Data'!BR116,'Raw Data'!BX116)</f>
        <v>0.22094418601387369</v>
      </c>
      <c r="AS26" s="14">
        <f>AVERAGE('Raw Data'!CD116,'Raw Data'!CJ116,'Raw Data'!CP116)</f>
        <v>6.817333333333333</v>
      </c>
      <c r="AT26" s="14">
        <f>STDEV('Raw Data'!CD116,'Raw Data'!CJ116,'Raw Data'!CP116)</f>
        <v>0.1294230788280569</v>
      </c>
      <c r="AV26" s="15">
        <f t="shared" si="1"/>
        <v>0.56933333333333458</v>
      </c>
      <c r="AW26" s="15">
        <f t="shared" si="2"/>
        <v>0.2650521961174192</v>
      </c>
      <c r="AX26" s="15">
        <f t="shared" si="3"/>
        <v>0.53366666666666607</v>
      </c>
      <c r="AY26" s="15">
        <f t="shared" si="4"/>
        <v>0.59642211003058299</v>
      </c>
      <c r="AZ26" s="15">
        <f t="shared" si="5"/>
        <v>0.18600000000000083</v>
      </c>
      <c r="BA26" s="15">
        <f t="shared" si="6"/>
        <v>0.27403831848849153</v>
      </c>
      <c r="BB26" s="15">
        <f t="shared" si="7"/>
        <v>0.16933333333333334</v>
      </c>
      <c r="BC26" s="15">
        <f t="shared" si="8"/>
        <v>0.38399565969769317</v>
      </c>
      <c r="BD26" s="15">
        <f t="shared" si="9"/>
        <v>0.19399999999999995</v>
      </c>
      <c r="BE26" s="15">
        <f t="shared" si="10"/>
        <v>0.27055621720202011</v>
      </c>
      <c r="BF26" s="34"/>
      <c r="BG26" s="15">
        <f t="shared" si="11"/>
        <v>0.24133333333333518</v>
      </c>
      <c r="BH26" s="15">
        <f t="shared" si="12"/>
        <v>0.46001159405678727</v>
      </c>
      <c r="BI26" s="15">
        <f t="shared" si="13"/>
        <v>0.60966666666666658</v>
      </c>
      <c r="BJ26" s="15">
        <f t="shared" si="14"/>
        <v>0.21908521934017655</v>
      </c>
      <c r="BK26" s="15">
        <f t="shared" si="15"/>
        <v>9.1000000000000192E-2</v>
      </c>
      <c r="BL26" s="15">
        <f t="shared" si="16"/>
        <v>0.22955827146935878</v>
      </c>
      <c r="BM26" s="15">
        <f t="shared" si="17"/>
        <v>8.5333333333333705E-2</v>
      </c>
      <c r="BN26" s="15">
        <f t="shared" si="18"/>
        <v>0.31927522087795468</v>
      </c>
      <c r="BO26" s="15">
        <f t="shared" si="19"/>
        <v>0.54699999999999971</v>
      </c>
      <c r="BP26" s="15">
        <f t="shared" si="20"/>
        <v>0.5836802777777117</v>
      </c>
      <c r="BR26" s="15">
        <f t="shared" si="21"/>
        <v>0.16566666666666663</v>
      </c>
      <c r="BS26" s="15">
        <f t="shared" si="22"/>
        <v>0.47763654243228348</v>
      </c>
      <c r="BT26" s="15">
        <f t="shared" si="23"/>
        <v>-0.11499999999999932</v>
      </c>
      <c r="BU26" s="15">
        <f t="shared" si="24"/>
        <v>0.57521821946110174</v>
      </c>
      <c r="BV26" s="15">
        <f t="shared" si="25"/>
        <v>6.0000000000002274E-3</v>
      </c>
      <c r="BW26" s="15">
        <f t="shared" si="26"/>
        <v>0.16999999999999985</v>
      </c>
      <c r="BX26" s="15">
        <f t="shared" si="27"/>
        <v>0.14400000000000102</v>
      </c>
      <c r="BY26" s="15">
        <f t="shared" si="28"/>
        <v>0.24897924947004452</v>
      </c>
      <c r="BZ26" s="15">
        <f t="shared" si="29"/>
        <v>-0.46133333333333404</v>
      </c>
      <c r="CA26" s="15">
        <f t="shared" si="30"/>
        <v>0.55228132927581997</v>
      </c>
      <c r="CB26" s="14"/>
      <c r="CC26" s="16">
        <f t="shared" si="31"/>
        <v>7.0252666666666852E-2</v>
      </c>
      <c r="CD26" s="17">
        <f t="shared" si="32"/>
        <v>0.35571933333333283</v>
      </c>
      <c r="CE26" s="17">
        <f t="shared" si="33"/>
        <v>7.5096999999999914E-2</v>
      </c>
      <c r="CF26" s="17">
        <f t="shared" si="34"/>
        <v>0.14745266666666657</v>
      </c>
      <c r="CG26" s="17">
        <f t="shared" si="35"/>
        <v>7.3200666666666678E-2</v>
      </c>
      <c r="CH26" s="17">
        <f t="shared" si="36"/>
        <v>0.84954242585837514</v>
      </c>
      <c r="CI26" s="35"/>
      <c r="CJ26" s="17">
        <f t="shared" si="37"/>
        <v>0.21161066666666645</v>
      </c>
      <c r="CK26" s="17">
        <f t="shared" si="38"/>
        <v>4.7998333333333268E-2</v>
      </c>
      <c r="CL26" s="17">
        <f t="shared" si="39"/>
        <v>5.269699999999982E-2</v>
      </c>
      <c r="CM26" s="17">
        <f t="shared" si="40"/>
        <v>0.10193666666666674</v>
      </c>
      <c r="CN26" s="17">
        <f t="shared" si="41"/>
        <v>0.34068266666666669</v>
      </c>
      <c r="CO26" s="17">
        <f t="shared" si="42"/>
        <v>0.86886439294825113</v>
      </c>
      <c r="CP26" s="15"/>
      <c r="CQ26" s="17">
        <f t="shared" si="43"/>
        <v>0.22813666666666654</v>
      </c>
      <c r="CR26" s="17">
        <f t="shared" si="44"/>
        <v>0.33087600000000023</v>
      </c>
      <c r="CS26" s="17">
        <f t="shared" si="45"/>
        <v>2.8899999999999947E-2</v>
      </c>
      <c r="CT26" s="17">
        <f t="shared" si="46"/>
        <v>6.1990666666666666E-2</v>
      </c>
      <c r="CU26" s="17">
        <f t="shared" si="47"/>
        <v>0.30501466666666666</v>
      </c>
      <c r="CV26" s="17">
        <f t="shared" si="48"/>
        <v>0.85251471150551617</v>
      </c>
      <c r="CY26" s="17"/>
      <c r="CZ26" s="17"/>
      <c r="DA26" s="17"/>
      <c r="DB26" s="17"/>
      <c r="DC26" s="17"/>
      <c r="DF26" s="17"/>
      <c r="DG26" s="17"/>
      <c r="DH26" s="17"/>
      <c r="DI26" s="17"/>
      <c r="DJ26" s="17"/>
    </row>
    <row r="27" spans="1:114" ht="15.75" customHeight="1" x14ac:dyDescent="0.25">
      <c r="A27" s="2">
        <f>'Raw Data'!B27</f>
        <v>66</v>
      </c>
      <c r="B27" s="2">
        <f>'Raw Data'!C27</f>
        <v>95</v>
      </c>
      <c r="C27" s="2" t="str">
        <f>'Raw Data'!D27</f>
        <v>YVSNDAAQSDDEEKLQSQPTDTDGGRLKQK</v>
      </c>
      <c r="D27" s="14">
        <f>AVERAGE('Raw Data'!J27,'Raw Data'!P27,'Raw Data'!V27)</f>
        <v>14.272333333333334</v>
      </c>
      <c r="E27" s="14">
        <f>STDEV('Raw Data'!J27,'Raw Data'!P27,'Raw Data'!V27)</f>
        <v>0.34689239445876152</v>
      </c>
      <c r="F27" s="14">
        <f>AVERAGE('Raw Data'!AB27,'Raw Data'!AH27,'Raw Data'!AN27)</f>
        <v>14.611000000000001</v>
      </c>
      <c r="G27" s="14">
        <f>STDEV('Raw Data'!AB27,'Raw Data'!AH27,'Raw Data'!AN27)</f>
        <v>0.41719300090006295</v>
      </c>
      <c r="H27" s="14">
        <f>AVERAGE('Raw Data'!AT27,'Raw Data'!AZ27,'Raw Data'!BF27)</f>
        <v>15.603999999999999</v>
      </c>
      <c r="I27" s="14">
        <f>STDEV('Raw Data'!AT27,'Raw Data'!AZ27,'Raw Data'!BF27)</f>
        <v>0.4340057603304362</v>
      </c>
      <c r="J27" s="14">
        <f>AVERAGE('Raw Data'!BL27,'Raw Data'!BR27,'Raw Data'!BX27)</f>
        <v>15.351666666666667</v>
      </c>
      <c r="K27" s="14">
        <f>STDEV('Raw Data'!BL27,'Raw Data'!BR27,'Raw Data'!BX27)</f>
        <v>0.14722205450724227</v>
      </c>
      <c r="L27" s="14">
        <f>AVERAGE('Raw Data'!CD27,'Raw Data'!CJ27,'Raw Data'!CP27)</f>
        <v>15.444666666666668</v>
      </c>
      <c r="M27" s="14">
        <f>STDEV('Raw Data'!CD27,'Raw Data'!CJ27,'Raw Data'!CP27)</f>
        <v>0.3071584824375414</v>
      </c>
      <c r="O27" s="14">
        <f>AVERAGE('Raw Data'!J57,'Raw Data'!P57,'Raw Data'!V57)</f>
        <v>14.238999999999999</v>
      </c>
      <c r="P27" s="14">
        <f>STDEV('Raw Data'!J57,'Raw Data'!P57,'Raw Data'!V57)</f>
        <v>0.60749403289250536</v>
      </c>
      <c r="Q27" s="14">
        <f>AVERAGE('Raw Data'!AB57,'Raw Data'!AH57,'Raw Data'!AN57)</f>
        <v>14.526666666666666</v>
      </c>
      <c r="R27" s="14">
        <f>STDEV('Raw Data'!AB57,'Raw Data'!AH57,'Raw Data'!AN57)</f>
        <v>0.27542936178507454</v>
      </c>
      <c r="S27" s="14">
        <f>AVERAGE('Raw Data'!AT57,'Raw Data'!AZ57,'Raw Data'!BF57)</f>
        <v>15.231</v>
      </c>
      <c r="T27" s="14">
        <f>STDEV('Raw Data'!AT57,'Raw Data'!AZ57,'Raw Data'!BF57)</f>
        <v>0.11030865786510058</v>
      </c>
      <c r="U27" s="14">
        <f>AVERAGE('Raw Data'!BL57,'Raw Data'!BR57,'Raw Data'!BX57)</f>
        <v>15.281333333333334</v>
      </c>
      <c r="V27" s="14">
        <f>STDEV('Raw Data'!BL57,'Raw Data'!BR57,'Raw Data'!BX57)</f>
        <v>0.16485245928809603</v>
      </c>
      <c r="W27" s="14">
        <f>AVERAGE('Raw Data'!CD57,'Raw Data'!CJ57,'Raw Data'!CP57)</f>
        <v>15.290333333333331</v>
      </c>
      <c r="X27" s="14">
        <f>STDEV('Raw Data'!CD57,'Raw Data'!CJ57,'Raw Data'!CP57)</f>
        <v>0.17721267825224329</v>
      </c>
      <c r="Z27" s="14">
        <f>AVERAGE('Raw Data'!J87,'Raw Data'!P87,'Raw Data'!V87)</f>
        <v>13.981999999999999</v>
      </c>
      <c r="AA27" s="14">
        <f>STDEV('Raw Data'!J87,'Raw Data'!P87,'Raw Data'!V87)</f>
        <v>0.20447004670611357</v>
      </c>
      <c r="AB27" s="14">
        <f>AVERAGE('Raw Data'!AB87,'Raw Data'!AH87,'Raw Data'!AN87)</f>
        <v>14.875</v>
      </c>
      <c r="AC27" s="14">
        <f>STDEV('Raw Data'!AB87,'Raw Data'!AH87,'Raw Data'!AN87)</f>
        <v>0.13252546925025421</v>
      </c>
      <c r="AD27" s="14">
        <f>AVERAGE('Raw Data'!AT87,'Raw Data'!AZ87,'Raw Data'!BF87)</f>
        <v>15.389000000000001</v>
      </c>
      <c r="AE27" s="14">
        <f>STDEV('Raw Data'!AT87,'Raw Data'!AZ87,'Raw Data'!BF87)</f>
        <v>0.40364712311621864</v>
      </c>
      <c r="AF27" s="14">
        <f>AVERAGE('Raw Data'!BL87,'Raw Data'!BR87,'Raw Data'!BX87)</f>
        <v>15.444000000000001</v>
      </c>
      <c r="AG27" s="14">
        <f>STDEV('Raw Data'!BL87,'Raw Data'!BR87,'Raw Data'!BX87)</f>
        <v>0.56298845458854674</v>
      </c>
      <c r="AH27" s="14">
        <f>AVERAGE('Raw Data'!CD87,'Raw Data'!CJ87,'Raw Data'!CP87)</f>
        <v>15.434666666666667</v>
      </c>
      <c r="AI27" s="14">
        <f>STDEV('Raw Data'!CD87,'Raw Data'!CJ87,'Raw Data'!CP87)</f>
        <v>0.24586649493847915</v>
      </c>
      <c r="AK27" s="14">
        <f>AVERAGE('Raw Data'!J117,'Raw Data'!P117,'Raw Data'!V117)</f>
        <v>13.412333333333335</v>
      </c>
      <c r="AL27" s="14">
        <f>STDEV('Raw Data'!J117,'Raw Data'!P117,'Raw Data'!V117)</f>
        <v>0.56901435248448151</v>
      </c>
      <c r="AM27" s="14">
        <f>AVERAGE('Raw Data'!AB117,'Raw Data'!AH117,'Raw Data'!AN117)</f>
        <v>14.657000000000002</v>
      </c>
      <c r="AN27" s="14">
        <f>STDEV('Raw Data'!AB117,'Raw Data'!AH117,'Raw Data'!AN117)</f>
        <v>0.52704743619526295</v>
      </c>
      <c r="AO27" s="14">
        <f>AVERAGE('Raw Data'!AT117,'Raw Data'!AZ117,'Raw Data'!BF117)</f>
        <v>15.289666666666667</v>
      </c>
      <c r="AP27" s="14">
        <f>STDEV('Raw Data'!AT117,'Raw Data'!AZ117,'Raw Data'!BF117)</f>
        <v>0.19886008481677114</v>
      </c>
      <c r="AQ27" s="14">
        <f>AVERAGE('Raw Data'!BL117,'Raw Data'!BR117,'Raw Data'!BX117)</f>
        <v>15.065333333333333</v>
      </c>
      <c r="AR27" s="14">
        <f>STDEV('Raw Data'!BL117,'Raw Data'!BR117,'Raw Data'!BX117)</f>
        <v>0.32560303028892956</v>
      </c>
      <c r="AS27" s="14">
        <f>AVERAGE('Raw Data'!CD117,'Raw Data'!CJ117,'Raw Data'!CP117)</f>
        <v>15</v>
      </c>
      <c r="AT27" s="14">
        <f>STDEV('Raw Data'!CD117,'Raw Data'!CJ117,'Raw Data'!CP117)</f>
        <v>0.45966400772738397</v>
      </c>
      <c r="AV27" s="15">
        <f t="shared" si="1"/>
        <v>0.56966666666666477</v>
      </c>
      <c r="AW27" s="15">
        <f t="shared" si="2"/>
        <v>0.60463652993623707</v>
      </c>
      <c r="AX27" s="15">
        <f t="shared" si="3"/>
        <v>0.2179999999999982</v>
      </c>
      <c r="AY27" s="15">
        <f t="shared" si="4"/>
        <v>0.54345376988295868</v>
      </c>
      <c r="AZ27" s="15">
        <f t="shared" si="5"/>
        <v>9.933333333333394E-2</v>
      </c>
      <c r="BA27" s="15">
        <f t="shared" si="6"/>
        <v>0.44997370293533062</v>
      </c>
      <c r="BB27" s="15">
        <f t="shared" si="7"/>
        <v>0.3786666666666676</v>
      </c>
      <c r="BC27" s="15">
        <f t="shared" si="8"/>
        <v>0.65036400064374233</v>
      </c>
      <c r="BD27" s="15">
        <f t="shared" si="9"/>
        <v>0.43466666666666676</v>
      </c>
      <c r="BE27" s="15">
        <f t="shared" si="10"/>
        <v>0.52128814808446755</v>
      </c>
      <c r="BF27" s="34"/>
      <c r="BG27" s="15">
        <f t="shared" si="11"/>
        <v>-0.29033333333333466</v>
      </c>
      <c r="BH27" s="15">
        <f t="shared" si="12"/>
        <v>0.40266901213444928</v>
      </c>
      <c r="BI27" s="15">
        <f t="shared" si="13"/>
        <v>0.26399999999999935</v>
      </c>
      <c r="BJ27" s="15">
        <f t="shared" si="14"/>
        <v>0.43773622194193618</v>
      </c>
      <c r="BK27" s="15">
        <f t="shared" si="15"/>
        <v>-0.21499999999999808</v>
      </c>
      <c r="BL27" s="15">
        <f t="shared" si="16"/>
        <v>0.59269891175874434</v>
      </c>
      <c r="BM27" s="15">
        <f t="shared" si="17"/>
        <v>9.2333333333334267E-2</v>
      </c>
      <c r="BN27" s="15">
        <f t="shared" si="18"/>
        <v>0.58191952479130094</v>
      </c>
      <c r="BO27" s="15">
        <f t="shared" si="19"/>
        <v>-1.0000000000001563E-2</v>
      </c>
      <c r="BP27" s="15">
        <f t="shared" si="20"/>
        <v>0.39344207536391762</v>
      </c>
      <c r="BR27" s="15">
        <f t="shared" si="21"/>
        <v>3.3333333333334991E-2</v>
      </c>
      <c r="BS27" s="15">
        <f t="shared" si="22"/>
        <v>0.69955938513705429</v>
      </c>
      <c r="BT27" s="15">
        <f t="shared" si="23"/>
        <v>8.4333333333335148E-2</v>
      </c>
      <c r="BU27" s="15">
        <f t="shared" si="24"/>
        <v>0.49991132547016121</v>
      </c>
      <c r="BV27" s="15">
        <f t="shared" si="25"/>
        <v>0.37299999999999933</v>
      </c>
      <c r="BW27" s="15">
        <f t="shared" si="26"/>
        <v>0.44780464490668231</v>
      </c>
      <c r="BX27" s="15">
        <f t="shared" si="27"/>
        <v>7.0333333333332249E-2</v>
      </c>
      <c r="BY27" s="15">
        <f t="shared" si="28"/>
        <v>0.22102186920453543</v>
      </c>
      <c r="BZ27" s="15">
        <f t="shared" si="29"/>
        <v>0.15433333333333721</v>
      </c>
      <c r="CA27" s="15">
        <f t="shared" si="30"/>
        <v>0.35461340452197593</v>
      </c>
      <c r="CB27" s="14"/>
      <c r="CC27" s="16">
        <f t="shared" si="31"/>
        <v>0.36558533333333409</v>
      </c>
      <c r="CD27" s="17">
        <f t="shared" si="32"/>
        <v>0.29534199999999983</v>
      </c>
      <c r="CE27" s="17">
        <f t="shared" si="33"/>
        <v>0.20247633333333317</v>
      </c>
      <c r="CF27" s="17">
        <f t="shared" si="34"/>
        <v>0.4229733333333337</v>
      </c>
      <c r="CG27" s="17">
        <f t="shared" si="35"/>
        <v>0.27174133333333378</v>
      </c>
      <c r="CH27" s="17">
        <f t="shared" si="36"/>
        <v>1.2482461028712786</v>
      </c>
      <c r="CI27" s="35"/>
      <c r="CJ27" s="17">
        <f t="shared" si="37"/>
        <v>0.16214233333333325</v>
      </c>
      <c r="CK27" s="17">
        <f t="shared" si="38"/>
        <v>0.19161300000000001</v>
      </c>
      <c r="CL27" s="17">
        <f t="shared" si="39"/>
        <v>0.35129199999999983</v>
      </c>
      <c r="CM27" s="17">
        <f t="shared" si="40"/>
        <v>0.33863033333333348</v>
      </c>
      <c r="CN27" s="17">
        <f t="shared" si="41"/>
        <v>0.15479666666666664</v>
      </c>
      <c r="CO27" s="17">
        <f t="shared" si="42"/>
        <v>1.0947485251569573</v>
      </c>
      <c r="CP27" s="15"/>
      <c r="CQ27" s="17">
        <f t="shared" si="43"/>
        <v>0.48938333333333345</v>
      </c>
      <c r="CR27" s="17">
        <f t="shared" si="44"/>
        <v>0.24991133333333346</v>
      </c>
      <c r="CS27" s="17">
        <f t="shared" si="45"/>
        <v>0.20052899999999985</v>
      </c>
      <c r="CT27" s="17">
        <f t="shared" si="46"/>
        <v>4.8850666666666764E-2</v>
      </c>
      <c r="CU27" s="17">
        <f t="shared" si="47"/>
        <v>0.12575066666666654</v>
      </c>
      <c r="CV27" s="17">
        <f t="shared" si="48"/>
        <v>0.79059576691673894</v>
      </c>
      <c r="CY27" s="17"/>
      <c r="CZ27" s="17"/>
      <c r="DA27" s="17"/>
      <c r="DB27" s="17"/>
      <c r="DC27" s="17"/>
      <c r="DF27" s="17"/>
      <c r="DG27" s="17"/>
      <c r="DH27" s="17"/>
      <c r="DI27" s="17"/>
      <c r="DJ27" s="17"/>
    </row>
    <row r="28" spans="1:114" ht="15.75" customHeight="1" x14ac:dyDescent="0.25">
      <c r="A28" s="2">
        <f>'Raw Data'!B28</f>
        <v>66</v>
      </c>
      <c r="B28" s="2">
        <f>'Raw Data'!C28</f>
        <v>97</v>
      </c>
      <c r="C28" s="2" t="str">
        <f>'Raw Data'!D28</f>
        <v>YVSNDAAQSDDEEKLQSQPTDTDGGRLKQKTT</v>
      </c>
      <c r="D28" s="14">
        <f>AVERAGE('Raw Data'!J28,'Raw Data'!P28,'Raw Data'!V28)</f>
        <v>15.729999999999999</v>
      </c>
      <c r="E28" s="14">
        <f>STDEV('Raw Data'!J28,'Raw Data'!P28,'Raw Data'!V28)</f>
        <v>0.39836164474005287</v>
      </c>
      <c r="F28" s="14">
        <f>AVERAGE('Raw Data'!AB28,'Raw Data'!AH28,'Raw Data'!AN28)</f>
        <v>16</v>
      </c>
      <c r="G28" s="14">
        <f>STDEV('Raw Data'!AB28,'Raw Data'!AH28,'Raw Data'!AN28)</f>
        <v>0.36203867196751266</v>
      </c>
      <c r="H28" s="14">
        <f>AVERAGE('Raw Data'!AT28,'Raw Data'!AZ28,'Raw Data'!BF28)</f>
        <v>16.847666666666665</v>
      </c>
      <c r="I28" s="14">
        <f>STDEV('Raw Data'!AT28,'Raw Data'!AZ28,'Raw Data'!BF28)</f>
        <v>0.38495497572226861</v>
      </c>
      <c r="J28" s="14">
        <f>AVERAGE('Raw Data'!BL28,'Raw Data'!BR28,'Raw Data'!BX28)</f>
        <v>16.646999999999995</v>
      </c>
      <c r="K28" s="14">
        <f>STDEV('Raw Data'!BL28,'Raw Data'!BR28,'Raw Data'!BX28)</f>
        <v>0.16928378540191005</v>
      </c>
      <c r="L28" s="14">
        <f>AVERAGE('Raw Data'!CD28,'Raw Data'!CJ28,'Raw Data'!CP28)</f>
        <v>16.722333333333335</v>
      </c>
      <c r="M28" s="14">
        <f>STDEV('Raw Data'!CD28,'Raw Data'!CJ28,'Raw Data'!CP28)</f>
        <v>0.30046685896007524</v>
      </c>
      <c r="O28" s="14">
        <f>AVERAGE('Raw Data'!J58,'Raw Data'!P58,'Raw Data'!V58)</f>
        <v>15.670666666666667</v>
      </c>
      <c r="P28" s="14">
        <f>STDEV('Raw Data'!J58,'Raw Data'!P58,'Raw Data'!V58)</f>
        <v>0.54100123228448638</v>
      </c>
      <c r="Q28" s="14">
        <f>AVERAGE('Raw Data'!AB58,'Raw Data'!AH58,'Raw Data'!AN58)</f>
        <v>16.22433333333333</v>
      </c>
      <c r="R28" s="14">
        <f>STDEV('Raw Data'!AB58,'Raw Data'!AH58,'Raw Data'!AN58)</f>
        <v>0.29849176426382895</v>
      </c>
      <c r="S28" s="14">
        <f>AVERAGE('Raw Data'!AT58,'Raw Data'!AZ58,'Raw Data'!BF58)</f>
        <v>16.481499999999997</v>
      </c>
      <c r="T28" s="14">
        <f>STDEV('Raw Data'!AT58,'Raw Data'!AZ58,'Raw Data'!BF58)</f>
        <v>0.14354267658086872</v>
      </c>
      <c r="U28" s="14">
        <f>AVERAGE('Raw Data'!BL58,'Raw Data'!BR58,'Raw Data'!BX58)</f>
        <v>16.546666666666667</v>
      </c>
      <c r="V28" s="14">
        <f>STDEV('Raw Data'!BL58,'Raw Data'!BR58,'Raw Data'!BX58)</f>
        <v>0.16655429545146436</v>
      </c>
      <c r="W28" s="14">
        <f>AVERAGE('Raw Data'!CD58,'Raw Data'!CJ58,'Raw Data'!CP58)</f>
        <v>16.518333333333334</v>
      </c>
      <c r="X28" s="14">
        <f>STDEV('Raw Data'!CD58,'Raw Data'!CJ58,'Raw Data'!CP58)</f>
        <v>0.34550012059814589</v>
      </c>
      <c r="Z28" s="14">
        <f>AVERAGE('Raw Data'!J88,'Raw Data'!P88,'Raw Data'!V88)</f>
        <v>15.519666666666666</v>
      </c>
      <c r="AA28" s="14">
        <f>STDEV('Raw Data'!J88,'Raw Data'!P88,'Raw Data'!V88)</f>
        <v>0.32366855474904155</v>
      </c>
      <c r="AB28" s="14">
        <f>AVERAGE('Raw Data'!AB88,'Raw Data'!AH88,'Raw Data'!AN88)</f>
        <v>16.377666666666666</v>
      </c>
      <c r="AC28" s="14">
        <f>STDEV('Raw Data'!AB88,'Raw Data'!AH88,'Raw Data'!AN88)</f>
        <v>0.16453064557502217</v>
      </c>
      <c r="AD28" s="14">
        <f>AVERAGE('Raw Data'!AT88,'Raw Data'!AZ88,'Raw Data'!BF88)</f>
        <v>16.716333333333335</v>
      </c>
      <c r="AE28" s="14">
        <f>STDEV('Raw Data'!AT88,'Raw Data'!AZ88,'Raw Data'!BF88)</f>
        <v>0.44887563236751193</v>
      </c>
      <c r="AF28" s="14">
        <f>AVERAGE('Raw Data'!BL88,'Raw Data'!BR88,'Raw Data'!BX88)</f>
        <v>16.719333333333335</v>
      </c>
      <c r="AG28" s="14">
        <f>STDEV('Raw Data'!BL88,'Raw Data'!BR88,'Raw Data'!BX88)</f>
        <v>0.6280782859909525</v>
      </c>
      <c r="AH28" s="14">
        <f>AVERAGE('Raw Data'!CD88,'Raw Data'!CJ88,'Raw Data'!CP88)</f>
        <v>16.626666666666665</v>
      </c>
      <c r="AI28" s="14">
        <f>STDEV('Raw Data'!CD88,'Raw Data'!CJ88,'Raw Data'!CP88)</f>
        <v>0.33053643268682775</v>
      </c>
      <c r="AK28" s="14">
        <f>AVERAGE('Raw Data'!J118,'Raw Data'!P118,'Raw Data'!V118)</f>
        <v>14.714999999999998</v>
      </c>
      <c r="AL28" s="14">
        <f>STDEV('Raw Data'!J118,'Raw Data'!P118,'Raw Data'!V118)</f>
        <v>0.62501919970509767</v>
      </c>
      <c r="AM28" s="14">
        <f>AVERAGE('Raw Data'!AB118,'Raw Data'!AH118,'Raw Data'!AN118)</f>
        <v>16.064333333333334</v>
      </c>
      <c r="AN28" s="14">
        <f>STDEV('Raw Data'!AB118,'Raw Data'!AH118,'Raw Data'!AN118)</f>
        <v>0.48932640776207287</v>
      </c>
      <c r="AO28" s="14">
        <f>AVERAGE('Raw Data'!AT118,'Raw Data'!AZ118,'Raw Data'!BF118)</f>
        <v>16.501666666666665</v>
      </c>
      <c r="AP28" s="14">
        <f>STDEV('Raw Data'!AT118,'Raw Data'!AZ118,'Raw Data'!BF118)</f>
        <v>0.35585437096280575</v>
      </c>
      <c r="AQ28" s="14">
        <f>AVERAGE('Raw Data'!BL118,'Raw Data'!BR118,'Raw Data'!BX118)</f>
        <v>16.317333333333334</v>
      </c>
      <c r="AR28" s="14">
        <f>STDEV('Raw Data'!BL118,'Raw Data'!BR118,'Raw Data'!BX118)</f>
        <v>0.22070191057925506</v>
      </c>
      <c r="AS28" s="14">
        <f>AVERAGE('Raw Data'!CD118,'Raw Data'!CJ118,'Raw Data'!CP118)</f>
        <v>16.260666666666669</v>
      </c>
      <c r="AT28" s="14">
        <f>STDEV('Raw Data'!CD118,'Raw Data'!CJ118,'Raw Data'!CP118)</f>
        <v>0.39025162822636988</v>
      </c>
      <c r="AV28" s="15">
        <f t="shared" si="1"/>
        <v>0.80466666666666775</v>
      </c>
      <c r="AW28" s="15">
        <f t="shared" si="2"/>
        <v>0.70385391476735715</v>
      </c>
      <c r="AX28" s="15">
        <f t="shared" si="3"/>
        <v>0.31333333333333258</v>
      </c>
      <c r="AY28" s="15">
        <f t="shared" si="4"/>
        <v>0.51624671104682884</v>
      </c>
      <c r="AZ28" s="15">
        <f t="shared" si="5"/>
        <v>0.21466666666666967</v>
      </c>
      <c r="BA28" s="15">
        <f t="shared" si="6"/>
        <v>0.57281905229022179</v>
      </c>
      <c r="BB28" s="15">
        <f t="shared" si="7"/>
        <v>0.40200000000000102</v>
      </c>
      <c r="BC28" s="15">
        <f t="shared" si="8"/>
        <v>0.66572642028589057</v>
      </c>
      <c r="BD28" s="15">
        <f t="shared" si="9"/>
        <v>0.36599999999999611</v>
      </c>
      <c r="BE28" s="15">
        <f t="shared" si="10"/>
        <v>0.51142024467815761</v>
      </c>
      <c r="BF28" s="34"/>
      <c r="BG28" s="15">
        <f t="shared" si="11"/>
        <v>-0.21033333333333282</v>
      </c>
      <c r="BH28" s="15">
        <f t="shared" si="12"/>
        <v>0.51327705319187356</v>
      </c>
      <c r="BI28" s="15">
        <f t="shared" si="13"/>
        <v>0.37766666666666637</v>
      </c>
      <c r="BJ28" s="15">
        <f t="shared" si="14"/>
        <v>0.3976711371640313</v>
      </c>
      <c r="BK28" s="15">
        <f t="shared" si="15"/>
        <v>-0.13133333333333042</v>
      </c>
      <c r="BL28" s="15">
        <f t="shared" si="16"/>
        <v>0.59133718525614987</v>
      </c>
      <c r="BM28" s="15">
        <f t="shared" si="17"/>
        <v>7.2333333333340022E-2</v>
      </c>
      <c r="BN28" s="15">
        <f t="shared" si="18"/>
        <v>0.65049160896458358</v>
      </c>
      <c r="BO28" s="15">
        <f t="shared" si="19"/>
        <v>-9.5666666666669897E-2</v>
      </c>
      <c r="BP28" s="15">
        <f t="shared" si="20"/>
        <v>0.44669303404761929</v>
      </c>
      <c r="BR28" s="15">
        <f t="shared" si="21"/>
        <v>5.933333333333124E-2</v>
      </c>
      <c r="BS28" s="15">
        <f t="shared" si="22"/>
        <v>0.67184397990406441</v>
      </c>
      <c r="BT28" s="15">
        <f t="shared" si="23"/>
        <v>-0.22433333333333039</v>
      </c>
      <c r="BU28" s="15">
        <f t="shared" si="24"/>
        <v>0.46922205120106353</v>
      </c>
      <c r="BV28" s="15">
        <f t="shared" si="25"/>
        <v>0.36616666666666831</v>
      </c>
      <c r="BW28" s="15">
        <f t="shared" si="26"/>
        <v>0.41084648390041301</v>
      </c>
      <c r="BX28" s="15">
        <f t="shared" si="27"/>
        <v>0.10033333333332806</v>
      </c>
      <c r="BY28" s="15">
        <f t="shared" si="28"/>
        <v>0.2374812273282535</v>
      </c>
      <c r="BZ28" s="15">
        <f t="shared" si="29"/>
        <v>0.20400000000000063</v>
      </c>
      <c r="CA28" s="15">
        <f t="shared" si="30"/>
        <v>0.45787625693703216</v>
      </c>
      <c r="CB28" s="14"/>
      <c r="CC28" s="16">
        <f t="shared" si="31"/>
        <v>0.49541033333333406</v>
      </c>
      <c r="CD28" s="17">
        <f t="shared" si="32"/>
        <v>0.26651066666666801</v>
      </c>
      <c r="CE28" s="17">
        <f t="shared" si="33"/>
        <v>0.32812166666666787</v>
      </c>
      <c r="CF28" s="17">
        <f t="shared" si="34"/>
        <v>0.44319166666666621</v>
      </c>
      <c r="CG28" s="17">
        <f t="shared" si="35"/>
        <v>0.2615506666666666</v>
      </c>
      <c r="CH28" s="17">
        <f t="shared" si="36"/>
        <v>1.3396958610072671</v>
      </c>
      <c r="CI28" s="35"/>
      <c r="CJ28" s="17">
        <f t="shared" si="37"/>
        <v>0.26345333333333337</v>
      </c>
      <c r="CK28" s="17">
        <f t="shared" si="38"/>
        <v>0.1581423333333338</v>
      </c>
      <c r="CL28" s="17">
        <f t="shared" si="39"/>
        <v>0.34967966666666611</v>
      </c>
      <c r="CM28" s="17">
        <f t="shared" si="40"/>
        <v>0.4231393333333327</v>
      </c>
      <c r="CN28" s="17">
        <f t="shared" si="41"/>
        <v>0.19953466666666755</v>
      </c>
      <c r="CO28" s="17">
        <f t="shared" si="42"/>
        <v>1.1806563146544102</v>
      </c>
      <c r="CP28" s="15"/>
      <c r="CQ28" s="17">
        <f t="shared" si="43"/>
        <v>0.45137433333333293</v>
      </c>
      <c r="CR28" s="17">
        <f t="shared" si="44"/>
        <v>0.22016933333333349</v>
      </c>
      <c r="CS28" s="17">
        <f t="shared" si="45"/>
        <v>0.16879483333333231</v>
      </c>
      <c r="CT28" s="17">
        <f t="shared" si="46"/>
        <v>5.6397333333333619E-2</v>
      </c>
      <c r="CU28" s="17">
        <f t="shared" si="47"/>
        <v>0.2096506666666671</v>
      </c>
      <c r="CV28" s="17">
        <f t="shared" si="48"/>
        <v>0.80932821936879629</v>
      </c>
      <c r="CY28" s="17"/>
      <c r="CZ28" s="17"/>
      <c r="DA28" s="17"/>
      <c r="DB28" s="17"/>
      <c r="DC28" s="17"/>
      <c r="DF28" s="17"/>
      <c r="DG28" s="17"/>
      <c r="DH28" s="17"/>
      <c r="DI28" s="17"/>
      <c r="DJ28" s="17"/>
    </row>
    <row r="29" spans="1:114" ht="15.75" customHeight="1" x14ac:dyDescent="0.25">
      <c r="A29" s="2">
        <f>'Raw Data'!B29</f>
        <v>66</v>
      </c>
      <c r="B29" s="2">
        <f>'Raw Data'!C29</f>
        <v>99</v>
      </c>
      <c r="C29" s="2" t="str">
        <f>'Raw Data'!D29</f>
        <v>YVSNDAAQSDDEEKLQSQPTDTDGGRLKQKTTQL</v>
      </c>
      <c r="D29" s="14">
        <f>AVERAGE('Raw Data'!J29,'Raw Data'!P29,'Raw Data'!V29)</f>
        <v>16.542999999999999</v>
      </c>
      <c r="E29" s="14">
        <f>STDEV('Raw Data'!J29,'Raw Data'!P29,'Raw Data'!V29)</f>
        <v>0.62053122403308569</v>
      </c>
      <c r="F29" s="14">
        <f>AVERAGE('Raw Data'!AB29,'Raw Data'!AH29,'Raw Data'!AN29)</f>
        <v>16.622</v>
      </c>
      <c r="G29" s="14">
        <f>STDEV('Raw Data'!AB29,'Raw Data'!AH29,'Raw Data'!AN29)</f>
        <v>0.42992092296141876</v>
      </c>
      <c r="H29" s="14">
        <f>AVERAGE('Raw Data'!AT29,'Raw Data'!AZ29,'Raw Data'!BF29)</f>
        <v>17.676666666666666</v>
      </c>
      <c r="I29" s="14">
        <f>STDEV('Raw Data'!AT29,'Raw Data'!AZ29,'Raw Data'!BF29)</f>
        <v>0.34956019987025649</v>
      </c>
      <c r="J29" s="14">
        <f>AVERAGE('Raw Data'!BL29,'Raw Data'!BR29,'Raw Data'!BX29)</f>
        <v>17.427333333333333</v>
      </c>
      <c r="K29" s="14">
        <f>STDEV('Raw Data'!BL29,'Raw Data'!BR29,'Raw Data'!BX29)</f>
        <v>0.23618072176478255</v>
      </c>
      <c r="L29" s="14">
        <f>AVERAGE('Raw Data'!CD29,'Raw Data'!CJ29,'Raw Data'!CP29)</f>
        <v>17.557333333333336</v>
      </c>
      <c r="M29" s="14">
        <f>STDEV('Raw Data'!CD29,'Raw Data'!CJ29,'Raw Data'!CP29)</f>
        <v>0.26350395316452768</v>
      </c>
      <c r="O29" s="14">
        <f>AVERAGE('Raw Data'!J59,'Raw Data'!P59,'Raw Data'!V59)</f>
        <v>16.263000000000002</v>
      </c>
      <c r="P29" s="14">
        <f>STDEV('Raw Data'!J59,'Raw Data'!P59,'Raw Data'!V59)</f>
        <v>0.62503999872008142</v>
      </c>
      <c r="Q29" s="14">
        <f>AVERAGE('Raw Data'!AB59,'Raw Data'!AH59,'Raw Data'!AN59)</f>
        <v>16.141000000000002</v>
      </c>
      <c r="R29" s="14">
        <f>STDEV('Raw Data'!AB59,'Raw Data'!AH59,'Raw Data'!AN59)</f>
        <v>0.66808083343260105</v>
      </c>
      <c r="S29" s="14">
        <f>AVERAGE('Raw Data'!AT59,'Raw Data'!AZ59,'Raw Data'!BF59)</f>
        <v>17.099</v>
      </c>
      <c r="T29" s="14">
        <f>STDEV('Raw Data'!AT59,'Raw Data'!AZ59,'Raw Data'!BF59)</f>
        <v>0.20223253941935357</v>
      </c>
      <c r="U29" s="14">
        <f>AVERAGE('Raw Data'!BL59,'Raw Data'!BR59,'Raw Data'!BX59)</f>
        <v>17.332666666666665</v>
      </c>
      <c r="V29" s="14">
        <f>STDEV('Raw Data'!BL59,'Raw Data'!BR59,'Raw Data'!BX59)</f>
        <v>0.17599526508782401</v>
      </c>
      <c r="W29" s="14">
        <f>AVERAGE('Raw Data'!CD59,'Raw Data'!CJ59,'Raw Data'!CP59)</f>
        <v>17.205000000000002</v>
      </c>
      <c r="X29" s="14">
        <f>STDEV('Raw Data'!CD59,'Raw Data'!CJ59,'Raw Data'!CP59)</f>
        <v>0.37841379467456093</v>
      </c>
      <c r="Z29" s="14">
        <f>AVERAGE('Raw Data'!J89,'Raw Data'!P89,'Raw Data'!V89)</f>
        <v>16.408000000000001</v>
      </c>
      <c r="AA29" s="14">
        <f>STDEV('Raw Data'!J89,'Raw Data'!P89,'Raw Data'!V89)</f>
        <v>0.22208331769856096</v>
      </c>
      <c r="AB29" s="14">
        <f>AVERAGE('Raw Data'!AB89,'Raw Data'!AH89,'Raw Data'!AN89)</f>
        <v>16.866</v>
      </c>
      <c r="AC29" s="14">
        <f>STDEV('Raw Data'!AB89,'Raw Data'!AH89,'Raw Data'!AN89)</f>
        <v>0.19132955861549414</v>
      </c>
      <c r="AD29" s="14">
        <f>AVERAGE('Raw Data'!AT89,'Raw Data'!AZ89,'Raw Data'!BF89)</f>
        <v>17.466000000000001</v>
      </c>
      <c r="AE29" s="14">
        <f>STDEV('Raw Data'!AT89,'Raw Data'!AZ89,'Raw Data'!BF89)</f>
        <v>0.47528096953276022</v>
      </c>
      <c r="AF29" s="14">
        <f>AVERAGE('Raw Data'!BL89,'Raw Data'!BR89,'Raw Data'!BX89)</f>
        <v>17.513666666666669</v>
      </c>
      <c r="AG29" s="14">
        <f>STDEV('Raw Data'!BL89,'Raw Data'!BR89,'Raw Data'!BX89)</f>
        <v>0.58834542008358626</v>
      </c>
      <c r="AH29" s="14">
        <f>AVERAGE('Raw Data'!CD89,'Raw Data'!CJ89,'Raw Data'!CP89)</f>
        <v>17.658333333333335</v>
      </c>
      <c r="AI29" s="14">
        <f>STDEV('Raw Data'!CD89,'Raw Data'!CJ89,'Raw Data'!CP89)</f>
        <v>0.28090271150940094</v>
      </c>
      <c r="AK29" s="14">
        <f>AVERAGE('Raw Data'!J119,'Raw Data'!P119,'Raw Data'!V119)</f>
        <v>15.231333333333334</v>
      </c>
      <c r="AL29" s="14">
        <f>STDEV('Raw Data'!J119,'Raw Data'!P119,'Raw Data'!V119)</f>
        <v>0.57484722608127226</v>
      </c>
      <c r="AM29" s="14">
        <f>AVERAGE('Raw Data'!AB119,'Raw Data'!AH119,'Raw Data'!AN119)</f>
        <v>15.477333333333334</v>
      </c>
      <c r="AN29" s="14">
        <f>STDEV('Raw Data'!AB119,'Raw Data'!AH119,'Raw Data'!AN119)</f>
        <v>1.0842261449224204</v>
      </c>
      <c r="AO29" s="14">
        <f>AVERAGE('Raw Data'!AT119,'Raw Data'!AZ119,'Raw Data'!BF119)</f>
        <v>17.073666666666668</v>
      </c>
      <c r="AP29" s="14">
        <f>STDEV('Raw Data'!AT119,'Raw Data'!AZ119,'Raw Data'!BF119)</f>
        <v>0.19424040087822372</v>
      </c>
      <c r="AQ29" s="14">
        <f>AVERAGE('Raw Data'!BL119,'Raw Data'!BR119,'Raw Data'!BX119)</f>
        <v>16.925000000000001</v>
      </c>
      <c r="AR29" s="14">
        <f>STDEV('Raw Data'!BL119,'Raw Data'!BR119,'Raw Data'!BX119)</f>
        <v>0.33027867021653012</v>
      </c>
      <c r="AS29" s="14">
        <f>AVERAGE('Raw Data'!CD119,'Raw Data'!CJ119,'Raw Data'!CP119)</f>
        <v>16.835666666666668</v>
      </c>
      <c r="AT29" s="14">
        <f>STDEV('Raw Data'!CD119,'Raw Data'!CJ119,'Raw Data'!CP119)</f>
        <v>0.49376546389286197</v>
      </c>
      <c r="AV29" s="15">
        <f t="shared" si="1"/>
        <v>1.1766666666666676</v>
      </c>
      <c r="AW29" s="15">
        <f t="shared" si="2"/>
        <v>0.61625508787622452</v>
      </c>
      <c r="AX29" s="15">
        <f t="shared" si="3"/>
        <v>1.3886666666666656</v>
      </c>
      <c r="AY29" s="15">
        <f t="shared" si="4"/>
        <v>1.1009783527996058</v>
      </c>
      <c r="AZ29" s="15">
        <f t="shared" si="5"/>
        <v>0.3923333333333332</v>
      </c>
      <c r="BA29" s="15">
        <f t="shared" si="6"/>
        <v>0.51344068141639654</v>
      </c>
      <c r="BB29" s="15">
        <f t="shared" si="7"/>
        <v>0.58866666666666845</v>
      </c>
      <c r="BC29" s="15">
        <f t="shared" si="8"/>
        <v>0.67471055522596579</v>
      </c>
      <c r="BD29" s="15">
        <f t="shared" si="9"/>
        <v>0.82266666666666666</v>
      </c>
      <c r="BE29" s="15">
        <f t="shared" si="10"/>
        <v>0.56807628595697157</v>
      </c>
      <c r="BF29" s="34"/>
      <c r="BG29" s="15">
        <f t="shared" si="11"/>
        <v>-0.13499999999999801</v>
      </c>
      <c r="BH29" s="15">
        <f t="shared" si="12"/>
        <v>0.65907510952849646</v>
      </c>
      <c r="BI29" s="15">
        <f t="shared" si="13"/>
        <v>0.24399999999999977</v>
      </c>
      <c r="BJ29" s="15">
        <f t="shared" si="14"/>
        <v>0.47057305490220958</v>
      </c>
      <c r="BK29" s="15">
        <f t="shared" si="15"/>
        <v>-0.21066666666666478</v>
      </c>
      <c r="BL29" s="15">
        <f t="shared" si="16"/>
        <v>0.5899867230144541</v>
      </c>
      <c r="BM29" s="15">
        <f t="shared" si="17"/>
        <v>8.6333333333335815E-2</v>
      </c>
      <c r="BN29" s="15">
        <f t="shared" si="18"/>
        <v>0.6339808093835847</v>
      </c>
      <c r="BO29" s="15">
        <f t="shared" si="19"/>
        <v>0.10099999999999909</v>
      </c>
      <c r="BP29" s="15">
        <f t="shared" si="20"/>
        <v>0.38515018715647453</v>
      </c>
      <c r="BR29" s="15">
        <f t="shared" si="21"/>
        <v>0.27999999999999758</v>
      </c>
      <c r="BS29" s="15">
        <f t="shared" si="22"/>
        <v>0.8807576284086327</v>
      </c>
      <c r="BT29" s="15">
        <f t="shared" si="23"/>
        <v>0.4809999999999981</v>
      </c>
      <c r="BU29" s="15">
        <f t="shared" si="24"/>
        <v>0.79445830601737488</v>
      </c>
      <c r="BV29" s="15">
        <f t="shared" si="25"/>
        <v>0.57766666666666566</v>
      </c>
      <c r="BW29" s="15">
        <f t="shared" si="26"/>
        <v>0.40384444199881475</v>
      </c>
      <c r="BX29" s="15">
        <f t="shared" si="27"/>
        <v>9.4666666666668675E-2</v>
      </c>
      <c r="BY29" s="15">
        <f t="shared" si="28"/>
        <v>0.29454314907440488</v>
      </c>
      <c r="BZ29" s="15">
        <f t="shared" si="29"/>
        <v>0.35233333333333405</v>
      </c>
      <c r="CA29" s="15">
        <f t="shared" si="30"/>
        <v>0.46111965186200249</v>
      </c>
      <c r="CB29" s="14"/>
      <c r="CC29" s="16">
        <f t="shared" si="31"/>
        <v>0.37977033333333321</v>
      </c>
      <c r="CD29" s="17">
        <f t="shared" si="32"/>
        <v>1.2121533333333332</v>
      </c>
      <c r="CE29" s="17">
        <f t="shared" si="33"/>
        <v>0.2636213333333336</v>
      </c>
      <c r="CF29" s="17">
        <f t="shared" si="34"/>
        <v>0.45523433333333102</v>
      </c>
      <c r="CG29" s="17">
        <f t="shared" si="35"/>
        <v>0.32271066666666692</v>
      </c>
      <c r="CH29" s="17">
        <f t="shared" si="36"/>
        <v>1.6228031303888952</v>
      </c>
      <c r="CI29" s="35"/>
      <c r="CJ29" s="17">
        <f t="shared" si="37"/>
        <v>0.4343799999999996</v>
      </c>
      <c r="CK29" s="17">
        <f t="shared" si="38"/>
        <v>0.22143899999999794</v>
      </c>
      <c r="CL29" s="17">
        <f t="shared" si="39"/>
        <v>0.34808433333333416</v>
      </c>
      <c r="CM29" s="17">
        <f t="shared" si="40"/>
        <v>0.40193166666666513</v>
      </c>
      <c r="CN29" s="17">
        <f t="shared" si="41"/>
        <v>0.14834066666666737</v>
      </c>
      <c r="CO29" s="17">
        <f t="shared" si="42"/>
        <v>1.2466658199640608</v>
      </c>
      <c r="CP29" s="15"/>
      <c r="CQ29" s="17">
        <f t="shared" si="43"/>
        <v>0.77573399999999915</v>
      </c>
      <c r="CR29" s="17">
        <f t="shared" si="44"/>
        <v>0.63116399999999684</v>
      </c>
      <c r="CS29" s="17">
        <f t="shared" si="45"/>
        <v>0.16309033333333406</v>
      </c>
      <c r="CT29" s="17">
        <f t="shared" si="46"/>
        <v>8.6755666666667092E-2</v>
      </c>
      <c r="CU29" s="17">
        <f t="shared" si="47"/>
        <v>0.21263133333333437</v>
      </c>
      <c r="CV29" s="17">
        <f t="shared" si="48"/>
        <v>1.0457730792735738</v>
      </c>
      <c r="CY29" s="17"/>
      <c r="CZ29" s="17"/>
      <c r="DA29" s="17"/>
      <c r="DB29" s="17"/>
      <c r="DC29" s="17"/>
      <c r="DF29" s="17"/>
      <c r="DG29" s="17"/>
      <c r="DH29" s="17"/>
      <c r="DI29" s="17"/>
      <c r="DJ29" s="17"/>
    </row>
    <row r="30" spans="1:114" ht="15.75" customHeight="1" x14ac:dyDescent="0.25">
      <c r="A30" s="2">
        <f>'Raw Data'!B30</f>
        <v>78</v>
      </c>
      <c r="B30" s="2">
        <f>'Raw Data'!C30</f>
        <v>95</v>
      </c>
      <c r="C30" s="2" t="str">
        <f>'Raw Data'!D30</f>
        <v>EKLQSQPTDTDGGRLKQK</v>
      </c>
      <c r="D30" s="14">
        <f>AVERAGE('Raw Data'!J30,'Raw Data'!P30,'Raw Data'!V30)</f>
        <v>8.0190000000000001</v>
      </c>
      <c r="E30" s="14">
        <f>STDEV('Raw Data'!J30,'Raw Data'!P30,'Raw Data'!V30)</f>
        <v>0.26154731885454319</v>
      </c>
      <c r="F30" s="14">
        <f>AVERAGE('Raw Data'!AB30,'Raw Data'!AH30,'Raw Data'!AN30)</f>
        <v>8.3715000000000011</v>
      </c>
      <c r="G30" s="14">
        <f>STDEV('Raw Data'!AB30,'Raw Data'!AH30,'Raw Data'!AN30)</f>
        <v>0.20011121907579257</v>
      </c>
      <c r="H30" s="14">
        <f>AVERAGE('Raw Data'!AT30,'Raw Data'!AZ30,'Raw Data'!BF30)</f>
        <v>8.8976666666666677</v>
      </c>
      <c r="I30" s="14">
        <f>STDEV('Raw Data'!AT30,'Raw Data'!AZ30,'Raw Data'!BF30)</f>
        <v>0.24627085360093579</v>
      </c>
      <c r="J30" s="14">
        <f>AVERAGE('Raw Data'!BL30,'Raw Data'!BR30,'Raw Data'!BX30)</f>
        <v>8.7673333333333332</v>
      </c>
      <c r="K30" s="14">
        <f>STDEV('Raw Data'!BL30,'Raw Data'!BR30,'Raw Data'!BX30)</f>
        <v>9.642268059607792E-2</v>
      </c>
      <c r="L30" s="14">
        <f>AVERAGE('Raw Data'!CD30,'Raw Data'!CJ30,'Raw Data'!CP30)</f>
        <v>8.7436666666666678</v>
      </c>
      <c r="M30" s="14">
        <f>STDEV('Raw Data'!CD30,'Raw Data'!CJ30,'Raw Data'!CP30)</f>
        <v>0.31354478680618048</v>
      </c>
      <c r="O30" s="14">
        <f>AVERAGE('Raw Data'!J60,'Raw Data'!P60,'Raw Data'!V60)</f>
        <v>8.2829999999999995</v>
      </c>
      <c r="P30" s="14">
        <f>STDEV('Raw Data'!J60,'Raw Data'!P60,'Raw Data'!V60)</f>
        <v>0.36266651348036022</v>
      </c>
      <c r="Q30" s="14">
        <f>AVERAGE('Raw Data'!AB60,'Raw Data'!AH60,'Raw Data'!AN60)</f>
        <v>8.3810000000000002</v>
      </c>
      <c r="R30" s="14">
        <f>STDEV('Raw Data'!AB60,'Raw Data'!AH60,'Raw Data'!AN60)</f>
        <v>0.1934657592443684</v>
      </c>
      <c r="S30" s="14">
        <f>AVERAGE('Raw Data'!AT60,'Raw Data'!AZ60,'Raw Data'!BF60)</f>
        <v>8.910499999999999</v>
      </c>
      <c r="T30" s="14">
        <f>STDEV('Raw Data'!AT60,'Raw Data'!AZ60,'Raw Data'!BF60)</f>
        <v>0.20293964620053973</v>
      </c>
      <c r="U30" s="14">
        <f>AVERAGE('Raw Data'!BL60,'Raw Data'!BR60,'Raw Data'!BX60)</f>
        <v>8.7919999999999998</v>
      </c>
      <c r="V30" s="14">
        <f>STDEV('Raw Data'!BL60,'Raw Data'!BR60,'Raw Data'!BX60)</f>
        <v>7.1756532803640735E-2</v>
      </c>
      <c r="W30" s="14">
        <f>AVERAGE('Raw Data'!CD60,'Raw Data'!CJ60,'Raw Data'!CP60)</f>
        <v>8.7326666666666668</v>
      </c>
      <c r="X30" s="14">
        <f>STDEV('Raw Data'!CD60,'Raw Data'!CJ60,'Raw Data'!CP60)</f>
        <v>0.27596799331323446</v>
      </c>
      <c r="Z30" s="14">
        <f>AVERAGE('Raw Data'!J90,'Raw Data'!P90,'Raw Data'!V90)</f>
        <v>8.0926666666666662</v>
      </c>
      <c r="AA30" s="14">
        <f>STDEV('Raw Data'!J90,'Raw Data'!P90,'Raw Data'!V90)</f>
        <v>0.11038719732529358</v>
      </c>
      <c r="AB30" s="14">
        <f>AVERAGE('Raw Data'!AB90,'Raw Data'!AH90,'Raw Data'!AN90)</f>
        <v>8.3553333333333342</v>
      </c>
      <c r="AC30" s="14">
        <f>STDEV('Raw Data'!AB90,'Raw Data'!AH90,'Raw Data'!AN90)</f>
        <v>0.21530520972176573</v>
      </c>
      <c r="AD30" s="14">
        <f>AVERAGE('Raw Data'!AT90,'Raw Data'!AZ90,'Raw Data'!BF90)</f>
        <v>8.8006666666666664</v>
      </c>
      <c r="AE30" s="14">
        <f>STDEV('Raw Data'!AT90,'Raw Data'!AZ90,'Raw Data'!BF90)</f>
        <v>0.25084723106570883</v>
      </c>
      <c r="AF30" s="14">
        <f>AVERAGE('Raw Data'!BL90,'Raw Data'!BR90,'Raw Data'!BX90)</f>
        <v>8.6726666666666663</v>
      </c>
      <c r="AG30" s="14">
        <f>STDEV('Raw Data'!BL90,'Raw Data'!BR90,'Raw Data'!BX90)</f>
        <v>9.1248744283596986E-2</v>
      </c>
      <c r="AH30" s="14">
        <f>AVERAGE('Raw Data'!CD90,'Raw Data'!CJ90,'Raw Data'!CP90)</f>
        <v>8.8216666666666672</v>
      </c>
      <c r="AI30" s="14">
        <f>STDEV('Raw Data'!CD90,'Raw Data'!CJ90,'Raw Data'!CP90)</f>
        <v>0.12657145544447782</v>
      </c>
      <c r="AK30" s="14">
        <f>AVERAGE('Raw Data'!J120,'Raw Data'!P120,'Raw Data'!V120)</f>
        <v>7.8233333333333333</v>
      </c>
      <c r="AL30" s="14">
        <f>STDEV('Raw Data'!J120,'Raw Data'!P120,'Raw Data'!V120)</f>
        <v>0.45809424066815491</v>
      </c>
      <c r="AM30" s="14">
        <f>AVERAGE('Raw Data'!AB120,'Raw Data'!AH120,'Raw Data'!AN120)</f>
        <v>8.3629999999999995</v>
      </c>
      <c r="AN30" s="14">
        <f>STDEV('Raw Data'!AB120,'Raw Data'!AH120,'Raw Data'!AN120)</f>
        <v>0.365583095889293</v>
      </c>
      <c r="AO30" s="14">
        <f>AVERAGE('Raw Data'!AT120,'Raw Data'!AZ120,'Raw Data'!BF120)</f>
        <v>8.8106666666666662</v>
      </c>
      <c r="AP30" s="14">
        <f>STDEV('Raw Data'!AT120,'Raw Data'!AZ120,'Raw Data'!BF120)</f>
        <v>0.18111138377620933</v>
      </c>
      <c r="AQ30" s="14">
        <f>AVERAGE('Raw Data'!BL120,'Raw Data'!BR120,'Raw Data'!BX120)</f>
        <v>8.7520000000000007</v>
      </c>
      <c r="AR30" s="14">
        <f>STDEV('Raw Data'!BL120,'Raw Data'!BR120,'Raw Data'!BX120)</f>
        <v>0.21260526804385638</v>
      </c>
      <c r="AS30" s="14">
        <f>AVERAGE('Raw Data'!CD120,'Raw Data'!CJ120,'Raw Data'!CP120)</f>
        <v>8.7506666666666675</v>
      </c>
      <c r="AT30" s="14">
        <f>STDEV('Raw Data'!CD120,'Raw Data'!CJ120,'Raw Data'!CP120)</f>
        <v>0.17862344004450642</v>
      </c>
      <c r="AV30" s="15">
        <f t="shared" si="1"/>
        <v>0.26933333333333298</v>
      </c>
      <c r="AW30" s="15">
        <f t="shared" si="2"/>
        <v>0.471206607197593</v>
      </c>
      <c r="AX30" s="15">
        <f t="shared" si="3"/>
        <v>-7.6666666666653782E-3</v>
      </c>
      <c r="AY30" s="15">
        <f t="shared" si="4"/>
        <v>0.42427271104012043</v>
      </c>
      <c r="AZ30" s="15">
        <f t="shared" si="5"/>
        <v>-9.9999999999997868E-3</v>
      </c>
      <c r="BA30" s="15">
        <f t="shared" si="6"/>
        <v>0.30939564745914983</v>
      </c>
      <c r="BB30" s="15">
        <f t="shared" si="7"/>
        <v>-7.9333333333334366E-2</v>
      </c>
      <c r="BC30" s="15">
        <f t="shared" si="8"/>
        <v>0.2313597487319981</v>
      </c>
      <c r="BD30" s="15">
        <f t="shared" si="9"/>
        <v>7.099999999999973E-2</v>
      </c>
      <c r="BE30" s="15">
        <f t="shared" si="10"/>
        <v>0.21892159936074559</v>
      </c>
      <c r="BF30" s="34"/>
      <c r="BG30" s="15">
        <f t="shared" si="11"/>
        <v>7.3666666666666103E-2</v>
      </c>
      <c r="BH30" s="15">
        <f t="shared" si="12"/>
        <v>0.28388788866968839</v>
      </c>
      <c r="BI30" s="15">
        <f t="shared" si="13"/>
        <v>-1.6166666666666885E-2</v>
      </c>
      <c r="BJ30" s="15">
        <f t="shared" si="14"/>
        <v>0.29394018665934973</v>
      </c>
      <c r="BK30" s="15">
        <f t="shared" si="15"/>
        <v>-9.7000000000001307E-2</v>
      </c>
      <c r="BL30" s="15">
        <f t="shared" si="16"/>
        <v>0.35153046335512184</v>
      </c>
      <c r="BM30" s="15">
        <f t="shared" si="17"/>
        <v>-9.4666666666666899E-2</v>
      </c>
      <c r="BN30" s="15">
        <f t="shared" si="18"/>
        <v>0.13275415875469415</v>
      </c>
      <c r="BO30" s="15">
        <f t="shared" si="19"/>
        <v>7.7999999999999403E-2</v>
      </c>
      <c r="BP30" s="15">
        <f t="shared" si="20"/>
        <v>0.3381281808229929</v>
      </c>
      <c r="BR30" s="15">
        <f t="shared" si="21"/>
        <v>-0.26399999999999935</v>
      </c>
      <c r="BS30" s="15">
        <f t="shared" si="22"/>
        <v>0.44713979916800112</v>
      </c>
      <c r="BT30" s="15">
        <f t="shared" si="23"/>
        <v>-9.4999999999991758E-3</v>
      </c>
      <c r="BU30" s="15">
        <f t="shared" si="24"/>
        <v>0.27834061866712839</v>
      </c>
      <c r="BV30" s="15">
        <f t="shared" si="25"/>
        <v>-1.2833333333331254E-2</v>
      </c>
      <c r="BW30" s="15">
        <f t="shared" si="26"/>
        <v>0.31911413841027758</v>
      </c>
      <c r="BX30" s="15">
        <f t="shared" si="27"/>
        <v>-2.4666666666666615E-2</v>
      </c>
      <c r="BY30" s="15">
        <f t="shared" si="28"/>
        <v>0.12019290051135813</v>
      </c>
      <c r="BZ30" s="15">
        <f t="shared" si="29"/>
        <v>1.1000000000001009E-2</v>
      </c>
      <c r="CA30" s="15">
        <f t="shared" si="30"/>
        <v>0.41769446568833851</v>
      </c>
      <c r="CB30" s="14"/>
      <c r="CC30" s="16">
        <f t="shared" si="31"/>
        <v>0.22203566666666669</v>
      </c>
      <c r="CD30" s="17">
        <f t="shared" si="32"/>
        <v>0.18000733333333352</v>
      </c>
      <c r="CE30" s="17">
        <f t="shared" si="33"/>
        <v>9.5725666666666528E-2</v>
      </c>
      <c r="CF30" s="17">
        <f t="shared" si="34"/>
        <v>5.3527333333333302E-2</v>
      </c>
      <c r="CG30" s="17">
        <f t="shared" si="35"/>
        <v>4.7926666666666805E-2</v>
      </c>
      <c r="CH30" s="17">
        <f t="shared" si="36"/>
        <v>0.7740947401104511</v>
      </c>
      <c r="CI30" s="35"/>
      <c r="CJ30" s="17">
        <f t="shared" si="37"/>
        <v>8.0592333333333391E-2</v>
      </c>
      <c r="CK30" s="17">
        <f t="shared" si="38"/>
        <v>8.6400833333333357E-2</v>
      </c>
      <c r="CL30" s="17">
        <f t="shared" si="39"/>
        <v>0.12357366666666665</v>
      </c>
      <c r="CM30" s="17">
        <f t="shared" si="40"/>
        <v>1.7623666666666538E-2</v>
      </c>
      <c r="CN30" s="17">
        <f t="shared" si="41"/>
        <v>0.11433066666666658</v>
      </c>
      <c r="CO30" s="17">
        <f t="shared" si="42"/>
        <v>0.65001628184735993</v>
      </c>
      <c r="CP30" s="15"/>
      <c r="CQ30" s="17">
        <f t="shared" si="43"/>
        <v>0.19993400000000036</v>
      </c>
      <c r="CR30" s="17">
        <f t="shared" si="44"/>
        <v>7.7473499999999779E-2</v>
      </c>
      <c r="CS30" s="17">
        <f t="shared" si="45"/>
        <v>0.1018338333333338</v>
      </c>
      <c r="CT30" s="17">
        <f t="shared" si="46"/>
        <v>1.4446333333333233E-2</v>
      </c>
      <c r="CU30" s="17">
        <f t="shared" si="47"/>
        <v>0.17446866666666661</v>
      </c>
      <c r="CV30" s="17">
        <f t="shared" si="48"/>
        <v>0.60681326067690167</v>
      </c>
      <c r="CY30" s="17"/>
      <c r="CZ30" s="17"/>
      <c r="DA30" s="17"/>
      <c r="DB30" s="17"/>
      <c r="DC30" s="17"/>
      <c r="DF30" s="17"/>
      <c r="DG30" s="17"/>
      <c r="DH30" s="17"/>
      <c r="DI30" s="17"/>
      <c r="DJ30" s="17"/>
    </row>
    <row r="31" spans="1:114" ht="15.75" customHeight="1" x14ac:dyDescent="0.25">
      <c r="A31" s="2">
        <f>'Raw Data'!B31</f>
        <v>78</v>
      </c>
      <c r="B31" s="2">
        <f>'Raw Data'!C31</f>
        <v>101</v>
      </c>
      <c r="C31" s="2" t="str">
        <f>'Raw Data'!D31</f>
        <v>EKLQSQPTDTDGGRLKQKTTQLKK</v>
      </c>
      <c r="D31" s="14">
        <f>AVERAGE('Raw Data'!J31,'Raw Data'!P31,'Raw Data'!V31)</f>
        <v>11.091333333333333</v>
      </c>
      <c r="E31" s="14">
        <f>STDEV('Raw Data'!J31,'Raw Data'!P31,'Raw Data'!V31)</f>
        <v>0.68650515899979414</v>
      </c>
      <c r="F31" s="14">
        <f>AVERAGE('Raw Data'!AB31,'Raw Data'!AH31,'Raw Data'!AN31)</f>
        <v>11.138500000000001</v>
      </c>
      <c r="G31" s="14">
        <f>STDEV('Raw Data'!AB31,'Raw Data'!AH31,'Raw Data'!AN31)</f>
        <v>0.13647160876900341</v>
      </c>
      <c r="H31" s="14">
        <f>AVERAGE('Raw Data'!AT31,'Raw Data'!AZ31,'Raw Data'!BF31)</f>
        <v>11.457000000000001</v>
      </c>
      <c r="I31" s="14">
        <f>STDEV('Raw Data'!AT31,'Raw Data'!AZ31,'Raw Data'!BF31)</f>
        <v>0.33507163413216579</v>
      </c>
      <c r="J31" s="14">
        <f>AVERAGE('Raw Data'!BL31,'Raw Data'!BR31,'Raw Data'!BX31)</f>
        <v>11.613666666666667</v>
      </c>
      <c r="K31" s="14">
        <f>STDEV('Raw Data'!BL31,'Raw Data'!BR31,'Raw Data'!BX31)</f>
        <v>0.13418395333769745</v>
      </c>
      <c r="L31" s="14">
        <f>AVERAGE('Raw Data'!CD31,'Raw Data'!CJ31,'Raw Data'!CP31)</f>
        <v>11.610333333333335</v>
      </c>
      <c r="M31" s="14">
        <f>STDEV('Raw Data'!CD31,'Raw Data'!CJ31,'Raw Data'!CP31)</f>
        <v>0.2935001419647591</v>
      </c>
      <c r="O31" s="14">
        <f>AVERAGE('Raw Data'!J61,'Raw Data'!P61,'Raw Data'!V61)</f>
        <v>11.261333333333333</v>
      </c>
      <c r="P31" s="14">
        <f>STDEV('Raw Data'!J61,'Raw Data'!P61,'Raw Data'!V61)</f>
        <v>0.58967816080751478</v>
      </c>
      <c r="Q31" s="14">
        <f>AVERAGE('Raw Data'!AB61,'Raw Data'!AH61,'Raw Data'!AN61)</f>
        <v>11.080333333333334</v>
      </c>
      <c r="R31" s="14">
        <f>STDEV('Raw Data'!AB61,'Raw Data'!AH61,'Raw Data'!AN61)</f>
        <v>0.1553361945373111</v>
      </c>
      <c r="S31" s="14">
        <f>AVERAGE('Raw Data'!AT61,'Raw Data'!AZ61,'Raw Data'!BF61)</f>
        <v>11.801500000000001</v>
      </c>
      <c r="T31" s="14">
        <f>STDEV('Raw Data'!AT61,'Raw Data'!AZ61,'Raw Data'!BF61)</f>
        <v>0.39951533137039902</v>
      </c>
      <c r="U31" s="14">
        <f>AVERAGE('Raw Data'!BL61,'Raw Data'!BR61,'Raw Data'!BX61)</f>
        <v>11.641666666666666</v>
      </c>
      <c r="V31" s="14">
        <f>STDEV('Raw Data'!BL61,'Raw Data'!BR61,'Raw Data'!BX61)</f>
        <v>0.17815816942630869</v>
      </c>
      <c r="W31" s="14">
        <f>AVERAGE('Raw Data'!CD61,'Raw Data'!CJ61,'Raw Data'!CP61)</f>
        <v>11.429</v>
      </c>
      <c r="X31" s="14">
        <f>STDEV('Raw Data'!CD61,'Raw Data'!CJ61,'Raw Data'!CP61)</f>
        <v>0.25415152960389581</v>
      </c>
      <c r="Z31" s="14">
        <f>AVERAGE('Raw Data'!J91,'Raw Data'!P91,'Raw Data'!V91)</f>
        <v>10.760333333333334</v>
      </c>
      <c r="AA31" s="14">
        <f>STDEV('Raw Data'!J91,'Raw Data'!P91,'Raw Data'!V91)</f>
        <v>0.37313983080519947</v>
      </c>
      <c r="AB31" s="14">
        <f>AVERAGE('Raw Data'!AB91,'Raw Data'!AH91,'Raw Data'!AN91)</f>
        <v>11.326000000000001</v>
      </c>
      <c r="AC31" s="14">
        <f>STDEV('Raw Data'!AB91,'Raw Data'!AH91,'Raw Data'!AN91)</f>
        <v>0.38920046248687856</v>
      </c>
      <c r="AD31" s="14">
        <f>AVERAGE('Raw Data'!AT91,'Raw Data'!AZ91,'Raw Data'!BF91)</f>
        <v>11.580666666666666</v>
      </c>
      <c r="AE31" s="14">
        <f>STDEV('Raw Data'!AT91,'Raw Data'!AZ91,'Raw Data'!BF91)</f>
        <v>0.10167267741794422</v>
      </c>
      <c r="AF31" s="14">
        <f>AVERAGE('Raw Data'!BL91,'Raw Data'!BR91,'Raw Data'!BX91)</f>
        <v>11.651000000000002</v>
      </c>
      <c r="AG31" s="14">
        <f>STDEV('Raw Data'!BL91,'Raw Data'!BR91,'Raw Data'!BX91)</f>
        <v>0.33778691508109054</v>
      </c>
      <c r="AH31" s="14">
        <f>AVERAGE('Raw Data'!CD91,'Raw Data'!CJ91,'Raw Data'!CP91)</f>
        <v>11.646000000000001</v>
      </c>
      <c r="AI31" s="14">
        <f>STDEV('Raw Data'!CD91,'Raw Data'!CJ91,'Raw Data'!CP91)</f>
        <v>0.17419242233805687</v>
      </c>
      <c r="AK31" s="14">
        <f>AVERAGE('Raw Data'!J121,'Raw Data'!P121,'Raw Data'!V121)</f>
        <v>10.740666666666668</v>
      </c>
      <c r="AL31" s="14">
        <f>STDEV('Raw Data'!J121,'Raw Data'!P121,'Raw Data'!V121)</f>
        <v>0.57998735618402386</v>
      </c>
      <c r="AM31" s="14">
        <f>AVERAGE('Raw Data'!AB121,'Raw Data'!AH121,'Raw Data'!AN121)</f>
        <v>10.546333333333335</v>
      </c>
      <c r="AN31" s="14">
        <f>STDEV('Raw Data'!AB121,'Raw Data'!AH121,'Raw Data'!AN121)</f>
        <v>1.0242843029810298</v>
      </c>
      <c r="AO31" s="14">
        <f>AVERAGE('Raw Data'!AT121,'Raw Data'!AZ121,'Raw Data'!BF121)</f>
        <v>12.128666666666668</v>
      </c>
      <c r="AP31" s="14">
        <f>STDEV('Raw Data'!AT121,'Raw Data'!AZ121,'Raw Data'!BF121)</f>
        <v>0.64900873132287906</v>
      </c>
      <c r="AQ31" s="14">
        <f>AVERAGE('Raw Data'!BL121,'Raw Data'!BR121,'Raw Data'!BX121)</f>
        <v>11.544333333333332</v>
      </c>
      <c r="AR31" s="14">
        <f>STDEV('Raw Data'!BL121,'Raw Data'!BR121,'Raw Data'!BX121)</f>
        <v>0.15580864332036692</v>
      </c>
      <c r="AS31" s="14">
        <f>AVERAGE('Raw Data'!CD121,'Raw Data'!CJ121,'Raw Data'!CP121)</f>
        <v>11.555</v>
      </c>
      <c r="AT31" s="14">
        <f>STDEV('Raw Data'!CD121,'Raw Data'!CJ121,'Raw Data'!CP121)</f>
        <v>0.27517449009673872</v>
      </c>
      <c r="AV31" s="15">
        <f t="shared" si="1"/>
        <v>1.9666666666665833E-2</v>
      </c>
      <c r="AW31" s="15">
        <f t="shared" si="2"/>
        <v>0.68965111952832114</v>
      </c>
      <c r="AX31" s="15">
        <f t="shared" si="3"/>
        <v>0.77966666666666562</v>
      </c>
      <c r="AY31" s="15">
        <f t="shared" si="4"/>
        <v>1.0957350653024363</v>
      </c>
      <c r="AZ31" s="15">
        <f t="shared" si="5"/>
        <v>-0.54800000000000182</v>
      </c>
      <c r="BA31" s="15">
        <f t="shared" si="6"/>
        <v>0.65692439950626469</v>
      </c>
      <c r="BB31" s="15">
        <f t="shared" si="7"/>
        <v>0.10666666666666913</v>
      </c>
      <c r="BC31" s="15">
        <f t="shared" si="8"/>
        <v>0.37198969519777453</v>
      </c>
      <c r="BD31" s="15">
        <f t="shared" si="9"/>
        <v>9.100000000000108E-2</v>
      </c>
      <c r="BE31" s="15">
        <f t="shared" si="10"/>
        <v>0.3256746843093582</v>
      </c>
      <c r="BF31" s="34"/>
      <c r="BG31" s="15">
        <f t="shared" si="11"/>
        <v>-0.33099999999999952</v>
      </c>
      <c r="BH31" s="15">
        <f t="shared" si="12"/>
        <v>0.78135949899304702</v>
      </c>
      <c r="BI31" s="15">
        <f t="shared" si="13"/>
        <v>0.1875</v>
      </c>
      <c r="BJ31" s="15">
        <f t="shared" si="14"/>
        <v>0.41243363102443537</v>
      </c>
      <c r="BK31" s="15">
        <f t="shared" si="15"/>
        <v>0.12366666666666504</v>
      </c>
      <c r="BL31" s="15">
        <f t="shared" si="16"/>
        <v>0.35015758357250143</v>
      </c>
      <c r="BM31" s="15">
        <f t="shared" si="17"/>
        <v>3.7333333333334551E-2</v>
      </c>
      <c r="BN31" s="15">
        <f t="shared" si="18"/>
        <v>0.36346297381347281</v>
      </c>
      <c r="BO31" s="15">
        <f t="shared" si="19"/>
        <v>3.5666666666665847E-2</v>
      </c>
      <c r="BP31" s="15">
        <f t="shared" si="20"/>
        <v>0.34129947748763656</v>
      </c>
      <c r="BR31" s="15">
        <f t="shared" si="21"/>
        <v>-0.16999999999999993</v>
      </c>
      <c r="BS31" s="15">
        <f t="shared" si="22"/>
        <v>0.90499152850546938</v>
      </c>
      <c r="BT31" s="15">
        <f t="shared" si="23"/>
        <v>5.81666666666667E-2</v>
      </c>
      <c r="BU31" s="15">
        <f t="shared" si="24"/>
        <v>0.20677000104786303</v>
      </c>
      <c r="BV31" s="15">
        <f t="shared" si="25"/>
        <v>-0.34450000000000003</v>
      </c>
      <c r="BW31" s="15">
        <f t="shared" si="26"/>
        <v>0.52142640899747272</v>
      </c>
      <c r="BX31" s="15">
        <f t="shared" si="27"/>
        <v>-2.7999999999998693E-2</v>
      </c>
      <c r="BY31" s="15">
        <f t="shared" si="28"/>
        <v>0.22303736607722635</v>
      </c>
      <c r="BZ31" s="15">
        <f t="shared" si="29"/>
        <v>0.18133333333333468</v>
      </c>
      <c r="CA31" s="15">
        <f t="shared" si="30"/>
        <v>0.38824648528136563</v>
      </c>
      <c r="CB31" s="14"/>
      <c r="CC31" s="16">
        <f t="shared" si="31"/>
        <v>0.47561866666666669</v>
      </c>
      <c r="CD31" s="17">
        <f t="shared" si="32"/>
        <v>1.2006353333333342</v>
      </c>
      <c r="CE31" s="17">
        <f t="shared" si="33"/>
        <v>0.43154966666666644</v>
      </c>
      <c r="CF31" s="17">
        <f t="shared" si="34"/>
        <v>0.13837633333333318</v>
      </c>
      <c r="CG31" s="17">
        <f t="shared" si="35"/>
        <v>0.10606400000000012</v>
      </c>
      <c r="CH31" s="17">
        <f t="shared" si="36"/>
        <v>1.5337027091323794</v>
      </c>
      <c r="CI31" s="35"/>
      <c r="CJ31" s="17">
        <f t="shared" si="37"/>
        <v>0.61052266666666544</v>
      </c>
      <c r="CK31" s="17">
        <f t="shared" si="38"/>
        <v>0.1701015000000001</v>
      </c>
      <c r="CL31" s="17">
        <f t="shared" si="39"/>
        <v>0.12261033333333332</v>
      </c>
      <c r="CM31" s="17">
        <f t="shared" si="40"/>
        <v>0.13210533333333321</v>
      </c>
      <c r="CN31" s="17">
        <f t="shared" si="41"/>
        <v>0.11648533333333373</v>
      </c>
      <c r="CO31" s="17">
        <f t="shared" si="42"/>
        <v>1.0732311804390822</v>
      </c>
      <c r="CP31" s="15"/>
      <c r="CQ31" s="17">
        <f t="shared" si="43"/>
        <v>0.81900966666666575</v>
      </c>
      <c r="CR31" s="17">
        <f t="shared" si="44"/>
        <v>4.2753833333333276E-2</v>
      </c>
      <c r="CS31" s="17">
        <f t="shared" si="45"/>
        <v>0.27188549999999972</v>
      </c>
      <c r="CT31" s="17">
        <f t="shared" si="46"/>
        <v>4.9745666666666681E-2</v>
      </c>
      <c r="CU31" s="17">
        <f t="shared" si="47"/>
        <v>0.15073533333333367</v>
      </c>
      <c r="CV31" s="17">
        <f t="shared" si="48"/>
        <v>0.71771884002952957</v>
      </c>
      <c r="CY31" s="17"/>
      <c r="CZ31" s="17"/>
      <c r="DA31" s="17"/>
      <c r="DB31" s="17"/>
      <c r="DC31" s="17"/>
      <c r="DF31" s="17"/>
      <c r="DG31" s="17"/>
      <c r="DH31" s="17"/>
      <c r="DI31" s="17"/>
      <c r="DJ31" s="17"/>
    </row>
    <row r="32" spans="1:114" ht="15.75" customHeight="1" x14ac:dyDescent="0.25">
      <c r="A32" s="2">
        <f>'Raw Data'!B32</f>
        <v>100</v>
      </c>
      <c r="B32" s="2">
        <f>'Raw Data'!C32</f>
        <v>108</v>
      </c>
      <c r="C32" s="2" t="str">
        <f>'Raw Data'!D32</f>
        <v>KKFLGKSVK</v>
      </c>
      <c r="D32" s="14">
        <f>AVERAGE('Raw Data'!J32,'Raw Data'!P32,'Raw Data'!V32)</f>
        <v>3.9416666666666664</v>
      </c>
      <c r="E32" s="14">
        <f>STDEV('Raw Data'!J32,'Raw Data'!P32,'Raw Data'!V32)</f>
        <v>0.128974157618235</v>
      </c>
      <c r="F32" s="14">
        <f>AVERAGE('Raw Data'!AB32,'Raw Data'!AH32,'Raw Data'!AN32)</f>
        <v>3.9950000000000001</v>
      </c>
      <c r="G32" s="14">
        <f>STDEV('Raw Data'!AB32,'Raw Data'!AH32,'Raw Data'!AN32)</f>
        <v>6.9296464556281245E-2</v>
      </c>
      <c r="H32" s="14">
        <f>AVERAGE('Raw Data'!AT32,'Raw Data'!AZ32,'Raw Data'!BF32)</f>
        <v>4.6196666666666673</v>
      </c>
      <c r="I32" s="14">
        <f>STDEV('Raw Data'!AT32,'Raw Data'!AZ32,'Raw Data'!BF32)</f>
        <v>5.6615663321498727E-2</v>
      </c>
      <c r="J32" s="14">
        <f>AVERAGE('Raw Data'!BL32,'Raw Data'!BR32,'Raw Data'!BX32)</f>
        <v>4.5893333333333333</v>
      </c>
      <c r="K32" s="14">
        <f>STDEV('Raw Data'!BL32,'Raw Data'!BR32,'Raw Data'!BX32)</f>
        <v>7.2403959376082003E-2</v>
      </c>
      <c r="L32" s="14">
        <f>AVERAGE('Raw Data'!CD32,'Raw Data'!CJ32,'Raw Data'!CP32)</f>
        <v>4.6840000000000002</v>
      </c>
      <c r="M32" s="14">
        <f>STDEV('Raw Data'!CD32,'Raw Data'!CJ32,'Raw Data'!CP32)</f>
        <v>0.10785175010170205</v>
      </c>
      <c r="O32" s="14">
        <f>AVERAGE('Raw Data'!J62,'Raw Data'!P62,'Raw Data'!V62)</f>
        <v>3.8423333333333329</v>
      </c>
      <c r="P32" s="14">
        <f>STDEV('Raw Data'!J62,'Raw Data'!P62,'Raw Data'!V62)</f>
        <v>0.25605923793789059</v>
      </c>
      <c r="Q32" s="14">
        <f>AVERAGE('Raw Data'!AB62,'Raw Data'!AH62,'Raw Data'!AN62)</f>
        <v>3.9116666666666666</v>
      </c>
      <c r="R32" s="14">
        <f>STDEV('Raw Data'!AB62,'Raw Data'!AH62,'Raw Data'!AN62)</f>
        <v>8.8754342616760462E-2</v>
      </c>
      <c r="S32" s="14">
        <f>AVERAGE('Raw Data'!AT62,'Raw Data'!AZ62,'Raw Data'!BF62)</f>
        <v>4.4309999999999992</v>
      </c>
      <c r="T32" s="14">
        <f>STDEV('Raw Data'!AT62,'Raw Data'!AZ62,'Raw Data'!BF62)</f>
        <v>0.10323759005323588</v>
      </c>
      <c r="U32" s="14">
        <f>AVERAGE('Raw Data'!BL62,'Raw Data'!BR62,'Raw Data'!BX62)</f>
        <v>4.5316666666666672</v>
      </c>
      <c r="V32" s="14">
        <f>STDEV('Raw Data'!BL62,'Raw Data'!BR62,'Raw Data'!BX62)</f>
        <v>4.1488954353337527E-2</v>
      </c>
      <c r="W32" s="14">
        <f>AVERAGE('Raw Data'!CD62,'Raw Data'!CJ62,'Raw Data'!CP62)</f>
        <v>4.5213333333333336</v>
      </c>
      <c r="X32" s="14">
        <f>STDEV('Raw Data'!CD62,'Raw Data'!CJ62,'Raw Data'!CP62)</f>
        <v>6.3516402081142148E-2</v>
      </c>
      <c r="Z32" s="14">
        <f>AVERAGE('Raw Data'!J92,'Raw Data'!P92,'Raw Data'!V92)</f>
        <v>4.0129999999999999</v>
      </c>
      <c r="AA32" s="14">
        <f>STDEV('Raw Data'!J92,'Raw Data'!P92,'Raw Data'!V92)</f>
        <v>0.16896449331146468</v>
      </c>
      <c r="AB32" s="14">
        <f>AVERAGE('Raw Data'!AB92,'Raw Data'!AH92,'Raw Data'!AN92)</f>
        <v>4.0376666666666674</v>
      </c>
      <c r="AC32" s="14">
        <f>STDEV('Raw Data'!AB92,'Raw Data'!AH92,'Raw Data'!AN92)</f>
        <v>0.16416252109825</v>
      </c>
      <c r="AD32" s="14">
        <f>AVERAGE('Raw Data'!AT92,'Raw Data'!AZ92,'Raw Data'!BF92)</f>
        <v>4.5056666666666665</v>
      </c>
      <c r="AE32" s="14">
        <f>STDEV('Raw Data'!AT92,'Raw Data'!AZ92,'Raw Data'!BF92)</f>
        <v>9.2478826405471504E-2</v>
      </c>
      <c r="AF32" s="14">
        <f>AVERAGE('Raw Data'!BL92,'Raw Data'!BR92,'Raw Data'!BX92)</f>
        <v>4.6223333333333327</v>
      </c>
      <c r="AG32" s="14">
        <f>STDEV('Raw Data'!BL92,'Raw Data'!BR92,'Raw Data'!BX92)</f>
        <v>0.10256867618007645</v>
      </c>
      <c r="AH32" s="14">
        <f>AVERAGE('Raw Data'!CD92,'Raw Data'!CJ92,'Raw Data'!CP92)</f>
        <v>4.7050000000000001</v>
      </c>
      <c r="AI32" s="14">
        <f>STDEV('Raw Data'!CD92,'Raw Data'!CJ92,'Raw Data'!CP92)</f>
        <v>0.26286308223103516</v>
      </c>
      <c r="AK32" s="14">
        <f>AVERAGE('Raw Data'!J122,'Raw Data'!P122,'Raw Data'!V122)</f>
        <v>3.4463333333333335</v>
      </c>
      <c r="AL32" s="14">
        <f>STDEV('Raw Data'!J122,'Raw Data'!P122,'Raw Data'!V122)</f>
        <v>0.14434103135745335</v>
      </c>
      <c r="AM32" s="14">
        <f>AVERAGE('Raw Data'!AB122,'Raw Data'!AH122,'Raw Data'!AN122)</f>
        <v>3.6850000000000001</v>
      </c>
      <c r="AN32" s="14">
        <f>STDEV('Raw Data'!AB122,'Raw Data'!AH122,'Raw Data'!AN122)</f>
        <v>0.1965120861423032</v>
      </c>
      <c r="AO32" s="14">
        <f>AVERAGE('Raw Data'!AT122,'Raw Data'!AZ122,'Raw Data'!BF122)</f>
        <v>4.2430000000000003</v>
      </c>
      <c r="AP32" s="14">
        <f>STDEV('Raw Data'!AT122,'Raw Data'!AZ122,'Raw Data'!BF122)</f>
        <v>0.27378641310335322</v>
      </c>
      <c r="AQ32" s="14">
        <f>AVERAGE('Raw Data'!BL122,'Raw Data'!BR122,'Raw Data'!BX122)</f>
        <v>4.6183333333333332</v>
      </c>
      <c r="AR32" s="14">
        <f>STDEV('Raw Data'!BL122,'Raw Data'!BR122,'Raw Data'!BX122)</f>
        <v>6.4933299110189829E-2</v>
      </c>
      <c r="AS32" s="14">
        <f>AVERAGE('Raw Data'!CD122,'Raw Data'!CJ122,'Raw Data'!CP122)</f>
        <v>4.429666666666666</v>
      </c>
      <c r="AT32" s="14">
        <f>STDEV('Raw Data'!CD122,'Raw Data'!CJ122,'Raw Data'!CP122)</f>
        <v>0.30518245908527103</v>
      </c>
      <c r="AV32" s="15">
        <f t="shared" si="1"/>
        <v>0.56666666666666643</v>
      </c>
      <c r="AW32" s="15">
        <f t="shared" si="2"/>
        <v>0.22222361110677086</v>
      </c>
      <c r="AX32" s="15">
        <f t="shared" si="3"/>
        <v>0.35266666666666735</v>
      </c>
      <c r="AY32" s="15">
        <f t="shared" si="4"/>
        <v>0.25605923793789076</v>
      </c>
      <c r="AZ32" s="15">
        <f t="shared" si="5"/>
        <v>0.26266666666666616</v>
      </c>
      <c r="BA32" s="15">
        <f t="shared" si="6"/>
        <v>0.28898327517926242</v>
      </c>
      <c r="BB32" s="15">
        <f t="shared" si="7"/>
        <v>3.9999999999995595E-3</v>
      </c>
      <c r="BC32" s="15">
        <f t="shared" si="8"/>
        <v>0.12139467313958534</v>
      </c>
      <c r="BD32" s="15">
        <f t="shared" si="9"/>
        <v>0.2753333333333341</v>
      </c>
      <c r="BE32" s="15">
        <f t="shared" si="10"/>
        <v>0.40278199231511463</v>
      </c>
      <c r="BF32" s="34"/>
      <c r="BG32" s="15">
        <f t="shared" si="11"/>
        <v>7.1333333333333471E-2</v>
      </c>
      <c r="BH32" s="15">
        <f t="shared" si="12"/>
        <v>0.21256371593791193</v>
      </c>
      <c r="BI32" s="15">
        <f t="shared" si="13"/>
        <v>4.2666666666667297E-2</v>
      </c>
      <c r="BJ32" s="15">
        <f t="shared" si="14"/>
        <v>0.17818903819633047</v>
      </c>
      <c r="BK32" s="15">
        <f t="shared" si="15"/>
        <v>-0.11400000000000077</v>
      </c>
      <c r="BL32" s="15">
        <f t="shared" si="16"/>
        <v>0.10843277487303657</v>
      </c>
      <c r="BM32" s="15">
        <f t="shared" si="17"/>
        <v>3.2999999999999474E-2</v>
      </c>
      <c r="BN32" s="15">
        <f t="shared" si="18"/>
        <v>0.12554945904569528</v>
      </c>
      <c r="BO32" s="15">
        <f t="shared" si="19"/>
        <v>2.0999999999999908E-2</v>
      </c>
      <c r="BP32" s="15">
        <f t="shared" si="20"/>
        <v>0.28412849205949048</v>
      </c>
      <c r="BR32" s="15">
        <f t="shared" si="21"/>
        <v>9.9333333333333496E-2</v>
      </c>
      <c r="BS32" s="15">
        <f t="shared" si="22"/>
        <v>0.28670658636778223</v>
      </c>
      <c r="BT32" s="15">
        <f t="shared" si="23"/>
        <v>8.3333333333333481E-2</v>
      </c>
      <c r="BU32" s="15">
        <f t="shared" si="24"/>
        <v>0.11260254585635816</v>
      </c>
      <c r="BV32" s="15">
        <f t="shared" si="25"/>
        <v>0.18866666666666809</v>
      </c>
      <c r="BW32" s="15">
        <f t="shared" si="26"/>
        <v>0.11774265723744</v>
      </c>
      <c r="BX32" s="15">
        <f t="shared" si="27"/>
        <v>5.7666666666666089E-2</v>
      </c>
      <c r="BY32" s="15">
        <f t="shared" si="28"/>
        <v>8.3448586966267183E-2</v>
      </c>
      <c r="BZ32" s="15">
        <f t="shared" si="29"/>
        <v>0.16266666666666652</v>
      </c>
      <c r="CA32" s="15">
        <f t="shared" si="30"/>
        <v>0.12516522413727107</v>
      </c>
      <c r="CB32" s="14"/>
      <c r="CC32" s="16">
        <f t="shared" si="31"/>
        <v>4.9383333333333335E-2</v>
      </c>
      <c r="CD32" s="17">
        <f t="shared" si="32"/>
        <v>6.5566333333333351E-2</v>
      </c>
      <c r="CE32" s="17">
        <f t="shared" si="33"/>
        <v>8.3511333333333312E-2</v>
      </c>
      <c r="CF32" s="17">
        <f t="shared" si="34"/>
        <v>1.4736666666666762E-2</v>
      </c>
      <c r="CG32" s="17">
        <f t="shared" si="35"/>
        <v>0.16223333333333306</v>
      </c>
      <c r="CH32" s="17">
        <f t="shared" si="36"/>
        <v>0.61272424466475928</v>
      </c>
      <c r="CI32" s="35"/>
      <c r="CJ32" s="17">
        <f t="shared" si="37"/>
        <v>4.5183333333333311E-2</v>
      </c>
      <c r="CK32" s="17">
        <f t="shared" si="38"/>
        <v>3.1751333333333319E-2</v>
      </c>
      <c r="CL32" s="17">
        <f t="shared" si="39"/>
        <v>1.1757666666666632E-2</v>
      </c>
      <c r="CM32" s="17">
        <f t="shared" si="40"/>
        <v>1.5762666666666716E-2</v>
      </c>
      <c r="CN32" s="17">
        <f t="shared" si="41"/>
        <v>8.072899999999994E-2</v>
      </c>
      <c r="CO32" s="17">
        <f t="shared" si="42"/>
        <v>0.43033010584898646</v>
      </c>
      <c r="CP32" s="15"/>
      <c r="CQ32" s="17">
        <f t="shared" si="43"/>
        <v>8.2200666666666575E-2</v>
      </c>
      <c r="CR32" s="17">
        <f t="shared" si="44"/>
        <v>1.2679333333333242E-2</v>
      </c>
      <c r="CS32" s="17">
        <f t="shared" si="45"/>
        <v>1.3863333333333281E-2</v>
      </c>
      <c r="CT32" s="17">
        <f t="shared" si="46"/>
        <v>6.9636666666666571E-3</v>
      </c>
      <c r="CU32" s="17">
        <f t="shared" si="47"/>
        <v>1.5666333333333306E-2</v>
      </c>
      <c r="CV32" s="17">
        <f t="shared" si="48"/>
        <v>0.22174910747659501</v>
      </c>
      <c r="CY32" s="17"/>
      <c r="CZ32" s="17"/>
      <c r="DA32" s="17"/>
      <c r="DB32" s="17"/>
      <c r="DC32" s="17"/>
      <c r="DF32" s="17"/>
      <c r="DG32" s="17"/>
      <c r="DH32" s="17"/>
      <c r="DI32" s="17"/>
      <c r="DJ32" s="17"/>
    </row>
    <row r="33" spans="1:114" ht="15.75" customHeight="1" x14ac:dyDescent="0.25">
      <c r="A33" s="2"/>
      <c r="B33" s="2"/>
      <c r="C33" s="2"/>
      <c r="D33" s="14"/>
      <c r="E33" s="14"/>
      <c r="F33" s="14"/>
      <c r="G33" s="14"/>
      <c r="H33" s="14"/>
      <c r="I33" s="14"/>
      <c r="J33" s="14"/>
      <c r="K33" s="14"/>
      <c r="L33" s="14"/>
      <c r="M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47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47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4"/>
      <c r="CC33" s="16"/>
      <c r="CD33" s="17"/>
      <c r="CE33" s="17"/>
      <c r="CF33" s="17"/>
      <c r="CG33" s="17"/>
      <c r="CH33" s="17"/>
      <c r="CI33" s="47"/>
      <c r="CJ33" s="17"/>
      <c r="CK33" s="17"/>
      <c r="CL33" s="17"/>
      <c r="CM33" s="17"/>
      <c r="CN33" s="17"/>
      <c r="CO33" s="17"/>
      <c r="CP33" s="15"/>
      <c r="CQ33" s="17"/>
      <c r="CR33" s="17"/>
      <c r="CS33" s="17"/>
      <c r="CT33" s="17"/>
      <c r="CU33" s="17"/>
      <c r="CV33" s="17"/>
      <c r="CY33" s="17"/>
      <c r="CZ33" s="17"/>
      <c r="DA33" s="17"/>
      <c r="DB33" s="17"/>
      <c r="DC33" s="17"/>
      <c r="DF33" s="17"/>
      <c r="DG33" s="17"/>
      <c r="DH33" s="17"/>
      <c r="DI33" s="17"/>
      <c r="DJ33" s="17"/>
    </row>
    <row r="34" spans="1:114" ht="15.75" customHeight="1" x14ac:dyDescent="0.25">
      <c r="A34" s="2"/>
      <c r="B34" s="2"/>
      <c r="C34" s="2"/>
      <c r="D34" s="14"/>
      <c r="E34" s="14"/>
      <c r="F34" s="14"/>
      <c r="G34" s="14"/>
      <c r="H34" s="14"/>
      <c r="I34" s="14"/>
      <c r="J34" s="14"/>
      <c r="K34" s="14"/>
      <c r="L34" s="14"/>
      <c r="M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47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47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4"/>
      <c r="CC34" s="16"/>
      <c r="CD34" s="17"/>
      <c r="CE34" s="17"/>
      <c r="CF34" s="17"/>
      <c r="CG34" s="17"/>
      <c r="CH34" s="17"/>
      <c r="CI34" s="47"/>
      <c r="CJ34" s="17"/>
      <c r="CK34" s="17"/>
      <c r="CL34" s="17"/>
      <c r="CM34" s="17"/>
      <c r="CN34" s="17"/>
      <c r="CO34" s="17"/>
      <c r="CP34" s="15"/>
      <c r="CQ34" s="17"/>
      <c r="CR34" s="17"/>
      <c r="CS34" s="17"/>
      <c r="CT34" s="17"/>
      <c r="CU34" s="17"/>
      <c r="CV34" s="17"/>
      <c r="CY34" s="17"/>
      <c r="CZ34" s="17"/>
      <c r="DA34" s="17"/>
      <c r="DB34" s="17"/>
      <c r="DC34" s="17"/>
      <c r="DF34" s="17"/>
      <c r="DG34" s="17"/>
      <c r="DH34" s="17"/>
      <c r="DI34" s="17"/>
      <c r="DJ34" s="17"/>
    </row>
    <row r="35" spans="1:114" ht="15.75" customHeight="1" x14ac:dyDescent="0.25">
      <c r="A35" s="2">
        <f>'Raw Data'!B127</f>
        <v>-2</v>
      </c>
      <c r="B35" s="2">
        <f>'Raw Data'!C127</f>
        <v>18</v>
      </c>
      <c r="C35" s="2" t="str">
        <f>'Raw Data'!D127</f>
        <v>GSHMVMGPQRPRSNS*GRELTD</v>
      </c>
      <c r="D35" s="14">
        <f>AVERAGE('Raw Data'!J127,'Raw Data'!P127,'Raw Data'!V127)</f>
        <v>5.5179999999999998</v>
      </c>
      <c r="E35" s="14">
        <f>STDEV('Raw Data'!J127,'Raw Data'!P127,'Raw Data'!V127)</f>
        <v>0.26911521696106294</v>
      </c>
      <c r="F35" s="14">
        <f>AVERAGE('Raw Data'!AB127,'Raw Data'!AH127,'Raw Data'!AN127)</f>
        <v>6.4615</v>
      </c>
      <c r="G35" s="14">
        <f>STDEV('Raw Data'!AB127,'Raw Data'!AH127,'Raw Data'!AN127)</f>
        <v>0.12515790027001863</v>
      </c>
      <c r="H35" s="14">
        <f>AVERAGE('Raw Data'!AT127,'Raw Data'!AZ127,'Raw Data'!BF127)</f>
        <v>8.7633333333333336</v>
      </c>
      <c r="I35" s="14">
        <f>STDEV('Raw Data'!AT127,'Raw Data'!AZ127,'Raw Data'!BF127)</f>
        <v>0.2871938950140363</v>
      </c>
      <c r="J35" s="14">
        <f>AVERAGE('Raw Data'!BL127,'Raw Data'!BR127,'Raw Data'!BX127)</f>
        <v>8.7170000000000005</v>
      </c>
      <c r="K35" s="14">
        <f>STDEV('Raw Data'!BL127,'Raw Data'!BR127,'Raw Data'!BX127)</f>
        <v>0.1265385316810656</v>
      </c>
      <c r="L35" s="14">
        <f>AVERAGE('Raw Data'!CD127,'Raw Data'!CJ127,'Raw Data'!CP127)</f>
        <v>8.7633333333333336</v>
      </c>
      <c r="M35" s="14">
        <f>STDEV('Raw Data'!CD127,'Raw Data'!CJ127,'Raw Data'!CP127)</f>
        <v>0.20844743542037988</v>
      </c>
      <c r="O35" s="14">
        <f>AVERAGE('Raw Data'!J131,'Raw Data'!P131,'Raw Data'!V131)</f>
        <v>4.8763333333333341</v>
      </c>
      <c r="P35" s="14">
        <f>STDEV('Raw Data'!J131,'Raw Data'!P131,'Raw Data'!V131)</f>
        <v>0.20259894701930997</v>
      </c>
      <c r="Q35" s="14">
        <f>AVERAGE('Raw Data'!AB131,'Raw Data'!AH131,'Raw Data'!AN131)</f>
        <v>5.4729999999999999</v>
      </c>
      <c r="R35" s="14">
        <f>STDEV('Raw Data'!AB131,'Raw Data'!AH131,'Raw Data'!AN131)</f>
        <v>0.13410070842467608</v>
      </c>
      <c r="S35" s="14">
        <f>AVERAGE('Raw Data'!AT131,'Raw Data'!AZ131,'Raw Data'!BF131)</f>
        <v>7.6189999999999998</v>
      </c>
      <c r="T35" s="14">
        <f>STDEV('Raw Data'!AT131,'Raw Data'!AZ131,'Raw Data'!BF131)</f>
        <v>9.758073580374349E-2</v>
      </c>
      <c r="U35" s="14">
        <f>AVERAGE('Raw Data'!BL131,'Raw Data'!BR131,'Raw Data'!BX131)</f>
        <v>8.6890000000000001</v>
      </c>
      <c r="V35" s="14">
        <f>STDEV('Raw Data'!BL131,'Raw Data'!BR131,'Raw Data'!BX131)</f>
        <v>5.7236352085017136E-2</v>
      </c>
      <c r="W35" s="14">
        <f>AVERAGE('Raw Data'!CD131,'Raw Data'!CJ131,'Raw Data'!CP131)</f>
        <v>8.7903333333333329</v>
      </c>
      <c r="X35" s="14">
        <f>STDEV('Raw Data'!CD131,'Raw Data'!CJ131,'Raw Data'!CP131)</f>
        <v>0.20961234060363276</v>
      </c>
      <c r="Z35" s="14">
        <f>AVERAGE('Raw Data'!J135,'Raw Data'!P135,'Raw Data'!V135)</f>
        <v>7.4026666666666658</v>
      </c>
      <c r="AA35" s="14">
        <f>STDEV('Raw Data'!J135,'Raw Data'!P135,'Raw Data'!V135)</f>
        <v>0.17995647621948319</v>
      </c>
      <c r="AB35" s="14">
        <f>AVERAGE('Raw Data'!AB135,'Raw Data'!AH135,'Raw Data'!AN135)</f>
        <v>8.0749999999999993</v>
      </c>
      <c r="AC35" s="14">
        <f>STDEV('Raw Data'!AB135,'Raw Data'!AH135,'Raw Data'!AN135)</f>
        <v>0.14421165001483027</v>
      </c>
      <c r="AD35" s="14">
        <f>AVERAGE('Raw Data'!AT135,'Raw Data'!AZ135,'Raw Data'!BF135)</f>
        <v>8.4200000000000017</v>
      </c>
      <c r="AE35" s="14">
        <f>STDEV('Raw Data'!AT135,'Raw Data'!AZ135,'Raw Data'!BF135)</f>
        <v>0.23702531510368266</v>
      </c>
      <c r="AF35" s="14">
        <f>AVERAGE('Raw Data'!BL135,'Raw Data'!BR135,'Raw Data'!BX135)</f>
        <v>8.39</v>
      </c>
      <c r="AG35" s="14">
        <f>STDEV('Raw Data'!BL135,'Raw Data'!BR135,'Raw Data'!BX135)</f>
        <v>0.28953928921650685</v>
      </c>
      <c r="AH35" s="14">
        <f>AVERAGE('Raw Data'!CD135,'Raw Data'!CJ135,'Raw Data'!CP135)</f>
        <v>8.3116666666666656</v>
      </c>
      <c r="AI35" s="14">
        <f>STDEV('Raw Data'!CD135,'Raw Data'!CJ135,'Raw Data'!CP135)</f>
        <v>0.25683522603672054</v>
      </c>
      <c r="AK35" s="14">
        <f>AVERAGE('Raw Data'!J139,'Raw Data'!P139,'Raw Data'!V139)</f>
        <v>6.2869999999999999</v>
      </c>
      <c r="AL35" s="14">
        <f>STDEV('Raw Data'!J139,'Raw Data'!P139,'Raw Data'!V139)</f>
        <v>0.23196767016116737</v>
      </c>
      <c r="AM35" s="14">
        <f>AVERAGE('Raw Data'!AB139,'Raw Data'!AH139,'Raw Data'!AN139)</f>
        <v>6.8646666666666674</v>
      </c>
      <c r="AN35" s="14">
        <f>STDEV('Raw Data'!AB139,'Raw Data'!AH139,'Raw Data'!AN139)</f>
        <v>0.42486743030424595</v>
      </c>
      <c r="AO35" s="14">
        <f>AVERAGE('Raw Data'!AT139,'Raw Data'!AZ139,'Raw Data'!BF139)</f>
        <v>8.3410000000000011</v>
      </c>
      <c r="AP35" s="14">
        <f>STDEV('Raw Data'!AT139,'Raw Data'!AZ139,'Raw Data'!BF139)</f>
        <v>0.13313151392514153</v>
      </c>
      <c r="AQ35" s="14">
        <f>AVERAGE('Raw Data'!BL139,'Raw Data'!BR139,'Raw Data'!BX139)</f>
        <v>8.3553333333333324</v>
      </c>
      <c r="AR35" s="14">
        <f>STDEV('Raw Data'!BL139,'Raw Data'!BR139,'Raw Data'!BX139)</f>
        <v>0.20746405311121571</v>
      </c>
      <c r="AS35" s="14">
        <f>AVERAGE('Raw Data'!CD139,'Raw Data'!CJ139,'Raw Data'!CP139)</f>
        <v>8.3103333333333325</v>
      </c>
      <c r="AT35" s="14">
        <f>STDEV('Raw Data'!CD139,'Raw Data'!CJ139,'Raw Data'!CP139)</f>
        <v>0.21013884299037475</v>
      </c>
      <c r="AV35" s="15">
        <f t="shared" ref="AV35:AV38" si="49">Z35-AK35</f>
        <v>1.1156666666666659</v>
      </c>
      <c r="AW35" s="15">
        <f t="shared" ref="AW35:AW38" si="50">SQRT((AA35^2)+(AL35^2))</f>
        <v>0.29358701152015149</v>
      </c>
      <c r="AX35" s="15">
        <f t="shared" ref="AX35:AX38" si="51">AB35-AM35</f>
        <v>1.2103333333333319</v>
      </c>
      <c r="AY35" s="15">
        <f t="shared" ref="AY35:AY38" si="52">SQRT((AC35^2)+(AN35^2))</f>
        <v>0.44867508659756583</v>
      </c>
      <c r="AZ35" s="15">
        <f t="shared" ref="AZ35:AZ38" si="53">AD35-AO35</f>
        <v>7.9000000000000625E-2</v>
      </c>
      <c r="BA35" s="15">
        <f t="shared" ref="BA35:BA38" si="54">SQRT((AE35^2)+(AP35^2))</f>
        <v>0.27185474062447434</v>
      </c>
      <c r="BB35" s="15">
        <f t="shared" ref="BB35:BB38" si="55">AF35-AQ35</f>
        <v>3.4666666666668178E-2</v>
      </c>
      <c r="BC35" s="15">
        <f t="shared" ref="BC35:BC38" si="56">SQRT((AG35^2)+(AR35^2))</f>
        <v>0.35619423540160405</v>
      </c>
      <c r="BD35" s="15">
        <f t="shared" ref="BD35:BD38" si="57">AH35-AS35</f>
        <v>1.3333333333331865E-3</v>
      </c>
      <c r="BE35" s="15">
        <f t="shared" ref="BE35:BE38" si="58">SQRT((AI35^2)+(AT35^2))</f>
        <v>0.33184735446687941</v>
      </c>
      <c r="BF35" s="47"/>
      <c r="BG35" s="15">
        <f t="shared" ref="BG35:BG38" si="59">Z35-D35</f>
        <v>1.884666666666666</v>
      </c>
      <c r="BH35" s="15">
        <f t="shared" ref="BH35:BH38" si="60">SQRT((AA35^2)+(E35^2))</f>
        <v>0.32373960729779944</v>
      </c>
      <c r="BI35" s="15">
        <f t="shared" ref="BI35:BI38" si="61">AB35-F35</f>
        <v>1.6134999999999993</v>
      </c>
      <c r="BJ35" s="15">
        <f t="shared" ref="BJ35:BJ38" si="62">SQRT((AC35^2)+(G35^2))</f>
        <v>0.19094894605626875</v>
      </c>
      <c r="BK35" s="15">
        <f t="shared" ref="BK35:BK38" si="63">AD35-H35</f>
        <v>-0.34333333333333194</v>
      </c>
      <c r="BL35" s="15">
        <f t="shared" ref="BL35:BL38" si="64">SQRT((AE35^2)+(I35^2))</f>
        <v>0.37237257328290624</v>
      </c>
      <c r="BM35" s="15">
        <f t="shared" ref="BM35:BM38" si="65">AF35-J35</f>
        <v>-0.32699999999999996</v>
      </c>
      <c r="BN35" s="15">
        <f t="shared" ref="BN35:BN38" si="66">SQRT((AG35^2)+(K35^2))</f>
        <v>0.31598259445735305</v>
      </c>
      <c r="BO35" s="15">
        <f t="shared" ref="BO35:BO38" si="67">AH35-L35</f>
        <v>-0.45166666666666799</v>
      </c>
      <c r="BP35" s="15">
        <f t="shared" ref="BP35:BP38" si="68">SQRT((AI35^2)+(M35^2))</f>
        <v>0.33077887880979762</v>
      </c>
      <c r="BQ35" s="47"/>
      <c r="BR35" s="15">
        <f t="shared" ref="BR35:BR38" si="69">D35-O35</f>
        <v>0.64166666666666572</v>
      </c>
      <c r="BS35" s="15">
        <f t="shared" ref="BS35:BS38" si="70">SQRT((E35^2)+(P35^2))</f>
        <v>0.33685209415013756</v>
      </c>
      <c r="BT35" s="15">
        <f t="shared" ref="BT35:BT38" si="71">F35-Q35</f>
        <v>0.98850000000000016</v>
      </c>
      <c r="BU35" s="15">
        <f t="shared" ref="BU35:BU38" si="72">SQRT((G35^2)+(R35^2))</f>
        <v>0.18343254891103686</v>
      </c>
      <c r="BV35" s="15">
        <f t="shared" ref="BV35:BV38" si="73">H35-S35</f>
        <v>1.1443333333333339</v>
      </c>
      <c r="BW35" s="15">
        <f t="shared" ref="BW35:BW38" si="74">SQRT((I35^2)+(T35^2))</f>
        <v>0.30331886412376874</v>
      </c>
      <c r="BX35" s="15">
        <f t="shared" ref="BX35:BX38" si="75">J35-U35</f>
        <v>2.8000000000000469E-2</v>
      </c>
      <c r="BY35" s="15">
        <f t="shared" ref="BY35:BY38" si="76">SQRT((K35^2)+(V35^2))</f>
        <v>0.13888124423405807</v>
      </c>
      <c r="BZ35" s="15">
        <f t="shared" ref="BZ35:BZ38" si="77">L35-W35</f>
        <v>-2.6999999999999247E-2</v>
      </c>
      <c r="CA35" s="15">
        <f t="shared" ref="CA35:CA38" si="78">SQRT((M35^2)+(X35^2))</f>
        <v>0.29561405018480902</v>
      </c>
      <c r="CB35" s="14"/>
      <c r="CC35" s="16">
        <f t="shared" ref="CC35:CC38" si="79">AW35^2</f>
        <v>8.6193333333333566E-2</v>
      </c>
      <c r="CD35" s="17">
        <f t="shared" ref="CD35:CD38" si="80">AY35^2</f>
        <v>0.2013093333333332</v>
      </c>
      <c r="CE35" s="17">
        <f t="shared" ref="CE35:CE38" si="81">BA35^2</f>
        <v>7.3905000000000221E-2</v>
      </c>
      <c r="CF35" s="17">
        <f t="shared" ref="CF35:CF38" si="82">BC35^2</f>
        <v>0.12687433333333331</v>
      </c>
      <c r="CG35" s="17">
        <f t="shared" ref="CG35:CG38" si="83">BE35^2</f>
        <v>0.1101226666666667</v>
      </c>
      <c r="CH35" s="17">
        <f t="shared" ref="CH35:CH38" si="84">SQRT(SUM(CC35:CG35))</f>
        <v>0.77356620057152636</v>
      </c>
      <c r="CI35" s="47"/>
      <c r="CJ35" s="17">
        <f t="shared" ref="CJ35:CJ38" si="85">BH35^2</f>
        <v>0.10480733333333339</v>
      </c>
      <c r="CK35" s="17">
        <f t="shared" ref="CK35:CK38" si="86">BJ35^2</f>
        <v>3.6461499999999834E-2</v>
      </c>
      <c r="CL35" s="17">
        <f t="shared" ref="CL35:CL38" si="87">BL35^2</f>
        <v>0.13866133333333339</v>
      </c>
      <c r="CM35" s="17">
        <f t="shared" ref="CM35:CM38" si="88">BN35^2</f>
        <v>9.9845000000000045E-2</v>
      </c>
      <c r="CN35" s="17">
        <f t="shared" ref="CN35:CN38" si="89">BP35^2</f>
        <v>0.10941466666666678</v>
      </c>
      <c r="CO35" s="17">
        <f t="shared" ref="CO35:CO38" si="90">SQRT(SUM(CJ35:CN35))</f>
        <v>0.69942107012395149</v>
      </c>
      <c r="CP35" s="15"/>
      <c r="CQ35" s="17">
        <f t="shared" ref="CQ35:CQ38" si="91">BS35^2</f>
        <v>0.11346933333333314</v>
      </c>
      <c r="CR35" s="17">
        <f t="shared" ref="CR35:CR38" si="92">BU35^2</f>
        <v>3.3647499999999927E-2</v>
      </c>
      <c r="CS35" s="17">
        <f t="shared" ref="CS35:CS38" si="93">BW35^2</f>
        <v>9.2002333333333283E-2</v>
      </c>
      <c r="CT35" s="17">
        <f t="shared" ref="CT35:CT38" si="94">BY35^2</f>
        <v>1.9288000000000086E-2</v>
      </c>
      <c r="CU35" s="17">
        <f t="shared" ref="CU35:CU38" si="95">CA35^2</f>
        <v>8.738766666666678E-2</v>
      </c>
      <c r="CV35" s="17">
        <f t="shared" ref="CV35:CV38" si="96">SQRT(SUM(CR35:CU35))</f>
        <v>0.48200155601408601</v>
      </c>
      <c r="CY35" s="17"/>
      <c r="CZ35" s="17"/>
      <c r="DA35" s="17"/>
      <c r="DB35" s="17"/>
      <c r="DC35" s="17"/>
      <c r="DF35" s="17"/>
      <c r="DG35" s="17"/>
      <c r="DH35" s="17"/>
      <c r="DI35" s="17"/>
      <c r="DJ35" s="17"/>
    </row>
    <row r="36" spans="1:114" ht="15.75" customHeight="1" x14ac:dyDescent="0.25">
      <c r="A36" s="2">
        <f>'Raw Data'!B128</f>
        <v>-2</v>
      </c>
      <c r="B36" s="2">
        <f>'Raw Data'!C128</f>
        <v>19</v>
      </c>
      <c r="C36" s="2" t="str">
        <f>'Raw Data'!D128</f>
        <v>GSHMVMGPQRPRSNS*GRELTDE</v>
      </c>
      <c r="D36" s="14">
        <f>AVERAGE('Raw Data'!J128,'Raw Data'!P128,'Raw Data'!V128)</f>
        <v>5.4099999999999993</v>
      </c>
      <c r="E36" s="14">
        <f>STDEV('Raw Data'!J128,'Raw Data'!P128,'Raw Data'!V128)</f>
        <v>0.23357868053399078</v>
      </c>
      <c r="F36" s="14">
        <f>AVERAGE('Raw Data'!AB128,'Raw Data'!AH128,'Raw Data'!AN128)</f>
        <v>6.3360000000000003</v>
      </c>
      <c r="G36" s="14">
        <f>STDEV('Raw Data'!AB128,'Raw Data'!AH128,'Raw Data'!AN128)</f>
        <v>0.15273506473629442</v>
      </c>
      <c r="H36" s="14">
        <f>AVERAGE('Raw Data'!AT128,'Raw Data'!AZ128,'Raw Data'!BF128)</f>
        <v>8.6756666666666664</v>
      </c>
      <c r="I36" s="14">
        <f>STDEV('Raw Data'!AT128,'Raw Data'!AZ128,'Raw Data'!BF128)</f>
        <v>0.27777028878793586</v>
      </c>
      <c r="J36" s="14">
        <f>AVERAGE('Raw Data'!BL128,'Raw Data'!BR128,'Raw Data'!BX128)</f>
        <v>8.6113333333333326</v>
      </c>
      <c r="K36" s="14">
        <f>STDEV('Raw Data'!BL128,'Raw Data'!BR128,'Raw Data'!BX128)</f>
        <v>0.1327867965323862</v>
      </c>
      <c r="L36" s="14">
        <f>AVERAGE('Raw Data'!CD128,'Raw Data'!CJ128,'Raw Data'!CP128)</f>
        <v>8.6016666666666666</v>
      </c>
      <c r="M36" s="14">
        <f>STDEV('Raw Data'!CD128,'Raw Data'!CJ128,'Raw Data'!CP128)</f>
        <v>0.20313624327857693</v>
      </c>
      <c r="O36" s="14">
        <f>AVERAGE('Raw Data'!J132,'Raw Data'!P132,'Raw Data'!V132)</f>
        <v>4.6606666666666676</v>
      </c>
      <c r="P36" s="14">
        <f>STDEV('Raw Data'!J132,'Raw Data'!P132,'Raw Data'!V132)</f>
        <v>0.20164903504190979</v>
      </c>
      <c r="Q36" s="14">
        <f>AVERAGE('Raw Data'!AB132,'Raw Data'!AH132,'Raw Data'!AN132)</f>
        <v>5.1586666666666661</v>
      </c>
      <c r="R36" s="14">
        <f>STDEV('Raw Data'!AB132,'Raw Data'!AH132,'Raw Data'!AN132)</f>
        <v>0.18917276054795368</v>
      </c>
      <c r="S36" s="14">
        <f>AVERAGE('Raw Data'!AT132,'Raw Data'!AZ132,'Raw Data'!BF132)</f>
        <v>7.4414999999999996</v>
      </c>
      <c r="T36" s="14">
        <f>STDEV('Raw Data'!AT132,'Raw Data'!AZ132,'Raw Data'!BF132)</f>
        <v>0.1393000358937499</v>
      </c>
      <c r="U36" s="14">
        <f>AVERAGE('Raw Data'!BL132,'Raw Data'!BR132,'Raw Data'!BX132)</f>
        <v>8.5969999999999995</v>
      </c>
      <c r="V36" s="14">
        <f>STDEV('Raw Data'!BL132,'Raw Data'!BR132,'Raw Data'!BX132)</f>
        <v>8.3372657388378985E-2</v>
      </c>
      <c r="W36" s="14">
        <f>AVERAGE('Raw Data'!CD132,'Raw Data'!CJ132,'Raw Data'!CP132)</f>
        <v>8.6620000000000008</v>
      </c>
      <c r="X36" s="14">
        <f>STDEV('Raw Data'!CD132,'Raw Data'!CJ132,'Raw Data'!CP132)</f>
        <v>0.2396267931596964</v>
      </c>
      <c r="Z36" s="14">
        <f>AVERAGE('Raw Data'!J136,'Raw Data'!P136,'Raw Data'!V136)</f>
        <v>7.1960000000000006</v>
      </c>
      <c r="AA36" s="14">
        <f>STDEV('Raw Data'!J136,'Raw Data'!P136,'Raw Data'!V136)</f>
        <v>0.22596681172243005</v>
      </c>
      <c r="AB36" s="14">
        <f>AVERAGE('Raw Data'!AB136,'Raw Data'!AH136,'Raw Data'!AN136)</f>
        <v>7.9076666666666666</v>
      </c>
      <c r="AC36" s="14">
        <f>STDEV('Raw Data'!AB136,'Raw Data'!AH136,'Raw Data'!AN136)</f>
        <v>0.15064638506560107</v>
      </c>
      <c r="AD36" s="14">
        <f>AVERAGE('Raw Data'!AT136,'Raw Data'!AZ136,'Raw Data'!BF136)</f>
        <v>8.217666666666668</v>
      </c>
      <c r="AE36" s="14">
        <f>STDEV('Raw Data'!AT136,'Raw Data'!AZ136,'Raw Data'!BF136)</f>
        <v>0.16460963924792926</v>
      </c>
      <c r="AF36" s="14">
        <f>AVERAGE('Raw Data'!BL136,'Raw Data'!BR136,'Raw Data'!BX136)</f>
        <v>8.2403333333333322</v>
      </c>
      <c r="AG36" s="14">
        <f>STDEV('Raw Data'!BL136,'Raw Data'!BR136,'Raw Data'!BX136)</f>
        <v>0.32265358100187508</v>
      </c>
      <c r="AH36" s="14">
        <f>AVERAGE('Raw Data'!CD136,'Raw Data'!CJ136,'Raw Data'!CP136)</f>
        <v>8.217666666666668</v>
      </c>
      <c r="AI36" s="14">
        <f>STDEV('Raw Data'!CD136,'Raw Data'!CJ136,'Raw Data'!CP136)</f>
        <v>0.2633957731880549</v>
      </c>
      <c r="AK36" s="14">
        <f>AVERAGE('Raw Data'!J140,'Raw Data'!P140,'Raw Data'!V140)</f>
        <v>5.9526666666666657</v>
      </c>
      <c r="AL36" s="14">
        <f>STDEV('Raw Data'!J140,'Raw Data'!P140,'Raw Data'!V140)</f>
        <v>0.27447100636193522</v>
      </c>
      <c r="AM36" s="14">
        <f>AVERAGE('Raw Data'!AB140,'Raw Data'!AH140,'Raw Data'!AN140)</f>
        <v>6.4089999999999998</v>
      </c>
      <c r="AN36" s="14">
        <f>STDEV('Raw Data'!AB140,'Raw Data'!AH140,'Raw Data'!AN140)</f>
        <v>0.48942108659108691</v>
      </c>
      <c r="AO36" s="14">
        <f>AVERAGE('Raw Data'!AT140,'Raw Data'!AZ140,'Raw Data'!BF140)</f>
        <v>7.9009999999999998</v>
      </c>
      <c r="AP36" s="14">
        <f>STDEV('Raw Data'!AT140,'Raw Data'!AZ140,'Raw Data'!BF140)</f>
        <v>0.3973927528277279</v>
      </c>
      <c r="AQ36" s="14">
        <f>AVERAGE('Raw Data'!BL140,'Raw Data'!BR140,'Raw Data'!BX140)</f>
        <v>8.0963333333333338</v>
      </c>
      <c r="AR36" s="14">
        <f>STDEV('Raw Data'!BL140,'Raw Data'!BR140,'Raw Data'!BX140)</f>
        <v>0.2010132665605269</v>
      </c>
      <c r="AS36" s="14">
        <f>AVERAGE('Raw Data'!CD140,'Raw Data'!CJ140,'Raw Data'!CP140)</f>
        <v>8.0533333333333328</v>
      </c>
      <c r="AT36" s="14">
        <f>STDEV('Raw Data'!CD140,'Raw Data'!CJ140,'Raw Data'!CP140)</f>
        <v>0.2225855640721863</v>
      </c>
      <c r="AV36" s="15">
        <f t="shared" si="49"/>
        <v>1.243333333333335</v>
      </c>
      <c r="AW36" s="15">
        <f t="shared" si="50"/>
        <v>0.35552121361929112</v>
      </c>
      <c r="AX36" s="15">
        <f t="shared" si="51"/>
        <v>1.4986666666666668</v>
      </c>
      <c r="AY36" s="15">
        <f t="shared" si="52"/>
        <v>0.51208137374184348</v>
      </c>
      <c r="AZ36" s="15">
        <f t="shared" si="53"/>
        <v>0.31666666666666821</v>
      </c>
      <c r="BA36" s="15">
        <f t="shared" si="54"/>
        <v>0.43013641247089635</v>
      </c>
      <c r="BB36" s="15">
        <f t="shared" si="55"/>
        <v>0.14399999999999835</v>
      </c>
      <c r="BC36" s="15">
        <f t="shared" si="56"/>
        <v>0.38014690142978547</v>
      </c>
      <c r="BD36" s="15">
        <f t="shared" si="57"/>
        <v>0.16433333333333522</v>
      </c>
      <c r="BE36" s="15">
        <f t="shared" si="58"/>
        <v>0.34485020902801644</v>
      </c>
      <c r="BF36" s="47"/>
      <c r="BG36" s="15">
        <f t="shared" si="59"/>
        <v>1.7860000000000014</v>
      </c>
      <c r="BH36" s="15">
        <f t="shared" si="60"/>
        <v>0.32499230760127273</v>
      </c>
      <c r="BI36" s="15">
        <f t="shared" si="61"/>
        <v>1.5716666666666663</v>
      </c>
      <c r="BJ36" s="15">
        <f t="shared" si="62"/>
        <v>0.21452816442913364</v>
      </c>
      <c r="BK36" s="15">
        <f t="shared" si="63"/>
        <v>-0.45799999999999841</v>
      </c>
      <c r="BL36" s="15">
        <f t="shared" si="64"/>
        <v>0.32288181532360521</v>
      </c>
      <c r="BM36" s="15">
        <f t="shared" si="65"/>
        <v>-0.37100000000000044</v>
      </c>
      <c r="BN36" s="15">
        <f t="shared" si="66"/>
        <v>0.3489092527673448</v>
      </c>
      <c r="BO36" s="15">
        <f t="shared" si="67"/>
        <v>-0.38399999999999856</v>
      </c>
      <c r="BP36" s="15">
        <f t="shared" si="68"/>
        <v>0.33262842131523646</v>
      </c>
      <c r="BQ36" s="47"/>
      <c r="BR36" s="15">
        <f t="shared" si="69"/>
        <v>0.74933333333333163</v>
      </c>
      <c r="BS36" s="15">
        <f t="shared" si="70"/>
        <v>0.30857954133956045</v>
      </c>
      <c r="BT36" s="15">
        <f t="shared" si="71"/>
        <v>1.1773333333333342</v>
      </c>
      <c r="BU36" s="15">
        <f t="shared" si="72"/>
        <v>0.2431343935631762</v>
      </c>
      <c r="BV36" s="15">
        <f t="shared" si="73"/>
        <v>1.2341666666666669</v>
      </c>
      <c r="BW36" s="15">
        <f t="shared" si="74"/>
        <v>0.31074239062820719</v>
      </c>
      <c r="BX36" s="15">
        <f t="shared" si="75"/>
        <v>1.4333333333333087E-2</v>
      </c>
      <c r="BY36" s="15">
        <f t="shared" si="76"/>
        <v>0.15679073101855659</v>
      </c>
      <c r="BZ36" s="15">
        <f t="shared" si="77"/>
        <v>-6.0333333333334238E-2</v>
      </c>
      <c r="CA36" s="15">
        <f t="shared" si="78"/>
        <v>0.31414221832369671</v>
      </c>
      <c r="CB36" s="14"/>
      <c r="CC36" s="16">
        <f t="shared" si="79"/>
        <v>0.12639533333333364</v>
      </c>
      <c r="CD36" s="17">
        <f t="shared" si="80"/>
        <v>0.26222733333333359</v>
      </c>
      <c r="CE36" s="17">
        <f t="shared" si="81"/>
        <v>0.18501733333333306</v>
      </c>
      <c r="CF36" s="17">
        <f t="shared" si="82"/>
        <v>0.14451166666666704</v>
      </c>
      <c r="CG36" s="17">
        <f t="shared" si="83"/>
        <v>0.11892166666666663</v>
      </c>
      <c r="CH36" s="17">
        <f t="shared" si="84"/>
        <v>0.91491711828631439</v>
      </c>
      <c r="CI36" s="47"/>
      <c r="CJ36" s="17">
        <f t="shared" si="85"/>
        <v>0.10562000000000027</v>
      </c>
      <c r="CK36" s="17">
        <f t="shared" si="86"/>
        <v>4.6022333333333401E-2</v>
      </c>
      <c r="CL36" s="17">
        <f t="shared" si="87"/>
        <v>0.1042526666666667</v>
      </c>
      <c r="CM36" s="17">
        <f t="shared" si="88"/>
        <v>0.12173766666666691</v>
      </c>
      <c r="CN36" s="17">
        <f t="shared" si="89"/>
        <v>0.11064166666666644</v>
      </c>
      <c r="CO36" s="17">
        <f t="shared" si="90"/>
        <v>0.69876629378736754</v>
      </c>
      <c r="CP36" s="15"/>
      <c r="CQ36" s="17">
        <f t="shared" si="91"/>
        <v>9.5221333333333491E-2</v>
      </c>
      <c r="CR36" s="17">
        <f t="shared" si="92"/>
        <v>5.9114333333333456E-2</v>
      </c>
      <c r="CS36" s="17">
        <f t="shared" si="93"/>
        <v>9.6560833333333304E-2</v>
      </c>
      <c r="CT36" s="17">
        <f t="shared" si="94"/>
        <v>2.4583333333333363E-2</v>
      </c>
      <c r="CU36" s="17">
        <f t="shared" si="95"/>
        <v>9.8685333333333125E-2</v>
      </c>
      <c r="CV36" s="17">
        <f t="shared" si="96"/>
        <v>0.52815133563528294</v>
      </c>
      <c r="CY36" s="17"/>
      <c r="CZ36" s="17"/>
      <c r="DA36" s="17"/>
      <c r="DB36" s="17"/>
      <c r="DC36" s="17"/>
      <c r="DF36" s="17"/>
      <c r="DG36" s="17"/>
      <c r="DH36" s="17"/>
      <c r="DI36" s="17"/>
      <c r="DJ36" s="17"/>
    </row>
    <row r="37" spans="1:114" ht="15.75" customHeight="1" x14ac:dyDescent="0.25">
      <c r="A37" s="2">
        <f>'Raw Data'!B129</f>
        <v>-2</v>
      </c>
      <c r="B37" s="2">
        <f>'Raw Data'!C129</f>
        <v>20</v>
      </c>
      <c r="C37" s="2" t="str">
        <f>'Raw Data'!D129</f>
        <v>GSHMVMGPQRPRSNS*GRELTDEE</v>
      </c>
      <c r="D37" s="14">
        <f>AVERAGE('Raw Data'!J129,'Raw Data'!P129,'Raw Data'!V129)</f>
        <v>5.5439999999999996</v>
      </c>
      <c r="E37" s="14">
        <f>STDEV('Raw Data'!J129,'Raw Data'!P129,'Raw Data'!V129)</f>
        <v>0.25591209428239237</v>
      </c>
      <c r="F37" s="14">
        <f>AVERAGE('Raw Data'!AB129,'Raw Data'!AH129,'Raw Data'!AN129)</f>
        <v>6.5410000000000004</v>
      </c>
      <c r="G37" s="14">
        <f>STDEV('Raw Data'!AB129,'Raw Data'!AH129,'Raw Data'!AN129)</f>
        <v>0.15980613254815973</v>
      </c>
      <c r="H37" s="14">
        <f>AVERAGE('Raw Data'!AT129,'Raw Data'!AZ129,'Raw Data'!BF129)</f>
        <v>9.359</v>
      </c>
      <c r="I37" s="14">
        <f>STDEV('Raw Data'!AT129,'Raw Data'!AZ129,'Raw Data'!BF129)</f>
        <v>0.30248471035739932</v>
      </c>
      <c r="J37" s="14">
        <f>AVERAGE('Raw Data'!BL129,'Raw Data'!BR129,'Raw Data'!BX129)</f>
        <v>9.2959999999999994</v>
      </c>
      <c r="K37" s="14">
        <f>STDEV('Raw Data'!BL129,'Raw Data'!BR129,'Raw Data'!BX129)</f>
        <v>0.17102923726661495</v>
      </c>
      <c r="L37" s="14">
        <f>AVERAGE('Raw Data'!CD129,'Raw Data'!CJ129,'Raw Data'!CP129)</f>
        <v>9.363666666666667</v>
      </c>
      <c r="M37" s="14">
        <f>STDEV('Raw Data'!CD129,'Raw Data'!CJ129,'Raw Data'!CP129)</f>
        <v>0.20611242886670761</v>
      </c>
      <c r="O37" s="14">
        <f>AVERAGE('Raw Data'!J133,'Raw Data'!P133,'Raw Data'!V133)</f>
        <v>4.692333333333333</v>
      </c>
      <c r="P37" s="14">
        <f>STDEV('Raw Data'!J133,'Raw Data'!P133,'Raw Data'!V133)</f>
        <v>0.20942142520127538</v>
      </c>
      <c r="Q37" s="14">
        <f>AVERAGE('Raw Data'!AB133,'Raw Data'!AH133,'Raw Data'!AN133)</f>
        <v>5.2926666666666664</v>
      </c>
      <c r="R37" s="14">
        <f>STDEV('Raw Data'!AB133,'Raw Data'!AH133,'Raw Data'!AN133)</f>
        <v>0.12809892010994245</v>
      </c>
      <c r="S37" s="14">
        <f>AVERAGE('Raw Data'!AT133,'Raw Data'!AZ133,'Raw Data'!BF133)</f>
        <v>7.6829999999999998</v>
      </c>
      <c r="T37" s="14">
        <f>STDEV('Raw Data'!AT133,'Raw Data'!AZ133,'Raw Data'!BF133)</f>
        <v>0.1258650070512054</v>
      </c>
      <c r="U37" s="14">
        <f>AVERAGE('Raw Data'!BL133,'Raw Data'!BR133,'Raw Data'!BX133)</f>
        <v>9.1466666666666665</v>
      </c>
      <c r="V37" s="14">
        <f>STDEV('Raw Data'!BL133,'Raw Data'!BR133,'Raw Data'!BX133)</f>
        <v>4.7258156262525768E-2</v>
      </c>
      <c r="W37" s="14">
        <f>AVERAGE('Raw Data'!CD133,'Raw Data'!CJ133,'Raw Data'!CP133)</f>
        <v>9.3946666666666658</v>
      </c>
      <c r="X37" s="14">
        <f>STDEV('Raw Data'!CD133,'Raw Data'!CJ133,'Raw Data'!CP133)</f>
        <v>0.26912141002405082</v>
      </c>
      <c r="Z37" s="14">
        <f>AVERAGE('Raw Data'!J137,'Raw Data'!P137,'Raw Data'!V137)</f>
        <v>7.2406666666666668</v>
      </c>
      <c r="AA37" s="14">
        <f>STDEV('Raw Data'!J137,'Raw Data'!P137,'Raw Data'!V137)</f>
        <v>0.1893735285971436</v>
      </c>
      <c r="AB37" s="14">
        <f>AVERAGE('Raw Data'!AB137,'Raw Data'!AH137,'Raw Data'!AN137)</f>
        <v>8.1676666666666673</v>
      </c>
      <c r="AC37" s="14">
        <f>STDEV('Raw Data'!AB137,'Raw Data'!AH137,'Raw Data'!AN137)</f>
        <v>0.12365004380643549</v>
      </c>
      <c r="AD37" s="14">
        <f>AVERAGE('Raw Data'!AT137,'Raw Data'!AZ137,'Raw Data'!BF137)</f>
        <v>8.788666666666666</v>
      </c>
      <c r="AE37" s="14">
        <f>STDEV('Raw Data'!AT137,'Raw Data'!AZ137,'Raw Data'!BF137)</f>
        <v>0.24735669251777559</v>
      </c>
      <c r="AF37" s="14">
        <f>AVERAGE('Raw Data'!BL137,'Raw Data'!BR137,'Raw Data'!BX137)</f>
        <v>8.7843333333333344</v>
      </c>
      <c r="AG37" s="14">
        <f>STDEV('Raw Data'!BL137,'Raw Data'!BR137,'Raw Data'!BX137)</f>
        <v>0.35253415910140307</v>
      </c>
      <c r="AH37" s="14">
        <f>AVERAGE('Raw Data'!CD137,'Raw Data'!CJ137,'Raw Data'!CP137)</f>
        <v>8.7526666666666681</v>
      </c>
      <c r="AI37" s="14">
        <f>STDEV('Raw Data'!CD137,'Raw Data'!CJ137,'Raw Data'!CP137)</f>
        <v>0.26958733897075571</v>
      </c>
      <c r="AK37" s="14">
        <f>AVERAGE('Raw Data'!J141,'Raw Data'!P141,'Raw Data'!V141)</f>
        <v>5.9539999999999997</v>
      </c>
      <c r="AL37" s="14">
        <f>STDEV('Raw Data'!J141,'Raw Data'!P141,'Raw Data'!V141)</f>
        <v>0.26154731885454297</v>
      </c>
      <c r="AM37" s="14">
        <f>AVERAGE('Raw Data'!AB141,'Raw Data'!AH141,'Raw Data'!AN141)</f>
        <v>6.5680000000000005</v>
      </c>
      <c r="AN37" s="14">
        <f>STDEV('Raw Data'!AB141,'Raw Data'!AH141,'Raw Data'!AN141)</f>
        <v>0.29660242750186655</v>
      </c>
      <c r="AO37" s="14">
        <f>AVERAGE('Raw Data'!AT141,'Raw Data'!AZ141,'Raw Data'!BF141)</f>
        <v>8.3080000000000016</v>
      </c>
      <c r="AP37" s="14">
        <f>STDEV('Raw Data'!AT141,'Raw Data'!AZ141,'Raw Data'!BF141)</f>
        <v>0.20289652535221003</v>
      </c>
      <c r="AQ37" s="14">
        <f>AVERAGE('Raw Data'!BL141,'Raw Data'!BR141,'Raw Data'!BX141)</f>
        <v>8.6890000000000001</v>
      </c>
      <c r="AR37" s="14">
        <f>STDEV('Raw Data'!BL141,'Raw Data'!BR141,'Raw Data'!BX141)</f>
        <v>0.21622442045245427</v>
      </c>
      <c r="AS37" s="14">
        <f>AVERAGE('Raw Data'!CD141,'Raw Data'!CJ141,'Raw Data'!CP141)</f>
        <v>8.6353333333333335</v>
      </c>
      <c r="AT37" s="14">
        <f>STDEV('Raw Data'!CD141,'Raw Data'!CJ141,'Raw Data'!CP141)</f>
        <v>0.26510815403026183</v>
      </c>
      <c r="AV37" s="15">
        <f t="shared" si="49"/>
        <v>1.2866666666666671</v>
      </c>
      <c r="AW37" s="15">
        <f t="shared" si="50"/>
        <v>0.32290762352928915</v>
      </c>
      <c r="AX37" s="15">
        <f t="shared" si="51"/>
        <v>1.5996666666666668</v>
      </c>
      <c r="AY37" s="15">
        <f t="shared" si="52"/>
        <v>0.32134457103447917</v>
      </c>
      <c r="AZ37" s="15">
        <f t="shared" si="53"/>
        <v>0.48066666666666436</v>
      </c>
      <c r="BA37" s="15">
        <f t="shared" si="54"/>
        <v>0.31992551216389947</v>
      </c>
      <c r="BB37" s="15">
        <f t="shared" si="55"/>
        <v>9.533333333333438E-2</v>
      </c>
      <c r="BC37" s="15">
        <f t="shared" si="56"/>
        <v>0.41356176483487095</v>
      </c>
      <c r="BD37" s="15">
        <f t="shared" si="57"/>
        <v>0.11733333333333462</v>
      </c>
      <c r="BE37" s="15">
        <f t="shared" si="58"/>
        <v>0.37810007493607584</v>
      </c>
      <c r="BF37" s="47"/>
      <c r="BG37" s="15">
        <f t="shared" si="59"/>
        <v>1.6966666666666672</v>
      </c>
      <c r="BH37" s="15">
        <f t="shared" si="60"/>
        <v>0.31836038279492823</v>
      </c>
      <c r="BI37" s="15">
        <f t="shared" si="61"/>
        <v>1.6266666666666669</v>
      </c>
      <c r="BJ37" s="15">
        <f t="shared" si="62"/>
        <v>0.20205774752118122</v>
      </c>
      <c r="BK37" s="15">
        <f t="shared" si="63"/>
        <v>-0.57033333333333402</v>
      </c>
      <c r="BL37" s="15">
        <f t="shared" si="64"/>
        <v>0.39074586796706262</v>
      </c>
      <c r="BM37" s="15">
        <f t="shared" si="65"/>
        <v>-0.51166666666666494</v>
      </c>
      <c r="BN37" s="15">
        <f t="shared" si="66"/>
        <v>0.39183074577339311</v>
      </c>
      <c r="BO37" s="15">
        <f t="shared" si="67"/>
        <v>-0.61099999999999888</v>
      </c>
      <c r="BP37" s="15">
        <f t="shared" si="68"/>
        <v>0.33935183315648487</v>
      </c>
      <c r="BQ37" s="47"/>
      <c r="BR37" s="15">
        <f t="shared" si="69"/>
        <v>0.85166666666666657</v>
      </c>
      <c r="BS37" s="15">
        <f t="shared" si="70"/>
        <v>0.33067859521495108</v>
      </c>
      <c r="BT37" s="15">
        <f t="shared" si="71"/>
        <v>1.248333333333334</v>
      </c>
      <c r="BU37" s="15">
        <f t="shared" si="72"/>
        <v>0.20481048150261599</v>
      </c>
      <c r="BV37" s="15">
        <f t="shared" si="73"/>
        <v>1.6760000000000002</v>
      </c>
      <c r="BW37" s="15">
        <f t="shared" si="74"/>
        <v>0.32762631151969424</v>
      </c>
      <c r="BX37" s="15">
        <f t="shared" si="75"/>
        <v>0.14933333333333287</v>
      </c>
      <c r="BY37" s="15">
        <f t="shared" si="76"/>
        <v>0.17743825217053222</v>
      </c>
      <c r="BZ37" s="15">
        <f t="shared" si="77"/>
        <v>-3.0999999999998806E-2</v>
      </c>
      <c r="CA37" s="15">
        <f t="shared" si="78"/>
        <v>0.33898180875478684</v>
      </c>
      <c r="CB37" s="14"/>
      <c r="CC37" s="16">
        <f t="shared" si="79"/>
        <v>0.10426933333333313</v>
      </c>
      <c r="CD37" s="17">
        <f t="shared" si="80"/>
        <v>0.10326233333333343</v>
      </c>
      <c r="CE37" s="17">
        <f t="shared" si="81"/>
        <v>0.10235233333333339</v>
      </c>
      <c r="CF37" s="17">
        <f t="shared" si="82"/>
        <v>0.17103333333333309</v>
      </c>
      <c r="CG37" s="17">
        <f t="shared" si="83"/>
        <v>0.14295966666666615</v>
      </c>
      <c r="CH37" s="17">
        <f t="shared" si="84"/>
        <v>0.78985884814946472</v>
      </c>
      <c r="CI37" s="47"/>
      <c r="CJ37" s="17">
        <f t="shared" si="85"/>
        <v>0.10135333333333324</v>
      </c>
      <c r="CK37" s="17">
        <f t="shared" si="86"/>
        <v>4.0827333333333417E-2</v>
      </c>
      <c r="CL37" s="17">
        <f t="shared" si="87"/>
        <v>0.15268233333333314</v>
      </c>
      <c r="CM37" s="17">
        <f t="shared" si="88"/>
        <v>0.15353133333333341</v>
      </c>
      <c r="CN37" s="17">
        <f t="shared" si="89"/>
        <v>0.11515966666666674</v>
      </c>
      <c r="CO37" s="17">
        <f t="shared" si="90"/>
        <v>0.75070233781439621</v>
      </c>
      <c r="CP37" s="15"/>
      <c r="CQ37" s="17">
        <f t="shared" si="91"/>
        <v>0.10934833333333346</v>
      </c>
      <c r="CR37" s="17">
        <f t="shared" si="92"/>
        <v>4.1947333333333406E-2</v>
      </c>
      <c r="CS37" s="17">
        <f t="shared" si="93"/>
        <v>0.10733899999999973</v>
      </c>
      <c r="CT37" s="17">
        <f t="shared" si="94"/>
        <v>3.1484333333333378E-2</v>
      </c>
      <c r="CU37" s="17">
        <f t="shared" si="95"/>
        <v>0.11490866666666688</v>
      </c>
      <c r="CV37" s="17">
        <f t="shared" si="96"/>
        <v>0.54376404196428196</v>
      </c>
      <c r="CY37" s="17"/>
      <c r="CZ37" s="17"/>
      <c r="DA37" s="17"/>
      <c r="DB37" s="17"/>
      <c r="DC37" s="17"/>
      <c r="DF37" s="17"/>
      <c r="DG37" s="17"/>
      <c r="DH37" s="17"/>
      <c r="DI37" s="17"/>
      <c r="DJ37" s="17"/>
    </row>
    <row r="38" spans="1:114" ht="15.75" customHeight="1" x14ac:dyDescent="0.25">
      <c r="A38" s="2">
        <f>'Raw Data'!B130</f>
        <v>-2</v>
      </c>
      <c r="B38" s="2">
        <f>'Raw Data'!C130</f>
        <v>22</v>
      </c>
      <c r="C38" s="2" t="str">
        <f>'Raw Data'!D130</f>
        <v>GSHMVMGPQRPRSNS*GRELTDEEIL</v>
      </c>
      <c r="D38" s="14">
        <f>AVERAGE('Raw Data'!J130,'Raw Data'!P130,'Raw Data'!V130)</f>
        <v>5.0223333333333331</v>
      </c>
      <c r="E38" s="14">
        <f>STDEV('Raw Data'!J130,'Raw Data'!P130,'Raw Data'!V130)</f>
        <v>0.22050925906485941</v>
      </c>
      <c r="F38" s="14">
        <f>AVERAGE('Raw Data'!AB130,'Raw Data'!AH130,'Raw Data'!AN130)</f>
        <v>6.0344999999999995</v>
      </c>
      <c r="G38" s="14">
        <f>STDEV('Raw Data'!AB130,'Raw Data'!AH130,'Raw Data'!AN130)</f>
        <v>0.23970919882223926</v>
      </c>
      <c r="H38" s="14">
        <f>AVERAGE('Raw Data'!AT130,'Raw Data'!AZ130,'Raw Data'!BF130)</f>
        <v>9.7059999999999995</v>
      </c>
      <c r="I38" s="14">
        <f>STDEV('Raw Data'!AT130,'Raw Data'!AZ130,'Raw Data'!BF130)</f>
        <v>7.0164093381158574E-2</v>
      </c>
      <c r="J38" s="14">
        <f>AVERAGE('Raw Data'!BL130,'Raw Data'!BR130,'Raw Data'!BX130)</f>
        <v>9.8096666666666668</v>
      </c>
      <c r="K38" s="14">
        <f>STDEV('Raw Data'!BL130,'Raw Data'!BR130,'Raw Data'!BX130)</f>
        <v>7.8500530783768174E-2</v>
      </c>
      <c r="L38" s="14">
        <f>AVERAGE('Raw Data'!CD130,'Raw Data'!CJ130,'Raw Data'!CP130)</f>
        <v>9.8789999999999996</v>
      </c>
      <c r="M38" s="14">
        <f>STDEV('Raw Data'!CD130,'Raw Data'!CJ130,'Raw Data'!CP130)</f>
        <v>0.41109974458761211</v>
      </c>
      <c r="O38" s="14">
        <f>AVERAGE('Raw Data'!J134,'Raw Data'!P134,'Raw Data'!V134)</f>
        <v>4.1680000000000001</v>
      </c>
      <c r="P38" s="14">
        <f>STDEV('Raw Data'!J134,'Raw Data'!P134,'Raw Data'!V134)</f>
        <v>0.22298654667939044</v>
      </c>
      <c r="Q38" s="14">
        <f>AVERAGE('Raw Data'!AB134,'Raw Data'!AH134,'Raw Data'!AN134)</f>
        <v>4.554666666666666</v>
      </c>
      <c r="R38" s="14">
        <f>STDEV('Raw Data'!AB134,'Raw Data'!AH134,'Raw Data'!AN134)</f>
        <v>0.10179063480170118</v>
      </c>
      <c r="S38" s="14">
        <f>AVERAGE('Raw Data'!AT134,'Raw Data'!AZ134,'Raw Data'!BF134)</f>
        <v>6.9964999999999993</v>
      </c>
      <c r="T38" s="14">
        <f>STDEV('Raw Data'!AT134,'Raw Data'!AZ134,'Raw Data'!BF134)</f>
        <v>0.13222896808188458</v>
      </c>
      <c r="U38" s="14">
        <f>AVERAGE('Raw Data'!BL134,'Raw Data'!BR134,'Raw Data'!BX134)</f>
        <v>8.998666666666665</v>
      </c>
      <c r="V38" s="14">
        <f>STDEV('Raw Data'!BL134,'Raw Data'!BR134,'Raw Data'!BX134)</f>
        <v>0.17450023877729579</v>
      </c>
      <c r="W38" s="14">
        <f>AVERAGE('Raw Data'!CD134,'Raw Data'!CJ134,'Raw Data'!CP134)</f>
        <v>9.7250000000000014</v>
      </c>
      <c r="X38" s="14">
        <f>STDEV('Raw Data'!CD134,'Raw Data'!CJ134,'Raw Data'!CP134)</f>
        <v>0.26117427132089405</v>
      </c>
      <c r="Z38" s="14">
        <f>AVERAGE('Raw Data'!J138,'Raw Data'!P138,'Raw Data'!V138)</f>
        <v>6.6446666666666658</v>
      </c>
      <c r="AA38" s="14">
        <f>STDEV('Raw Data'!J138,'Raw Data'!P138,'Raw Data'!V138)</f>
        <v>0.11353119982336729</v>
      </c>
      <c r="AB38" s="14">
        <f>AVERAGE('Raw Data'!AB138,'Raw Data'!AH138,'Raw Data'!AN138)</f>
        <v>7.7413333333333334</v>
      </c>
      <c r="AC38" s="14">
        <f>STDEV('Raw Data'!AB138,'Raw Data'!AH138,'Raw Data'!AN138)</f>
        <v>0.26188610756077413</v>
      </c>
      <c r="AD38" s="14">
        <f>AVERAGE('Raw Data'!AT138,'Raw Data'!AZ138,'Raw Data'!BF138)</f>
        <v>9.2449999999999992</v>
      </c>
      <c r="AE38" s="14">
        <f>STDEV('Raw Data'!AT138,'Raw Data'!AZ138,'Raw Data'!BF138)</f>
        <v>0.32667414957415952</v>
      </c>
      <c r="AF38" s="14">
        <f>AVERAGE('Raw Data'!BL138,'Raw Data'!BR138,'Raw Data'!BX138)</f>
        <v>9.32</v>
      </c>
      <c r="AG38" s="14">
        <f>STDEV('Raw Data'!BL138,'Raw Data'!BR138,'Raw Data'!BX138)</f>
        <v>0.21150177304221354</v>
      </c>
      <c r="AH38" s="14">
        <f>AVERAGE('Raw Data'!CD138,'Raw Data'!CJ138,'Raw Data'!CP138)</f>
        <v>9.3723333333333336</v>
      </c>
      <c r="AI38" s="14">
        <f>STDEV('Raw Data'!CD138,'Raw Data'!CJ138,'Raw Data'!CP138)</f>
        <v>0.22457144371743523</v>
      </c>
      <c r="AK38" s="14">
        <f>AVERAGE('Raw Data'!J142,'Raw Data'!P142,'Raw Data'!V142)</f>
        <v>5.0346666666666664</v>
      </c>
      <c r="AL38" s="14">
        <f>STDEV('Raw Data'!J142,'Raw Data'!P142,'Raw Data'!V142)</f>
        <v>0.14361870815925523</v>
      </c>
      <c r="AM38" s="14">
        <f>AVERAGE('Raw Data'!AB142,'Raw Data'!AH142,'Raw Data'!AN142)</f>
        <v>5.6690000000000005</v>
      </c>
      <c r="AN38" s="14">
        <f>STDEV('Raw Data'!AB142,'Raw Data'!AH142,'Raw Data'!AN142)</f>
        <v>0.15829403020960697</v>
      </c>
      <c r="AO38" s="14">
        <f>AVERAGE('Raw Data'!AT142,'Raw Data'!AZ142,'Raw Data'!BF142)</f>
        <v>7.5609999999999999</v>
      </c>
      <c r="AP38" s="14">
        <f>STDEV('Raw Data'!AT142,'Raw Data'!AZ142,'Raw Data'!BF142)</f>
        <v>0.37932044500659312</v>
      </c>
      <c r="AQ38" s="14">
        <f>AVERAGE('Raw Data'!BL142,'Raw Data'!BR142,'Raw Data'!BX142)</f>
        <v>8.9090000000000007</v>
      </c>
      <c r="AR38" s="14">
        <f>STDEV('Raw Data'!BL142,'Raw Data'!BR142,'Raw Data'!BX142)</f>
        <v>0.20719073338351793</v>
      </c>
      <c r="AS38" s="14">
        <f>AVERAGE('Raw Data'!CD142,'Raw Data'!CJ142,'Raw Data'!CP142)</f>
        <v>8.9110000000000014</v>
      </c>
      <c r="AT38" s="14">
        <f>STDEV('Raw Data'!CD142,'Raw Data'!CJ142,'Raw Data'!CP142)</f>
        <v>0.32146695008974052</v>
      </c>
      <c r="AV38" s="15">
        <f t="shared" si="49"/>
        <v>1.6099999999999994</v>
      </c>
      <c r="AW38" s="15">
        <f t="shared" si="50"/>
        <v>0.18307284524654846</v>
      </c>
      <c r="AX38" s="15">
        <f t="shared" si="51"/>
        <v>2.0723333333333329</v>
      </c>
      <c r="AY38" s="15">
        <f t="shared" si="52"/>
        <v>0.3060087144728616</v>
      </c>
      <c r="AZ38" s="15">
        <f t="shared" si="53"/>
        <v>1.6839999999999993</v>
      </c>
      <c r="BA38" s="15">
        <f t="shared" si="54"/>
        <v>0.5005996404313533</v>
      </c>
      <c r="BB38" s="15">
        <f t="shared" si="55"/>
        <v>0.41099999999999959</v>
      </c>
      <c r="BC38" s="15">
        <f t="shared" si="56"/>
        <v>0.29607600375579246</v>
      </c>
      <c r="BD38" s="15">
        <f t="shared" si="57"/>
        <v>0.46133333333333226</v>
      </c>
      <c r="BE38" s="15">
        <f t="shared" si="58"/>
        <v>0.392139430985119</v>
      </c>
      <c r="BF38" s="47"/>
      <c r="BG38" s="15">
        <f t="shared" si="59"/>
        <v>1.6223333333333327</v>
      </c>
      <c r="BH38" s="15">
        <f t="shared" si="60"/>
        <v>0.24801948848158412</v>
      </c>
      <c r="BI38" s="15">
        <f t="shared" si="61"/>
        <v>1.7068333333333339</v>
      </c>
      <c r="BJ38" s="15">
        <f t="shared" si="62"/>
        <v>0.35502793317333947</v>
      </c>
      <c r="BK38" s="15">
        <f t="shared" si="63"/>
        <v>-0.4610000000000003</v>
      </c>
      <c r="BL38" s="15">
        <f t="shared" si="64"/>
        <v>0.33412422839417122</v>
      </c>
      <c r="BM38" s="15">
        <f t="shared" si="65"/>
        <v>-0.48966666666666647</v>
      </c>
      <c r="BN38" s="15">
        <f t="shared" si="66"/>
        <v>0.22559994089833743</v>
      </c>
      <c r="BO38" s="15">
        <f t="shared" si="67"/>
        <v>-0.50666666666666593</v>
      </c>
      <c r="BP38" s="15">
        <f t="shared" si="68"/>
        <v>0.46843925255398172</v>
      </c>
      <c r="BQ38" s="47"/>
      <c r="BR38" s="15">
        <f t="shared" si="69"/>
        <v>0.85433333333333294</v>
      </c>
      <c r="BS38" s="15">
        <f t="shared" si="70"/>
        <v>0.31360378399077593</v>
      </c>
      <c r="BT38" s="15">
        <f t="shared" si="71"/>
        <v>1.4798333333333336</v>
      </c>
      <c r="BU38" s="15">
        <f t="shared" si="72"/>
        <v>0.26042625315688345</v>
      </c>
      <c r="BV38" s="15">
        <f t="shared" si="73"/>
        <v>2.7095000000000002</v>
      </c>
      <c r="BW38" s="15">
        <f t="shared" si="74"/>
        <v>0.14969134911543819</v>
      </c>
      <c r="BX38" s="15">
        <f t="shared" si="75"/>
        <v>0.81100000000000172</v>
      </c>
      <c r="BY38" s="15">
        <f t="shared" si="76"/>
        <v>0.19134436669697538</v>
      </c>
      <c r="BZ38" s="15">
        <f t="shared" si="77"/>
        <v>0.15399999999999814</v>
      </c>
      <c r="CA38" s="15">
        <f t="shared" si="78"/>
        <v>0.4870472256362825</v>
      </c>
      <c r="CB38" s="14"/>
      <c r="CC38" s="16">
        <f t="shared" si="79"/>
        <v>3.351566666666668E-2</v>
      </c>
      <c r="CD38" s="17">
        <f t="shared" si="80"/>
        <v>9.364133333333334E-2</v>
      </c>
      <c r="CE38" s="17">
        <f t="shared" si="81"/>
        <v>0.25060000000000021</v>
      </c>
      <c r="CF38" s="17">
        <f t="shared" si="82"/>
        <v>8.7661000000000031E-2</v>
      </c>
      <c r="CG38" s="17">
        <f t="shared" si="83"/>
        <v>0.1537733333333329</v>
      </c>
      <c r="CH38" s="17">
        <f t="shared" si="84"/>
        <v>0.78688711600415295</v>
      </c>
      <c r="CI38" s="47"/>
      <c r="CJ38" s="17">
        <f t="shared" si="85"/>
        <v>6.1513666666666633E-2</v>
      </c>
      <c r="CK38" s="17">
        <f t="shared" si="86"/>
        <v>0.12604483333333319</v>
      </c>
      <c r="CL38" s="17">
        <f t="shared" si="87"/>
        <v>0.11163900000000029</v>
      </c>
      <c r="CM38" s="17">
        <f t="shared" si="88"/>
        <v>5.0895333333333341E-2</v>
      </c>
      <c r="CN38" s="17">
        <f t="shared" si="89"/>
        <v>0.21943533333333307</v>
      </c>
      <c r="CO38" s="17">
        <f t="shared" si="90"/>
        <v>0.75467089957587907</v>
      </c>
      <c r="CP38" s="15"/>
      <c r="CQ38" s="17">
        <f t="shared" si="91"/>
        <v>9.8347333333333245E-2</v>
      </c>
      <c r="CR38" s="17">
        <f t="shared" si="92"/>
        <v>6.7821833333333151E-2</v>
      </c>
      <c r="CS38" s="17">
        <f t="shared" si="93"/>
        <v>2.2407499999999997E-2</v>
      </c>
      <c r="CT38" s="17">
        <f t="shared" si="94"/>
        <v>3.6612666666666585E-2</v>
      </c>
      <c r="CU38" s="17">
        <f t="shared" si="95"/>
        <v>0.23721499999999987</v>
      </c>
      <c r="CV38" s="17">
        <f t="shared" si="96"/>
        <v>0.60337136160079696</v>
      </c>
      <c r="CY38" s="17"/>
      <c r="CZ38" s="17"/>
      <c r="DA38" s="17"/>
      <c r="DB38" s="17"/>
      <c r="DC38" s="17"/>
      <c r="DF38" s="17"/>
      <c r="DG38" s="17"/>
      <c r="DH38" s="17"/>
      <c r="DI38" s="17"/>
      <c r="DJ38" s="17"/>
    </row>
    <row r="39" spans="1:114" ht="15.75" customHeight="1" x14ac:dyDescent="0.25">
      <c r="A39" s="2"/>
      <c r="B39" s="2"/>
      <c r="C39" s="2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34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4"/>
      <c r="CC39" s="16"/>
      <c r="CD39" s="17"/>
      <c r="CE39" s="17"/>
      <c r="CF39" s="17"/>
      <c r="CG39" s="17"/>
      <c r="CH39" s="17"/>
      <c r="CI39" s="35"/>
      <c r="CJ39" s="17"/>
      <c r="CK39" s="17"/>
      <c r="CL39" s="17"/>
      <c r="CM39" s="17"/>
      <c r="CN39" s="17"/>
      <c r="CO39" s="17"/>
      <c r="CP39" s="15"/>
      <c r="CQ39" s="17"/>
      <c r="CR39" s="17"/>
      <c r="CS39" s="17"/>
      <c r="CT39" s="17"/>
      <c r="CU39" s="17"/>
      <c r="CV39" s="17"/>
      <c r="CY39" s="17"/>
      <c r="CZ39" s="17"/>
      <c r="DA39" s="17"/>
      <c r="DB39" s="17"/>
      <c r="DC39" s="17"/>
      <c r="DF39" s="17"/>
      <c r="DG39" s="17"/>
      <c r="DH39" s="17"/>
      <c r="DI39" s="17"/>
      <c r="DJ39" s="17"/>
    </row>
    <row r="40" spans="1:114" ht="15.75" customHeight="1" x14ac:dyDescent="0.25">
      <c r="A40" s="2"/>
      <c r="B40" s="2"/>
      <c r="C40" s="2"/>
      <c r="D40" s="14"/>
      <c r="E40" s="14"/>
      <c r="F40" s="14"/>
      <c r="G40" s="14"/>
      <c r="H40" s="14"/>
      <c r="I40" s="14"/>
      <c r="J40" s="14"/>
      <c r="K40" s="14"/>
      <c r="L40" s="14"/>
      <c r="M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34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4"/>
      <c r="CC40" s="16"/>
      <c r="CD40" s="17"/>
      <c r="CE40" s="17"/>
      <c r="CF40" s="17"/>
      <c r="CG40" s="17"/>
      <c r="CH40" s="17"/>
      <c r="CI40" s="35"/>
      <c r="CJ40" s="17"/>
      <c r="CK40" s="17"/>
      <c r="CL40" s="17"/>
      <c r="CM40" s="17"/>
      <c r="CN40" s="17"/>
      <c r="CO40" s="17"/>
      <c r="CP40" s="15"/>
      <c r="CQ40" s="17"/>
      <c r="CR40" s="17"/>
      <c r="CS40" s="17"/>
      <c r="CT40" s="17"/>
      <c r="CU40" s="17"/>
      <c r="CV40" s="17"/>
      <c r="CY40" s="17"/>
      <c r="CZ40" s="17"/>
      <c r="DA40" s="17"/>
      <c r="DB40" s="17"/>
      <c r="DC40" s="17"/>
      <c r="DF40" s="17"/>
      <c r="DG40" s="17"/>
      <c r="DH40" s="17"/>
      <c r="DI40" s="17"/>
      <c r="DJ40" s="17"/>
    </row>
    <row r="41" spans="1:114" ht="15.75" customHeight="1" x14ac:dyDescent="0.25">
      <c r="A41" s="2"/>
      <c r="B41" s="2"/>
      <c r="C41" s="2"/>
      <c r="D41" s="14"/>
      <c r="E41" s="14"/>
      <c r="F41" s="14"/>
      <c r="G41" s="14"/>
      <c r="H41" s="14"/>
      <c r="I41" s="14"/>
      <c r="J41" s="14"/>
      <c r="K41" s="14"/>
      <c r="L41" s="14"/>
      <c r="M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34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4"/>
      <c r="CC41" s="16"/>
      <c r="CD41" s="17"/>
      <c r="CE41" s="17"/>
      <c r="CF41" s="17"/>
      <c r="CG41" s="17"/>
      <c r="CH41" s="17"/>
      <c r="CI41" s="35"/>
      <c r="CJ41" s="17"/>
      <c r="CK41" s="17"/>
      <c r="CL41" s="17"/>
      <c r="CM41" s="17"/>
      <c r="CN41" s="17"/>
      <c r="CO41" s="17"/>
      <c r="CP41" s="15"/>
      <c r="CQ41" s="17"/>
      <c r="CR41" s="17"/>
      <c r="CS41" s="17"/>
      <c r="CT41" s="17"/>
      <c r="CU41" s="17"/>
      <c r="CV41" s="17"/>
      <c r="CY41" s="17"/>
      <c r="CZ41" s="17"/>
      <c r="DA41" s="17"/>
      <c r="DB41" s="17"/>
      <c r="DC41" s="17"/>
      <c r="DF41" s="17"/>
      <c r="DG41" s="17"/>
      <c r="DH41" s="17"/>
      <c r="DI41" s="17"/>
      <c r="DJ41" s="17"/>
    </row>
    <row r="42" spans="1:114" ht="15.75" customHeight="1" x14ac:dyDescent="0.25">
      <c r="A42" s="2"/>
      <c r="B42" s="2"/>
      <c r="C42" s="2"/>
      <c r="D42" s="14"/>
      <c r="E42" s="14"/>
      <c r="F42" s="14"/>
      <c r="G42" s="14"/>
      <c r="H42" s="14"/>
      <c r="I42" s="14"/>
      <c r="J42" s="14"/>
      <c r="K42" s="14"/>
      <c r="L42" s="14"/>
      <c r="M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34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4"/>
      <c r="CC42" s="16"/>
      <c r="CD42" s="17"/>
      <c r="CE42" s="17"/>
      <c r="CF42" s="17"/>
      <c r="CG42" s="17"/>
      <c r="CH42" s="17"/>
      <c r="CI42" s="35"/>
      <c r="CJ42" s="17"/>
      <c r="CK42" s="17"/>
      <c r="CL42" s="17"/>
      <c r="CM42" s="17"/>
      <c r="CN42" s="17"/>
      <c r="CO42" s="17"/>
      <c r="CP42" s="15"/>
      <c r="CQ42" s="17"/>
      <c r="CR42" s="17"/>
      <c r="CS42" s="17"/>
      <c r="CT42" s="17"/>
      <c r="CU42" s="17"/>
      <c r="CV42" s="17"/>
      <c r="CY42" s="17"/>
      <c r="CZ42" s="17"/>
      <c r="DA42" s="17"/>
      <c r="DB42" s="17"/>
      <c r="DC42" s="17"/>
      <c r="DF42" s="17"/>
      <c r="DG42" s="17"/>
      <c r="DH42" s="17"/>
      <c r="DI42" s="17"/>
      <c r="DJ42" s="17"/>
    </row>
    <row r="43" spans="1:114" ht="15.75" customHeight="1" x14ac:dyDescent="0.25">
      <c r="A43" s="2"/>
      <c r="B43" s="2"/>
      <c r="C43" s="2"/>
      <c r="D43" s="14"/>
      <c r="E43" s="14"/>
      <c r="F43" s="14"/>
      <c r="G43" s="14"/>
      <c r="H43" s="14"/>
      <c r="I43" s="14"/>
      <c r="J43" s="14"/>
      <c r="K43" s="14"/>
      <c r="L43" s="14"/>
      <c r="M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34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4"/>
      <c r="CC43" s="16"/>
      <c r="CD43" s="17"/>
      <c r="CE43" s="17"/>
      <c r="CF43" s="17"/>
      <c r="CG43" s="17"/>
      <c r="CH43" s="17"/>
      <c r="CI43" s="35"/>
      <c r="CJ43" s="17"/>
      <c r="CK43" s="17"/>
      <c r="CL43" s="17"/>
      <c r="CM43" s="17"/>
      <c r="CN43" s="17"/>
      <c r="CO43" s="17"/>
      <c r="CP43" s="15"/>
      <c r="CQ43" s="17"/>
      <c r="CR43" s="17"/>
      <c r="CS43" s="17"/>
      <c r="CT43" s="17"/>
      <c r="CU43" s="17"/>
      <c r="CV43" s="17"/>
      <c r="CY43" s="17"/>
      <c r="CZ43" s="17"/>
      <c r="DA43" s="17"/>
      <c r="DB43" s="17"/>
      <c r="DC43" s="17"/>
      <c r="DF43" s="17"/>
      <c r="DG43" s="17"/>
      <c r="DH43" s="17"/>
      <c r="DI43" s="17"/>
      <c r="DJ43" s="17"/>
    </row>
    <row r="44" spans="1:114" ht="15.75" customHeight="1" x14ac:dyDescent="0.25">
      <c r="A44" s="2"/>
      <c r="B44" s="2"/>
      <c r="C44" s="2"/>
      <c r="D44" s="14"/>
      <c r="E44" s="14"/>
      <c r="F44" s="14"/>
      <c r="G44" s="14"/>
      <c r="H44" s="14"/>
      <c r="I44" s="14"/>
      <c r="J44" s="14"/>
      <c r="K44" s="14"/>
      <c r="L44" s="14"/>
      <c r="M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34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4"/>
      <c r="CC44" s="16"/>
      <c r="CD44" s="17"/>
      <c r="CE44" s="17"/>
      <c r="CF44" s="17"/>
      <c r="CG44" s="17"/>
      <c r="CH44" s="17"/>
      <c r="CI44" s="35"/>
      <c r="CJ44" s="17"/>
      <c r="CK44" s="17"/>
      <c r="CL44" s="17"/>
      <c r="CM44" s="17"/>
      <c r="CN44" s="17"/>
      <c r="CO44" s="17"/>
      <c r="CP44" s="15"/>
      <c r="CQ44" s="17"/>
      <c r="CR44" s="17"/>
      <c r="CS44" s="17"/>
      <c r="CT44" s="17"/>
      <c r="CU44" s="17"/>
      <c r="CV44" s="17"/>
      <c r="CY44" s="17"/>
      <c r="CZ44" s="17"/>
      <c r="DA44" s="17"/>
      <c r="DB44" s="17"/>
      <c r="DC44" s="17"/>
      <c r="DF44" s="17"/>
      <c r="DG44" s="17"/>
      <c r="DH44" s="17"/>
      <c r="DI44" s="17"/>
      <c r="DJ44" s="17"/>
    </row>
    <row r="45" spans="1:114" ht="15.75" customHeight="1" x14ac:dyDescent="0.25">
      <c r="A45" s="2"/>
      <c r="B45" s="2"/>
      <c r="C45" s="2"/>
      <c r="D45" s="14"/>
      <c r="E45" s="14"/>
      <c r="F45" s="14"/>
      <c r="G45" s="14"/>
      <c r="H45" s="14"/>
      <c r="I45" s="14"/>
      <c r="J45" s="14"/>
      <c r="K45" s="14"/>
      <c r="L45" s="14"/>
      <c r="M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34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4"/>
      <c r="CC45" s="16"/>
      <c r="CD45" s="17"/>
      <c r="CE45" s="17"/>
      <c r="CF45" s="17"/>
      <c r="CG45" s="17"/>
      <c r="CH45" s="17"/>
      <c r="CI45" s="35"/>
      <c r="CJ45" s="17"/>
      <c r="CK45" s="17"/>
      <c r="CL45" s="17"/>
      <c r="CM45" s="17"/>
      <c r="CN45" s="17"/>
      <c r="CO45" s="17"/>
      <c r="CP45" s="15"/>
      <c r="CQ45" s="17"/>
      <c r="CR45" s="17"/>
      <c r="CS45" s="17"/>
      <c r="CT45" s="17"/>
      <c r="CU45" s="17"/>
      <c r="CV45" s="17"/>
      <c r="CY45" s="17"/>
      <c r="CZ45" s="17"/>
      <c r="DA45" s="17"/>
      <c r="DB45" s="17"/>
      <c r="DC45" s="17"/>
      <c r="DF45" s="17"/>
      <c r="DG45" s="17"/>
      <c r="DH45" s="17"/>
      <c r="DI45" s="17"/>
      <c r="DJ45" s="17"/>
    </row>
    <row r="46" spans="1:114" ht="15.75" customHeight="1" x14ac:dyDescent="0.25">
      <c r="A46" s="2"/>
      <c r="B46" s="2"/>
      <c r="C46" s="2"/>
      <c r="D46" s="14"/>
      <c r="E46" s="14"/>
      <c r="F46" s="14"/>
      <c r="G46" s="14"/>
      <c r="H46" s="14"/>
      <c r="I46" s="14"/>
      <c r="J46" s="14"/>
      <c r="K46" s="14"/>
      <c r="L46" s="14"/>
      <c r="M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34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4"/>
      <c r="CC46" s="16"/>
      <c r="CD46" s="17"/>
      <c r="CE46" s="17"/>
      <c r="CF46" s="17"/>
      <c r="CG46" s="17"/>
      <c r="CH46" s="17"/>
      <c r="CI46" s="35"/>
      <c r="CJ46" s="17"/>
      <c r="CK46" s="17"/>
      <c r="CL46" s="17"/>
      <c r="CM46" s="17"/>
      <c r="CN46" s="17"/>
      <c r="CO46" s="17"/>
      <c r="CP46" s="15"/>
      <c r="CQ46" s="17"/>
      <c r="CR46" s="17"/>
      <c r="CS46" s="17"/>
      <c r="CT46" s="17"/>
      <c r="CU46" s="17"/>
      <c r="CV46" s="17"/>
      <c r="CY46" s="17"/>
      <c r="CZ46" s="17"/>
      <c r="DA46" s="17"/>
      <c r="DB46" s="17"/>
      <c r="DC46" s="17"/>
      <c r="DF46" s="17"/>
      <c r="DG46" s="17"/>
      <c r="DH46" s="17"/>
      <c r="DI46" s="17"/>
      <c r="DJ46" s="17"/>
    </row>
    <row r="47" spans="1:114" ht="15.75" customHeight="1" x14ac:dyDescent="0.25">
      <c r="A47" s="2"/>
      <c r="B47" s="2"/>
      <c r="C47" s="2"/>
      <c r="D47" s="14"/>
      <c r="E47" s="14"/>
      <c r="F47" s="14"/>
      <c r="G47" s="14"/>
      <c r="H47" s="14"/>
      <c r="I47" s="14"/>
      <c r="J47" s="14"/>
      <c r="K47" s="14"/>
      <c r="L47" s="14"/>
      <c r="M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34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4"/>
      <c r="CC47" s="16"/>
      <c r="CD47" s="17"/>
      <c r="CE47" s="17"/>
      <c r="CF47" s="17"/>
      <c r="CG47" s="17"/>
      <c r="CH47" s="17"/>
      <c r="CI47" s="35"/>
      <c r="CJ47" s="17"/>
      <c r="CK47" s="17"/>
      <c r="CL47" s="17"/>
      <c r="CM47" s="17"/>
      <c r="CN47" s="17"/>
      <c r="CO47" s="17"/>
      <c r="CP47" s="15"/>
      <c r="CQ47" s="17"/>
      <c r="CR47" s="17"/>
      <c r="CS47" s="17"/>
      <c r="CT47" s="17"/>
      <c r="CU47" s="17"/>
      <c r="CV47" s="17"/>
      <c r="CY47" s="17"/>
      <c r="CZ47" s="17"/>
      <c r="DA47" s="17"/>
      <c r="DB47" s="17"/>
      <c r="DC47" s="17"/>
      <c r="DF47" s="17"/>
      <c r="DG47" s="17"/>
      <c r="DH47" s="17"/>
      <c r="DI47" s="17"/>
      <c r="DJ47" s="17"/>
    </row>
    <row r="48" spans="1:114" ht="15.75" customHeight="1" x14ac:dyDescent="0.25">
      <c r="A48" s="2"/>
      <c r="B48" s="2"/>
      <c r="C48" s="2"/>
      <c r="D48" s="14"/>
      <c r="E48" s="14"/>
      <c r="F48" s="14"/>
      <c r="G48" s="14"/>
      <c r="H48" s="14"/>
      <c r="I48" s="14"/>
      <c r="J48" s="14"/>
      <c r="K48" s="14"/>
      <c r="L48" s="14"/>
      <c r="M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34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4"/>
      <c r="CC48" s="16"/>
      <c r="CD48" s="17"/>
      <c r="CE48" s="17"/>
      <c r="CF48" s="17"/>
      <c r="CG48" s="17"/>
      <c r="CH48" s="17"/>
      <c r="CI48" s="35"/>
      <c r="CJ48" s="17"/>
      <c r="CK48" s="17"/>
      <c r="CL48" s="17"/>
      <c r="CM48" s="17"/>
      <c r="CN48" s="17"/>
      <c r="CO48" s="17"/>
      <c r="CP48" s="15"/>
      <c r="CQ48" s="17"/>
      <c r="CR48" s="17"/>
      <c r="CS48" s="17"/>
      <c r="CT48" s="17"/>
      <c r="CU48" s="17"/>
      <c r="CV48" s="17"/>
      <c r="CY48" s="17"/>
      <c r="CZ48" s="17"/>
      <c r="DA48" s="17"/>
      <c r="DB48" s="17"/>
      <c r="DC48" s="17"/>
      <c r="DF48" s="17"/>
      <c r="DG48" s="17"/>
      <c r="DH48" s="17"/>
      <c r="DI48" s="17"/>
      <c r="DJ48" s="17"/>
    </row>
    <row r="49" spans="1:114" ht="15.75" customHeight="1" x14ac:dyDescent="0.25">
      <c r="A49" s="2"/>
      <c r="B49" s="2"/>
      <c r="C49" s="2"/>
      <c r="D49" s="14"/>
      <c r="E49" s="14"/>
      <c r="F49" s="14"/>
      <c r="G49" s="14"/>
      <c r="H49" s="14"/>
      <c r="I49" s="14"/>
      <c r="J49" s="14"/>
      <c r="K49" s="14"/>
      <c r="L49" s="14"/>
      <c r="M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34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4"/>
      <c r="CC49" s="16"/>
      <c r="CD49" s="17"/>
      <c r="CE49" s="17"/>
      <c r="CF49" s="17"/>
      <c r="CG49" s="17"/>
      <c r="CH49" s="17"/>
      <c r="CI49" s="35"/>
      <c r="CJ49" s="17"/>
      <c r="CK49" s="17"/>
      <c r="CL49" s="17"/>
      <c r="CM49" s="17"/>
      <c r="CN49" s="17"/>
      <c r="CO49" s="17"/>
      <c r="CP49" s="15"/>
      <c r="CQ49" s="17"/>
      <c r="CR49" s="17"/>
      <c r="CS49" s="17"/>
      <c r="CT49" s="17"/>
      <c r="CU49" s="17"/>
      <c r="CV49" s="17"/>
      <c r="CY49" s="17"/>
      <c r="CZ49" s="17"/>
      <c r="DA49" s="17"/>
      <c r="DB49" s="17"/>
      <c r="DC49" s="17"/>
      <c r="DF49" s="17"/>
      <c r="DG49" s="17"/>
      <c r="DH49" s="17"/>
      <c r="DI49" s="17"/>
      <c r="DJ49" s="17"/>
    </row>
    <row r="50" spans="1:114" ht="15.75" customHeight="1" x14ac:dyDescent="0.25">
      <c r="A50" s="2"/>
      <c r="B50" s="2"/>
      <c r="C50" s="2"/>
      <c r="D50" s="14"/>
      <c r="E50" s="14"/>
      <c r="F50" s="14"/>
      <c r="G50" s="14"/>
      <c r="H50" s="14"/>
      <c r="I50" s="14"/>
      <c r="J50" s="14"/>
      <c r="K50" s="14"/>
      <c r="L50" s="14"/>
      <c r="M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34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4"/>
      <c r="CC50" s="16"/>
      <c r="CD50" s="17"/>
      <c r="CE50" s="17"/>
      <c r="CF50" s="17"/>
      <c r="CG50" s="17"/>
      <c r="CH50" s="17"/>
      <c r="CI50" s="35"/>
      <c r="CJ50" s="17"/>
      <c r="CK50" s="17"/>
      <c r="CL50" s="17"/>
      <c r="CM50" s="17"/>
      <c r="CN50" s="17"/>
      <c r="CO50" s="17"/>
      <c r="CP50" s="15"/>
      <c r="CQ50" s="17"/>
      <c r="CR50" s="17"/>
      <c r="CS50" s="17"/>
      <c r="CT50" s="17"/>
      <c r="CU50" s="17"/>
      <c r="CV50" s="17"/>
      <c r="CY50" s="17"/>
      <c r="CZ50" s="17"/>
      <c r="DA50" s="17"/>
      <c r="DB50" s="17"/>
      <c r="DC50" s="17"/>
      <c r="DF50" s="17"/>
      <c r="DG50" s="17"/>
      <c r="DH50" s="17"/>
      <c r="DI50" s="17"/>
      <c r="DJ50" s="17"/>
    </row>
    <row r="51" spans="1:114" ht="15.75" customHeight="1" x14ac:dyDescent="0.25">
      <c r="A51" s="2"/>
      <c r="B51" s="2"/>
      <c r="C51" s="2"/>
      <c r="D51" s="14"/>
      <c r="E51" s="14"/>
      <c r="F51" s="14"/>
      <c r="G51" s="14"/>
      <c r="H51" s="14"/>
      <c r="I51" s="14"/>
      <c r="J51" s="14"/>
      <c r="K51" s="14"/>
      <c r="L51" s="14"/>
      <c r="M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34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4"/>
      <c r="CC51" s="16"/>
      <c r="CD51" s="17"/>
      <c r="CE51" s="17"/>
      <c r="CF51" s="17"/>
      <c r="CG51" s="17"/>
      <c r="CH51" s="17"/>
      <c r="CI51" s="35"/>
      <c r="CJ51" s="17"/>
      <c r="CK51" s="17"/>
      <c r="CL51" s="17"/>
      <c r="CM51" s="17"/>
      <c r="CN51" s="17"/>
      <c r="CO51" s="17"/>
      <c r="CP51" s="15"/>
      <c r="CQ51" s="17"/>
      <c r="CR51" s="17"/>
      <c r="CS51" s="17"/>
      <c r="CT51" s="17"/>
      <c r="CU51" s="17"/>
      <c r="CV51" s="17"/>
      <c r="CY51" s="17"/>
      <c r="CZ51" s="17"/>
      <c r="DA51" s="17"/>
      <c r="DB51" s="17"/>
      <c r="DC51" s="17"/>
      <c r="DF51" s="17"/>
      <c r="DG51" s="17"/>
      <c r="DH51" s="17"/>
      <c r="DI51" s="17"/>
      <c r="DJ51" s="17"/>
    </row>
    <row r="52" spans="1:114" ht="15.75" customHeight="1" x14ac:dyDescent="0.25">
      <c r="A52" s="2"/>
      <c r="B52" s="2"/>
      <c r="C52" s="2"/>
      <c r="D52" s="14"/>
      <c r="E52" s="14"/>
      <c r="F52" s="14"/>
      <c r="G52" s="14"/>
      <c r="H52" s="14"/>
      <c r="I52" s="14"/>
      <c r="J52" s="14"/>
      <c r="K52" s="14"/>
      <c r="L52" s="14"/>
      <c r="M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34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4"/>
      <c r="CC52" s="16"/>
      <c r="CD52" s="17"/>
      <c r="CE52" s="17"/>
      <c r="CF52" s="17"/>
      <c r="CG52" s="17"/>
      <c r="CH52" s="17"/>
      <c r="CI52" s="35"/>
      <c r="CJ52" s="17"/>
      <c r="CK52" s="17"/>
      <c r="CL52" s="17"/>
      <c r="CM52" s="17"/>
      <c r="CN52" s="17"/>
      <c r="CO52" s="17"/>
      <c r="CP52" s="15"/>
      <c r="CQ52" s="17"/>
      <c r="CR52" s="17"/>
      <c r="CS52" s="17"/>
      <c r="CT52" s="17"/>
      <c r="CU52" s="17"/>
      <c r="CV52" s="17"/>
      <c r="CY52" s="17"/>
      <c r="CZ52" s="17"/>
      <c r="DA52" s="17"/>
      <c r="DB52" s="17"/>
      <c r="DC52" s="17"/>
      <c r="DF52" s="17"/>
      <c r="DG52" s="17"/>
      <c r="DH52" s="17"/>
      <c r="DI52" s="17"/>
      <c r="DJ52" s="17"/>
    </row>
    <row r="53" spans="1:114" ht="15.75" customHeight="1" x14ac:dyDescent="0.25">
      <c r="A53" s="2"/>
      <c r="B53" s="2"/>
      <c r="C53" s="2"/>
      <c r="D53" s="14"/>
      <c r="E53" s="14"/>
      <c r="F53" s="14"/>
      <c r="G53" s="14"/>
      <c r="H53" s="14"/>
      <c r="I53" s="14"/>
      <c r="J53" s="14"/>
      <c r="K53" s="14"/>
      <c r="L53" s="14"/>
      <c r="M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34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4"/>
      <c r="CC53" s="16"/>
      <c r="CD53" s="17"/>
      <c r="CE53" s="17"/>
      <c r="CF53" s="17"/>
      <c r="CG53" s="17"/>
      <c r="CH53" s="17"/>
      <c r="CI53" s="35"/>
      <c r="CJ53" s="17"/>
      <c r="CK53" s="17"/>
      <c r="CL53" s="17"/>
      <c r="CM53" s="17"/>
      <c r="CN53" s="17"/>
      <c r="CO53" s="17"/>
      <c r="CP53" s="15"/>
      <c r="CQ53" s="17"/>
      <c r="CR53" s="17"/>
      <c r="CS53" s="17"/>
      <c r="CT53" s="17"/>
      <c r="CU53" s="17"/>
      <c r="CV53" s="17"/>
      <c r="CY53" s="17"/>
      <c r="CZ53" s="17"/>
      <c r="DA53" s="17"/>
      <c r="DB53" s="17"/>
      <c r="DC53" s="17"/>
      <c r="DF53" s="17"/>
      <c r="DG53" s="17"/>
      <c r="DH53" s="17"/>
      <c r="DI53" s="17"/>
      <c r="DJ53" s="17"/>
    </row>
    <row r="54" spans="1:114" ht="15.75" customHeight="1" x14ac:dyDescent="0.25">
      <c r="A54" s="2"/>
      <c r="B54" s="2"/>
      <c r="C54" s="2"/>
      <c r="D54" s="14"/>
      <c r="E54" s="14"/>
      <c r="F54" s="14"/>
      <c r="G54" s="14"/>
      <c r="H54" s="14"/>
      <c r="I54" s="14"/>
      <c r="J54" s="14"/>
      <c r="K54" s="14"/>
      <c r="L54" s="14"/>
      <c r="M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34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4"/>
      <c r="CC54" s="16"/>
      <c r="CD54" s="17"/>
      <c r="CE54" s="17"/>
      <c r="CF54" s="17"/>
      <c r="CG54" s="17"/>
      <c r="CH54" s="17"/>
      <c r="CI54" s="35"/>
      <c r="CJ54" s="17"/>
      <c r="CK54" s="17"/>
      <c r="CL54" s="17"/>
      <c r="CM54" s="17"/>
      <c r="CN54" s="17"/>
      <c r="CO54" s="17"/>
      <c r="CP54" s="15"/>
      <c r="CQ54" s="17"/>
      <c r="CR54" s="17"/>
      <c r="CS54" s="17"/>
      <c r="CT54" s="17"/>
      <c r="CU54" s="17"/>
      <c r="CV54" s="17"/>
      <c r="CY54" s="17"/>
      <c r="CZ54" s="17"/>
      <c r="DA54" s="17"/>
      <c r="DB54" s="17"/>
      <c r="DC54" s="17"/>
      <c r="DF54" s="17"/>
      <c r="DG54" s="17"/>
      <c r="DH54" s="17"/>
      <c r="DI54" s="17"/>
      <c r="DJ54" s="17"/>
    </row>
    <row r="55" spans="1:114" ht="15.75" customHeight="1" x14ac:dyDescent="0.25">
      <c r="A55" s="2"/>
      <c r="B55" s="2"/>
      <c r="C55" s="2"/>
      <c r="D55" s="14"/>
      <c r="E55" s="14"/>
      <c r="F55" s="14"/>
      <c r="G55" s="14"/>
      <c r="H55" s="14"/>
      <c r="I55" s="14"/>
      <c r="J55" s="14"/>
      <c r="K55" s="14"/>
      <c r="L55" s="14"/>
      <c r="M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34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4"/>
      <c r="CC55" s="16"/>
      <c r="CD55" s="17"/>
      <c r="CE55" s="17"/>
      <c r="CF55" s="17"/>
      <c r="CG55" s="17"/>
      <c r="CH55" s="17"/>
      <c r="CI55" s="35"/>
      <c r="CJ55" s="17"/>
      <c r="CK55" s="17"/>
      <c r="CL55" s="17"/>
      <c r="CM55" s="17"/>
      <c r="CN55" s="17"/>
      <c r="CO55" s="17"/>
      <c r="CP55" s="15"/>
      <c r="CQ55" s="17"/>
      <c r="CR55" s="17"/>
      <c r="CS55" s="17"/>
      <c r="CT55" s="17"/>
      <c r="CU55" s="17"/>
      <c r="CV55" s="17"/>
      <c r="CY55" s="17"/>
      <c r="CZ55" s="17"/>
      <c r="DA55" s="17"/>
      <c r="DB55" s="17"/>
      <c r="DC55" s="17"/>
      <c r="DF55" s="17"/>
      <c r="DG55" s="17"/>
      <c r="DH55" s="17"/>
      <c r="DI55" s="17"/>
      <c r="DJ55" s="17"/>
    </row>
    <row r="56" spans="1:114" ht="15.75" customHeight="1" x14ac:dyDescent="0.25">
      <c r="A56" s="2"/>
      <c r="B56" s="2"/>
      <c r="C56" s="2"/>
      <c r="D56" s="14"/>
      <c r="E56" s="14"/>
      <c r="F56" s="14"/>
      <c r="G56" s="14"/>
      <c r="H56" s="14"/>
      <c r="I56" s="14"/>
      <c r="J56" s="14"/>
      <c r="K56" s="14"/>
      <c r="L56" s="14"/>
      <c r="M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34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4"/>
      <c r="CC56" s="16"/>
      <c r="CD56" s="17"/>
      <c r="CE56" s="17"/>
      <c r="CF56" s="17"/>
      <c r="CG56" s="17"/>
      <c r="CH56" s="17"/>
      <c r="CI56" s="35"/>
      <c r="CJ56" s="17"/>
      <c r="CK56" s="17"/>
      <c r="CL56" s="17"/>
      <c r="CM56" s="17"/>
      <c r="CN56" s="17"/>
      <c r="CO56" s="17"/>
      <c r="CP56" s="15"/>
      <c r="CQ56" s="17"/>
      <c r="CR56" s="17"/>
      <c r="CS56" s="17"/>
      <c r="CT56" s="17"/>
      <c r="CU56" s="17"/>
      <c r="CV56" s="17"/>
      <c r="CY56" s="17"/>
      <c r="CZ56" s="17"/>
      <c r="DA56" s="17"/>
      <c r="DB56" s="17"/>
      <c r="DC56" s="17"/>
      <c r="DF56" s="17"/>
      <c r="DG56" s="17"/>
      <c r="DH56" s="17"/>
      <c r="DI56" s="17"/>
      <c r="DJ56" s="17"/>
    </row>
    <row r="57" spans="1:114" ht="15.75" customHeight="1" x14ac:dyDescent="0.25">
      <c r="A57" s="2"/>
      <c r="B57" s="2"/>
      <c r="C57" s="2"/>
      <c r="D57" s="14"/>
      <c r="E57" s="14"/>
      <c r="F57" s="14"/>
      <c r="G57" s="14"/>
      <c r="H57" s="14"/>
      <c r="I57" s="14"/>
      <c r="J57" s="14"/>
      <c r="K57" s="14"/>
      <c r="L57" s="14"/>
      <c r="M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34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4"/>
      <c r="CC57" s="16"/>
      <c r="CD57" s="17"/>
      <c r="CE57" s="17"/>
      <c r="CF57" s="17"/>
      <c r="CG57" s="17"/>
      <c r="CH57" s="17"/>
      <c r="CI57" s="35"/>
      <c r="CJ57" s="17"/>
      <c r="CK57" s="17"/>
      <c r="CL57" s="17"/>
      <c r="CM57" s="17"/>
      <c r="CN57" s="17"/>
      <c r="CO57" s="17"/>
      <c r="CP57" s="15"/>
      <c r="CQ57" s="17"/>
      <c r="CR57" s="17"/>
      <c r="CS57" s="17"/>
      <c r="CT57" s="17"/>
      <c r="CU57" s="17"/>
      <c r="CV57" s="17"/>
      <c r="CY57" s="17"/>
      <c r="CZ57" s="17"/>
      <c r="DA57" s="17"/>
      <c r="DB57" s="17"/>
      <c r="DC57" s="17"/>
      <c r="DF57" s="17"/>
      <c r="DG57" s="17"/>
      <c r="DH57" s="17"/>
      <c r="DI57" s="17"/>
      <c r="DJ57" s="17"/>
    </row>
    <row r="58" spans="1:114" ht="15.75" customHeight="1" x14ac:dyDescent="0.25">
      <c r="A58" s="2"/>
      <c r="B58" s="2"/>
      <c r="C58" s="2"/>
      <c r="D58" s="14"/>
      <c r="E58" s="14"/>
      <c r="F58" s="14"/>
      <c r="G58" s="14"/>
      <c r="H58" s="14"/>
      <c r="I58" s="14"/>
      <c r="J58" s="14"/>
      <c r="K58" s="14"/>
      <c r="L58" s="14"/>
      <c r="M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34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4"/>
      <c r="CC58" s="16"/>
      <c r="CD58" s="17"/>
      <c r="CE58" s="17"/>
      <c r="CF58" s="17"/>
      <c r="CG58" s="17"/>
      <c r="CH58" s="17"/>
      <c r="CI58" s="35"/>
      <c r="CJ58" s="17"/>
      <c r="CK58" s="17"/>
      <c r="CL58" s="17"/>
      <c r="CM58" s="17"/>
      <c r="CN58" s="17"/>
      <c r="CO58" s="17"/>
      <c r="CP58" s="15"/>
      <c r="CQ58" s="17"/>
      <c r="CR58" s="17"/>
      <c r="CS58" s="17"/>
      <c r="CT58" s="17"/>
      <c r="CU58" s="17"/>
      <c r="CV58" s="17"/>
      <c r="CY58" s="17"/>
      <c r="CZ58" s="17"/>
      <c r="DA58" s="17"/>
      <c r="DB58" s="17"/>
      <c r="DC58" s="17"/>
      <c r="DF58" s="17"/>
      <c r="DG58" s="17"/>
      <c r="DH58" s="17"/>
      <c r="DI58" s="17"/>
      <c r="DJ58" s="17"/>
    </row>
    <row r="59" spans="1:114" ht="15.75" customHeight="1" x14ac:dyDescent="0.25">
      <c r="A59" s="2"/>
      <c r="B59" s="2"/>
      <c r="C59" s="2"/>
      <c r="D59" s="14"/>
      <c r="E59" s="14"/>
      <c r="F59" s="14"/>
      <c r="G59" s="14"/>
      <c r="H59" s="14"/>
      <c r="I59" s="14"/>
      <c r="J59" s="14"/>
      <c r="K59" s="14"/>
      <c r="L59" s="14"/>
      <c r="M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34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4"/>
      <c r="CC59" s="16"/>
      <c r="CD59" s="17"/>
      <c r="CE59" s="17"/>
      <c r="CF59" s="17"/>
      <c r="CG59" s="17"/>
      <c r="CH59" s="17"/>
      <c r="CI59" s="35"/>
      <c r="CJ59" s="17"/>
      <c r="CK59" s="17"/>
      <c r="CL59" s="17"/>
      <c r="CM59" s="17"/>
      <c r="CN59" s="17"/>
      <c r="CO59" s="17"/>
      <c r="CP59" s="15"/>
      <c r="CQ59" s="17"/>
      <c r="CR59" s="17"/>
      <c r="CS59" s="17"/>
      <c r="CT59" s="17"/>
      <c r="CU59" s="17"/>
      <c r="CV59" s="17"/>
      <c r="CY59" s="17"/>
      <c r="CZ59" s="17"/>
      <c r="DA59" s="17"/>
      <c r="DB59" s="17"/>
      <c r="DC59" s="17"/>
      <c r="DF59" s="17"/>
      <c r="DG59" s="17"/>
      <c r="DH59" s="17"/>
      <c r="DI59" s="17"/>
      <c r="DJ59" s="17"/>
    </row>
    <row r="60" spans="1:114" ht="15.75" customHeight="1" x14ac:dyDescent="0.25">
      <c r="A60" s="2"/>
      <c r="B60" s="2"/>
      <c r="C60" s="2"/>
      <c r="D60" s="14"/>
      <c r="E60" s="14"/>
      <c r="F60" s="14"/>
      <c r="G60" s="14"/>
      <c r="H60" s="14"/>
      <c r="I60" s="14"/>
      <c r="J60" s="14"/>
      <c r="K60" s="14"/>
      <c r="L60" s="14"/>
      <c r="M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34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4"/>
      <c r="CC60" s="16"/>
      <c r="CD60" s="17"/>
      <c r="CE60" s="17"/>
      <c r="CF60" s="17"/>
      <c r="CG60" s="17"/>
      <c r="CH60" s="17"/>
      <c r="CI60" s="35"/>
      <c r="CJ60" s="17"/>
      <c r="CK60" s="17"/>
      <c r="CL60" s="17"/>
      <c r="CM60" s="17"/>
      <c r="CN60" s="17"/>
      <c r="CO60" s="17"/>
      <c r="CP60" s="15"/>
      <c r="CQ60" s="17"/>
      <c r="CR60" s="17"/>
      <c r="CS60" s="17"/>
      <c r="CT60" s="17"/>
      <c r="CU60" s="17"/>
      <c r="CV60" s="17"/>
      <c r="CY60" s="17"/>
      <c r="CZ60" s="17"/>
      <c r="DA60" s="17"/>
      <c r="DB60" s="17"/>
      <c r="DC60" s="17"/>
      <c r="DF60" s="17"/>
      <c r="DG60" s="17"/>
      <c r="DH60" s="17"/>
      <c r="DI60" s="17"/>
      <c r="DJ60" s="17"/>
    </row>
    <row r="61" spans="1:114" ht="15.75" customHeight="1" x14ac:dyDescent="0.25">
      <c r="A61" s="2"/>
      <c r="B61" s="2"/>
      <c r="C61" s="2"/>
      <c r="D61" s="14"/>
      <c r="E61" s="14"/>
      <c r="F61" s="14"/>
      <c r="G61" s="14"/>
      <c r="H61" s="14"/>
      <c r="I61" s="14"/>
      <c r="J61" s="14"/>
      <c r="K61" s="14"/>
      <c r="L61" s="14"/>
      <c r="M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34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4"/>
      <c r="CC61" s="16"/>
      <c r="CD61" s="17"/>
      <c r="CE61" s="17"/>
      <c r="CF61" s="17"/>
      <c r="CG61" s="17"/>
      <c r="CH61" s="17"/>
      <c r="CI61" s="35"/>
      <c r="CJ61" s="17"/>
      <c r="CK61" s="17"/>
      <c r="CL61" s="17"/>
      <c r="CM61" s="17"/>
      <c r="CN61" s="17"/>
      <c r="CO61" s="17"/>
      <c r="CP61" s="15"/>
      <c r="CQ61" s="17"/>
      <c r="CR61" s="17"/>
      <c r="CS61" s="17"/>
      <c r="CT61" s="17"/>
      <c r="CU61" s="17"/>
      <c r="CV61" s="17"/>
      <c r="CY61" s="17"/>
      <c r="CZ61" s="17"/>
      <c r="DA61" s="17"/>
      <c r="DB61" s="17"/>
      <c r="DC61" s="17"/>
      <c r="DF61" s="17"/>
      <c r="DG61" s="17"/>
      <c r="DH61" s="17"/>
      <c r="DI61" s="17"/>
      <c r="DJ61" s="17"/>
    </row>
    <row r="62" spans="1:114" ht="15.75" customHeight="1" x14ac:dyDescent="0.25">
      <c r="A62" s="2"/>
      <c r="B62" s="2"/>
      <c r="C62" s="2"/>
      <c r="D62" s="14"/>
      <c r="E62" s="14"/>
      <c r="F62" s="14"/>
      <c r="G62" s="14"/>
      <c r="H62" s="14"/>
      <c r="I62" s="14"/>
      <c r="J62" s="14"/>
      <c r="K62" s="14"/>
      <c r="L62" s="14"/>
      <c r="M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34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4"/>
      <c r="CC62" s="16"/>
      <c r="CD62" s="17"/>
      <c r="CE62" s="17"/>
      <c r="CF62" s="17"/>
      <c r="CG62" s="17"/>
      <c r="CH62" s="17"/>
      <c r="CI62" s="35"/>
      <c r="CJ62" s="17"/>
      <c r="CK62" s="17"/>
      <c r="CL62" s="17"/>
      <c r="CM62" s="17"/>
      <c r="CN62" s="17"/>
      <c r="CO62" s="17"/>
      <c r="CP62" s="15"/>
      <c r="CQ62" s="17"/>
      <c r="CR62" s="17"/>
      <c r="CS62" s="17"/>
      <c r="CT62" s="17"/>
      <c r="CU62" s="17"/>
      <c r="CV62" s="17"/>
      <c r="CY62" s="17"/>
      <c r="CZ62" s="17"/>
      <c r="DA62" s="17"/>
      <c r="DB62" s="17"/>
      <c r="DC62" s="17"/>
      <c r="DF62" s="17"/>
      <c r="DG62" s="17"/>
      <c r="DH62" s="17"/>
      <c r="DI62" s="17"/>
      <c r="DJ62" s="17"/>
    </row>
    <row r="63" spans="1:114" ht="15.75" customHeight="1" x14ac:dyDescent="0.25">
      <c r="A63" s="2"/>
      <c r="B63" s="2"/>
      <c r="C63" s="2"/>
      <c r="D63" s="14"/>
      <c r="E63" s="14"/>
      <c r="F63" s="14"/>
      <c r="G63" s="14"/>
      <c r="H63" s="14"/>
      <c r="I63" s="14"/>
      <c r="J63" s="14"/>
      <c r="K63" s="14"/>
      <c r="L63" s="14"/>
      <c r="M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34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4"/>
      <c r="CC63" s="16"/>
      <c r="CD63" s="17"/>
      <c r="CE63" s="17"/>
      <c r="CF63" s="17"/>
      <c r="CG63" s="17"/>
      <c r="CH63" s="17"/>
      <c r="CI63" s="35"/>
      <c r="CJ63" s="17"/>
      <c r="CK63" s="17"/>
      <c r="CL63" s="17"/>
      <c r="CM63" s="17"/>
      <c r="CN63" s="17"/>
      <c r="CO63" s="17"/>
      <c r="CP63" s="15"/>
      <c r="CQ63" s="17"/>
      <c r="CR63" s="17"/>
      <c r="CS63" s="17"/>
      <c r="CT63" s="17"/>
      <c r="CU63" s="17"/>
      <c r="CV63" s="17"/>
      <c r="CY63" s="17"/>
      <c r="CZ63" s="17"/>
      <c r="DA63" s="17"/>
      <c r="DB63" s="17"/>
      <c r="DC63" s="17"/>
      <c r="DF63" s="17"/>
      <c r="DG63" s="17"/>
      <c r="DH63" s="17"/>
      <c r="DI63" s="17"/>
      <c r="DJ63" s="17"/>
    </row>
    <row r="64" spans="1:114" ht="15.75" customHeight="1" x14ac:dyDescent="0.25">
      <c r="A64" s="2"/>
      <c r="B64" s="2"/>
      <c r="C64" s="2"/>
      <c r="D64" s="14"/>
      <c r="E64" s="14"/>
      <c r="F64" s="14"/>
      <c r="G64" s="14"/>
      <c r="H64" s="14"/>
      <c r="I64" s="14"/>
      <c r="J64" s="14"/>
      <c r="K64" s="14"/>
      <c r="L64" s="14"/>
      <c r="M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34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4"/>
      <c r="CC64" s="16"/>
      <c r="CD64" s="17"/>
      <c r="CE64" s="17"/>
      <c r="CF64" s="17"/>
      <c r="CG64" s="17"/>
      <c r="CH64" s="17"/>
      <c r="CI64" s="35"/>
      <c r="CJ64" s="17"/>
      <c r="CK64" s="17"/>
      <c r="CL64" s="17"/>
      <c r="CM64" s="17"/>
      <c r="CN64" s="17"/>
      <c r="CO64" s="17"/>
      <c r="CP64" s="15"/>
      <c r="CQ64" s="17"/>
      <c r="CR64" s="17"/>
      <c r="CS64" s="17"/>
      <c r="CT64" s="17"/>
      <c r="CU64" s="17"/>
      <c r="CV64" s="17"/>
      <c r="CY64" s="17"/>
      <c r="CZ64" s="17"/>
      <c r="DA64" s="17"/>
      <c r="DB64" s="17"/>
      <c r="DC64" s="17"/>
      <c r="DF64" s="17"/>
      <c r="DG64" s="17"/>
      <c r="DH64" s="17"/>
      <c r="DI64" s="17"/>
      <c r="DJ64" s="17"/>
    </row>
    <row r="65" spans="1:114" ht="15.75" customHeight="1" x14ac:dyDescent="0.25">
      <c r="A65" s="2"/>
      <c r="B65" s="2"/>
      <c r="C65" s="2"/>
      <c r="D65" s="14"/>
      <c r="E65" s="14"/>
      <c r="F65" s="14"/>
      <c r="G65" s="14"/>
      <c r="H65" s="14"/>
      <c r="I65" s="14"/>
      <c r="J65" s="14"/>
      <c r="K65" s="14"/>
      <c r="L65" s="14"/>
      <c r="M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34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4"/>
      <c r="CC65" s="16"/>
      <c r="CD65" s="17"/>
      <c r="CE65" s="17"/>
      <c r="CF65" s="17"/>
      <c r="CG65" s="17"/>
      <c r="CH65" s="17"/>
      <c r="CI65" s="35"/>
      <c r="CJ65" s="17"/>
      <c r="CK65" s="17"/>
      <c r="CL65" s="17"/>
      <c r="CM65" s="17"/>
      <c r="CN65" s="17"/>
      <c r="CO65" s="17"/>
      <c r="CP65" s="15"/>
      <c r="CQ65" s="17"/>
      <c r="CR65" s="17"/>
      <c r="CS65" s="17"/>
      <c r="CT65" s="17"/>
      <c r="CU65" s="17"/>
      <c r="CV65" s="17"/>
      <c r="CY65" s="17"/>
      <c r="CZ65" s="17"/>
      <c r="DA65" s="17"/>
      <c r="DB65" s="17"/>
      <c r="DC65" s="17"/>
      <c r="DF65" s="17"/>
      <c r="DG65" s="17"/>
      <c r="DH65" s="17"/>
      <c r="DI65" s="17"/>
      <c r="DJ65" s="17"/>
    </row>
    <row r="66" spans="1:114" ht="15.75" customHeight="1" x14ac:dyDescent="0.25">
      <c r="A66" s="2"/>
      <c r="B66" s="2"/>
      <c r="C66" s="2"/>
      <c r="D66" s="14"/>
      <c r="E66" s="14"/>
      <c r="F66" s="14"/>
      <c r="G66" s="14"/>
      <c r="H66" s="14"/>
      <c r="I66" s="14"/>
      <c r="J66" s="14"/>
      <c r="K66" s="14"/>
      <c r="L66" s="14"/>
      <c r="M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34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4"/>
      <c r="CC66" s="16"/>
      <c r="CD66" s="17"/>
      <c r="CE66" s="17"/>
      <c r="CF66" s="17"/>
      <c r="CG66" s="17"/>
      <c r="CH66" s="17"/>
      <c r="CI66" s="35"/>
      <c r="CJ66" s="17"/>
      <c r="CK66" s="17"/>
      <c r="CL66" s="17"/>
      <c r="CM66" s="17"/>
      <c r="CN66" s="17"/>
      <c r="CO66" s="17"/>
      <c r="CP66" s="15"/>
      <c r="CQ66" s="17"/>
      <c r="CR66" s="17"/>
      <c r="CS66" s="17"/>
      <c r="CT66" s="17"/>
      <c r="CU66" s="17"/>
      <c r="CV66" s="17"/>
      <c r="CY66" s="17"/>
      <c r="CZ66" s="17"/>
      <c r="DA66" s="17"/>
      <c r="DB66" s="17"/>
      <c r="DC66" s="17"/>
      <c r="DF66" s="17"/>
      <c r="DG66" s="17"/>
      <c r="DH66" s="17"/>
      <c r="DI66" s="17"/>
      <c r="DJ66" s="17"/>
    </row>
    <row r="67" spans="1:114" ht="15.75" customHeight="1" x14ac:dyDescent="0.25">
      <c r="A67" s="2"/>
      <c r="B67" s="2"/>
      <c r="C67" s="2"/>
      <c r="D67" s="14"/>
      <c r="E67" s="14"/>
      <c r="F67" s="14"/>
      <c r="G67" s="14"/>
      <c r="H67" s="14"/>
      <c r="I67" s="14"/>
      <c r="J67" s="14"/>
      <c r="K67" s="14"/>
      <c r="L67" s="14"/>
      <c r="M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34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4"/>
      <c r="CC67" s="16"/>
      <c r="CD67" s="17"/>
      <c r="CE67" s="17"/>
      <c r="CF67" s="17"/>
      <c r="CG67" s="17"/>
      <c r="CH67" s="17"/>
      <c r="CI67" s="35"/>
      <c r="CJ67" s="17"/>
      <c r="CK67" s="17"/>
      <c r="CL67" s="17"/>
      <c r="CM67" s="17"/>
      <c r="CN67" s="17"/>
      <c r="CO67" s="17"/>
      <c r="CP67" s="15"/>
      <c r="CQ67" s="17"/>
      <c r="CR67" s="17"/>
      <c r="CS67" s="17"/>
      <c r="CT67" s="17"/>
      <c r="CU67" s="17"/>
      <c r="CV67" s="17"/>
      <c r="CY67" s="17"/>
      <c r="CZ67" s="17"/>
      <c r="DA67" s="17"/>
      <c r="DB67" s="17"/>
      <c r="DC67" s="17"/>
      <c r="DF67" s="17"/>
      <c r="DG67" s="17"/>
      <c r="DH67" s="17"/>
      <c r="DI67" s="17"/>
      <c r="DJ67" s="17"/>
    </row>
    <row r="68" spans="1:114" ht="15.75" customHeight="1" x14ac:dyDescent="0.25">
      <c r="A68" s="2"/>
      <c r="B68" s="2"/>
      <c r="C68" s="2"/>
      <c r="D68" s="14"/>
      <c r="E68" s="14"/>
      <c r="F68" s="14"/>
      <c r="G68" s="14"/>
      <c r="H68" s="14"/>
      <c r="I68" s="14"/>
      <c r="J68" s="14"/>
      <c r="K68" s="14"/>
      <c r="L68" s="14"/>
      <c r="M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34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4"/>
      <c r="CC68" s="16"/>
      <c r="CD68" s="17"/>
      <c r="CE68" s="17"/>
      <c r="CF68" s="17"/>
      <c r="CG68" s="17"/>
      <c r="CH68" s="17"/>
      <c r="CI68" s="35"/>
      <c r="CJ68" s="17"/>
      <c r="CK68" s="17"/>
      <c r="CL68" s="17"/>
      <c r="CM68" s="17"/>
      <c r="CN68" s="17"/>
      <c r="CO68" s="17"/>
      <c r="CP68" s="15"/>
      <c r="CQ68" s="17"/>
      <c r="CR68" s="17"/>
      <c r="CS68" s="17"/>
      <c r="CT68" s="17"/>
      <c r="CU68" s="17"/>
      <c r="CV68" s="17"/>
      <c r="CY68" s="17"/>
      <c r="CZ68" s="17"/>
      <c r="DA68" s="17"/>
      <c r="DB68" s="17"/>
      <c r="DC68" s="17"/>
      <c r="DF68" s="17"/>
      <c r="DG68" s="17"/>
      <c r="DH68" s="17"/>
      <c r="DI68" s="17"/>
      <c r="DJ68" s="17"/>
    </row>
    <row r="69" spans="1:114" ht="15.75" customHeight="1" x14ac:dyDescent="0.25">
      <c r="A69" s="2"/>
      <c r="B69" s="2"/>
      <c r="C69" s="2"/>
      <c r="D69" s="14"/>
      <c r="E69" s="14"/>
      <c r="F69" s="14"/>
      <c r="G69" s="14"/>
      <c r="H69" s="14"/>
      <c r="I69" s="14"/>
      <c r="J69" s="14"/>
      <c r="K69" s="14"/>
      <c r="L69" s="14"/>
      <c r="M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34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4"/>
      <c r="CC69" s="16"/>
      <c r="CD69" s="17"/>
      <c r="CE69" s="17"/>
      <c r="CF69" s="17"/>
      <c r="CG69" s="17"/>
      <c r="CH69" s="17"/>
      <c r="CI69" s="35"/>
      <c r="CJ69" s="17"/>
      <c r="CK69" s="17"/>
      <c r="CL69" s="17"/>
      <c r="CM69" s="17"/>
      <c r="CN69" s="17"/>
      <c r="CO69" s="17"/>
      <c r="CP69" s="15"/>
      <c r="CQ69" s="17"/>
      <c r="CR69" s="17"/>
      <c r="CS69" s="17"/>
      <c r="CT69" s="17"/>
      <c r="CU69" s="17"/>
      <c r="CV69" s="17"/>
      <c r="CY69" s="17"/>
      <c r="CZ69" s="17"/>
      <c r="DA69" s="17"/>
      <c r="DB69" s="17"/>
      <c r="DC69" s="17"/>
      <c r="DF69" s="17"/>
      <c r="DG69" s="17"/>
      <c r="DH69" s="17"/>
      <c r="DI69" s="17"/>
      <c r="DJ69" s="17"/>
    </row>
    <row r="70" spans="1:114" ht="15.75" customHeight="1" x14ac:dyDescent="0.25">
      <c r="A70" s="2"/>
      <c r="B70" s="2"/>
      <c r="C70" s="2"/>
      <c r="D70" s="14"/>
      <c r="E70" s="14"/>
      <c r="F70" s="14"/>
      <c r="G70" s="14"/>
      <c r="H70" s="14"/>
      <c r="I70" s="14"/>
      <c r="J70" s="14"/>
      <c r="K70" s="14"/>
      <c r="L70" s="14"/>
      <c r="M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34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4"/>
      <c r="CC70" s="16"/>
      <c r="CD70" s="17"/>
      <c r="CE70" s="17"/>
      <c r="CF70" s="17"/>
      <c r="CG70" s="17"/>
      <c r="CH70" s="17"/>
      <c r="CI70" s="35"/>
      <c r="CJ70" s="17"/>
      <c r="CK70" s="17"/>
      <c r="CL70" s="17"/>
      <c r="CM70" s="17"/>
      <c r="CN70" s="17"/>
      <c r="CO70" s="17"/>
      <c r="CP70" s="15"/>
      <c r="CQ70" s="17"/>
      <c r="CR70" s="17"/>
      <c r="CS70" s="17"/>
      <c r="CT70" s="17"/>
      <c r="CU70" s="17"/>
      <c r="CV70" s="17"/>
      <c r="CY70" s="17"/>
      <c r="CZ70" s="17"/>
      <c r="DA70" s="17"/>
      <c r="DB70" s="17"/>
      <c r="DC70" s="17"/>
      <c r="DF70" s="17"/>
      <c r="DG70" s="17"/>
      <c r="DH70" s="17"/>
      <c r="DI70" s="17"/>
      <c r="DJ70" s="17"/>
    </row>
    <row r="71" spans="1:114" ht="15.75" customHeight="1" x14ac:dyDescent="0.25">
      <c r="A71" s="2"/>
      <c r="B71" s="2"/>
      <c r="C71" s="2"/>
      <c r="D71" s="14"/>
      <c r="E71" s="14"/>
      <c r="F71" s="14"/>
      <c r="G71" s="14"/>
      <c r="H71" s="14"/>
      <c r="I71" s="14"/>
      <c r="J71" s="14"/>
      <c r="K71" s="14"/>
      <c r="L71" s="14"/>
      <c r="M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34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4"/>
      <c r="CC71" s="16"/>
      <c r="CD71" s="17"/>
      <c r="CE71" s="17"/>
      <c r="CF71" s="17"/>
      <c r="CG71" s="17"/>
      <c r="CH71" s="17"/>
      <c r="CI71" s="35"/>
      <c r="CJ71" s="17"/>
      <c r="CK71" s="17"/>
      <c r="CL71" s="17"/>
      <c r="CM71" s="17"/>
      <c r="CN71" s="17"/>
      <c r="CO71" s="17"/>
      <c r="CP71" s="15"/>
      <c r="CQ71" s="17"/>
      <c r="CR71" s="17"/>
      <c r="CS71" s="17"/>
      <c r="CT71" s="17"/>
      <c r="CU71" s="17"/>
      <c r="CV71" s="17"/>
      <c r="CY71" s="17"/>
      <c r="CZ71" s="17"/>
      <c r="DA71" s="17"/>
      <c r="DB71" s="17"/>
      <c r="DC71" s="17"/>
      <c r="DF71" s="17"/>
      <c r="DG71" s="17"/>
      <c r="DH71" s="17"/>
      <c r="DI71" s="17"/>
      <c r="DJ71" s="17"/>
    </row>
    <row r="72" spans="1:114" ht="15.75" customHeight="1" x14ac:dyDescent="0.25">
      <c r="A72" s="2"/>
      <c r="B72" s="2"/>
      <c r="C72" s="2"/>
      <c r="D72" s="14"/>
      <c r="E72" s="14"/>
      <c r="F72" s="14"/>
      <c r="G72" s="14"/>
      <c r="H72" s="14"/>
      <c r="I72" s="14"/>
      <c r="J72" s="14"/>
      <c r="K72" s="14"/>
      <c r="L72" s="14"/>
      <c r="M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34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4"/>
      <c r="CC72" s="16"/>
      <c r="CD72" s="17"/>
      <c r="CE72" s="17"/>
      <c r="CF72" s="17"/>
      <c r="CG72" s="17"/>
      <c r="CH72" s="17"/>
      <c r="CI72" s="35"/>
      <c r="CJ72" s="17"/>
      <c r="CK72" s="17"/>
      <c r="CL72" s="17"/>
      <c r="CM72" s="17"/>
      <c r="CN72" s="17"/>
      <c r="CO72" s="17"/>
      <c r="CP72" s="15"/>
      <c r="CQ72" s="17"/>
      <c r="CR72" s="17"/>
      <c r="CS72" s="17"/>
      <c r="CT72" s="17"/>
      <c r="CU72" s="17"/>
      <c r="CV72" s="17"/>
      <c r="CY72" s="17"/>
      <c r="CZ72" s="17"/>
      <c r="DA72" s="17"/>
      <c r="DB72" s="17"/>
      <c r="DC72" s="17"/>
      <c r="DF72" s="17"/>
      <c r="DG72" s="17"/>
      <c r="DH72" s="17"/>
      <c r="DI72" s="17"/>
      <c r="DJ72" s="17"/>
    </row>
    <row r="73" spans="1:114" ht="15.75" customHeight="1" x14ac:dyDescent="0.25">
      <c r="A73" s="2"/>
      <c r="B73" s="2"/>
      <c r="C73" s="2"/>
      <c r="D73" s="14"/>
      <c r="E73" s="14"/>
      <c r="F73" s="14"/>
      <c r="G73" s="14"/>
      <c r="H73" s="14"/>
      <c r="I73" s="14"/>
      <c r="J73" s="14"/>
      <c r="K73" s="14"/>
      <c r="L73" s="14"/>
      <c r="M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34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4"/>
      <c r="CC73" s="16"/>
      <c r="CD73" s="17"/>
      <c r="CE73" s="17"/>
      <c r="CF73" s="17"/>
      <c r="CG73" s="17"/>
      <c r="CH73" s="17"/>
      <c r="CI73" s="35"/>
      <c r="CJ73" s="17"/>
      <c r="CK73" s="17"/>
      <c r="CL73" s="17"/>
      <c r="CM73" s="17"/>
      <c r="CN73" s="17"/>
      <c r="CO73" s="17"/>
      <c r="CP73" s="15"/>
      <c r="CQ73" s="17"/>
      <c r="CR73" s="17"/>
      <c r="CS73" s="17"/>
      <c r="CT73" s="17"/>
      <c r="CU73" s="17"/>
      <c r="CV73" s="17"/>
      <c r="CY73" s="17"/>
      <c r="CZ73" s="17"/>
      <c r="DA73" s="17"/>
      <c r="DB73" s="17"/>
      <c r="DC73" s="17"/>
      <c r="DF73" s="17"/>
      <c r="DG73" s="17"/>
      <c r="DH73" s="17"/>
      <c r="DI73" s="17"/>
      <c r="DJ73" s="17"/>
    </row>
    <row r="74" spans="1:114" ht="15.75" customHeight="1" x14ac:dyDescent="0.25">
      <c r="A74" s="2"/>
      <c r="B74" s="2"/>
      <c r="C74" s="2"/>
      <c r="D74" s="14"/>
      <c r="E74" s="14"/>
      <c r="F74" s="14"/>
      <c r="G74" s="14"/>
      <c r="H74" s="14"/>
      <c r="I74" s="14"/>
      <c r="J74" s="14"/>
      <c r="K74" s="14"/>
      <c r="L74" s="14"/>
      <c r="M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34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4"/>
      <c r="CC74" s="16"/>
      <c r="CD74" s="17"/>
      <c r="CE74" s="17"/>
      <c r="CF74" s="17"/>
      <c r="CG74" s="17"/>
      <c r="CH74" s="17"/>
      <c r="CI74" s="35"/>
      <c r="CJ74" s="17"/>
      <c r="CK74" s="17"/>
      <c r="CL74" s="17"/>
      <c r="CM74" s="17"/>
      <c r="CN74" s="17"/>
      <c r="CO74" s="17"/>
      <c r="CP74" s="15"/>
      <c r="CQ74" s="17"/>
      <c r="CR74" s="17"/>
      <c r="CS74" s="17"/>
      <c r="CT74" s="17"/>
      <c r="CU74" s="17"/>
      <c r="CV74" s="17"/>
      <c r="CY74" s="17"/>
      <c r="CZ74" s="17"/>
      <c r="DA74" s="17"/>
      <c r="DB74" s="17"/>
      <c r="DC74" s="17"/>
      <c r="DF74" s="17"/>
      <c r="DG74" s="17"/>
      <c r="DH74" s="17"/>
      <c r="DI74" s="17"/>
      <c r="DJ74" s="17"/>
    </row>
    <row r="75" spans="1:114" ht="15.75" customHeight="1" x14ac:dyDescent="0.25">
      <c r="A75" s="2"/>
      <c r="B75" s="2"/>
      <c r="C75" s="2"/>
      <c r="D75" s="14"/>
      <c r="E75" s="14"/>
      <c r="F75" s="14"/>
      <c r="G75" s="14"/>
      <c r="H75" s="14"/>
      <c r="I75" s="14"/>
      <c r="J75" s="14"/>
      <c r="K75" s="14"/>
      <c r="L75" s="14"/>
      <c r="M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34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4"/>
      <c r="CC75" s="16"/>
      <c r="CD75" s="17"/>
      <c r="CE75" s="17"/>
      <c r="CF75" s="17"/>
      <c r="CG75" s="17"/>
      <c r="CH75" s="17"/>
      <c r="CI75" s="35"/>
      <c r="CJ75" s="17"/>
      <c r="CK75" s="17"/>
      <c r="CL75" s="17"/>
      <c r="CM75" s="17"/>
      <c r="CN75" s="17"/>
      <c r="CO75" s="17"/>
      <c r="CP75" s="15"/>
      <c r="CQ75" s="17"/>
      <c r="CR75" s="17"/>
      <c r="CS75" s="17"/>
      <c r="CT75" s="17"/>
      <c r="CU75" s="17"/>
      <c r="CV75" s="17"/>
      <c r="CY75" s="17"/>
      <c r="CZ75" s="17"/>
      <c r="DA75" s="17"/>
      <c r="DB75" s="17"/>
      <c r="DC75" s="17"/>
      <c r="DF75" s="17"/>
      <c r="DG75" s="17"/>
      <c r="DH75" s="17"/>
      <c r="DI75" s="17"/>
      <c r="DJ75" s="17"/>
    </row>
    <row r="76" spans="1:114" ht="15.75" customHeight="1" x14ac:dyDescent="0.25">
      <c r="A76" s="2"/>
      <c r="B76" s="2"/>
      <c r="C76" s="2"/>
      <c r="D76" s="14"/>
      <c r="E76" s="14"/>
      <c r="F76" s="14"/>
      <c r="G76" s="14"/>
      <c r="H76" s="14"/>
      <c r="I76" s="14"/>
      <c r="J76" s="14"/>
      <c r="K76" s="14"/>
      <c r="L76" s="14"/>
      <c r="M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34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4"/>
      <c r="CC76" s="16"/>
      <c r="CD76" s="17"/>
      <c r="CE76" s="17"/>
      <c r="CF76" s="17"/>
      <c r="CG76" s="17"/>
      <c r="CH76" s="17"/>
      <c r="CI76" s="35"/>
      <c r="CJ76" s="17"/>
      <c r="CK76" s="17"/>
      <c r="CL76" s="17"/>
      <c r="CM76" s="17"/>
      <c r="CN76" s="17"/>
      <c r="CO76" s="17"/>
      <c r="CP76" s="15"/>
      <c r="CQ76" s="17"/>
      <c r="CR76" s="17"/>
      <c r="CS76" s="17"/>
      <c r="CT76" s="17"/>
      <c r="CU76" s="17"/>
      <c r="CV76" s="17"/>
      <c r="CY76" s="17"/>
      <c r="CZ76" s="17"/>
      <c r="DA76" s="17"/>
      <c r="DB76" s="17"/>
      <c r="DC76" s="17"/>
      <c r="DF76" s="17"/>
      <c r="DG76" s="17"/>
      <c r="DH76" s="17"/>
      <c r="DI76" s="17"/>
      <c r="DJ76" s="17"/>
    </row>
    <row r="77" spans="1:114" ht="15.75" customHeight="1" x14ac:dyDescent="0.25">
      <c r="A77" s="2"/>
      <c r="B77" s="2"/>
      <c r="C77" s="2"/>
      <c r="D77" s="14"/>
      <c r="E77" s="14"/>
      <c r="F77" s="14"/>
      <c r="G77" s="14"/>
      <c r="H77" s="14"/>
      <c r="I77" s="14"/>
      <c r="J77" s="14"/>
      <c r="K77" s="14"/>
      <c r="L77" s="14"/>
      <c r="M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34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4"/>
      <c r="CC77" s="16"/>
      <c r="CD77" s="17"/>
      <c r="CE77" s="17"/>
      <c r="CF77" s="17"/>
      <c r="CG77" s="17"/>
      <c r="CH77" s="17"/>
      <c r="CI77" s="35"/>
      <c r="CJ77" s="17"/>
      <c r="CK77" s="17"/>
      <c r="CL77" s="17"/>
      <c r="CM77" s="17"/>
      <c r="CN77" s="17"/>
      <c r="CO77" s="17"/>
      <c r="CP77" s="15"/>
      <c r="CQ77" s="17"/>
      <c r="CR77" s="17"/>
      <c r="CS77" s="17"/>
      <c r="CT77" s="17"/>
      <c r="CU77" s="17"/>
      <c r="CV77" s="17"/>
      <c r="CY77" s="17"/>
      <c r="CZ77" s="17"/>
      <c r="DA77" s="17"/>
      <c r="DB77" s="17"/>
      <c r="DC77" s="17"/>
      <c r="DF77" s="17"/>
      <c r="DG77" s="17"/>
      <c r="DH77" s="17"/>
      <c r="DI77" s="17"/>
      <c r="DJ77" s="17"/>
    </row>
    <row r="78" spans="1:114" ht="15.75" customHeight="1" x14ac:dyDescent="0.25">
      <c r="A78" s="2"/>
      <c r="B78" s="2"/>
      <c r="C78" s="2"/>
      <c r="D78" s="14"/>
      <c r="E78" s="14"/>
      <c r="F78" s="14"/>
      <c r="G78" s="14"/>
      <c r="H78" s="14"/>
      <c r="I78" s="14"/>
      <c r="J78" s="14"/>
      <c r="K78" s="14"/>
      <c r="L78" s="14"/>
      <c r="M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34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4"/>
      <c r="CC78" s="16"/>
      <c r="CD78" s="17"/>
      <c r="CE78" s="17"/>
      <c r="CF78" s="17"/>
      <c r="CG78" s="17"/>
      <c r="CH78" s="17"/>
      <c r="CI78" s="35"/>
      <c r="CJ78" s="17"/>
      <c r="CK78" s="17"/>
      <c r="CL78" s="17"/>
      <c r="CM78" s="17"/>
      <c r="CN78" s="17"/>
      <c r="CO78" s="17"/>
      <c r="CP78" s="15"/>
      <c r="CQ78" s="17"/>
      <c r="CR78" s="17"/>
      <c r="CS78" s="17"/>
      <c r="CT78" s="17"/>
      <c r="CU78" s="17"/>
      <c r="CV78" s="17"/>
      <c r="CY78" s="17"/>
      <c r="CZ78" s="17"/>
      <c r="DA78" s="17"/>
      <c r="DB78" s="17"/>
      <c r="DC78" s="17"/>
      <c r="DF78" s="17"/>
      <c r="DG78" s="17"/>
      <c r="DH78" s="17"/>
      <c r="DI78" s="17"/>
      <c r="DJ78" s="17"/>
    </row>
    <row r="79" spans="1:114" ht="15.75" customHeight="1" x14ac:dyDescent="0.25">
      <c r="A79" s="2"/>
      <c r="B79" s="2"/>
      <c r="C79" s="2"/>
      <c r="D79" s="14"/>
      <c r="E79" s="14"/>
      <c r="F79" s="14"/>
      <c r="G79" s="14"/>
      <c r="H79" s="14"/>
      <c r="I79" s="14"/>
      <c r="J79" s="14"/>
      <c r="K79" s="14"/>
      <c r="L79" s="14"/>
      <c r="M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34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4"/>
      <c r="CC79" s="16"/>
      <c r="CD79" s="17"/>
      <c r="CE79" s="17"/>
      <c r="CF79" s="17"/>
      <c r="CG79" s="17"/>
      <c r="CH79" s="17"/>
      <c r="CI79" s="35"/>
      <c r="CJ79" s="17"/>
      <c r="CK79" s="17"/>
      <c r="CL79" s="17"/>
      <c r="CM79" s="17"/>
      <c r="CN79" s="17"/>
      <c r="CO79" s="17"/>
      <c r="CP79" s="15"/>
      <c r="CQ79" s="17"/>
      <c r="CR79" s="17"/>
      <c r="CS79" s="17"/>
      <c r="CT79" s="17"/>
      <c r="CU79" s="17"/>
      <c r="CV79" s="17"/>
      <c r="CY79" s="17"/>
      <c r="CZ79" s="17"/>
      <c r="DA79" s="17"/>
      <c r="DB79" s="17"/>
      <c r="DC79" s="17"/>
      <c r="DF79" s="17"/>
      <c r="DG79" s="17"/>
      <c r="DH79" s="17"/>
      <c r="DI79" s="17"/>
      <c r="DJ79" s="17"/>
    </row>
    <row r="80" spans="1:114" ht="15.75" customHeight="1" x14ac:dyDescent="0.25">
      <c r="A80" s="2"/>
      <c r="B80" s="2"/>
      <c r="C80" s="2"/>
      <c r="D80" s="14"/>
      <c r="E80" s="14"/>
      <c r="F80" s="14"/>
      <c r="G80" s="14"/>
      <c r="H80" s="14"/>
      <c r="I80" s="14"/>
      <c r="J80" s="14"/>
      <c r="K80" s="14"/>
      <c r="L80" s="14"/>
      <c r="M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34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4"/>
      <c r="CC80" s="16"/>
      <c r="CD80" s="17"/>
      <c r="CE80" s="17"/>
      <c r="CF80" s="17"/>
      <c r="CG80" s="17"/>
      <c r="CH80" s="17"/>
      <c r="CI80" s="35"/>
      <c r="CJ80" s="17"/>
      <c r="CK80" s="17"/>
      <c r="CL80" s="17"/>
      <c r="CM80" s="17"/>
      <c r="CN80" s="17"/>
      <c r="CO80" s="17"/>
      <c r="CP80" s="15"/>
      <c r="CQ80" s="17"/>
      <c r="CR80" s="17"/>
      <c r="CS80" s="17"/>
      <c r="CT80" s="17"/>
      <c r="CU80" s="17"/>
      <c r="CV80" s="17"/>
      <c r="CY80" s="17"/>
      <c r="CZ80" s="17"/>
      <c r="DA80" s="17"/>
      <c r="DB80" s="17"/>
      <c r="DC80" s="17"/>
      <c r="DF80" s="17"/>
      <c r="DG80" s="17"/>
      <c r="DH80" s="17"/>
      <c r="DI80" s="17"/>
      <c r="DJ80" s="17"/>
    </row>
    <row r="81" spans="1:114" ht="15.75" customHeight="1" x14ac:dyDescent="0.25">
      <c r="A81" s="2"/>
      <c r="B81" s="2"/>
      <c r="C81" s="2"/>
      <c r="D81" s="14"/>
      <c r="E81" s="14"/>
      <c r="F81" s="14"/>
      <c r="G81" s="14"/>
      <c r="H81" s="14"/>
      <c r="I81" s="14"/>
      <c r="J81" s="14"/>
      <c r="K81" s="14"/>
      <c r="L81" s="14"/>
      <c r="M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34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4"/>
      <c r="CC81" s="16"/>
      <c r="CD81" s="17"/>
      <c r="CE81" s="17"/>
      <c r="CF81" s="17"/>
      <c r="CG81" s="17"/>
      <c r="CH81" s="17"/>
      <c r="CI81" s="35"/>
      <c r="CJ81" s="17"/>
      <c r="CK81" s="17"/>
      <c r="CL81" s="17"/>
      <c r="CM81" s="17"/>
      <c r="CN81" s="17"/>
      <c r="CO81" s="17"/>
      <c r="CP81" s="15"/>
      <c r="CQ81" s="17"/>
      <c r="CR81" s="17"/>
      <c r="CS81" s="17"/>
      <c r="CT81" s="17"/>
      <c r="CU81" s="17"/>
      <c r="CV81" s="17"/>
      <c r="CY81" s="17"/>
      <c r="CZ81" s="17"/>
      <c r="DA81" s="17"/>
      <c r="DB81" s="17"/>
      <c r="DC81" s="17"/>
      <c r="DF81" s="17"/>
      <c r="DG81" s="17"/>
      <c r="DH81" s="17"/>
      <c r="DI81" s="17"/>
      <c r="DJ81" s="17"/>
    </row>
    <row r="82" spans="1:114" ht="15.75" customHeight="1" x14ac:dyDescent="0.25">
      <c r="A82" s="2"/>
      <c r="B82" s="2"/>
      <c r="C82" s="2"/>
      <c r="D82" s="14"/>
      <c r="E82" s="14"/>
      <c r="F82" s="14"/>
      <c r="G82" s="14"/>
      <c r="H82" s="14"/>
      <c r="I82" s="14"/>
      <c r="J82" s="14"/>
      <c r="K82" s="14"/>
      <c r="L82" s="14"/>
      <c r="M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34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4"/>
      <c r="CC82" s="16"/>
      <c r="CD82" s="17"/>
      <c r="CE82" s="17"/>
      <c r="CF82" s="17"/>
      <c r="CG82" s="17"/>
      <c r="CH82" s="17"/>
      <c r="CI82" s="35"/>
      <c r="CJ82" s="17"/>
      <c r="CK82" s="17"/>
      <c r="CL82" s="17"/>
      <c r="CM82" s="17"/>
      <c r="CN82" s="17"/>
      <c r="CO82" s="17"/>
      <c r="CP82" s="15"/>
      <c r="CQ82" s="17"/>
      <c r="CR82" s="17"/>
      <c r="CS82" s="17"/>
      <c r="CT82" s="17"/>
      <c r="CU82" s="17"/>
      <c r="CV82" s="17"/>
      <c r="CY82" s="17"/>
      <c r="CZ82" s="17"/>
      <c r="DA82" s="17"/>
      <c r="DB82" s="17"/>
      <c r="DC82" s="17"/>
      <c r="DF82" s="17"/>
      <c r="DG82" s="17"/>
      <c r="DH82" s="17"/>
      <c r="DI82" s="17"/>
      <c r="DJ82" s="17"/>
    </row>
    <row r="83" spans="1:114" ht="15.75" customHeight="1" x14ac:dyDescent="0.25">
      <c r="A83" s="2"/>
      <c r="B83" s="2"/>
      <c r="C83" s="2"/>
      <c r="D83" s="14"/>
      <c r="E83" s="14"/>
      <c r="F83" s="14"/>
      <c r="G83" s="14"/>
      <c r="H83" s="14"/>
      <c r="I83" s="14"/>
      <c r="J83" s="14"/>
      <c r="K83" s="14"/>
      <c r="L83" s="14"/>
      <c r="M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34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4"/>
      <c r="CC83" s="16"/>
      <c r="CD83" s="17"/>
      <c r="CE83" s="17"/>
      <c r="CF83" s="17"/>
      <c r="CG83" s="17"/>
      <c r="CH83" s="17"/>
      <c r="CI83" s="35"/>
      <c r="CJ83" s="17"/>
      <c r="CK83" s="17"/>
      <c r="CL83" s="17"/>
      <c r="CM83" s="17"/>
      <c r="CN83" s="17"/>
      <c r="CO83" s="17"/>
      <c r="CP83" s="15"/>
      <c r="CQ83" s="17"/>
      <c r="CR83" s="17"/>
      <c r="CS83" s="17"/>
      <c r="CT83" s="17"/>
      <c r="CU83" s="17"/>
      <c r="CV83" s="17"/>
      <c r="CY83" s="17"/>
      <c r="CZ83" s="17"/>
      <c r="DA83" s="17"/>
      <c r="DB83" s="17"/>
      <c r="DC83" s="17"/>
      <c r="DF83" s="17"/>
      <c r="DG83" s="17"/>
      <c r="DH83" s="17"/>
      <c r="DI83" s="17"/>
      <c r="DJ83" s="17"/>
    </row>
    <row r="84" spans="1:114" ht="15.75" customHeight="1" x14ac:dyDescent="0.25">
      <c r="A84" s="2"/>
      <c r="B84" s="2"/>
      <c r="C84" s="2"/>
      <c r="D84" s="14"/>
      <c r="E84" s="14"/>
      <c r="F84" s="14"/>
      <c r="G84" s="14"/>
      <c r="H84" s="14"/>
      <c r="I84" s="14"/>
      <c r="J84" s="14"/>
      <c r="K84" s="14"/>
      <c r="L84" s="14"/>
      <c r="M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34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4"/>
      <c r="CC84" s="16"/>
      <c r="CD84" s="17"/>
      <c r="CE84" s="17"/>
      <c r="CF84" s="17"/>
      <c r="CG84" s="17"/>
      <c r="CH84" s="17"/>
      <c r="CI84" s="35"/>
      <c r="CJ84" s="17"/>
      <c r="CK84" s="17"/>
      <c r="CL84" s="17"/>
      <c r="CM84" s="17"/>
      <c r="CN84" s="17"/>
      <c r="CO84" s="17"/>
      <c r="CP84" s="15"/>
      <c r="CQ84" s="17"/>
      <c r="CR84" s="17"/>
      <c r="CS84" s="17"/>
      <c r="CT84" s="17"/>
      <c r="CU84" s="17"/>
      <c r="CV84" s="17"/>
      <c r="CY84" s="17"/>
      <c r="CZ84" s="17"/>
      <c r="DA84" s="17"/>
      <c r="DB84" s="17"/>
      <c r="DC84" s="17"/>
      <c r="DF84" s="17"/>
      <c r="DG84" s="17"/>
      <c r="DH84" s="17"/>
      <c r="DI84" s="17"/>
      <c r="DJ84" s="17"/>
    </row>
    <row r="85" spans="1:114" ht="15.75" customHeight="1" x14ac:dyDescent="0.25">
      <c r="A85" s="2"/>
      <c r="B85" s="2"/>
      <c r="C85" s="2"/>
      <c r="D85" s="14"/>
      <c r="E85" s="14"/>
      <c r="F85" s="14"/>
      <c r="G85" s="14"/>
      <c r="H85" s="14"/>
      <c r="I85" s="14"/>
      <c r="J85" s="14"/>
      <c r="K85" s="14"/>
      <c r="L85" s="14"/>
      <c r="M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34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4"/>
      <c r="CC85" s="16"/>
      <c r="CD85" s="17"/>
      <c r="CE85" s="17"/>
      <c r="CF85" s="17"/>
      <c r="CG85" s="17"/>
      <c r="CH85" s="17"/>
      <c r="CI85" s="35"/>
      <c r="CJ85" s="17"/>
      <c r="CK85" s="17"/>
      <c r="CL85" s="17"/>
      <c r="CM85" s="17"/>
      <c r="CN85" s="17"/>
      <c r="CO85" s="17"/>
      <c r="CP85" s="15"/>
      <c r="CQ85" s="17"/>
      <c r="CR85" s="17"/>
      <c r="CS85" s="17"/>
      <c r="CT85" s="17"/>
      <c r="CU85" s="17"/>
      <c r="CV85" s="17"/>
      <c r="CY85" s="17"/>
      <c r="CZ85" s="17"/>
      <c r="DA85" s="17"/>
      <c r="DB85" s="17"/>
      <c r="DC85" s="17"/>
      <c r="DF85" s="17"/>
      <c r="DG85" s="17"/>
      <c r="DH85" s="17"/>
      <c r="DI85" s="17"/>
      <c r="DJ85" s="17"/>
    </row>
    <row r="86" spans="1:114" ht="15.75" customHeight="1" x14ac:dyDescent="0.25">
      <c r="A86" s="2"/>
      <c r="B86" s="2"/>
      <c r="C86" s="2"/>
      <c r="D86" s="14"/>
      <c r="E86" s="14"/>
      <c r="F86" s="14"/>
      <c r="G86" s="14"/>
      <c r="H86" s="14"/>
      <c r="I86" s="14"/>
      <c r="J86" s="14"/>
      <c r="K86" s="14"/>
      <c r="L86" s="14"/>
      <c r="M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34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4"/>
      <c r="CC86" s="16"/>
      <c r="CD86" s="17"/>
      <c r="CE86" s="17"/>
      <c r="CF86" s="17"/>
      <c r="CG86" s="17"/>
      <c r="CH86" s="17"/>
      <c r="CI86" s="35"/>
      <c r="CJ86" s="17"/>
      <c r="CK86" s="17"/>
      <c r="CL86" s="17"/>
      <c r="CM86" s="17"/>
      <c r="CN86" s="17"/>
      <c r="CO86" s="17"/>
      <c r="CP86" s="15"/>
      <c r="CQ86" s="17"/>
      <c r="CR86" s="17"/>
      <c r="CS86" s="17"/>
      <c r="CT86" s="17"/>
      <c r="CU86" s="17"/>
      <c r="CV86" s="17"/>
      <c r="CY86" s="17"/>
      <c r="CZ86" s="17"/>
      <c r="DA86" s="17"/>
      <c r="DB86" s="17"/>
      <c r="DC86" s="17"/>
      <c r="DF86" s="17"/>
      <c r="DG86" s="17"/>
      <c r="DH86" s="17"/>
      <c r="DI86" s="17"/>
      <c r="DJ86" s="17"/>
    </row>
    <row r="87" spans="1:114" ht="15.75" customHeight="1" x14ac:dyDescent="0.25">
      <c r="A87" s="2"/>
      <c r="B87" s="2"/>
      <c r="C87" s="2"/>
      <c r="D87" s="14"/>
      <c r="E87" s="14"/>
      <c r="F87" s="14"/>
      <c r="G87" s="14"/>
      <c r="H87" s="14"/>
      <c r="I87" s="14"/>
      <c r="J87" s="14"/>
      <c r="K87" s="14"/>
      <c r="L87" s="14"/>
      <c r="M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34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4"/>
      <c r="CC87" s="16"/>
      <c r="CD87" s="17"/>
      <c r="CE87" s="17"/>
      <c r="CF87" s="17"/>
      <c r="CG87" s="17"/>
      <c r="CH87" s="17"/>
      <c r="CI87" s="35"/>
      <c r="CJ87" s="17"/>
      <c r="CK87" s="17"/>
      <c r="CL87" s="17"/>
      <c r="CM87" s="17"/>
      <c r="CN87" s="17"/>
      <c r="CO87" s="17"/>
      <c r="CP87" s="15"/>
      <c r="CQ87" s="17"/>
      <c r="CR87" s="17"/>
      <c r="CS87" s="17"/>
      <c r="CT87" s="17"/>
      <c r="CU87" s="17"/>
      <c r="CV87" s="17"/>
      <c r="CY87" s="17"/>
      <c r="CZ87" s="17"/>
      <c r="DA87" s="17"/>
      <c r="DB87" s="17"/>
      <c r="DC87" s="17"/>
      <c r="DF87" s="17"/>
      <c r="DG87" s="17"/>
      <c r="DH87" s="17"/>
      <c r="DI87" s="17"/>
      <c r="DJ87" s="17"/>
    </row>
    <row r="88" spans="1:114" ht="15.75" customHeight="1" x14ac:dyDescent="0.25">
      <c r="A88" s="2"/>
      <c r="B88" s="2"/>
      <c r="C88" s="2"/>
      <c r="D88" s="14"/>
      <c r="E88" s="14"/>
      <c r="F88" s="14"/>
      <c r="G88" s="14"/>
      <c r="H88" s="14"/>
      <c r="I88" s="14"/>
      <c r="J88" s="14"/>
      <c r="K88" s="14"/>
      <c r="L88" s="14"/>
      <c r="M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34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4"/>
      <c r="CC88" s="16"/>
      <c r="CD88" s="17"/>
      <c r="CE88" s="17"/>
      <c r="CF88" s="17"/>
      <c r="CG88" s="17"/>
      <c r="CH88" s="17"/>
      <c r="CI88" s="35"/>
      <c r="CJ88" s="17"/>
      <c r="CK88" s="17"/>
      <c r="CL88" s="17"/>
      <c r="CM88" s="17"/>
      <c r="CN88" s="17"/>
      <c r="CO88" s="17"/>
      <c r="CP88" s="15"/>
      <c r="CQ88" s="17"/>
      <c r="CR88" s="17"/>
      <c r="CS88" s="17"/>
      <c r="CT88" s="17"/>
      <c r="CU88" s="17"/>
      <c r="CV88" s="17"/>
      <c r="CY88" s="17"/>
      <c r="CZ88" s="17"/>
      <c r="DA88" s="17"/>
      <c r="DB88" s="17"/>
      <c r="DC88" s="17"/>
      <c r="DF88" s="17"/>
      <c r="DG88" s="17"/>
      <c r="DH88" s="17"/>
      <c r="DI88" s="17"/>
      <c r="DJ88" s="17"/>
    </row>
    <row r="89" spans="1:114" ht="15.75" customHeight="1" x14ac:dyDescent="0.25">
      <c r="A89" s="2"/>
      <c r="B89" s="2"/>
      <c r="C89" s="2"/>
      <c r="D89" s="14"/>
      <c r="E89" s="14"/>
      <c r="F89" s="14"/>
      <c r="G89" s="14"/>
      <c r="H89" s="14"/>
      <c r="I89" s="14"/>
      <c r="J89" s="14"/>
      <c r="K89" s="14"/>
      <c r="L89" s="14"/>
      <c r="M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34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4"/>
      <c r="CC89" s="16"/>
      <c r="CD89" s="17"/>
      <c r="CE89" s="17"/>
      <c r="CF89" s="17"/>
      <c r="CG89" s="17"/>
      <c r="CH89" s="17"/>
      <c r="CI89" s="35"/>
      <c r="CJ89" s="17"/>
      <c r="CK89" s="17"/>
      <c r="CL89" s="17"/>
      <c r="CM89" s="17"/>
      <c r="CN89" s="17"/>
      <c r="CO89" s="17"/>
      <c r="CP89" s="15"/>
      <c r="CQ89" s="17"/>
      <c r="CR89" s="17"/>
      <c r="CS89" s="17"/>
      <c r="CT89" s="17"/>
      <c r="CU89" s="17"/>
      <c r="CV89" s="17"/>
      <c r="CY89" s="17"/>
      <c r="CZ89" s="17"/>
      <c r="DA89" s="17"/>
      <c r="DB89" s="17"/>
      <c r="DC89" s="17"/>
      <c r="DF89" s="17"/>
      <c r="DG89" s="17"/>
      <c r="DH89" s="17"/>
      <c r="DI89" s="17"/>
      <c r="DJ89" s="17"/>
    </row>
    <row r="90" spans="1:114" ht="15.75" customHeight="1" x14ac:dyDescent="0.25">
      <c r="A90" s="2"/>
      <c r="B90" s="2"/>
      <c r="C90" s="2"/>
      <c r="D90" s="14"/>
      <c r="E90" s="14"/>
      <c r="F90" s="14"/>
      <c r="G90" s="14"/>
      <c r="H90" s="14"/>
      <c r="I90" s="14"/>
      <c r="J90" s="14"/>
      <c r="K90" s="14"/>
      <c r="L90" s="14"/>
      <c r="M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34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4"/>
      <c r="CC90" s="16"/>
      <c r="CD90" s="17"/>
      <c r="CE90" s="17"/>
      <c r="CF90" s="17"/>
      <c r="CG90" s="17"/>
      <c r="CH90" s="17"/>
      <c r="CI90" s="35"/>
      <c r="CJ90" s="17"/>
      <c r="CK90" s="17"/>
      <c r="CL90" s="17"/>
      <c r="CM90" s="17"/>
      <c r="CN90" s="17"/>
      <c r="CO90" s="17"/>
      <c r="CP90" s="15"/>
      <c r="CQ90" s="17"/>
      <c r="CR90" s="17"/>
      <c r="CS90" s="17"/>
      <c r="CT90" s="17"/>
      <c r="CU90" s="17"/>
      <c r="CV90" s="17"/>
      <c r="CY90" s="17"/>
      <c r="CZ90" s="17"/>
      <c r="DA90" s="17"/>
      <c r="DB90" s="17"/>
      <c r="DC90" s="17"/>
      <c r="DF90" s="17"/>
      <c r="DG90" s="17"/>
      <c r="DH90" s="17"/>
      <c r="DI90" s="17"/>
      <c r="DJ90" s="17"/>
    </row>
    <row r="91" spans="1:114" ht="15.75" customHeight="1" x14ac:dyDescent="0.25">
      <c r="A91" s="2"/>
      <c r="B91" s="2"/>
      <c r="C91" s="2"/>
      <c r="D91" s="14"/>
      <c r="E91" s="14"/>
      <c r="F91" s="14"/>
      <c r="G91" s="14"/>
      <c r="H91" s="14"/>
      <c r="I91" s="14"/>
      <c r="J91" s="14"/>
      <c r="K91" s="14"/>
      <c r="L91" s="14"/>
      <c r="M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34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4"/>
      <c r="CC91" s="16"/>
      <c r="CD91" s="17"/>
      <c r="CE91" s="17"/>
      <c r="CF91" s="17"/>
      <c r="CG91" s="17"/>
      <c r="CH91" s="17"/>
      <c r="CI91" s="35"/>
      <c r="CJ91" s="17"/>
      <c r="CK91" s="17"/>
      <c r="CL91" s="17"/>
      <c r="CM91" s="17"/>
      <c r="CN91" s="17"/>
      <c r="CO91" s="17"/>
      <c r="CP91" s="15"/>
      <c r="CQ91" s="17"/>
      <c r="CR91" s="17"/>
      <c r="CS91" s="17"/>
      <c r="CT91" s="17"/>
      <c r="CU91" s="17"/>
      <c r="CV91" s="17"/>
      <c r="CY91" s="17"/>
      <c r="CZ91" s="17"/>
      <c r="DA91" s="17"/>
      <c r="DB91" s="17"/>
      <c r="DC91" s="17"/>
      <c r="DF91" s="17"/>
      <c r="DG91" s="17"/>
      <c r="DH91" s="17"/>
      <c r="DI91" s="17"/>
      <c r="DJ91" s="17"/>
    </row>
    <row r="92" spans="1:114" ht="15.75" customHeight="1" x14ac:dyDescent="0.25">
      <c r="A92" s="2"/>
      <c r="B92" s="2"/>
      <c r="C92" s="2"/>
      <c r="D92" s="14"/>
      <c r="E92" s="14"/>
      <c r="F92" s="14"/>
      <c r="G92" s="14"/>
      <c r="H92" s="14"/>
      <c r="I92" s="14"/>
      <c r="J92" s="14"/>
      <c r="K92" s="14"/>
      <c r="L92" s="14"/>
      <c r="M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34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4"/>
      <c r="CC92" s="16"/>
      <c r="CD92" s="17"/>
      <c r="CE92" s="17"/>
      <c r="CF92" s="17"/>
      <c r="CG92" s="17"/>
      <c r="CH92" s="17"/>
      <c r="CI92" s="35"/>
      <c r="CJ92" s="17"/>
      <c r="CK92" s="17"/>
      <c r="CL92" s="17"/>
      <c r="CM92" s="17"/>
      <c r="CN92" s="17"/>
      <c r="CO92" s="17"/>
      <c r="CP92" s="15"/>
      <c r="CQ92" s="17"/>
      <c r="CR92" s="17"/>
      <c r="CS92" s="17"/>
      <c r="CT92" s="17"/>
      <c r="CU92" s="17"/>
      <c r="CV92" s="17"/>
      <c r="CY92" s="17"/>
      <c r="CZ92" s="17"/>
      <c r="DA92" s="17"/>
      <c r="DB92" s="17"/>
      <c r="DC92" s="17"/>
      <c r="DF92" s="17"/>
      <c r="DG92" s="17"/>
      <c r="DH92" s="17"/>
      <c r="DI92" s="17"/>
      <c r="DJ92" s="17"/>
    </row>
    <row r="93" spans="1:114" ht="15.75" customHeight="1" x14ac:dyDescent="0.25">
      <c r="A93" s="2"/>
      <c r="B93" s="2"/>
      <c r="C93" s="2"/>
      <c r="D93" s="14"/>
      <c r="E93" s="14"/>
      <c r="F93" s="14"/>
      <c r="G93" s="14"/>
      <c r="H93" s="14"/>
      <c r="I93" s="14"/>
      <c r="J93" s="14"/>
      <c r="K93" s="14"/>
      <c r="L93" s="14"/>
      <c r="M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34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4"/>
      <c r="CC93" s="16"/>
      <c r="CD93" s="17"/>
      <c r="CE93" s="17"/>
      <c r="CF93" s="17"/>
      <c r="CG93" s="17"/>
      <c r="CH93" s="17"/>
      <c r="CI93" s="35"/>
      <c r="CJ93" s="17"/>
      <c r="CK93" s="17"/>
      <c r="CL93" s="17"/>
      <c r="CM93" s="17"/>
      <c r="CN93" s="17"/>
      <c r="CO93" s="17"/>
      <c r="CP93" s="15"/>
      <c r="CQ93" s="17"/>
      <c r="CR93" s="17"/>
      <c r="CS93" s="17"/>
      <c r="CT93" s="17"/>
      <c r="CU93" s="17"/>
      <c r="CV93" s="17"/>
      <c r="CY93" s="17"/>
      <c r="CZ93" s="17"/>
      <c r="DA93" s="17"/>
      <c r="DB93" s="17"/>
      <c r="DC93" s="17"/>
      <c r="DF93" s="17"/>
      <c r="DG93" s="17"/>
      <c r="DH93" s="17"/>
      <c r="DI93" s="17"/>
      <c r="DJ93" s="17"/>
    </row>
    <row r="94" spans="1:114" ht="15.75" customHeight="1" x14ac:dyDescent="0.25">
      <c r="A94" s="2"/>
      <c r="B94" s="2"/>
      <c r="C94" s="2"/>
      <c r="D94" s="14"/>
      <c r="E94" s="14"/>
      <c r="F94" s="14"/>
      <c r="G94" s="14"/>
      <c r="H94" s="14"/>
      <c r="I94" s="14"/>
      <c r="J94" s="14"/>
      <c r="K94" s="14"/>
      <c r="L94" s="14"/>
      <c r="M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34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4"/>
      <c r="CC94" s="16"/>
      <c r="CD94" s="17"/>
      <c r="CE94" s="17"/>
      <c r="CF94" s="17"/>
      <c r="CG94" s="17"/>
      <c r="CH94" s="17"/>
      <c r="CI94" s="35"/>
      <c r="CJ94" s="17"/>
      <c r="CK94" s="17"/>
      <c r="CL94" s="17"/>
      <c r="CM94" s="17"/>
      <c r="CN94" s="17"/>
      <c r="CO94" s="17"/>
      <c r="CP94" s="15"/>
      <c r="CQ94" s="17"/>
      <c r="CR94" s="17"/>
      <c r="CS94" s="17"/>
      <c r="CT94" s="17"/>
      <c r="CU94" s="17"/>
      <c r="CV94" s="17"/>
      <c r="CY94" s="17"/>
      <c r="CZ94" s="17"/>
      <c r="DA94" s="17"/>
      <c r="DB94" s="17"/>
      <c r="DC94" s="17"/>
      <c r="DF94" s="17"/>
      <c r="DG94" s="17"/>
      <c r="DH94" s="17"/>
      <c r="DI94" s="17"/>
      <c r="DJ94" s="17"/>
    </row>
    <row r="95" spans="1:114" ht="15.75" customHeight="1" x14ac:dyDescent="0.25">
      <c r="A95" s="2"/>
      <c r="B95" s="2"/>
      <c r="C95" s="2"/>
      <c r="D95" s="14"/>
      <c r="E95" s="14"/>
      <c r="F95" s="14"/>
      <c r="G95" s="14"/>
      <c r="H95" s="14"/>
      <c r="I95" s="14"/>
      <c r="J95" s="14"/>
      <c r="K95" s="14"/>
      <c r="L95" s="14"/>
      <c r="M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34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4"/>
      <c r="CC95" s="16"/>
      <c r="CD95" s="17"/>
      <c r="CE95" s="17"/>
      <c r="CF95" s="17"/>
      <c r="CG95" s="17"/>
      <c r="CH95" s="17"/>
      <c r="CI95" s="35"/>
      <c r="CJ95" s="17"/>
      <c r="CK95" s="17"/>
      <c r="CL95" s="17"/>
      <c r="CM95" s="17"/>
      <c r="CN95" s="17"/>
      <c r="CO95" s="17"/>
      <c r="CP95" s="15"/>
      <c r="CQ95" s="17"/>
      <c r="CR95" s="17"/>
      <c r="CS95" s="17"/>
      <c r="CT95" s="17"/>
      <c r="CU95" s="17"/>
      <c r="CV95" s="17"/>
      <c r="CY95" s="17"/>
      <c r="CZ95" s="17"/>
      <c r="DA95" s="17"/>
      <c r="DB95" s="17"/>
      <c r="DC95" s="17"/>
      <c r="DF95" s="17"/>
      <c r="DG95" s="17"/>
      <c r="DH95" s="17"/>
      <c r="DI95" s="17"/>
      <c r="DJ95" s="17"/>
    </row>
    <row r="96" spans="1:114" ht="15.75" customHeight="1" x14ac:dyDescent="0.25">
      <c r="A96" s="2"/>
      <c r="B96" s="2"/>
      <c r="C96" s="2"/>
      <c r="D96" s="14"/>
      <c r="E96" s="14"/>
      <c r="F96" s="14"/>
      <c r="G96" s="14"/>
      <c r="H96" s="14"/>
      <c r="I96" s="14"/>
      <c r="J96" s="14"/>
      <c r="K96" s="14"/>
      <c r="L96" s="14"/>
      <c r="M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34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4"/>
      <c r="CC96" s="16"/>
      <c r="CD96" s="17"/>
      <c r="CE96" s="17"/>
      <c r="CF96" s="17"/>
      <c r="CG96" s="17"/>
      <c r="CH96" s="17"/>
      <c r="CI96" s="35"/>
      <c r="CJ96" s="17"/>
      <c r="CK96" s="17"/>
      <c r="CL96" s="17"/>
      <c r="CM96" s="17"/>
      <c r="CN96" s="17"/>
      <c r="CO96" s="17"/>
      <c r="CP96" s="15"/>
      <c r="CQ96" s="17"/>
      <c r="CR96" s="17"/>
      <c r="CS96" s="17"/>
      <c r="CT96" s="17"/>
      <c r="CU96" s="17"/>
      <c r="CV96" s="17"/>
      <c r="CY96" s="17"/>
      <c r="CZ96" s="17"/>
      <c r="DA96" s="17"/>
      <c r="DB96" s="17"/>
      <c r="DC96" s="17"/>
      <c r="DF96" s="17"/>
      <c r="DG96" s="17"/>
      <c r="DH96" s="17"/>
      <c r="DI96" s="17"/>
      <c r="DJ96" s="17"/>
    </row>
    <row r="97" spans="1:114" ht="15.75" customHeight="1" x14ac:dyDescent="0.25">
      <c r="A97" s="2"/>
      <c r="B97" s="2"/>
      <c r="C97" s="2"/>
      <c r="D97" s="14"/>
      <c r="E97" s="14"/>
      <c r="F97" s="14"/>
      <c r="G97" s="14"/>
      <c r="H97" s="14"/>
      <c r="I97" s="14"/>
      <c r="J97" s="14"/>
      <c r="K97" s="14"/>
      <c r="L97" s="14"/>
      <c r="M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34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4"/>
      <c r="CC97" s="16"/>
      <c r="CD97" s="17"/>
      <c r="CE97" s="17"/>
      <c r="CF97" s="17"/>
      <c r="CG97" s="17"/>
      <c r="CH97" s="17"/>
      <c r="CI97" s="35"/>
      <c r="CJ97" s="17"/>
      <c r="CK97" s="17"/>
      <c r="CL97" s="17"/>
      <c r="CM97" s="17"/>
      <c r="CN97" s="17"/>
      <c r="CO97" s="17"/>
      <c r="CP97" s="15"/>
      <c r="CQ97" s="17"/>
      <c r="CR97" s="17"/>
      <c r="CS97" s="17"/>
      <c r="CT97" s="17"/>
      <c r="CU97" s="17"/>
      <c r="CV97" s="17"/>
      <c r="CY97" s="17"/>
      <c r="CZ97" s="17"/>
      <c r="DA97" s="17"/>
      <c r="DB97" s="17"/>
      <c r="DC97" s="17"/>
      <c r="DF97" s="17"/>
      <c r="DG97" s="17"/>
      <c r="DH97" s="17"/>
      <c r="DI97" s="17"/>
      <c r="DJ97" s="17"/>
    </row>
    <row r="98" spans="1:114" ht="15.75" customHeight="1" x14ac:dyDescent="0.25">
      <c r="A98" s="2"/>
      <c r="B98" s="2"/>
      <c r="C98" s="2"/>
      <c r="D98" s="14"/>
      <c r="E98" s="14"/>
      <c r="F98" s="14"/>
      <c r="G98" s="14"/>
      <c r="H98" s="14"/>
      <c r="I98" s="14"/>
      <c r="J98" s="14"/>
      <c r="K98" s="14"/>
      <c r="L98" s="14"/>
      <c r="M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34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4"/>
      <c r="CC98" s="16"/>
      <c r="CD98" s="17"/>
      <c r="CE98" s="17"/>
      <c r="CF98" s="17"/>
      <c r="CG98" s="17"/>
      <c r="CH98" s="17"/>
      <c r="CI98" s="35"/>
      <c r="CJ98" s="17"/>
      <c r="CK98" s="17"/>
      <c r="CL98" s="17"/>
      <c r="CM98" s="17"/>
      <c r="CN98" s="17"/>
      <c r="CO98" s="17"/>
      <c r="CP98" s="15"/>
      <c r="CQ98" s="17"/>
      <c r="CR98" s="17"/>
      <c r="CS98" s="17"/>
      <c r="CT98" s="17"/>
      <c r="CU98" s="17"/>
      <c r="CV98" s="17"/>
      <c r="CY98" s="17"/>
      <c r="CZ98" s="17"/>
      <c r="DA98" s="17"/>
      <c r="DB98" s="17"/>
      <c r="DC98" s="17"/>
      <c r="DF98" s="17"/>
      <c r="DG98" s="17"/>
      <c r="DH98" s="17"/>
      <c r="DI98" s="17"/>
      <c r="DJ98" s="17"/>
    </row>
    <row r="99" spans="1:114" ht="15.75" customHeight="1" x14ac:dyDescent="0.25">
      <c r="A99" s="2"/>
      <c r="B99" s="2"/>
      <c r="C99" s="2"/>
      <c r="D99" s="14"/>
      <c r="E99" s="14"/>
      <c r="F99" s="14"/>
      <c r="G99" s="14"/>
      <c r="H99" s="14"/>
      <c r="I99" s="14"/>
      <c r="J99" s="14"/>
      <c r="K99" s="14"/>
      <c r="L99" s="14"/>
      <c r="M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34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4"/>
      <c r="CC99" s="16"/>
      <c r="CD99" s="17"/>
      <c r="CE99" s="17"/>
      <c r="CF99" s="17"/>
      <c r="CG99" s="17"/>
      <c r="CH99" s="17"/>
      <c r="CI99" s="35"/>
      <c r="CJ99" s="17"/>
      <c r="CK99" s="17"/>
      <c r="CL99" s="17"/>
      <c r="CM99" s="17"/>
      <c r="CN99" s="17"/>
      <c r="CO99" s="17"/>
      <c r="CP99" s="15"/>
      <c r="CQ99" s="17"/>
      <c r="CR99" s="17"/>
      <c r="CS99" s="17"/>
      <c r="CT99" s="17"/>
      <c r="CU99" s="17"/>
      <c r="CV99" s="17"/>
      <c r="CY99" s="17"/>
      <c r="CZ99" s="17"/>
      <c r="DA99" s="17"/>
      <c r="DB99" s="17"/>
      <c r="DC99" s="17"/>
      <c r="DF99" s="17"/>
      <c r="DG99" s="17"/>
      <c r="DH99" s="17"/>
      <c r="DI99" s="17"/>
      <c r="DJ99" s="17"/>
    </row>
    <row r="100" spans="1:114" ht="15.75" customHeight="1" x14ac:dyDescent="0.25">
      <c r="A100" s="2"/>
      <c r="B100" s="2"/>
      <c r="C100" s="2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34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4"/>
      <c r="CC100" s="16"/>
      <c r="CD100" s="17"/>
      <c r="CE100" s="17"/>
      <c r="CF100" s="17"/>
      <c r="CG100" s="17"/>
      <c r="CH100" s="17"/>
      <c r="CI100" s="35"/>
      <c r="CJ100" s="17"/>
      <c r="CK100" s="17"/>
      <c r="CL100" s="17"/>
      <c r="CM100" s="17"/>
      <c r="CN100" s="17"/>
      <c r="CO100" s="17"/>
      <c r="CP100" s="15"/>
      <c r="CQ100" s="17"/>
      <c r="CR100" s="17"/>
      <c r="CS100" s="17"/>
      <c r="CT100" s="17"/>
      <c r="CU100" s="17"/>
      <c r="CV100" s="17"/>
      <c r="CY100" s="17"/>
      <c r="CZ100" s="17"/>
      <c r="DA100" s="17"/>
      <c r="DB100" s="17"/>
      <c r="DC100" s="17"/>
      <c r="DF100" s="17"/>
      <c r="DG100" s="17"/>
      <c r="DH100" s="17"/>
      <c r="DI100" s="17"/>
      <c r="DJ100" s="17"/>
    </row>
    <row r="101" spans="1:114" ht="15.75" customHeight="1" x14ac:dyDescent="0.25">
      <c r="A101" s="2"/>
      <c r="B101" s="2"/>
      <c r="C101" s="2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34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4"/>
      <c r="CC101" s="16"/>
      <c r="CD101" s="17"/>
      <c r="CE101" s="17"/>
      <c r="CF101" s="17"/>
      <c r="CG101" s="17"/>
      <c r="CH101" s="17"/>
      <c r="CI101" s="35"/>
      <c r="CJ101" s="17"/>
      <c r="CK101" s="17"/>
      <c r="CL101" s="17"/>
      <c r="CM101" s="17"/>
      <c r="CN101" s="17"/>
      <c r="CO101" s="17"/>
      <c r="CP101" s="15"/>
      <c r="CQ101" s="17"/>
      <c r="CR101" s="17"/>
      <c r="CS101" s="17"/>
      <c r="CT101" s="17"/>
      <c r="CU101" s="17"/>
      <c r="CV101" s="17"/>
      <c r="CY101" s="17"/>
      <c r="CZ101" s="17"/>
      <c r="DA101" s="17"/>
      <c r="DB101" s="17"/>
      <c r="DC101" s="17"/>
      <c r="DF101" s="17"/>
      <c r="DG101" s="17"/>
      <c r="DH101" s="17"/>
      <c r="DI101" s="17"/>
      <c r="DJ101" s="17"/>
    </row>
    <row r="102" spans="1:114" ht="15.75" customHeight="1" x14ac:dyDescent="0.25">
      <c r="A102" s="2"/>
      <c r="B102" s="2"/>
      <c r="C102" s="2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34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4"/>
      <c r="CC102" s="16"/>
      <c r="CD102" s="17"/>
      <c r="CE102" s="17"/>
      <c r="CF102" s="17"/>
      <c r="CG102" s="17"/>
      <c r="CH102" s="17"/>
      <c r="CI102" s="35"/>
      <c r="CJ102" s="17"/>
      <c r="CK102" s="17"/>
      <c r="CL102" s="17"/>
      <c r="CM102" s="17"/>
      <c r="CN102" s="17"/>
      <c r="CO102" s="17"/>
      <c r="CP102" s="15"/>
      <c r="CQ102" s="17"/>
      <c r="CR102" s="17"/>
      <c r="CS102" s="17"/>
      <c r="CT102" s="17"/>
      <c r="CU102" s="17"/>
      <c r="CV102" s="17"/>
      <c r="CY102" s="17"/>
      <c r="CZ102" s="17"/>
      <c r="DA102" s="17"/>
      <c r="DB102" s="17"/>
      <c r="DC102" s="17"/>
      <c r="DF102" s="17"/>
      <c r="DG102" s="17"/>
      <c r="DH102" s="17"/>
      <c r="DI102" s="17"/>
      <c r="DJ102" s="17"/>
    </row>
    <row r="103" spans="1:114" ht="15.75" customHeight="1" x14ac:dyDescent="0.25">
      <c r="A103" s="2"/>
      <c r="B103" s="2"/>
      <c r="C103" s="2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34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4"/>
      <c r="CC103" s="16"/>
      <c r="CD103" s="17"/>
      <c r="CE103" s="17"/>
      <c r="CF103" s="17"/>
      <c r="CG103" s="17"/>
      <c r="CH103" s="17"/>
      <c r="CI103" s="35"/>
      <c r="CJ103" s="17"/>
      <c r="CK103" s="17"/>
      <c r="CL103" s="17"/>
      <c r="CM103" s="17"/>
      <c r="CN103" s="17"/>
      <c r="CO103" s="17"/>
      <c r="CP103" s="15"/>
      <c r="CQ103" s="17"/>
      <c r="CR103" s="17"/>
      <c r="CS103" s="17"/>
      <c r="CT103" s="17"/>
      <c r="CU103" s="17"/>
      <c r="CV103" s="17"/>
      <c r="CY103" s="17"/>
      <c r="CZ103" s="17"/>
      <c r="DA103" s="17"/>
      <c r="DB103" s="17"/>
      <c r="DC103" s="17"/>
      <c r="DF103" s="17"/>
      <c r="DG103" s="17"/>
      <c r="DH103" s="17"/>
      <c r="DI103" s="17"/>
      <c r="DJ103" s="17"/>
    </row>
    <row r="104" spans="1:114" ht="15.75" customHeight="1" x14ac:dyDescent="0.25">
      <c r="A104" s="2"/>
      <c r="B104" s="2"/>
      <c r="C104" s="2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34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4"/>
      <c r="CC104" s="16"/>
      <c r="CD104" s="17"/>
      <c r="CE104" s="17"/>
      <c r="CF104" s="17"/>
      <c r="CG104" s="17"/>
      <c r="CH104" s="17"/>
      <c r="CI104" s="35"/>
      <c r="CJ104" s="17"/>
      <c r="CK104" s="17"/>
      <c r="CL104" s="17"/>
      <c r="CM104" s="17"/>
      <c r="CN104" s="17"/>
      <c r="CO104" s="17"/>
      <c r="CP104" s="15"/>
      <c r="CQ104" s="17"/>
      <c r="CR104" s="17"/>
      <c r="CS104" s="17"/>
      <c r="CT104" s="17"/>
      <c r="CU104" s="17"/>
      <c r="CV104" s="17"/>
      <c r="CY104" s="17"/>
      <c r="CZ104" s="17"/>
      <c r="DA104" s="17"/>
      <c r="DB104" s="17"/>
      <c r="DC104" s="17"/>
      <c r="DF104" s="17"/>
      <c r="DG104" s="17"/>
      <c r="DH104" s="17"/>
      <c r="DI104" s="17"/>
      <c r="DJ104" s="17"/>
    </row>
    <row r="105" spans="1:114" ht="15.75" customHeight="1" x14ac:dyDescent="0.25">
      <c r="A105" s="2"/>
      <c r="B105" s="2"/>
      <c r="C105" s="2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34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4"/>
      <c r="CC105" s="16"/>
      <c r="CD105" s="17"/>
      <c r="CE105" s="17"/>
      <c r="CF105" s="17"/>
      <c r="CG105" s="17"/>
      <c r="CH105" s="17"/>
      <c r="CI105" s="35"/>
      <c r="CJ105" s="17"/>
      <c r="CK105" s="17"/>
      <c r="CL105" s="17"/>
      <c r="CM105" s="17"/>
      <c r="CN105" s="17"/>
      <c r="CO105" s="17"/>
      <c r="CP105" s="15"/>
      <c r="CQ105" s="17"/>
      <c r="CR105" s="17"/>
      <c r="CS105" s="17"/>
      <c r="CT105" s="17"/>
      <c r="CU105" s="17"/>
      <c r="CV105" s="17"/>
      <c r="CY105" s="17"/>
      <c r="CZ105" s="17"/>
      <c r="DA105" s="17"/>
      <c r="DB105" s="17"/>
      <c r="DC105" s="17"/>
      <c r="DF105" s="17"/>
      <c r="DG105" s="17"/>
      <c r="DH105" s="17"/>
      <c r="DI105" s="17"/>
      <c r="DJ105" s="17"/>
    </row>
    <row r="106" spans="1:114" ht="15.75" customHeight="1" x14ac:dyDescent="0.25">
      <c r="A106" s="2"/>
      <c r="B106" s="2"/>
      <c r="C106" s="2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34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4"/>
      <c r="CC106" s="16"/>
      <c r="CD106" s="17"/>
      <c r="CE106" s="17"/>
      <c r="CF106" s="17"/>
      <c r="CG106" s="17"/>
      <c r="CH106" s="17"/>
      <c r="CI106" s="35"/>
      <c r="CJ106" s="17"/>
      <c r="CK106" s="17"/>
      <c r="CL106" s="17"/>
      <c r="CM106" s="17"/>
      <c r="CN106" s="17"/>
      <c r="CO106" s="17"/>
      <c r="CP106" s="15"/>
      <c r="CQ106" s="17"/>
      <c r="CR106" s="17"/>
      <c r="CS106" s="17"/>
      <c r="CT106" s="17"/>
      <c r="CU106" s="17"/>
      <c r="CV106" s="17"/>
      <c r="CY106" s="17"/>
      <c r="CZ106" s="17"/>
      <c r="DA106" s="17"/>
      <c r="DB106" s="17"/>
      <c r="DC106" s="17"/>
      <c r="DF106" s="17"/>
      <c r="DG106" s="17"/>
      <c r="DH106" s="17"/>
      <c r="DI106" s="17"/>
      <c r="DJ106" s="17"/>
    </row>
    <row r="107" spans="1:114" ht="15.75" customHeight="1" x14ac:dyDescent="0.25">
      <c r="A107" s="2"/>
      <c r="B107" s="2"/>
      <c r="C107" s="2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34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4"/>
      <c r="CC107" s="16"/>
      <c r="CD107" s="17"/>
      <c r="CE107" s="17"/>
      <c r="CF107" s="17"/>
      <c r="CG107" s="17"/>
      <c r="CH107" s="17"/>
      <c r="CI107" s="35"/>
      <c r="CJ107" s="17"/>
      <c r="CK107" s="17"/>
      <c r="CL107" s="17"/>
      <c r="CM107" s="17"/>
      <c r="CN107" s="17"/>
      <c r="CO107" s="17"/>
      <c r="CP107" s="15"/>
      <c r="CQ107" s="17"/>
      <c r="CR107" s="17"/>
      <c r="CS107" s="17"/>
      <c r="CT107" s="17"/>
      <c r="CU107" s="17"/>
      <c r="CV107" s="17"/>
      <c r="CY107" s="17"/>
      <c r="CZ107" s="17"/>
      <c r="DA107" s="17"/>
      <c r="DB107" s="17"/>
      <c r="DC107" s="17"/>
      <c r="DF107" s="17"/>
      <c r="DG107" s="17"/>
      <c r="DH107" s="17"/>
      <c r="DI107" s="17"/>
      <c r="DJ107" s="17"/>
    </row>
    <row r="108" spans="1:114" ht="15.75" customHeight="1" x14ac:dyDescent="0.25">
      <c r="A108" s="2"/>
      <c r="B108" s="2"/>
      <c r="C108" s="2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34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4"/>
      <c r="CC108" s="16"/>
      <c r="CD108" s="17"/>
      <c r="CE108" s="17"/>
      <c r="CF108" s="17"/>
      <c r="CG108" s="17"/>
      <c r="CH108" s="17"/>
      <c r="CI108" s="35"/>
      <c r="CJ108" s="17"/>
      <c r="CK108" s="17"/>
      <c r="CL108" s="17"/>
      <c r="CM108" s="17"/>
      <c r="CN108" s="17"/>
      <c r="CO108" s="17"/>
      <c r="CP108" s="15"/>
      <c r="CQ108" s="17"/>
      <c r="CR108" s="17"/>
      <c r="CS108" s="17"/>
      <c r="CT108" s="17"/>
      <c r="CU108" s="17"/>
      <c r="CV108" s="17"/>
      <c r="CY108" s="17"/>
      <c r="CZ108" s="17"/>
      <c r="DA108" s="17"/>
      <c r="DB108" s="17"/>
      <c r="DC108" s="17"/>
      <c r="DF108" s="17"/>
      <c r="DG108" s="17"/>
      <c r="DH108" s="17"/>
      <c r="DI108" s="17"/>
      <c r="DJ108" s="17"/>
    </row>
    <row r="109" spans="1:114" ht="15.75" customHeight="1" x14ac:dyDescent="0.25">
      <c r="A109" s="2"/>
      <c r="B109" s="2"/>
      <c r="C109" s="2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34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4"/>
      <c r="CC109" s="16"/>
      <c r="CD109" s="17"/>
      <c r="CE109" s="17"/>
      <c r="CF109" s="17"/>
      <c r="CG109" s="17"/>
      <c r="CH109" s="17"/>
      <c r="CI109" s="35"/>
      <c r="CJ109" s="17"/>
      <c r="CK109" s="17"/>
      <c r="CL109" s="17"/>
      <c r="CM109" s="17"/>
      <c r="CN109" s="17"/>
      <c r="CO109" s="17"/>
      <c r="CP109" s="15"/>
      <c r="CQ109" s="17"/>
      <c r="CR109" s="17"/>
      <c r="CS109" s="17"/>
      <c r="CT109" s="17"/>
      <c r="CU109" s="17"/>
      <c r="CV109" s="17"/>
      <c r="CY109" s="17"/>
      <c r="CZ109" s="17"/>
      <c r="DA109" s="17"/>
      <c r="DB109" s="17"/>
      <c r="DC109" s="17"/>
      <c r="DF109" s="17"/>
      <c r="DG109" s="17"/>
      <c r="DH109" s="17"/>
      <c r="DI109" s="17"/>
      <c r="DJ109" s="17"/>
    </row>
    <row r="110" spans="1:114" ht="15.75" customHeight="1" x14ac:dyDescent="0.25">
      <c r="A110" s="2"/>
      <c r="B110" s="2"/>
      <c r="C110" s="2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34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4"/>
      <c r="CC110" s="16"/>
      <c r="CD110" s="17"/>
      <c r="CE110" s="17"/>
      <c r="CF110" s="17"/>
      <c r="CG110" s="17"/>
      <c r="CH110" s="17"/>
      <c r="CI110" s="35"/>
      <c r="CJ110" s="17"/>
      <c r="CK110" s="17"/>
      <c r="CL110" s="17"/>
      <c r="CM110" s="17"/>
      <c r="CN110" s="17"/>
      <c r="CO110" s="17"/>
      <c r="CP110" s="15"/>
      <c r="CQ110" s="17"/>
      <c r="CR110" s="17"/>
      <c r="CS110" s="17"/>
      <c r="CT110" s="17"/>
      <c r="CU110" s="17"/>
      <c r="CV110" s="17"/>
      <c r="CY110" s="17"/>
      <c r="CZ110" s="17"/>
      <c r="DA110" s="17"/>
      <c r="DB110" s="17"/>
      <c r="DC110" s="17"/>
      <c r="DF110" s="17"/>
      <c r="DG110" s="17"/>
      <c r="DH110" s="17"/>
      <c r="DI110" s="17"/>
      <c r="DJ110" s="17"/>
    </row>
    <row r="111" spans="1:114" ht="15.75" customHeight="1" x14ac:dyDescent="0.25">
      <c r="A111" s="2"/>
      <c r="B111" s="2"/>
      <c r="C111" s="2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34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4"/>
      <c r="CC111" s="16"/>
      <c r="CD111" s="17"/>
      <c r="CE111" s="17"/>
      <c r="CF111" s="17"/>
      <c r="CG111" s="17"/>
      <c r="CH111" s="17"/>
      <c r="CI111" s="35"/>
      <c r="CJ111" s="17"/>
      <c r="CK111" s="17"/>
      <c r="CL111" s="17"/>
      <c r="CM111" s="17"/>
      <c r="CN111" s="17"/>
      <c r="CO111" s="17"/>
      <c r="CP111" s="15"/>
      <c r="CQ111" s="17"/>
      <c r="CR111" s="17"/>
      <c r="CS111" s="17"/>
      <c r="CT111" s="17"/>
      <c r="CU111" s="17"/>
      <c r="CV111" s="17"/>
      <c r="CY111" s="17"/>
      <c r="CZ111" s="17"/>
      <c r="DA111" s="17"/>
      <c r="DB111" s="17"/>
      <c r="DC111" s="17"/>
      <c r="DF111" s="17"/>
      <c r="DG111" s="17"/>
      <c r="DH111" s="17"/>
      <c r="DI111" s="17"/>
      <c r="DJ111" s="17"/>
    </row>
    <row r="112" spans="1:114" ht="15.75" customHeight="1" x14ac:dyDescent="0.25">
      <c r="A112" s="2"/>
      <c r="B112" s="2"/>
      <c r="C112" s="2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34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4"/>
      <c r="CC112" s="16"/>
      <c r="CD112" s="17"/>
      <c r="CE112" s="17"/>
      <c r="CF112" s="17"/>
      <c r="CG112" s="17"/>
      <c r="CH112" s="17"/>
      <c r="CI112" s="35"/>
      <c r="CJ112" s="17"/>
      <c r="CK112" s="17"/>
      <c r="CL112" s="17"/>
      <c r="CM112" s="17"/>
      <c r="CN112" s="17"/>
      <c r="CO112" s="17"/>
      <c r="CP112" s="15"/>
      <c r="CQ112" s="17"/>
      <c r="CR112" s="17"/>
      <c r="CS112" s="17"/>
      <c r="CT112" s="17"/>
      <c r="CU112" s="17"/>
      <c r="CV112" s="17"/>
      <c r="CY112" s="17"/>
      <c r="CZ112" s="17"/>
      <c r="DA112" s="17"/>
      <c r="DB112" s="17"/>
      <c r="DC112" s="17"/>
      <c r="DF112" s="17"/>
      <c r="DG112" s="17"/>
      <c r="DH112" s="17"/>
      <c r="DI112" s="17"/>
      <c r="DJ112" s="17"/>
    </row>
    <row r="113" spans="1:114" ht="15.75" customHeight="1" x14ac:dyDescent="0.25">
      <c r="A113" s="2"/>
      <c r="B113" s="2"/>
      <c r="C113" s="2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34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4"/>
      <c r="CC113" s="16"/>
      <c r="CD113" s="17"/>
      <c r="CE113" s="17"/>
      <c r="CF113" s="17"/>
      <c r="CG113" s="17"/>
      <c r="CH113" s="17"/>
      <c r="CI113" s="35"/>
      <c r="CJ113" s="17"/>
      <c r="CK113" s="17"/>
      <c r="CL113" s="17"/>
      <c r="CM113" s="17"/>
      <c r="CN113" s="17"/>
      <c r="CO113" s="17"/>
      <c r="CP113" s="15"/>
      <c r="CQ113" s="17"/>
      <c r="CR113" s="17"/>
      <c r="CS113" s="17"/>
      <c r="CT113" s="17"/>
      <c r="CU113" s="17"/>
      <c r="CV113" s="17"/>
      <c r="CY113" s="17"/>
      <c r="CZ113" s="17"/>
      <c r="DA113" s="17"/>
      <c r="DB113" s="17"/>
      <c r="DC113" s="17"/>
      <c r="DF113" s="17"/>
      <c r="DG113" s="17"/>
      <c r="DH113" s="17"/>
      <c r="DI113" s="17"/>
      <c r="DJ113" s="17"/>
    </row>
    <row r="114" spans="1:114" ht="15.75" customHeight="1" x14ac:dyDescent="0.25">
      <c r="A114" s="2"/>
      <c r="B114" s="2"/>
      <c r="C114" s="2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34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4"/>
      <c r="CC114" s="16"/>
      <c r="CD114" s="17"/>
      <c r="CE114" s="17"/>
      <c r="CF114" s="17"/>
      <c r="CG114" s="17"/>
      <c r="CH114" s="17"/>
      <c r="CI114" s="35"/>
      <c r="CJ114" s="17"/>
      <c r="CK114" s="17"/>
      <c r="CL114" s="17"/>
      <c r="CM114" s="17"/>
      <c r="CN114" s="17"/>
      <c r="CO114" s="17"/>
      <c r="CP114" s="15"/>
      <c r="CQ114" s="17"/>
      <c r="CR114" s="17"/>
      <c r="CS114" s="17"/>
      <c r="CT114" s="17"/>
      <c r="CU114" s="17"/>
      <c r="CV114" s="17"/>
      <c r="CY114" s="17"/>
      <c r="CZ114" s="17"/>
      <c r="DA114" s="17"/>
      <c r="DB114" s="17"/>
      <c r="DC114" s="17"/>
      <c r="DF114" s="17"/>
      <c r="DG114" s="17"/>
      <c r="DH114" s="17"/>
      <c r="DI114" s="17"/>
      <c r="DJ114" s="17"/>
    </row>
    <row r="115" spans="1:114" ht="15.75" customHeight="1" x14ac:dyDescent="0.25">
      <c r="A115" s="2"/>
      <c r="B115" s="2"/>
      <c r="C115" s="2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34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4"/>
      <c r="CC115" s="16"/>
      <c r="CD115" s="17"/>
      <c r="CE115" s="17"/>
      <c r="CF115" s="17"/>
      <c r="CG115" s="17"/>
      <c r="CH115" s="17"/>
      <c r="CI115" s="35"/>
      <c r="CJ115" s="17"/>
      <c r="CK115" s="17"/>
      <c r="CL115" s="17"/>
      <c r="CM115" s="17"/>
      <c r="CN115" s="17"/>
      <c r="CO115" s="17"/>
      <c r="CP115" s="15"/>
      <c r="CQ115" s="17"/>
      <c r="CR115" s="17"/>
      <c r="CS115" s="17"/>
      <c r="CT115" s="17"/>
      <c r="CU115" s="17"/>
      <c r="CV115" s="17"/>
      <c r="CY115" s="17"/>
      <c r="CZ115" s="17"/>
      <c r="DA115" s="17"/>
      <c r="DB115" s="17"/>
      <c r="DC115" s="17"/>
      <c r="DF115" s="17"/>
      <c r="DG115" s="17"/>
      <c r="DH115" s="17"/>
      <c r="DI115" s="17"/>
      <c r="DJ115" s="17"/>
    </row>
    <row r="116" spans="1:114" ht="15.75" customHeight="1" x14ac:dyDescent="0.25">
      <c r="A116" s="2"/>
      <c r="B116" s="2"/>
      <c r="C116" s="2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34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4"/>
      <c r="CC116" s="16"/>
      <c r="CD116" s="17"/>
      <c r="CE116" s="17"/>
      <c r="CF116" s="17"/>
      <c r="CG116" s="17"/>
      <c r="CH116" s="17"/>
      <c r="CI116" s="35"/>
      <c r="CJ116" s="17"/>
      <c r="CK116" s="17"/>
      <c r="CL116" s="17"/>
      <c r="CM116" s="17"/>
      <c r="CN116" s="17"/>
      <c r="CO116" s="17"/>
      <c r="CP116" s="15"/>
      <c r="CQ116" s="17"/>
      <c r="CR116" s="17"/>
      <c r="CS116" s="17"/>
      <c r="CT116" s="17"/>
      <c r="CU116" s="17"/>
      <c r="CV116" s="17"/>
      <c r="CY116" s="17"/>
      <c r="CZ116" s="17"/>
      <c r="DA116" s="17"/>
      <c r="DB116" s="17"/>
      <c r="DC116" s="17"/>
      <c r="DF116" s="17"/>
      <c r="DG116" s="17"/>
      <c r="DH116" s="17"/>
      <c r="DI116" s="17"/>
      <c r="DJ116" s="17"/>
    </row>
    <row r="117" spans="1:114" ht="15.75" customHeight="1" x14ac:dyDescent="0.25">
      <c r="A117" s="2"/>
      <c r="B117" s="2"/>
      <c r="C117" s="2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34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4"/>
      <c r="CC117" s="16"/>
      <c r="CD117" s="17"/>
      <c r="CE117" s="17"/>
      <c r="CF117" s="17"/>
      <c r="CG117" s="17"/>
      <c r="CH117" s="17"/>
      <c r="CI117" s="35"/>
      <c r="CJ117" s="17"/>
      <c r="CK117" s="17"/>
      <c r="CL117" s="17"/>
      <c r="CM117" s="17"/>
      <c r="CN117" s="17"/>
      <c r="CO117" s="17"/>
      <c r="CP117" s="15"/>
      <c r="CQ117" s="17"/>
      <c r="CR117" s="17"/>
      <c r="CS117" s="17"/>
      <c r="CT117" s="17"/>
      <c r="CU117" s="17"/>
      <c r="CV117" s="17"/>
      <c r="CY117" s="17"/>
      <c r="CZ117" s="17"/>
      <c r="DA117" s="17"/>
      <c r="DB117" s="17"/>
      <c r="DC117" s="17"/>
      <c r="DF117" s="17"/>
      <c r="DG117" s="17"/>
      <c r="DH117" s="17"/>
      <c r="DI117" s="17"/>
      <c r="DJ117" s="17"/>
    </row>
    <row r="118" spans="1:114" ht="15.75" customHeight="1" x14ac:dyDescent="0.25">
      <c r="A118" s="2"/>
      <c r="B118" s="2"/>
      <c r="C118" s="2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34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4"/>
      <c r="CC118" s="16"/>
      <c r="CD118" s="17"/>
      <c r="CE118" s="17"/>
      <c r="CF118" s="17"/>
      <c r="CG118" s="17"/>
      <c r="CH118" s="17"/>
      <c r="CI118" s="35"/>
      <c r="CJ118" s="17"/>
      <c r="CK118" s="17"/>
      <c r="CL118" s="17"/>
      <c r="CM118" s="17"/>
      <c r="CN118" s="17"/>
      <c r="CO118" s="17"/>
      <c r="CP118" s="15"/>
      <c r="CQ118" s="17"/>
      <c r="CR118" s="17"/>
      <c r="CS118" s="17"/>
      <c r="CT118" s="17"/>
      <c r="CU118" s="17"/>
      <c r="CV118" s="17"/>
      <c r="CY118" s="17"/>
      <c r="CZ118" s="17"/>
      <c r="DA118" s="17"/>
      <c r="DB118" s="17"/>
      <c r="DC118" s="17"/>
      <c r="DF118" s="17"/>
      <c r="DG118" s="17"/>
      <c r="DH118" s="17"/>
      <c r="DI118" s="17"/>
      <c r="DJ118" s="17"/>
    </row>
    <row r="119" spans="1:114" ht="15.75" customHeight="1" x14ac:dyDescent="0.25">
      <c r="A119" s="2"/>
      <c r="B119" s="2"/>
      <c r="C119" s="2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34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4"/>
      <c r="CC119" s="16"/>
      <c r="CD119" s="17"/>
      <c r="CE119" s="17"/>
      <c r="CF119" s="17"/>
      <c r="CG119" s="17"/>
      <c r="CH119" s="17"/>
      <c r="CI119" s="35"/>
      <c r="CJ119" s="17"/>
      <c r="CK119" s="17"/>
      <c r="CL119" s="17"/>
      <c r="CM119" s="17"/>
      <c r="CN119" s="17"/>
      <c r="CO119" s="17"/>
      <c r="CP119" s="15"/>
      <c r="CQ119" s="17"/>
      <c r="CR119" s="17"/>
      <c r="CS119" s="17"/>
      <c r="CT119" s="17"/>
      <c r="CU119" s="17"/>
      <c r="CV119" s="17"/>
      <c r="CY119" s="17"/>
      <c r="CZ119" s="17"/>
      <c r="DA119" s="17"/>
      <c r="DB119" s="17"/>
      <c r="DC119" s="17"/>
      <c r="DF119" s="17"/>
      <c r="DG119" s="17"/>
      <c r="DH119" s="17"/>
      <c r="DI119" s="17"/>
      <c r="DJ119" s="17"/>
    </row>
    <row r="120" spans="1:114" ht="15.75" customHeight="1" x14ac:dyDescent="0.25">
      <c r="A120" s="2"/>
      <c r="B120" s="2"/>
      <c r="C120" s="2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34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4"/>
      <c r="CC120" s="16"/>
      <c r="CD120" s="17"/>
      <c r="CE120" s="17"/>
      <c r="CF120" s="17"/>
      <c r="CG120" s="17"/>
      <c r="CH120" s="17"/>
      <c r="CI120" s="35"/>
      <c r="CJ120" s="17"/>
      <c r="CK120" s="17"/>
      <c r="CL120" s="17"/>
      <c r="CM120" s="17"/>
      <c r="CN120" s="17"/>
      <c r="CO120" s="17"/>
      <c r="CP120" s="15"/>
      <c r="CQ120" s="17"/>
      <c r="CR120" s="17"/>
      <c r="CS120" s="17"/>
      <c r="CT120" s="17"/>
      <c r="CU120" s="17"/>
      <c r="CV120" s="17"/>
      <c r="CY120" s="17"/>
      <c r="CZ120" s="17"/>
      <c r="DA120" s="17"/>
      <c r="DB120" s="17"/>
      <c r="DC120" s="17"/>
      <c r="DF120" s="17"/>
      <c r="DG120" s="17"/>
      <c r="DH120" s="17"/>
      <c r="DI120" s="17"/>
      <c r="DJ120" s="17"/>
    </row>
    <row r="121" spans="1:114" ht="15.75" customHeight="1" x14ac:dyDescent="0.25">
      <c r="A121" s="2"/>
      <c r="B121" s="2"/>
      <c r="C121" s="2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34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4"/>
      <c r="CC121" s="16"/>
      <c r="CD121" s="17"/>
      <c r="CE121" s="17"/>
      <c r="CF121" s="17"/>
      <c r="CG121" s="17"/>
      <c r="CH121" s="17"/>
      <c r="CI121" s="35"/>
      <c r="CJ121" s="17"/>
      <c r="CK121" s="17"/>
      <c r="CL121" s="17"/>
      <c r="CM121" s="17"/>
      <c r="CN121" s="17"/>
      <c r="CO121" s="17"/>
      <c r="CP121" s="15"/>
      <c r="CQ121" s="17"/>
      <c r="CR121" s="17"/>
      <c r="CS121" s="17"/>
      <c r="CT121" s="17"/>
      <c r="CU121" s="17"/>
      <c r="CV121" s="17"/>
      <c r="CY121" s="17"/>
      <c r="CZ121" s="17"/>
      <c r="DA121" s="17"/>
      <c r="DB121" s="17"/>
      <c r="DC121" s="17"/>
      <c r="DF121" s="17"/>
      <c r="DG121" s="17"/>
      <c r="DH121" s="17"/>
      <c r="DI121" s="17"/>
      <c r="DJ121" s="17"/>
    </row>
    <row r="122" spans="1:114" ht="15.75" customHeight="1" x14ac:dyDescent="0.25">
      <c r="A122" s="2"/>
      <c r="B122" s="2"/>
      <c r="C122" s="2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34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4"/>
      <c r="CC122" s="16"/>
      <c r="CD122" s="17"/>
      <c r="CE122" s="17"/>
      <c r="CF122" s="17"/>
      <c r="CG122" s="17"/>
      <c r="CH122" s="17"/>
      <c r="CI122" s="35"/>
      <c r="CJ122" s="17"/>
      <c r="CK122" s="17"/>
      <c r="CL122" s="17"/>
      <c r="CM122" s="17"/>
      <c r="CN122" s="17"/>
      <c r="CO122" s="17"/>
      <c r="CP122" s="15"/>
      <c r="CQ122" s="17"/>
      <c r="CR122" s="17"/>
      <c r="CS122" s="17"/>
      <c r="CT122" s="17"/>
      <c r="CU122" s="17"/>
      <c r="CV122" s="17"/>
      <c r="CY122" s="17"/>
      <c r="CZ122" s="17"/>
      <c r="DA122" s="17"/>
      <c r="DB122" s="17"/>
      <c r="DC122" s="17"/>
      <c r="DF122" s="17"/>
      <c r="DG122" s="17"/>
      <c r="DH122" s="17"/>
      <c r="DI122" s="17"/>
      <c r="DJ122" s="17"/>
    </row>
    <row r="123" spans="1:114" ht="15.75" customHeight="1" x14ac:dyDescent="0.25">
      <c r="A123" s="2"/>
      <c r="B123" s="2"/>
      <c r="C123" s="2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34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4"/>
      <c r="CC123" s="16"/>
      <c r="CD123" s="17"/>
      <c r="CE123" s="17"/>
      <c r="CF123" s="17"/>
      <c r="CG123" s="17"/>
      <c r="CH123" s="17"/>
      <c r="CI123" s="35"/>
      <c r="CJ123" s="17"/>
      <c r="CK123" s="17"/>
      <c r="CL123" s="17"/>
      <c r="CM123" s="17"/>
      <c r="CN123" s="17"/>
      <c r="CO123" s="17"/>
      <c r="CP123" s="15"/>
      <c r="CQ123" s="17"/>
      <c r="CR123" s="17"/>
      <c r="CS123" s="17"/>
      <c r="CT123" s="17"/>
      <c r="CU123" s="17"/>
      <c r="CV123" s="17"/>
      <c r="CY123" s="17"/>
      <c r="CZ123" s="17"/>
      <c r="DA123" s="17"/>
      <c r="DB123" s="17"/>
      <c r="DC123" s="17"/>
      <c r="DF123" s="17"/>
      <c r="DG123" s="17"/>
      <c r="DH123" s="17"/>
      <c r="DI123" s="17"/>
      <c r="DJ123" s="17"/>
    </row>
    <row r="124" spans="1:114" ht="15.75" customHeight="1" x14ac:dyDescent="0.25">
      <c r="A124" s="2"/>
      <c r="B124" s="2"/>
      <c r="C124" s="2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34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4"/>
      <c r="CC124" s="16"/>
      <c r="CD124" s="17"/>
      <c r="CE124" s="17"/>
      <c r="CF124" s="17"/>
      <c r="CG124" s="17"/>
      <c r="CH124" s="17"/>
      <c r="CI124" s="35"/>
      <c r="CJ124" s="17"/>
      <c r="CK124" s="17"/>
      <c r="CL124" s="17"/>
      <c r="CM124" s="17"/>
      <c r="CN124" s="17"/>
      <c r="CO124" s="17"/>
      <c r="CP124" s="15"/>
      <c r="CQ124" s="17"/>
      <c r="CR124" s="17"/>
      <c r="CS124" s="17"/>
      <c r="CT124" s="17"/>
      <c r="CU124" s="17"/>
      <c r="CV124" s="17"/>
      <c r="CY124" s="17"/>
      <c r="CZ124" s="17"/>
      <c r="DA124" s="17"/>
      <c r="DB124" s="17"/>
      <c r="DC124" s="17"/>
      <c r="DF124" s="17"/>
      <c r="DG124" s="17"/>
      <c r="DH124" s="17"/>
      <c r="DI124" s="17"/>
      <c r="DJ124" s="17"/>
    </row>
    <row r="125" spans="1:114" ht="15.75" customHeight="1" x14ac:dyDescent="0.25">
      <c r="A125" s="2"/>
      <c r="B125" s="2"/>
      <c r="C125" s="2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34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4"/>
      <c r="CC125" s="16"/>
      <c r="CD125" s="17"/>
      <c r="CE125" s="17"/>
      <c r="CF125" s="17"/>
      <c r="CG125" s="17"/>
      <c r="CH125" s="17"/>
      <c r="CI125" s="35"/>
      <c r="CJ125" s="17"/>
      <c r="CK125" s="17"/>
      <c r="CL125" s="17"/>
      <c r="CM125" s="17"/>
      <c r="CN125" s="17"/>
      <c r="CO125" s="17"/>
      <c r="CP125" s="15"/>
      <c r="CQ125" s="17"/>
      <c r="CR125" s="17"/>
      <c r="CS125" s="17"/>
      <c r="CT125" s="17"/>
      <c r="CU125" s="17"/>
      <c r="CV125" s="17"/>
      <c r="CY125" s="17"/>
      <c r="CZ125" s="17"/>
      <c r="DA125" s="17"/>
      <c r="DB125" s="17"/>
      <c r="DC125" s="17"/>
      <c r="DF125" s="17"/>
      <c r="DG125" s="17"/>
      <c r="DH125" s="17"/>
      <c r="DI125" s="17"/>
      <c r="DJ125" s="17"/>
    </row>
    <row r="126" spans="1:114" ht="15.75" customHeight="1" x14ac:dyDescent="0.25">
      <c r="A126" s="2"/>
      <c r="B126" s="2"/>
      <c r="C126" s="2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34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4"/>
      <c r="CC126" s="16"/>
      <c r="CD126" s="17"/>
      <c r="CE126" s="17"/>
      <c r="CF126" s="17"/>
      <c r="CG126" s="17"/>
      <c r="CH126" s="17"/>
      <c r="CI126" s="35"/>
      <c r="CJ126" s="17"/>
      <c r="CK126" s="17"/>
      <c r="CL126" s="17"/>
      <c r="CM126" s="17"/>
      <c r="CN126" s="17"/>
      <c r="CO126" s="17"/>
      <c r="CP126" s="15"/>
      <c r="CQ126" s="17"/>
      <c r="CR126" s="17"/>
      <c r="CS126" s="17"/>
      <c r="CT126" s="17"/>
      <c r="CU126" s="17"/>
      <c r="CV126" s="17"/>
      <c r="CY126" s="17"/>
      <c r="CZ126" s="17"/>
      <c r="DA126" s="17"/>
      <c r="DB126" s="17"/>
      <c r="DC126" s="17"/>
      <c r="DF126" s="17"/>
      <c r="DG126" s="17"/>
      <c r="DH126" s="17"/>
      <c r="DI126" s="17"/>
      <c r="DJ126" s="17"/>
    </row>
    <row r="127" spans="1:114" ht="15.75" customHeight="1" x14ac:dyDescent="0.25"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34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4"/>
      <c r="CC127" s="16"/>
      <c r="CD127" s="17"/>
      <c r="CE127" s="17"/>
      <c r="CF127" s="17"/>
      <c r="CG127" s="17"/>
      <c r="CH127" s="17"/>
      <c r="CI127" s="35"/>
      <c r="CJ127" s="17"/>
      <c r="CK127" s="17"/>
      <c r="CL127" s="17"/>
      <c r="CM127" s="17"/>
      <c r="CN127" s="17"/>
      <c r="CO127" s="17"/>
      <c r="CP127" s="15"/>
      <c r="CQ127" s="17"/>
      <c r="CR127" s="17"/>
      <c r="CS127" s="17"/>
      <c r="CT127" s="17"/>
      <c r="CU127" s="17"/>
      <c r="CV127" s="17"/>
      <c r="CY127" s="17"/>
      <c r="CZ127" s="17"/>
      <c r="DA127" s="17"/>
      <c r="DB127" s="17"/>
      <c r="DC127" s="17"/>
      <c r="DF127" s="17"/>
      <c r="DG127" s="17"/>
      <c r="DH127" s="17"/>
      <c r="DI127" s="17"/>
      <c r="DJ127" s="17"/>
    </row>
    <row r="128" spans="1:114" ht="15.75" customHeight="1" x14ac:dyDescent="0.25"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34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4"/>
      <c r="CC128" s="16"/>
      <c r="CD128" s="17"/>
      <c r="CE128" s="17"/>
      <c r="CF128" s="17"/>
      <c r="CG128" s="17"/>
      <c r="CH128" s="17"/>
      <c r="CI128" s="35"/>
      <c r="CJ128" s="17"/>
      <c r="CK128" s="17"/>
      <c r="CL128" s="17"/>
      <c r="CM128" s="17"/>
      <c r="CN128" s="17"/>
      <c r="CO128" s="17"/>
      <c r="CP128" s="15"/>
      <c r="CQ128" s="17"/>
      <c r="CR128" s="17"/>
      <c r="CS128" s="17"/>
      <c r="CT128" s="17"/>
      <c r="CU128" s="17"/>
      <c r="CV128" s="17"/>
      <c r="CY128" s="17"/>
      <c r="CZ128" s="17"/>
      <c r="DA128" s="17"/>
      <c r="DB128" s="17"/>
      <c r="DC128" s="17"/>
      <c r="DF128" s="17"/>
      <c r="DG128" s="17"/>
      <c r="DH128" s="17"/>
      <c r="DI128" s="17"/>
      <c r="DJ128" s="17"/>
    </row>
    <row r="129" spans="1:119" ht="15.75" customHeight="1" x14ac:dyDescent="0.25"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34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4"/>
      <c r="CC129" s="16"/>
      <c r="CD129" s="17"/>
      <c r="CE129" s="17"/>
      <c r="CF129" s="17"/>
      <c r="CG129" s="17"/>
      <c r="CH129" s="17"/>
      <c r="CI129" s="35"/>
      <c r="CJ129" s="17"/>
      <c r="CK129" s="17"/>
      <c r="CL129" s="17"/>
      <c r="CM129" s="17"/>
      <c r="CN129" s="17"/>
      <c r="CO129" s="17"/>
      <c r="CP129" s="15"/>
      <c r="CQ129" s="17"/>
      <c r="CR129" s="17"/>
      <c r="CS129" s="17"/>
      <c r="CT129" s="17"/>
      <c r="CU129" s="17"/>
      <c r="CV129" s="17"/>
      <c r="CY129" s="17"/>
      <c r="CZ129" s="17"/>
      <c r="DA129" s="17"/>
      <c r="DB129" s="17"/>
      <c r="DC129" s="17"/>
      <c r="DF129" s="17"/>
      <c r="DG129" s="17"/>
      <c r="DH129" s="17"/>
      <c r="DI129" s="17"/>
      <c r="DJ129" s="17"/>
    </row>
    <row r="130" spans="1:119" ht="15.75" customHeight="1" x14ac:dyDescent="0.25"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34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4"/>
      <c r="CC130" s="16"/>
      <c r="CD130" s="17"/>
      <c r="CE130" s="17"/>
      <c r="CF130" s="17"/>
      <c r="CG130" s="17"/>
      <c r="CH130" s="17"/>
      <c r="CI130" s="35"/>
      <c r="CJ130" s="17"/>
      <c r="CK130" s="17"/>
      <c r="CL130" s="17"/>
      <c r="CM130" s="17"/>
      <c r="CN130" s="17"/>
      <c r="CO130" s="17"/>
      <c r="CP130" s="15"/>
      <c r="CQ130" s="17"/>
      <c r="CR130" s="17"/>
      <c r="CS130" s="17"/>
      <c r="CT130" s="17"/>
      <c r="CU130" s="17"/>
      <c r="CV130" s="17"/>
      <c r="CY130" s="17"/>
      <c r="CZ130" s="17"/>
      <c r="DA130" s="17"/>
      <c r="DB130" s="17"/>
      <c r="DC130" s="17"/>
      <c r="DF130" s="17"/>
      <c r="DG130" s="17"/>
      <c r="DH130" s="17"/>
      <c r="DI130" s="17"/>
      <c r="DJ130" s="17"/>
    </row>
    <row r="131" spans="1:119" ht="15.75" customHeight="1" x14ac:dyDescent="0.25"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34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4"/>
      <c r="CC131" s="16"/>
      <c r="CD131" s="17"/>
      <c r="CE131" s="17"/>
      <c r="CF131" s="17"/>
      <c r="CG131" s="17"/>
      <c r="CH131" s="17"/>
      <c r="CI131" s="35"/>
      <c r="CJ131" s="17"/>
      <c r="CK131" s="17"/>
      <c r="CL131" s="17"/>
      <c r="CM131" s="17"/>
      <c r="CN131" s="17"/>
      <c r="CO131" s="17"/>
      <c r="CP131" s="15"/>
      <c r="CQ131" s="17"/>
      <c r="CR131" s="17"/>
      <c r="CS131" s="17"/>
      <c r="CT131" s="17"/>
      <c r="CU131" s="17"/>
      <c r="CV131" s="17"/>
      <c r="CY131" s="17"/>
      <c r="CZ131" s="17"/>
      <c r="DA131" s="17"/>
      <c r="DB131" s="17"/>
      <c r="DC131" s="17"/>
      <c r="DF131" s="17"/>
      <c r="DG131" s="17"/>
      <c r="DH131" s="17"/>
      <c r="DI131" s="17"/>
      <c r="DJ131" s="17"/>
    </row>
    <row r="132" spans="1:119" ht="15.75" customHeight="1" x14ac:dyDescent="0.25"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34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4"/>
      <c r="CC132" s="16"/>
      <c r="CD132" s="17"/>
      <c r="CE132" s="17"/>
      <c r="CF132" s="17"/>
      <c r="CG132" s="17"/>
      <c r="CH132" s="17"/>
      <c r="CI132" s="35"/>
      <c r="CJ132" s="17"/>
      <c r="CK132" s="17"/>
      <c r="CL132" s="17"/>
      <c r="CM132" s="17"/>
      <c r="CN132" s="17"/>
      <c r="CO132" s="17"/>
      <c r="CP132" s="15"/>
      <c r="CQ132" s="17"/>
      <c r="CR132" s="17"/>
      <c r="CS132" s="17"/>
      <c r="CT132" s="17"/>
      <c r="CU132" s="17"/>
      <c r="CV132" s="17"/>
      <c r="CY132" s="17"/>
      <c r="CZ132" s="17"/>
      <c r="DA132" s="17"/>
      <c r="DB132" s="17"/>
      <c r="DC132" s="17"/>
      <c r="DF132" s="17"/>
      <c r="DG132" s="17"/>
      <c r="DH132" s="17"/>
      <c r="DI132" s="17"/>
      <c r="DJ132" s="17"/>
    </row>
    <row r="133" spans="1:119" ht="15.75" customHeight="1" x14ac:dyDescent="0.25"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34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4"/>
      <c r="CC133" s="16"/>
      <c r="CD133" s="17"/>
      <c r="CE133" s="17"/>
      <c r="CF133" s="17"/>
      <c r="CG133" s="17"/>
      <c r="CH133" s="17"/>
      <c r="CI133" s="35"/>
      <c r="CJ133" s="17"/>
      <c r="CK133" s="17"/>
      <c r="CL133" s="17"/>
      <c r="CM133" s="17"/>
      <c r="CN133" s="17"/>
      <c r="CO133" s="17"/>
      <c r="CP133" s="15"/>
      <c r="CQ133" s="17"/>
      <c r="CR133" s="17"/>
      <c r="CS133" s="17"/>
      <c r="CT133" s="17"/>
      <c r="CU133" s="17"/>
      <c r="CV133" s="17"/>
      <c r="CY133" s="17"/>
      <c r="CZ133" s="17"/>
      <c r="DA133" s="17"/>
      <c r="DB133" s="17"/>
      <c r="DC133" s="17"/>
      <c r="DF133" s="17"/>
      <c r="DG133" s="17"/>
      <c r="DH133" s="17"/>
      <c r="DI133" s="17"/>
      <c r="DJ133" s="17"/>
    </row>
    <row r="134" spans="1:119" ht="15.75" customHeight="1" x14ac:dyDescent="0.25"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34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4"/>
      <c r="CC134" s="16"/>
      <c r="CD134" s="17"/>
      <c r="CE134" s="17"/>
      <c r="CF134" s="17"/>
      <c r="CG134" s="17"/>
      <c r="CH134" s="17"/>
      <c r="CI134" s="35"/>
      <c r="CJ134" s="17"/>
      <c r="CK134" s="17"/>
      <c r="CL134" s="17"/>
      <c r="CM134" s="17"/>
      <c r="CN134" s="17"/>
      <c r="CO134" s="17"/>
      <c r="CP134" s="15"/>
      <c r="CQ134" s="17"/>
      <c r="CR134" s="17"/>
      <c r="CS134" s="17"/>
      <c r="CT134" s="17"/>
      <c r="CU134" s="17"/>
      <c r="CV134" s="17"/>
      <c r="CY134" s="17"/>
      <c r="CZ134" s="17"/>
      <c r="DA134" s="17"/>
      <c r="DB134" s="17"/>
      <c r="DC134" s="17"/>
      <c r="DF134" s="17"/>
      <c r="DG134" s="17"/>
      <c r="DH134" s="17"/>
      <c r="DI134" s="17"/>
      <c r="DJ134" s="17"/>
    </row>
    <row r="135" spans="1:119" ht="15.75" customHeight="1" x14ac:dyDescent="0.25"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34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4"/>
      <c r="CC135" s="16"/>
      <c r="CD135" s="17"/>
      <c r="CE135" s="17"/>
      <c r="CF135" s="17"/>
      <c r="CG135" s="17"/>
      <c r="CH135" s="17"/>
      <c r="CI135" s="35"/>
      <c r="CJ135" s="17"/>
      <c r="CK135" s="17"/>
      <c r="CL135" s="17"/>
      <c r="CM135" s="17"/>
      <c r="CN135" s="17"/>
      <c r="CO135" s="17"/>
      <c r="CP135" s="15"/>
      <c r="CQ135" s="14"/>
      <c r="CR135" s="17"/>
      <c r="CS135" s="17"/>
      <c r="CT135" s="17"/>
      <c r="CU135" s="17"/>
      <c r="CV135" s="17"/>
      <c r="CY135" s="17"/>
      <c r="CZ135" s="17"/>
      <c r="DA135" s="17"/>
      <c r="DB135" s="17"/>
      <c r="DC135" s="17"/>
      <c r="DF135" s="17"/>
      <c r="DG135" s="17"/>
      <c r="DH135" s="17"/>
      <c r="DI135" s="17"/>
      <c r="DJ135" s="17"/>
    </row>
    <row r="136" spans="1:119" ht="15.75" customHeight="1" x14ac:dyDescent="0.25"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C136" s="16"/>
      <c r="CD136" s="17"/>
      <c r="CE136" s="17"/>
      <c r="CF136" s="17"/>
      <c r="CG136" s="17"/>
      <c r="CH136" s="17"/>
      <c r="CJ136" s="17"/>
      <c r="CK136" s="17"/>
      <c r="CL136" s="17"/>
      <c r="CM136" s="17"/>
      <c r="CN136" s="17"/>
      <c r="CO136" s="17"/>
      <c r="CP136" s="15"/>
      <c r="CQ136" s="14"/>
      <c r="CR136" s="17"/>
      <c r="CS136" s="17"/>
      <c r="CT136" s="17"/>
      <c r="CU136" s="17"/>
      <c r="CV136" s="17"/>
      <c r="CW136" s="14"/>
      <c r="CX136" s="14"/>
      <c r="CY136" s="17"/>
      <c r="CZ136" s="17"/>
      <c r="DA136" s="17"/>
      <c r="DB136" s="17"/>
      <c r="DC136" s="17"/>
      <c r="DD136" s="14"/>
      <c r="DE136" s="14"/>
      <c r="DF136" s="17"/>
      <c r="DG136" s="17"/>
      <c r="DH136" s="17"/>
      <c r="DI136" s="17"/>
      <c r="DJ136" s="17"/>
      <c r="DK136" s="14"/>
      <c r="DL136" s="15"/>
      <c r="DM136" s="14"/>
      <c r="DN136" s="15"/>
      <c r="DO136" s="14"/>
    </row>
    <row r="137" spans="1:119" ht="15.75" customHeight="1" x14ac:dyDescent="0.25"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C137" s="16"/>
      <c r="CD137" s="17"/>
      <c r="CE137" s="17"/>
      <c r="CF137" s="17"/>
      <c r="CG137" s="17"/>
      <c r="CH137" s="17"/>
      <c r="CJ137" s="17"/>
      <c r="CK137" s="17"/>
      <c r="CL137" s="17"/>
      <c r="CM137" s="17"/>
      <c r="CN137" s="17"/>
      <c r="CO137" s="17"/>
      <c r="CP137" s="15"/>
      <c r="CQ137" s="14"/>
      <c r="CR137" s="17"/>
      <c r="CS137" s="17"/>
      <c r="CT137" s="17"/>
      <c r="CU137" s="17"/>
      <c r="CV137" s="17"/>
      <c r="CW137" s="14"/>
      <c r="CX137" s="14"/>
      <c r="CY137" s="17"/>
      <c r="CZ137" s="17"/>
      <c r="DA137" s="17"/>
      <c r="DB137" s="17"/>
      <c r="DC137" s="17"/>
      <c r="DD137" s="14"/>
      <c r="DE137" s="14"/>
      <c r="DF137" s="17"/>
      <c r="DG137" s="17"/>
      <c r="DH137" s="17"/>
      <c r="DI137" s="17"/>
      <c r="DJ137" s="17"/>
      <c r="DK137" s="14"/>
      <c r="DL137" s="15"/>
      <c r="DM137" s="14"/>
      <c r="DN137" s="15"/>
      <c r="DO137" s="14"/>
    </row>
    <row r="138" spans="1:119" ht="15.75" customHeight="1" x14ac:dyDescent="0.25"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C138" s="16"/>
      <c r="CD138" s="17"/>
      <c r="CE138" s="17"/>
      <c r="CF138" s="17"/>
      <c r="CG138" s="17"/>
      <c r="CH138" s="17"/>
      <c r="CJ138" s="17"/>
      <c r="CK138" s="17"/>
      <c r="CL138" s="17"/>
      <c r="CM138" s="17"/>
      <c r="CN138" s="17"/>
      <c r="CO138" s="17"/>
      <c r="CP138" s="15"/>
      <c r="CQ138" s="14"/>
      <c r="CR138" s="17"/>
      <c r="CS138" s="17"/>
      <c r="CT138" s="17"/>
      <c r="CU138" s="17"/>
      <c r="CV138" s="17"/>
      <c r="CW138" s="14"/>
      <c r="CX138" s="14"/>
      <c r="CY138" s="17"/>
      <c r="CZ138" s="17"/>
      <c r="DA138" s="17"/>
      <c r="DB138" s="17"/>
      <c r="DC138" s="17"/>
      <c r="DD138" s="14"/>
      <c r="DE138" s="14"/>
      <c r="DF138" s="17"/>
      <c r="DG138" s="17"/>
      <c r="DH138" s="17"/>
      <c r="DI138" s="17"/>
      <c r="DJ138" s="17"/>
      <c r="DK138" s="14"/>
      <c r="DL138" s="15"/>
      <c r="DM138" s="14"/>
      <c r="DN138" s="15"/>
      <c r="DO138" s="14"/>
    </row>
    <row r="139" spans="1:119" ht="15.75" customHeight="1" x14ac:dyDescent="0.25"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C139" s="16"/>
      <c r="CD139" s="17"/>
      <c r="CE139" s="17"/>
      <c r="CF139" s="17"/>
      <c r="CG139" s="17"/>
      <c r="CH139" s="17"/>
      <c r="CI139" s="15"/>
      <c r="CJ139" s="17"/>
      <c r="CK139" s="17"/>
      <c r="CL139" s="17"/>
      <c r="CM139" s="17"/>
      <c r="CN139" s="17"/>
      <c r="CO139" s="17"/>
      <c r="CP139" s="15"/>
      <c r="CQ139" s="14"/>
      <c r="CR139" s="17"/>
      <c r="CS139" s="17"/>
      <c r="CT139" s="17"/>
      <c r="CU139" s="17"/>
      <c r="CV139" s="17"/>
      <c r="CW139" s="15"/>
      <c r="CX139" s="14"/>
      <c r="CY139" s="17"/>
      <c r="CZ139" s="17"/>
      <c r="DA139" s="17"/>
      <c r="DB139" s="17"/>
      <c r="DC139" s="17"/>
      <c r="DF139" s="17"/>
      <c r="DG139" s="17"/>
      <c r="DH139" s="17"/>
      <c r="DI139" s="17"/>
      <c r="DJ139" s="17"/>
    </row>
    <row r="140" spans="1:119" ht="15.75" customHeight="1" x14ac:dyDescent="0.25"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C140" s="16"/>
      <c r="CD140" s="17"/>
      <c r="CE140" s="17"/>
      <c r="CF140" s="17"/>
      <c r="CG140" s="17"/>
      <c r="CH140" s="17"/>
      <c r="CI140" s="15"/>
      <c r="CJ140" s="17"/>
      <c r="CK140" s="17"/>
      <c r="CL140" s="17"/>
      <c r="CM140" s="17"/>
      <c r="CN140" s="17"/>
      <c r="CO140" s="17"/>
      <c r="CP140" s="15"/>
      <c r="CQ140" s="14"/>
      <c r="CR140" s="17"/>
      <c r="CS140" s="17"/>
      <c r="CT140" s="17"/>
      <c r="CU140" s="17"/>
      <c r="CV140" s="17"/>
      <c r="CW140" s="15"/>
      <c r="CX140" s="14"/>
      <c r="CY140" s="17"/>
      <c r="CZ140" s="17"/>
      <c r="DA140" s="17"/>
      <c r="DB140" s="17"/>
      <c r="DC140" s="17"/>
      <c r="DF140" s="17"/>
      <c r="DG140" s="17"/>
      <c r="DH140" s="17"/>
      <c r="DI140" s="17"/>
      <c r="DJ140" s="17"/>
    </row>
    <row r="141" spans="1:119" ht="15.75" customHeight="1" x14ac:dyDescent="0.25"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C141" s="14"/>
      <c r="CD141" s="14"/>
      <c r="CE141" s="15"/>
      <c r="CF141" s="14"/>
      <c r="CG141" s="15"/>
      <c r="CH141" s="14"/>
      <c r="CI141" s="15"/>
      <c r="CJ141" s="14"/>
      <c r="CL141" s="14"/>
      <c r="CM141" s="14"/>
      <c r="CN141" s="15"/>
      <c r="CO141" s="14"/>
      <c r="CP141" s="15"/>
      <c r="CQ141" s="14"/>
      <c r="CR141" s="17"/>
      <c r="CS141" s="17"/>
      <c r="CT141" s="17"/>
      <c r="CU141" s="17"/>
      <c r="CV141" s="17"/>
      <c r="CW141" s="15"/>
      <c r="CX141" s="14"/>
      <c r="CY141" s="15"/>
      <c r="CZ141" s="14"/>
      <c r="DA141" s="15"/>
      <c r="DB141" s="14"/>
    </row>
    <row r="142" spans="1:119" ht="15.75" customHeight="1" x14ac:dyDescent="0.25"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C142" s="14"/>
      <c r="CD142" s="14"/>
      <c r="CE142" s="15"/>
      <c r="CF142" s="14"/>
      <c r="CG142" s="15"/>
      <c r="CH142" s="14"/>
      <c r="CI142" s="15"/>
      <c r="CJ142" s="14"/>
      <c r="CL142" s="14"/>
      <c r="CM142" s="14"/>
      <c r="CN142" s="15"/>
      <c r="CO142" s="14"/>
      <c r="CP142" s="15"/>
      <c r="CQ142" s="14"/>
      <c r="CR142" s="15"/>
      <c r="CS142" s="14"/>
      <c r="CU142" s="14"/>
      <c r="CV142" s="14"/>
      <c r="CW142" s="15"/>
      <c r="CX142" s="14"/>
      <c r="CY142" s="15"/>
      <c r="CZ142" s="14"/>
      <c r="DA142" s="15"/>
      <c r="DB142" s="14"/>
    </row>
    <row r="143" spans="1:119" ht="15.75" customHeight="1" x14ac:dyDescent="0.25">
      <c r="A143" s="2">
        <f>'Raw Data'!B143</f>
        <v>0</v>
      </c>
      <c r="B143" s="2">
        <f>'Raw Data'!C143</f>
        <v>0</v>
      </c>
      <c r="C143" s="2">
        <f>'Raw Data'!D143</f>
        <v>0</v>
      </c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C143" s="14"/>
      <c r="CD143" s="14"/>
      <c r="CE143" s="15"/>
      <c r="CF143" s="14"/>
      <c r="CG143" s="15"/>
      <c r="CH143" s="14"/>
      <c r="CI143" s="15"/>
      <c r="CJ143" s="14"/>
      <c r="CL143" s="14"/>
      <c r="CM143" s="14"/>
      <c r="CN143" s="15"/>
      <c r="CO143" s="14"/>
      <c r="CP143" s="15"/>
      <c r="CQ143" s="14"/>
      <c r="CR143" s="15"/>
      <c r="CS143" s="14"/>
      <c r="CU143" s="14"/>
      <c r="CV143" s="14"/>
      <c r="CW143" s="15"/>
      <c r="CX143" s="14"/>
      <c r="CY143" s="15"/>
      <c r="CZ143" s="14"/>
      <c r="DA143" s="15"/>
      <c r="DB143" s="14"/>
    </row>
    <row r="144" spans="1:119" ht="15.75" customHeight="1" x14ac:dyDescent="0.25">
      <c r="A144" s="2">
        <f>'Raw Data'!B144</f>
        <v>0</v>
      </c>
      <c r="B144" s="2">
        <f>'Raw Data'!C144</f>
        <v>0</v>
      </c>
      <c r="C144" s="2">
        <f>'Raw Data'!D144</f>
        <v>0</v>
      </c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C144" s="14"/>
      <c r="CD144" s="14"/>
      <c r="CE144" s="15"/>
      <c r="CF144" s="14"/>
      <c r="CG144" s="15"/>
      <c r="CH144" s="14"/>
      <c r="CI144" s="15"/>
      <c r="CJ144" s="14"/>
      <c r="CL144" s="14"/>
      <c r="CM144" s="14"/>
      <c r="CN144" s="15"/>
      <c r="CO144" s="14"/>
      <c r="CP144" s="15"/>
      <c r="CQ144" s="14"/>
      <c r="CR144" s="15"/>
      <c r="CS144" s="14"/>
      <c r="CU144" s="14"/>
      <c r="CV144" s="14"/>
      <c r="CW144" s="15"/>
      <c r="CX144" s="14"/>
      <c r="CY144" s="15"/>
      <c r="CZ144" s="14"/>
      <c r="DA144" s="15"/>
      <c r="DB144" s="14"/>
    </row>
    <row r="145" spans="1:106" ht="15.75" customHeight="1" x14ac:dyDescent="0.25">
      <c r="A145" s="2">
        <f>'Raw Data'!B145</f>
        <v>0</v>
      </c>
      <c r="B145" s="2">
        <f>'Raw Data'!C145</f>
        <v>0</v>
      </c>
      <c r="C145" s="2">
        <f>'Raw Data'!D145</f>
        <v>0</v>
      </c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C145" s="14"/>
      <c r="CD145" s="14"/>
      <c r="CE145" s="15"/>
      <c r="CF145" s="14"/>
      <c r="CG145" s="15"/>
      <c r="CH145" s="14"/>
      <c r="CI145" s="15"/>
      <c r="CJ145" s="14"/>
      <c r="CL145" s="14"/>
      <c r="CM145" s="14"/>
      <c r="CN145" s="15"/>
      <c r="CO145" s="14"/>
      <c r="CP145" s="15"/>
      <c r="CQ145" s="14"/>
      <c r="CR145" s="15"/>
      <c r="CS145" s="14"/>
      <c r="CU145" s="14"/>
      <c r="CV145" s="14"/>
      <c r="CW145" s="15"/>
      <c r="CX145" s="14"/>
      <c r="CY145" s="15"/>
      <c r="CZ145" s="14"/>
      <c r="DA145" s="15"/>
      <c r="DB145" s="14"/>
    </row>
    <row r="146" spans="1:106" ht="15.75" customHeight="1" x14ac:dyDescent="0.25">
      <c r="A146" s="2">
        <f>'Raw Data'!B146</f>
        <v>0</v>
      </c>
      <c r="B146" s="2">
        <f>'Raw Data'!C146</f>
        <v>0</v>
      </c>
      <c r="C146" s="2">
        <f>'Raw Data'!D146</f>
        <v>0</v>
      </c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C146" s="14"/>
      <c r="CD146" s="14"/>
      <c r="CE146" s="15"/>
      <c r="CF146" s="14"/>
      <c r="CG146" s="15"/>
      <c r="CH146" s="14"/>
      <c r="CI146" s="15"/>
      <c r="CJ146" s="14"/>
      <c r="CL146" s="14"/>
      <c r="CM146" s="14"/>
      <c r="CN146" s="15"/>
      <c r="CO146" s="14"/>
      <c r="CP146" s="15"/>
      <c r="CQ146" s="14"/>
      <c r="CR146" s="15"/>
      <c r="CS146" s="14"/>
      <c r="CU146" s="14"/>
      <c r="CV146" s="14"/>
      <c r="CW146" s="15"/>
      <c r="CX146" s="14"/>
      <c r="CY146" s="15"/>
      <c r="CZ146" s="14"/>
      <c r="DA146" s="15"/>
      <c r="DB146" s="14"/>
    </row>
    <row r="147" spans="1:106" ht="15.75" customHeight="1" x14ac:dyDescent="0.25">
      <c r="A147" s="2">
        <f>'Raw Data'!B147</f>
        <v>0</v>
      </c>
      <c r="B147" s="2">
        <f>'Raw Data'!C147</f>
        <v>0</v>
      </c>
      <c r="C147" s="2">
        <f>'Raw Data'!D147</f>
        <v>0</v>
      </c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CC147" s="14"/>
      <c r="CD147" s="14"/>
      <c r="CE147" s="15"/>
      <c r="CF147" s="14"/>
      <c r="CG147" s="15"/>
      <c r="CH147" s="14"/>
      <c r="CI147" s="15"/>
      <c r="CJ147" s="14"/>
      <c r="CL147" s="14"/>
      <c r="CM147" s="14"/>
      <c r="CN147" s="15"/>
      <c r="CO147" s="14"/>
      <c r="CP147" s="15"/>
      <c r="CQ147" s="14"/>
      <c r="CR147" s="15"/>
      <c r="CS147" s="14"/>
      <c r="CU147" s="14"/>
      <c r="CV147" s="14"/>
      <c r="CW147" s="15"/>
      <c r="CX147" s="14"/>
      <c r="CY147" s="15"/>
      <c r="CZ147" s="14"/>
      <c r="DA147" s="15"/>
      <c r="DB147" s="14"/>
    </row>
    <row r="148" spans="1:106" ht="15.75" customHeight="1" x14ac:dyDescent="0.25">
      <c r="A148" s="2">
        <f>'Raw Data'!B148</f>
        <v>0</v>
      </c>
      <c r="B148" s="2">
        <f>'Raw Data'!C148</f>
        <v>0</v>
      </c>
      <c r="C148" s="2">
        <f>'Raw Data'!D148</f>
        <v>0</v>
      </c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CC148" s="14"/>
      <c r="CD148" s="14"/>
      <c r="CE148" s="15"/>
      <c r="CF148" s="14"/>
      <c r="CG148" s="15"/>
      <c r="CH148" s="14"/>
      <c r="CI148" s="15"/>
      <c r="CJ148" s="14"/>
      <c r="CL148" s="14"/>
      <c r="CM148" s="14"/>
      <c r="CN148" s="15"/>
      <c r="CO148" s="14"/>
      <c r="CP148" s="15"/>
      <c r="CQ148" s="14"/>
      <c r="CR148" s="15"/>
      <c r="CS148" s="14"/>
      <c r="CU148" s="14"/>
      <c r="CV148" s="14"/>
      <c r="CW148" s="15"/>
      <c r="CX148" s="14"/>
      <c r="CY148" s="15"/>
      <c r="CZ148" s="14"/>
      <c r="DA148" s="15"/>
      <c r="DB148" s="14"/>
    </row>
    <row r="149" spans="1:106" ht="15.75" customHeight="1" x14ac:dyDescent="0.25">
      <c r="A149" s="2">
        <f>'Raw Data'!B149</f>
        <v>0</v>
      </c>
      <c r="B149" s="2">
        <f>'Raw Data'!C149</f>
        <v>0</v>
      </c>
      <c r="C149" s="2">
        <f>'Raw Data'!D149</f>
        <v>0</v>
      </c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CC149" s="14"/>
      <c r="CD149" s="14"/>
      <c r="CE149" s="15"/>
      <c r="CF149" s="14"/>
      <c r="CG149" s="15"/>
      <c r="CH149" s="14"/>
      <c r="CI149" s="15"/>
      <c r="CJ149" s="14"/>
      <c r="CL149" s="14"/>
      <c r="CM149" s="14"/>
      <c r="CN149" s="15"/>
      <c r="CO149" s="14"/>
      <c r="CP149" s="15"/>
      <c r="CQ149" s="14"/>
      <c r="CR149" s="15"/>
      <c r="CS149" s="14"/>
      <c r="CU149" s="14"/>
      <c r="CV149" s="14"/>
      <c r="CW149" s="15"/>
      <c r="CX149" s="14"/>
      <c r="CY149" s="15"/>
      <c r="CZ149" s="14"/>
      <c r="DA149" s="15"/>
      <c r="DB149" s="14"/>
    </row>
    <row r="150" spans="1:106" ht="15.75" customHeight="1" x14ac:dyDescent="0.25">
      <c r="A150" s="2">
        <f>'Raw Data'!B150</f>
        <v>0</v>
      </c>
      <c r="B150" s="2">
        <f>'Raw Data'!C150</f>
        <v>0</v>
      </c>
      <c r="C150" s="2">
        <f>'Raw Data'!D150</f>
        <v>0</v>
      </c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CC150" s="14"/>
      <c r="CD150" s="14"/>
      <c r="CE150" s="15"/>
      <c r="CF150" s="14"/>
      <c r="CG150" s="15"/>
      <c r="CH150" s="14"/>
      <c r="CI150" s="15"/>
      <c r="CJ150" s="14"/>
      <c r="CL150" s="14"/>
      <c r="CM150" s="14"/>
      <c r="CN150" s="15"/>
      <c r="CO150" s="14"/>
      <c r="CP150" s="15"/>
      <c r="CQ150" s="14"/>
      <c r="CR150" s="15"/>
      <c r="CS150" s="14"/>
      <c r="CU150" s="14"/>
      <c r="CV150" s="14"/>
      <c r="CW150" s="15"/>
      <c r="CX150" s="14"/>
      <c r="CY150" s="15"/>
      <c r="CZ150" s="14"/>
      <c r="DA150" s="15"/>
      <c r="DB150" s="14"/>
    </row>
    <row r="151" spans="1:106" ht="15.75" customHeight="1" x14ac:dyDescent="0.25">
      <c r="A151" s="2">
        <f>'Raw Data'!B151</f>
        <v>0</v>
      </c>
      <c r="B151" s="2">
        <f>'Raw Data'!C151</f>
        <v>0</v>
      </c>
      <c r="C151" s="2">
        <f>'Raw Data'!D151</f>
        <v>0</v>
      </c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CC151" s="14"/>
      <c r="CD151" s="14"/>
      <c r="CE151" s="15"/>
      <c r="CF151" s="14"/>
      <c r="CG151" s="15"/>
      <c r="CH151" s="14"/>
      <c r="CI151" s="15"/>
      <c r="CJ151" s="14"/>
      <c r="CL151" s="14"/>
      <c r="CM151" s="14"/>
      <c r="CN151" s="15"/>
      <c r="CO151" s="14"/>
      <c r="CP151" s="15"/>
      <c r="CQ151" s="14"/>
      <c r="CR151" s="15"/>
      <c r="CS151" s="14"/>
      <c r="CU151" s="14"/>
      <c r="CV151" s="14"/>
      <c r="CW151" s="15"/>
      <c r="CX151" s="14"/>
      <c r="CY151" s="15"/>
      <c r="CZ151" s="14"/>
      <c r="DA151" s="15"/>
      <c r="DB151" s="14"/>
    </row>
    <row r="152" spans="1:106" ht="15.75" customHeight="1" x14ac:dyDescent="0.25">
      <c r="A152" s="2">
        <f>'Raw Data'!B152</f>
        <v>0</v>
      </c>
      <c r="B152" s="2">
        <f>'Raw Data'!C152</f>
        <v>0</v>
      </c>
      <c r="C152" s="2">
        <f>'Raw Data'!D152</f>
        <v>0</v>
      </c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CC152" s="14"/>
      <c r="CD152" s="14"/>
      <c r="CE152" s="15"/>
      <c r="CF152" s="14"/>
      <c r="CG152" s="15"/>
      <c r="CH152" s="14"/>
      <c r="CI152" s="15"/>
      <c r="CJ152" s="14"/>
      <c r="CL152" s="14"/>
      <c r="CM152" s="14"/>
      <c r="CN152" s="15"/>
      <c r="CO152" s="14"/>
      <c r="CP152" s="15"/>
      <c r="CQ152" s="14"/>
      <c r="CR152" s="15"/>
      <c r="CS152" s="14"/>
      <c r="CU152" s="14"/>
      <c r="CV152" s="14"/>
      <c r="CW152" s="15"/>
      <c r="CX152" s="14"/>
      <c r="CY152" s="15"/>
      <c r="CZ152" s="14"/>
      <c r="DA152" s="15"/>
      <c r="DB152" s="14"/>
    </row>
    <row r="153" spans="1:106" ht="15.75" customHeight="1" x14ac:dyDescent="0.25">
      <c r="A153" s="2">
        <f>'Raw Data'!B153</f>
        <v>0</v>
      </c>
      <c r="B153" s="2">
        <f>'Raw Data'!C153</f>
        <v>0</v>
      </c>
      <c r="C153" s="2">
        <f>'Raw Data'!D153</f>
        <v>0</v>
      </c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CC153" s="14"/>
      <c r="CD153" s="14"/>
      <c r="CE153" s="15"/>
      <c r="CF153" s="14"/>
      <c r="CG153" s="15"/>
      <c r="CH153" s="14"/>
      <c r="CI153" s="15"/>
      <c r="CJ153" s="14"/>
      <c r="CL153" s="14"/>
      <c r="CM153" s="14"/>
      <c r="CN153" s="15"/>
      <c r="CO153" s="14"/>
      <c r="CP153" s="15"/>
      <c r="CQ153" s="14"/>
      <c r="CR153" s="15"/>
      <c r="CS153" s="14"/>
      <c r="CU153" s="14"/>
      <c r="CV153" s="14"/>
      <c r="CW153" s="15"/>
      <c r="CX153" s="14"/>
      <c r="CY153" s="15"/>
      <c r="CZ153" s="14"/>
      <c r="DA153" s="15"/>
      <c r="DB153" s="14"/>
    </row>
    <row r="154" spans="1:106" ht="15.75" customHeight="1" x14ac:dyDescent="0.25">
      <c r="A154" s="2">
        <f>'Raw Data'!B154</f>
        <v>0</v>
      </c>
      <c r="B154" s="2">
        <f>'Raw Data'!C154</f>
        <v>0</v>
      </c>
      <c r="C154" s="2">
        <f>'Raw Data'!D154</f>
        <v>0</v>
      </c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CC154" s="14"/>
      <c r="CD154" s="14"/>
      <c r="CE154" s="15"/>
      <c r="CF154" s="14"/>
      <c r="CG154" s="15"/>
      <c r="CH154" s="14"/>
      <c r="CI154" s="15"/>
      <c r="CJ154" s="14"/>
      <c r="CL154" s="14"/>
      <c r="CM154" s="14"/>
      <c r="CN154" s="15"/>
      <c r="CO154" s="14"/>
      <c r="CP154" s="15"/>
      <c r="CQ154" s="14"/>
      <c r="CR154" s="15"/>
      <c r="CS154" s="14"/>
      <c r="CU154" s="14"/>
      <c r="CV154" s="14"/>
      <c r="CW154" s="15"/>
      <c r="CX154" s="14"/>
      <c r="CY154" s="15"/>
      <c r="CZ154" s="14"/>
      <c r="DA154" s="15"/>
      <c r="DB154" s="14"/>
    </row>
    <row r="155" spans="1:106" ht="15.75" customHeight="1" x14ac:dyDescent="0.25">
      <c r="A155" s="2">
        <f>'Raw Data'!B155</f>
        <v>0</v>
      </c>
      <c r="B155" s="2">
        <f>'Raw Data'!C155</f>
        <v>0</v>
      </c>
      <c r="C155" s="2">
        <f>'Raw Data'!D155</f>
        <v>0</v>
      </c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W155" s="14"/>
      <c r="AX155" s="14"/>
      <c r="AY155" s="15"/>
      <c r="AZ155" s="14"/>
      <c r="BA155" s="15"/>
      <c r="BB155" s="14"/>
      <c r="BC155" s="15"/>
      <c r="BD155" s="15"/>
      <c r="BE155" s="15"/>
      <c r="BF155" s="14"/>
      <c r="BG155" s="14"/>
      <c r="BH155" s="15"/>
      <c r="BI155" s="14"/>
      <c r="BJ155" s="15"/>
      <c r="BK155" s="14"/>
      <c r="BL155" s="15"/>
      <c r="BM155" s="14"/>
      <c r="BQ155" s="15"/>
      <c r="BR155" s="14"/>
      <c r="BS155" s="15"/>
      <c r="BT155" s="14"/>
      <c r="BU155" s="15"/>
      <c r="BV155" s="14"/>
    </row>
    <row r="156" spans="1:106" ht="15.75" customHeight="1" x14ac:dyDescent="0.25">
      <c r="A156" s="2">
        <f>'Raw Data'!B156</f>
        <v>0</v>
      </c>
      <c r="B156" s="2">
        <f>'Raw Data'!C156</f>
        <v>0</v>
      </c>
      <c r="C156" s="2">
        <f>'Raw Data'!D156</f>
        <v>0</v>
      </c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W156" s="14"/>
      <c r="AX156" s="14"/>
      <c r="AY156" s="15"/>
      <c r="AZ156" s="14"/>
      <c r="BA156" s="15"/>
      <c r="BB156" s="14"/>
      <c r="BC156" s="15"/>
      <c r="BD156" s="15"/>
      <c r="BE156" s="15"/>
      <c r="BF156" s="14"/>
      <c r="BG156" s="14"/>
      <c r="BH156" s="15"/>
      <c r="BI156" s="14"/>
      <c r="BJ156" s="15"/>
      <c r="BK156" s="14"/>
      <c r="BL156" s="15"/>
      <c r="BM156" s="14"/>
      <c r="BQ156" s="15"/>
      <c r="BR156" s="14"/>
      <c r="BS156" s="15"/>
      <c r="BT156" s="14"/>
      <c r="BU156" s="15"/>
      <c r="BV156" s="14"/>
    </row>
    <row r="157" spans="1:106" ht="15.75" customHeight="1" x14ac:dyDescent="0.25">
      <c r="A157" s="2">
        <f>'Raw Data'!B157</f>
        <v>0</v>
      </c>
      <c r="B157" s="2">
        <f>'Raw Data'!C157</f>
        <v>0</v>
      </c>
      <c r="C157" s="2">
        <f>'Raw Data'!D157</f>
        <v>0</v>
      </c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W157" s="14"/>
      <c r="AX157" s="14"/>
      <c r="AY157" s="15"/>
      <c r="AZ157" s="14"/>
      <c r="BA157" s="15"/>
      <c r="BB157" s="14"/>
      <c r="BC157" s="15"/>
      <c r="BD157" s="15"/>
      <c r="BE157" s="15"/>
      <c r="BF157" s="14"/>
      <c r="BG157" s="14"/>
      <c r="BH157" s="15"/>
      <c r="BI157" s="14"/>
      <c r="BJ157" s="15"/>
      <c r="BK157" s="14"/>
      <c r="BL157" s="15"/>
      <c r="BM157" s="14"/>
      <c r="BQ157" s="15"/>
      <c r="BR157" s="14"/>
      <c r="BS157" s="15"/>
      <c r="BT157" s="14"/>
      <c r="BU157" s="15"/>
      <c r="BV157" s="14"/>
    </row>
    <row r="158" spans="1:106" ht="15.75" customHeight="1" x14ac:dyDescent="0.25">
      <c r="A158" s="2">
        <f>'Raw Data'!B158</f>
        <v>0</v>
      </c>
      <c r="B158" s="2">
        <f>'Raw Data'!C158</f>
        <v>0</v>
      </c>
      <c r="C158" s="2">
        <f>'Raw Data'!D158</f>
        <v>0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W158" s="14"/>
      <c r="AX158" s="14"/>
      <c r="AY158" s="15"/>
      <c r="AZ158" s="14"/>
      <c r="BA158" s="15"/>
      <c r="BB158" s="14"/>
      <c r="BC158" s="15"/>
      <c r="BD158" s="15"/>
      <c r="BE158" s="15"/>
      <c r="BF158" s="14"/>
      <c r="BG158" s="14"/>
      <c r="BH158" s="15"/>
      <c r="BI158" s="14"/>
      <c r="BJ158" s="15"/>
      <c r="BK158" s="14"/>
      <c r="BL158" s="15"/>
      <c r="BM158" s="14"/>
      <c r="BQ158" s="15"/>
      <c r="BR158" s="14"/>
      <c r="BS158" s="15"/>
      <c r="BT158" s="14"/>
      <c r="BU158" s="15"/>
      <c r="BV158" s="14"/>
    </row>
    <row r="159" spans="1:106" ht="15.75" customHeight="1" x14ac:dyDescent="0.25">
      <c r="A159" s="2">
        <f>'Raw Data'!B159</f>
        <v>0</v>
      </c>
      <c r="B159" s="2">
        <f>'Raw Data'!C159</f>
        <v>0</v>
      </c>
      <c r="C159" s="2">
        <f>'Raw Data'!D159</f>
        <v>0</v>
      </c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W159" s="14"/>
      <c r="AX159" s="14"/>
      <c r="AY159" s="15"/>
      <c r="AZ159" s="14"/>
      <c r="BA159" s="15"/>
      <c r="BB159" s="14"/>
      <c r="BC159" s="15"/>
      <c r="BD159" s="15"/>
      <c r="BE159" s="15"/>
      <c r="BF159" s="14"/>
      <c r="BG159" s="14"/>
      <c r="BH159" s="15"/>
      <c r="BI159" s="14"/>
      <c r="BJ159" s="15"/>
      <c r="BK159" s="14"/>
      <c r="BL159" s="15"/>
      <c r="BM159" s="14"/>
      <c r="BQ159" s="15"/>
      <c r="BR159" s="14"/>
      <c r="BS159" s="15"/>
      <c r="BT159" s="14"/>
      <c r="BU159" s="15"/>
      <c r="BV159" s="14"/>
    </row>
    <row r="160" spans="1:106" ht="15.75" customHeight="1" x14ac:dyDescent="0.25">
      <c r="A160" s="2">
        <f>'Raw Data'!B160</f>
        <v>0</v>
      </c>
      <c r="B160" s="2">
        <f>'Raw Data'!C160</f>
        <v>0</v>
      </c>
      <c r="C160" s="2">
        <f>'Raw Data'!D160</f>
        <v>0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W160" s="14"/>
      <c r="AX160" s="14"/>
      <c r="AY160" s="15"/>
      <c r="AZ160" s="14"/>
      <c r="BA160" s="15"/>
      <c r="BB160" s="14"/>
      <c r="BC160" s="15"/>
      <c r="BD160" s="15"/>
      <c r="BE160" s="15"/>
      <c r="BF160" s="14"/>
      <c r="BG160" s="14"/>
      <c r="BH160" s="15"/>
      <c r="BI160" s="14"/>
      <c r="BJ160" s="15"/>
      <c r="BK160" s="14"/>
      <c r="BL160" s="15"/>
      <c r="BM160" s="14"/>
      <c r="BQ160" s="15"/>
      <c r="BR160" s="14"/>
      <c r="BS160" s="15"/>
      <c r="BT160" s="14"/>
      <c r="BU160" s="15"/>
      <c r="BV160" s="14"/>
    </row>
    <row r="161" spans="1:74" ht="15.75" customHeight="1" x14ac:dyDescent="0.25">
      <c r="A161" s="2">
        <f>'Raw Data'!B161</f>
        <v>0</v>
      </c>
      <c r="B161" s="2">
        <f>'Raw Data'!C161</f>
        <v>0</v>
      </c>
      <c r="C161" s="2">
        <f>'Raw Data'!D161</f>
        <v>0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W161" s="14"/>
      <c r="AX161" s="14"/>
      <c r="AY161" s="15"/>
      <c r="AZ161" s="14"/>
      <c r="BA161" s="15"/>
      <c r="BB161" s="14"/>
      <c r="BC161" s="15"/>
      <c r="BD161" s="15"/>
      <c r="BE161" s="15"/>
      <c r="BF161" s="14"/>
      <c r="BG161" s="14"/>
      <c r="BH161" s="15"/>
      <c r="BI161" s="14"/>
      <c r="BJ161" s="15"/>
      <c r="BK161" s="14"/>
      <c r="BL161" s="15"/>
      <c r="BM161" s="14"/>
      <c r="BQ161" s="15"/>
      <c r="BR161" s="14"/>
      <c r="BS161" s="15"/>
      <c r="BT161" s="14"/>
      <c r="BU161" s="15"/>
      <c r="BV161" s="14"/>
    </row>
    <row r="162" spans="1:74" ht="15.75" customHeight="1" x14ac:dyDescent="0.25">
      <c r="A162" s="2">
        <f>'Raw Data'!B162</f>
        <v>0</v>
      </c>
      <c r="B162" s="2">
        <f>'Raw Data'!C162</f>
        <v>0</v>
      </c>
      <c r="C162" s="2">
        <f>'Raw Data'!D162</f>
        <v>0</v>
      </c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W162" s="14"/>
      <c r="AX162" s="14"/>
      <c r="AY162" s="15"/>
      <c r="AZ162" s="14"/>
      <c r="BA162" s="15"/>
      <c r="BB162" s="14"/>
      <c r="BC162" s="15"/>
      <c r="BD162" s="15"/>
      <c r="BE162" s="15"/>
      <c r="BF162" s="14"/>
      <c r="BG162" s="14"/>
      <c r="BH162" s="15"/>
      <c r="BI162" s="14"/>
      <c r="BJ162" s="15"/>
      <c r="BK162" s="14"/>
      <c r="BL162" s="15"/>
      <c r="BM162" s="14"/>
      <c r="BQ162" s="15"/>
      <c r="BR162" s="14"/>
      <c r="BS162" s="15"/>
      <c r="BT162" s="14"/>
      <c r="BU162" s="15"/>
      <c r="BV162" s="14"/>
    </row>
    <row r="163" spans="1:74" ht="15.75" customHeight="1" x14ac:dyDescent="0.25">
      <c r="A163" s="2">
        <f>'Raw Data'!B163</f>
        <v>0</v>
      </c>
      <c r="B163" s="2">
        <f>'Raw Data'!C163</f>
        <v>0</v>
      </c>
      <c r="C163" s="2">
        <f>'Raw Data'!D163</f>
        <v>0</v>
      </c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W163" s="14"/>
      <c r="AX163" s="14"/>
      <c r="AY163" s="15"/>
      <c r="AZ163" s="14"/>
      <c r="BA163" s="15"/>
      <c r="BB163" s="14"/>
      <c r="BC163" s="15"/>
      <c r="BD163" s="15"/>
      <c r="BE163" s="15"/>
      <c r="BF163" s="14"/>
      <c r="BG163" s="14"/>
      <c r="BH163" s="15"/>
      <c r="BI163" s="14"/>
      <c r="BJ163" s="15"/>
      <c r="BK163" s="14"/>
      <c r="BL163" s="15"/>
      <c r="BM163" s="14"/>
      <c r="BQ163" s="15"/>
      <c r="BR163" s="14"/>
      <c r="BS163" s="15"/>
      <c r="BT163" s="14"/>
      <c r="BU163" s="15"/>
      <c r="BV163" s="14"/>
    </row>
    <row r="164" spans="1:74" ht="15.75" customHeight="1" x14ac:dyDescent="0.25">
      <c r="A164" s="2">
        <f>'Raw Data'!B164</f>
        <v>0</v>
      </c>
      <c r="B164" s="2">
        <f>'Raw Data'!C164</f>
        <v>0</v>
      </c>
      <c r="C164" s="2">
        <f>'Raw Data'!D164</f>
        <v>0</v>
      </c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W164" s="14"/>
      <c r="AX164" s="14"/>
      <c r="AY164" s="15"/>
      <c r="AZ164" s="14"/>
      <c r="BA164" s="15"/>
      <c r="BB164" s="14"/>
      <c r="BC164" s="15"/>
      <c r="BD164" s="15"/>
      <c r="BE164" s="15"/>
      <c r="BF164" s="14"/>
      <c r="BG164" s="14"/>
      <c r="BH164" s="15"/>
      <c r="BI164" s="14"/>
      <c r="BJ164" s="15"/>
      <c r="BK164" s="14"/>
      <c r="BL164" s="15"/>
      <c r="BM164" s="14"/>
      <c r="BQ164" s="15"/>
      <c r="BR164" s="14"/>
      <c r="BS164" s="15"/>
      <c r="BT164" s="14"/>
      <c r="BU164" s="15"/>
      <c r="BV164" s="14"/>
    </row>
    <row r="165" spans="1:74" ht="15.75" customHeight="1" x14ac:dyDescent="0.25">
      <c r="A165" s="2">
        <f>'Raw Data'!B165</f>
        <v>0</v>
      </c>
      <c r="B165" s="2">
        <f>'Raw Data'!C165</f>
        <v>0</v>
      </c>
      <c r="C165" s="2">
        <f>'Raw Data'!D165</f>
        <v>0</v>
      </c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W165" s="14"/>
      <c r="AX165" s="14"/>
      <c r="AY165" s="15"/>
      <c r="AZ165" s="14"/>
      <c r="BA165" s="15"/>
      <c r="BB165" s="14"/>
      <c r="BC165" s="15"/>
      <c r="BD165" s="15"/>
      <c r="BE165" s="15"/>
      <c r="BF165" s="14"/>
      <c r="BG165" s="14"/>
      <c r="BH165" s="15"/>
      <c r="BI165" s="14"/>
      <c r="BJ165" s="15"/>
      <c r="BK165" s="14"/>
      <c r="BL165" s="15"/>
      <c r="BM165" s="14"/>
      <c r="BQ165" s="15"/>
      <c r="BR165" s="14"/>
      <c r="BS165" s="15"/>
      <c r="BT165" s="14"/>
      <c r="BU165" s="15"/>
      <c r="BV165" s="14"/>
    </row>
    <row r="166" spans="1:74" ht="15.75" customHeight="1" x14ac:dyDescent="0.25">
      <c r="A166" s="2">
        <f>'Raw Data'!B166</f>
        <v>0</v>
      </c>
      <c r="B166" s="2">
        <f>'Raw Data'!C166</f>
        <v>0</v>
      </c>
      <c r="C166" s="2">
        <f>'Raw Data'!D166</f>
        <v>0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W166" s="14"/>
      <c r="AX166" s="14"/>
      <c r="AY166" s="15"/>
      <c r="AZ166" s="14"/>
      <c r="BA166" s="15"/>
      <c r="BB166" s="14"/>
      <c r="BC166" s="15"/>
      <c r="BD166" s="15"/>
      <c r="BE166" s="15"/>
      <c r="BF166" s="14"/>
      <c r="BG166" s="14"/>
      <c r="BH166" s="15"/>
      <c r="BI166" s="14"/>
      <c r="BJ166" s="15"/>
      <c r="BK166" s="14"/>
      <c r="BL166" s="15"/>
      <c r="BM166" s="14"/>
      <c r="BQ166" s="15"/>
      <c r="BR166" s="14"/>
      <c r="BS166" s="15"/>
      <c r="BT166" s="14"/>
      <c r="BU166" s="15"/>
      <c r="BV166" s="14"/>
    </row>
    <row r="167" spans="1:74" ht="15.75" customHeight="1" x14ac:dyDescent="0.25">
      <c r="A167" s="2">
        <f>'Raw Data'!B167</f>
        <v>0</v>
      </c>
      <c r="B167" s="2">
        <f>'Raw Data'!C167</f>
        <v>0</v>
      </c>
      <c r="C167" s="2">
        <f>'Raw Data'!D167</f>
        <v>0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W167" s="14"/>
      <c r="AX167" s="14"/>
      <c r="AY167" s="15"/>
      <c r="AZ167" s="14"/>
      <c r="BA167" s="15"/>
      <c r="BB167" s="14"/>
      <c r="BC167" s="15"/>
      <c r="BD167" s="15"/>
      <c r="BE167" s="15"/>
      <c r="BF167" s="14"/>
      <c r="BG167" s="14"/>
      <c r="BH167" s="15"/>
      <c r="BI167" s="14"/>
      <c r="BJ167" s="15"/>
      <c r="BK167" s="14"/>
      <c r="BL167" s="15"/>
      <c r="BM167" s="14"/>
      <c r="BQ167" s="15"/>
      <c r="BR167" s="14"/>
      <c r="BS167" s="15"/>
      <c r="BT167" s="14"/>
      <c r="BU167" s="15"/>
      <c r="BV167" s="14"/>
    </row>
    <row r="168" spans="1:74" ht="15.75" customHeight="1" x14ac:dyDescent="0.25">
      <c r="A168" s="2">
        <f>'Raw Data'!B168</f>
        <v>0</v>
      </c>
      <c r="B168" s="2">
        <f>'Raw Data'!C168</f>
        <v>0</v>
      </c>
      <c r="C168" s="2">
        <f>'Raw Data'!D168</f>
        <v>0</v>
      </c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W168" s="14"/>
      <c r="AX168" s="14"/>
      <c r="AY168" s="15"/>
      <c r="AZ168" s="14"/>
      <c r="BA168" s="15"/>
      <c r="BB168" s="14"/>
      <c r="BC168" s="15"/>
      <c r="BD168" s="15"/>
      <c r="BE168" s="15"/>
      <c r="BF168" s="14"/>
      <c r="BG168" s="14"/>
      <c r="BH168" s="15"/>
      <c r="BI168" s="14"/>
      <c r="BJ168" s="15"/>
      <c r="BK168" s="14"/>
      <c r="BL168" s="15"/>
      <c r="BM168" s="14"/>
      <c r="BQ168" s="15"/>
      <c r="BR168" s="14"/>
      <c r="BS168" s="15"/>
      <c r="BT168" s="14"/>
      <c r="BU168" s="15"/>
      <c r="BV168" s="14"/>
    </row>
    <row r="169" spans="1:74" ht="15.75" customHeight="1" x14ac:dyDescent="0.25">
      <c r="A169" s="2">
        <f>'Raw Data'!B169</f>
        <v>0</v>
      </c>
      <c r="B169" s="2">
        <f>'Raw Data'!C169</f>
        <v>0</v>
      </c>
      <c r="C169" s="2">
        <f>'Raw Data'!D169</f>
        <v>0</v>
      </c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W169" s="14"/>
      <c r="AX169" s="14"/>
      <c r="AY169" s="15"/>
      <c r="AZ169" s="14"/>
      <c r="BA169" s="15"/>
      <c r="BB169" s="14"/>
      <c r="BC169" s="15"/>
      <c r="BD169" s="15"/>
      <c r="BE169" s="15"/>
      <c r="BF169" s="14"/>
      <c r="BG169" s="14"/>
      <c r="BH169" s="15"/>
      <c r="BI169" s="14"/>
      <c r="BJ169" s="15"/>
      <c r="BK169" s="14"/>
      <c r="BL169" s="15"/>
      <c r="BM169" s="14"/>
      <c r="BQ169" s="15"/>
      <c r="BR169" s="14"/>
      <c r="BS169" s="15"/>
      <c r="BT169" s="14"/>
      <c r="BU169" s="15"/>
      <c r="BV169" s="14"/>
    </row>
    <row r="170" spans="1:74" ht="15.75" customHeight="1" x14ac:dyDescent="0.25">
      <c r="A170" s="2">
        <f>'Raw Data'!B170</f>
        <v>0</v>
      </c>
      <c r="B170" s="2">
        <f>'Raw Data'!C170</f>
        <v>0</v>
      </c>
      <c r="C170" s="2">
        <f>'Raw Data'!D170</f>
        <v>0</v>
      </c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W170" s="14"/>
      <c r="AX170" s="14"/>
      <c r="AY170" s="15"/>
      <c r="AZ170" s="14"/>
      <c r="BA170" s="15"/>
      <c r="BB170" s="14"/>
      <c r="BC170" s="15"/>
      <c r="BD170" s="15"/>
      <c r="BE170" s="15"/>
      <c r="BF170" s="14"/>
      <c r="BG170" s="14"/>
      <c r="BH170" s="15"/>
      <c r="BI170" s="14"/>
      <c r="BJ170" s="15"/>
      <c r="BK170" s="14"/>
      <c r="BL170" s="15"/>
      <c r="BM170" s="14"/>
      <c r="BQ170" s="15"/>
      <c r="BR170" s="14"/>
      <c r="BS170" s="15"/>
      <c r="BT170" s="14"/>
      <c r="BU170" s="15"/>
      <c r="BV170" s="14"/>
    </row>
    <row r="171" spans="1:74" ht="15.75" customHeight="1" x14ac:dyDescent="0.25">
      <c r="A171" s="2">
        <f>'Raw Data'!B171</f>
        <v>0</v>
      </c>
      <c r="B171" s="2">
        <f>'Raw Data'!C171</f>
        <v>0</v>
      </c>
      <c r="C171" s="2">
        <f>'Raw Data'!D171</f>
        <v>0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W171" s="14"/>
      <c r="AX171" s="14"/>
      <c r="AY171" s="15"/>
      <c r="AZ171" s="14"/>
      <c r="BA171" s="15"/>
      <c r="BB171" s="14"/>
      <c r="BC171" s="15"/>
      <c r="BD171" s="15"/>
      <c r="BE171" s="15"/>
      <c r="BF171" s="14"/>
      <c r="BG171" s="14"/>
      <c r="BH171" s="15"/>
      <c r="BI171" s="14"/>
      <c r="BJ171" s="15"/>
      <c r="BK171" s="14"/>
      <c r="BL171" s="15"/>
      <c r="BM171" s="14"/>
      <c r="BQ171" s="15"/>
      <c r="BR171" s="14"/>
      <c r="BS171" s="15"/>
      <c r="BT171" s="14"/>
      <c r="BU171" s="15"/>
      <c r="BV171" s="14"/>
    </row>
    <row r="172" spans="1:74" ht="15.75" customHeight="1" x14ac:dyDescent="0.25">
      <c r="A172" s="2">
        <f>'Raw Data'!B172</f>
        <v>0</v>
      </c>
      <c r="B172" s="2">
        <f>'Raw Data'!C172</f>
        <v>0</v>
      </c>
      <c r="C172" s="2">
        <f>'Raw Data'!D172</f>
        <v>0</v>
      </c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W172" s="14"/>
      <c r="AX172" s="14"/>
      <c r="AY172" s="15"/>
      <c r="AZ172" s="14"/>
      <c r="BA172" s="15"/>
      <c r="BB172" s="14"/>
      <c r="BC172" s="15"/>
      <c r="BD172" s="15"/>
      <c r="BE172" s="15"/>
      <c r="BF172" s="14"/>
      <c r="BG172" s="14"/>
      <c r="BH172" s="15"/>
      <c r="BI172" s="14"/>
      <c r="BJ172" s="15"/>
      <c r="BK172" s="14"/>
      <c r="BL172" s="15"/>
      <c r="BM172" s="14"/>
      <c r="BQ172" s="15"/>
      <c r="BR172" s="14"/>
      <c r="BS172" s="15"/>
      <c r="BT172" s="14"/>
      <c r="BU172" s="15"/>
      <c r="BV172" s="14"/>
    </row>
    <row r="173" spans="1:74" ht="15.75" customHeight="1" x14ac:dyDescent="0.25">
      <c r="A173" s="2">
        <f>'Raw Data'!B173</f>
        <v>0</v>
      </c>
      <c r="B173" s="2">
        <f>'Raw Data'!C173</f>
        <v>0</v>
      </c>
      <c r="C173" s="2">
        <f>'Raw Data'!D173</f>
        <v>0</v>
      </c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W173" s="14"/>
      <c r="AX173" s="14"/>
      <c r="AY173" s="15"/>
      <c r="AZ173" s="14"/>
      <c r="BA173" s="15"/>
      <c r="BB173" s="14"/>
      <c r="BC173" s="15"/>
      <c r="BD173" s="15"/>
      <c r="BE173" s="15"/>
      <c r="BF173" s="14"/>
      <c r="BG173" s="14"/>
      <c r="BH173" s="15"/>
      <c r="BI173" s="14"/>
      <c r="BJ173" s="15"/>
      <c r="BK173" s="14"/>
      <c r="BL173" s="15"/>
      <c r="BM173" s="14"/>
      <c r="BQ173" s="15"/>
      <c r="BR173" s="14"/>
      <c r="BS173" s="15"/>
      <c r="BT173" s="14"/>
      <c r="BU173" s="15"/>
      <c r="BV173" s="14"/>
    </row>
    <row r="174" spans="1:74" ht="15.75" customHeight="1" x14ac:dyDescent="0.25">
      <c r="A174" s="2">
        <f>'Raw Data'!B174</f>
        <v>0</v>
      </c>
      <c r="B174" s="2">
        <f>'Raw Data'!C174</f>
        <v>0</v>
      </c>
      <c r="C174" s="2">
        <f>'Raw Data'!D174</f>
        <v>0</v>
      </c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W174" s="14"/>
      <c r="AX174" s="14"/>
      <c r="AY174" s="15"/>
      <c r="AZ174" s="14"/>
      <c r="BA174" s="15"/>
      <c r="BB174" s="14"/>
      <c r="BC174" s="15"/>
      <c r="BD174" s="15"/>
      <c r="BE174" s="15"/>
      <c r="BF174" s="14"/>
      <c r="BG174" s="14"/>
      <c r="BH174" s="15"/>
      <c r="BI174" s="14"/>
      <c r="BJ174" s="15"/>
      <c r="BK174" s="14"/>
      <c r="BL174" s="15"/>
      <c r="BM174" s="14"/>
      <c r="BQ174" s="15"/>
      <c r="BR174" s="14"/>
      <c r="BS174" s="15"/>
      <c r="BT174" s="14"/>
      <c r="BU174" s="15"/>
      <c r="BV174" s="14"/>
    </row>
    <row r="175" spans="1:74" ht="15.75" customHeight="1" x14ac:dyDescent="0.25">
      <c r="A175" s="2">
        <f>'Raw Data'!B175</f>
        <v>0</v>
      </c>
      <c r="B175" s="2">
        <f>'Raw Data'!C175</f>
        <v>0</v>
      </c>
      <c r="C175" s="2">
        <f>'Raw Data'!D175</f>
        <v>0</v>
      </c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W175" s="14"/>
      <c r="AX175" s="14"/>
      <c r="AY175" s="15"/>
      <c r="AZ175" s="14"/>
      <c r="BA175" s="15"/>
      <c r="BB175" s="14"/>
      <c r="BC175" s="15"/>
      <c r="BD175" s="15"/>
      <c r="BE175" s="15"/>
      <c r="BF175" s="14"/>
      <c r="BG175" s="14"/>
      <c r="BH175" s="15"/>
      <c r="BI175" s="14"/>
      <c r="BJ175" s="15"/>
      <c r="BK175" s="14"/>
      <c r="BL175" s="15"/>
      <c r="BM175" s="14"/>
      <c r="BQ175" s="15"/>
      <c r="BR175" s="14"/>
      <c r="BS175" s="15"/>
      <c r="BT175" s="14"/>
      <c r="BU175" s="15"/>
      <c r="BV175" s="14"/>
    </row>
    <row r="176" spans="1:74" ht="15.75" customHeight="1" x14ac:dyDescent="0.25">
      <c r="A176" s="2">
        <f>'Raw Data'!B176</f>
        <v>0</v>
      </c>
      <c r="B176" s="2">
        <f>'Raw Data'!C176</f>
        <v>0</v>
      </c>
      <c r="C176" s="2">
        <f>'Raw Data'!D176</f>
        <v>0</v>
      </c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W176" s="14"/>
      <c r="AX176" s="14"/>
      <c r="AY176" s="15"/>
      <c r="AZ176" s="14"/>
      <c r="BA176" s="15"/>
      <c r="BB176" s="14"/>
      <c r="BC176" s="15"/>
      <c r="BD176" s="15"/>
      <c r="BE176" s="15"/>
      <c r="BF176" s="14"/>
      <c r="BG176" s="14"/>
      <c r="BH176" s="15"/>
      <c r="BI176" s="14"/>
      <c r="BJ176" s="15"/>
      <c r="BK176" s="14"/>
      <c r="BL176" s="15"/>
      <c r="BM176" s="14"/>
      <c r="BQ176" s="15"/>
      <c r="BR176" s="14"/>
      <c r="BS176" s="15"/>
      <c r="BT176" s="14"/>
      <c r="BU176" s="15"/>
      <c r="BV176" s="14"/>
    </row>
    <row r="177" spans="1:74" ht="15.75" customHeight="1" x14ac:dyDescent="0.25">
      <c r="A177" s="2">
        <f>'Raw Data'!B177</f>
        <v>0</v>
      </c>
      <c r="B177" s="2">
        <f>'Raw Data'!C177</f>
        <v>0</v>
      </c>
      <c r="C177" s="2">
        <f>'Raw Data'!D177</f>
        <v>0</v>
      </c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W177" s="14"/>
      <c r="AX177" s="14"/>
      <c r="AY177" s="15"/>
      <c r="AZ177" s="14"/>
      <c r="BA177" s="15"/>
      <c r="BB177" s="14"/>
      <c r="BC177" s="15"/>
      <c r="BD177" s="15"/>
      <c r="BE177" s="15"/>
      <c r="BF177" s="14"/>
      <c r="BG177" s="14"/>
      <c r="BH177" s="15"/>
      <c r="BI177" s="14"/>
      <c r="BJ177" s="15"/>
      <c r="BK177" s="14"/>
      <c r="BL177" s="15"/>
      <c r="BM177" s="14"/>
      <c r="BQ177" s="15"/>
      <c r="BR177" s="14"/>
      <c r="BS177" s="15"/>
      <c r="BT177" s="14"/>
      <c r="BU177" s="15"/>
      <c r="BV177" s="14"/>
    </row>
    <row r="178" spans="1:74" ht="15.75" customHeight="1" x14ac:dyDescent="0.25">
      <c r="A178" s="2">
        <f>'Raw Data'!B178</f>
        <v>0</v>
      </c>
      <c r="B178" s="2">
        <f>'Raw Data'!C178</f>
        <v>0</v>
      </c>
      <c r="C178" s="2">
        <f>'Raw Data'!D178</f>
        <v>0</v>
      </c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W178" s="14"/>
      <c r="AX178" s="14"/>
      <c r="AY178" s="15"/>
      <c r="AZ178" s="14"/>
      <c r="BA178" s="15"/>
      <c r="BB178" s="14"/>
      <c r="BC178" s="15"/>
      <c r="BD178" s="15"/>
      <c r="BE178" s="15"/>
      <c r="BF178" s="14"/>
      <c r="BG178" s="14"/>
      <c r="BH178" s="15"/>
      <c r="BI178" s="14"/>
      <c r="BJ178" s="15"/>
      <c r="BK178" s="14"/>
      <c r="BL178" s="15"/>
      <c r="BM178" s="14"/>
      <c r="BQ178" s="15"/>
      <c r="BR178" s="14"/>
      <c r="BS178" s="15"/>
      <c r="BT178" s="14"/>
      <c r="BU178" s="15"/>
      <c r="BV178" s="14"/>
    </row>
    <row r="179" spans="1:74" ht="15.75" customHeight="1" x14ac:dyDescent="0.25">
      <c r="A179" s="2">
        <f>'Raw Data'!B179</f>
        <v>0</v>
      </c>
      <c r="B179" s="2">
        <f>'Raw Data'!C179</f>
        <v>0</v>
      </c>
      <c r="C179" s="2">
        <f>'Raw Data'!D179</f>
        <v>0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W179" s="14"/>
      <c r="AX179" s="14"/>
      <c r="AY179" s="15"/>
      <c r="AZ179" s="14"/>
      <c r="BA179" s="15"/>
      <c r="BB179" s="14"/>
      <c r="BC179" s="15"/>
      <c r="BD179" s="15"/>
      <c r="BE179" s="15"/>
      <c r="BF179" s="14"/>
      <c r="BG179" s="14"/>
      <c r="BH179" s="15"/>
      <c r="BI179" s="14"/>
      <c r="BJ179" s="15"/>
      <c r="BK179" s="14"/>
      <c r="BL179" s="15"/>
      <c r="BM179" s="14"/>
      <c r="BQ179" s="15"/>
      <c r="BR179" s="14"/>
      <c r="BS179" s="15"/>
      <c r="BT179" s="14"/>
      <c r="BU179" s="15"/>
      <c r="BV179" s="14"/>
    </row>
    <row r="180" spans="1:74" ht="15.75" customHeight="1" x14ac:dyDescent="0.25">
      <c r="A180" s="2">
        <f>'Raw Data'!B180</f>
        <v>0</v>
      </c>
      <c r="B180" s="2">
        <f>'Raw Data'!C180</f>
        <v>0</v>
      </c>
      <c r="C180" s="2">
        <f>'Raw Data'!D180</f>
        <v>0</v>
      </c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W180" s="14"/>
      <c r="AX180" s="14"/>
      <c r="AY180" s="15"/>
      <c r="AZ180" s="14"/>
      <c r="BA180" s="15"/>
      <c r="BB180" s="14"/>
      <c r="BC180" s="15"/>
      <c r="BD180" s="15"/>
      <c r="BE180" s="15"/>
      <c r="BF180" s="14"/>
      <c r="BG180" s="14"/>
      <c r="BH180" s="15"/>
      <c r="BI180" s="14"/>
      <c r="BJ180" s="15"/>
      <c r="BK180" s="14"/>
      <c r="BL180" s="15"/>
      <c r="BM180" s="14"/>
      <c r="BQ180" s="15"/>
      <c r="BR180" s="14"/>
      <c r="BS180" s="15"/>
      <c r="BT180" s="14"/>
      <c r="BU180" s="15"/>
      <c r="BV180" s="14"/>
    </row>
    <row r="181" spans="1:74" ht="15.75" customHeight="1" x14ac:dyDescent="0.25">
      <c r="A181" s="2">
        <f>'Raw Data'!B181</f>
        <v>0</v>
      </c>
      <c r="B181" s="2">
        <f>'Raw Data'!C181</f>
        <v>0</v>
      </c>
      <c r="C181" s="2">
        <f>'Raw Data'!D181</f>
        <v>0</v>
      </c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W181" s="14"/>
      <c r="AX181" s="14"/>
      <c r="AY181" s="15"/>
      <c r="AZ181" s="14"/>
      <c r="BA181" s="15"/>
      <c r="BB181" s="14"/>
      <c r="BC181" s="15"/>
      <c r="BD181" s="15"/>
      <c r="BE181" s="15"/>
      <c r="BF181" s="14"/>
      <c r="BG181" s="14"/>
      <c r="BH181" s="15"/>
      <c r="BI181" s="14"/>
      <c r="BJ181" s="15"/>
      <c r="BK181" s="14"/>
      <c r="BL181" s="15"/>
      <c r="BM181" s="14"/>
      <c r="BQ181" s="15"/>
      <c r="BR181" s="14"/>
      <c r="BS181" s="15"/>
      <c r="BT181" s="14"/>
      <c r="BU181" s="15"/>
      <c r="BV181" s="14"/>
    </row>
    <row r="182" spans="1:74" ht="15.75" customHeight="1" x14ac:dyDescent="0.25">
      <c r="A182" s="2">
        <f>'Raw Data'!B182</f>
        <v>0</v>
      </c>
      <c r="B182" s="2">
        <f>'Raw Data'!C182</f>
        <v>0</v>
      </c>
      <c r="C182" s="2">
        <f>'Raw Data'!D182</f>
        <v>0</v>
      </c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W182" s="14"/>
      <c r="AX182" s="14"/>
      <c r="AY182" s="15"/>
      <c r="AZ182" s="14"/>
      <c r="BA182" s="15"/>
      <c r="BB182" s="14"/>
      <c r="BC182" s="15"/>
      <c r="BD182" s="15"/>
      <c r="BE182" s="15"/>
      <c r="BF182" s="14"/>
      <c r="BG182" s="14"/>
      <c r="BH182" s="15"/>
      <c r="BI182" s="14"/>
      <c r="BJ182" s="15"/>
      <c r="BK182" s="14"/>
      <c r="BL182" s="15"/>
      <c r="BM182" s="14"/>
      <c r="BQ182" s="15"/>
      <c r="BR182" s="14"/>
      <c r="BS182" s="15"/>
      <c r="BT182" s="14"/>
      <c r="BU182" s="15"/>
      <c r="BV182" s="14"/>
    </row>
    <row r="183" spans="1:74" ht="15.75" customHeight="1" x14ac:dyDescent="0.25">
      <c r="A183" s="2">
        <f>'Raw Data'!B183</f>
        <v>0</v>
      </c>
      <c r="B183" s="2">
        <f>'Raw Data'!C183</f>
        <v>0</v>
      </c>
      <c r="C183" s="2">
        <f>'Raw Data'!D183</f>
        <v>0</v>
      </c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W183" s="14"/>
      <c r="AX183" s="14"/>
      <c r="AY183" s="15"/>
      <c r="AZ183" s="14"/>
      <c r="BA183" s="15"/>
      <c r="BB183" s="14"/>
      <c r="BC183" s="15"/>
      <c r="BD183" s="15"/>
      <c r="BE183" s="15"/>
      <c r="BF183" s="14"/>
      <c r="BG183" s="14"/>
      <c r="BH183" s="15"/>
      <c r="BI183" s="14"/>
      <c r="BJ183" s="15"/>
      <c r="BK183" s="14"/>
      <c r="BL183" s="15"/>
      <c r="BM183" s="14"/>
      <c r="BQ183" s="15"/>
      <c r="BR183" s="14"/>
      <c r="BS183" s="15"/>
      <c r="BT183" s="14"/>
      <c r="BU183" s="15"/>
      <c r="BV183" s="14"/>
    </row>
    <row r="184" spans="1:74" ht="15.75" customHeight="1" x14ac:dyDescent="0.25">
      <c r="A184" s="2">
        <f>'Raw Data'!B184</f>
        <v>0</v>
      </c>
      <c r="B184" s="2">
        <f>'Raw Data'!C184</f>
        <v>0</v>
      </c>
      <c r="C184" s="2">
        <f>'Raw Data'!D184</f>
        <v>0</v>
      </c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W184" s="14"/>
      <c r="AX184" s="14"/>
      <c r="AY184" s="15"/>
      <c r="AZ184" s="14"/>
      <c r="BA184" s="15"/>
      <c r="BB184" s="14"/>
      <c r="BC184" s="15"/>
      <c r="BD184" s="15"/>
      <c r="BE184" s="15"/>
      <c r="BF184" s="14"/>
      <c r="BG184" s="14"/>
      <c r="BH184" s="15"/>
      <c r="BI184" s="14"/>
      <c r="BJ184" s="15"/>
      <c r="BK184" s="14"/>
      <c r="BL184" s="15"/>
      <c r="BM184" s="14"/>
      <c r="BQ184" s="15"/>
      <c r="BR184" s="14"/>
      <c r="BS184" s="15"/>
      <c r="BT184" s="14"/>
      <c r="BU184" s="15"/>
      <c r="BV184" s="14"/>
    </row>
    <row r="185" spans="1:74" ht="15.75" customHeight="1" x14ac:dyDescent="0.25">
      <c r="A185" s="2">
        <f>'Raw Data'!B185</f>
        <v>0</v>
      </c>
      <c r="B185" s="2">
        <f>'Raw Data'!C185</f>
        <v>0</v>
      </c>
      <c r="C185" s="2">
        <f>'Raw Data'!D185</f>
        <v>0</v>
      </c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W185" s="14"/>
      <c r="AX185" s="14"/>
      <c r="AY185" s="15"/>
      <c r="AZ185" s="14"/>
      <c r="BA185" s="15"/>
      <c r="BB185" s="14"/>
      <c r="BC185" s="15"/>
      <c r="BD185" s="15"/>
      <c r="BE185" s="15"/>
      <c r="BF185" s="14"/>
      <c r="BG185" s="14"/>
      <c r="BH185" s="15"/>
      <c r="BI185" s="14"/>
      <c r="BJ185" s="15"/>
      <c r="BK185" s="14"/>
      <c r="BL185" s="15"/>
      <c r="BM185" s="14"/>
      <c r="BQ185" s="15"/>
      <c r="BR185" s="14"/>
      <c r="BS185" s="15"/>
      <c r="BT185" s="14"/>
      <c r="BU185" s="15"/>
      <c r="BV185" s="14"/>
    </row>
    <row r="186" spans="1:74" ht="15.75" customHeight="1" x14ac:dyDescent="0.25">
      <c r="A186" s="2">
        <f>'Raw Data'!B186</f>
        <v>0</v>
      </c>
      <c r="B186" s="2">
        <f>'Raw Data'!C186</f>
        <v>0</v>
      </c>
      <c r="C186" s="2">
        <f>'Raw Data'!D186</f>
        <v>0</v>
      </c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W186" s="14"/>
      <c r="AX186" s="14"/>
      <c r="AY186" s="15"/>
      <c r="AZ186" s="14"/>
      <c r="BA186" s="15"/>
      <c r="BB186" s="14"/>
      <c r="BC186" s="15"/>
      <c r="BD186" s="15"/>
      <c r="BE186" s="15"/>
      <c r="BF186" s="14"/>
      <c r="BG186" s="14"/>
      <c r="BH186" s="15"/>
      <c r="BI186" s="14"/>
      <c r="BJ186" s="15"/>
      <c r="BK186" s="14"/>
      <c r="BL186" s="15"/>
      <c r="BM186" s="14"/>
      <c r="BQ186" s="15"/>
      <c r="BR186" s="14"/>
      <c r="BS186" s="15"/>
      <c r="BT186" s="14"/>
      <c r="BU186" s="15"/>
      <c r="BV186" s="14"/>
    </row>
    <row r="187" spans="1:74" ht="15.75" customHeight="1" x14ac:dyDescent="0.25">
      <c r="A187" s="2">
        <f>'Raw Data'!B187</f>
        <v>0</v>
      </c>
      <c r="B187" s="2">
        <f>'Raw Data'!C187</f>
        <v>0</v>
      </c>
      <c r="C187" s="2">
        <f>'Raw Data'!D187</f>
        <v>0</v>
      </c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W187" s="14"/>
      <c r="AX187" s="14"/>
      <c r="AY187" s="15"/>
      <c r="AZ187" s="14"/>
      <c r="BA187" s="15"/>
      <c r="BB187" s="14"/>
      <c r="BC187" s="15"/>
      <c r="BD187" s="15"/>
      <c r="BE187" s="15"/>
      <c r="BF187" s="14"/>
      <c r="BG187" s="14"/>
      <c r="BH187" s="15"/>
      <c r="BI187" s="14"/>
      <c r="BJ187" s="15"/>
      <c r="BK187" s="14"/>
      <c r="BL187" s="15"/>
      <c r="BM187" s="14"/>
      <c r="BQ187" s="15"/>
      <c r="BR187" s="14"/>
      <c r="BS187" s="15"/>
      <c r="BT187" s="14"/>
      <c r="BU187" s="15"/>
      <c r="BV187" s="14"/>
    </row>
    <row r="188" spans="1:74" ht="15.75" customHeight="1" x14ac:dyDescent="0.25">
      <c r="A188" s="2">
        <f>'Raw Data'!B188</f>
        <v>0</v>
      </c>
      <c r="B188" s="2">
        <f>'Raw Data'!C188</f>
        <v>0</v>
      </c>
      <c r="C188" s="2">
        <f>'Raw Data'!D188</f>
        <v>0</v>
      </c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W188" s="14"/>
      <c r="AX188" s="14"/>
      <c r="AY188" s="15"/>
      <c r="AZ188" s="14"/>
      <c r="BA188" s="15"/>
      <c r="BB188" s="14"/>
      <c r="BC188" s="15"/>
      <c r="BD188" s="15"/>
      <c r="BE188" s="15"/>
      <c r="BF188" s="14"/>
      <c r="BG188" s="14"/>
      <c r="BH188" s="15"/>
      <c r="BI188" s="14"/>
      <c r="BJ188" s="15"/>
      <c r="BK188" s="14"/>
      <c r="BL188" s="15"/>
      <c r="BM188" s="14"/>
      <c r="BQ188" s="15"/>
      <c r="BR188" s="14"/>
      <c r="BS188" s="15"/>
      <c r="BT188" s="14"/>
      <c r="BU188" s="15"/>
      <c r="BV188" s="14"/>
    </row>
    <row r="189" spans="1:74" ht="15.75" customHeight="1" x14ac:dyDescent="0.25">
      <c r="A189" s="2">
        <f>'Raw Data'!B189</f>
        <v>0</v>
      </c>
      <c r="B189" s="2">
        <f>'Raw Data'!C189</f>
        <v>0</v>
      </c>
      <c r="C189" s="2">
        <f>'Raw Data'!D189</f>
        <v>0</v>
      </c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W189" s="14"/>
      <c r="AX189" s="14"/>
      <c r="AY189" s="15"/>
      <c r="AZ189" s="14"/>
      <c r="BA189" s="15"/>
      <c r="BB189" s="14"/>
      <c r="BC189" s="15"/>
      <c r="BD189" s="15"/>
      <c r="BE189" s="15"/>
      <c r="BF189" s="14"/>
      <c r="BG189" s="14"/>
      <c r="BH189" s="15"/>
      <c r="BI189" s="14"/>
      <c r="BJ189" s="15"/>
      <c r="BK189" s="14"/>
      <c r="BL189" s="15"/>
      <c r="BM189" s="14"/>
      <c r="BQ189" s="15"/>
      <c r="BR189" s="14"/>
      <c r="BS189" s="15"/>
      <c r="BT189" s="14"/>
      <c r="BU189" s="15"/>
      <c r="BV189" s="14"/>
    </row>
    <row r="190" spans="1:74" ht="15.75" customHeight="1" x14ac:dyDescent="0.25">
      <c r="A190" s="2">
        <f>'Raw Data'!B190</f>
        <v>0</v>
      </c>
      <c r="B190" s="2">
        <f>'Raw Data'!C190</f>
        <v>0</v>
      </c>
      <c r="C190" s="2">
        <f>'Raw Data'!D190</f>
        <v>0</v>
      </c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W190" s="14"/>
      <c r="AX190" s="14"/>
      <c r="AY190" s="15"/>
      <c r="AZ190" s="14"/>
      <c r="BA190" s="15"/>
      <c r="BB190" s="14"/>
      <c r="BC190" s="15"/>
      <c r="BD190" s="15"/>
      <c r="BE190" s="15"/>
      <c r="BF190" s="14"/>
      <c r="BG190" s="14"/>
      <c r="BH190" s="15"/>
      <c r="BI190" s="14"/>
      <c r="BJ190" s="15"/>
      <c r="BK190" s="14"/>
      <c r="BL190" s="15"/>
      <c r="BM190" s="14"/>
      <c r="BQ190" s="15"/>
      <c r="BR190" s="14"/>
      <c r="BS190" s="15"/>
      <c r="BT190" s="14"/>
      <c r="BU190" s="15"/>
      <c r="BV190" s="14"/>
    </row>
    <row r="191" spans="1:74" ht="15.75" customHeight="1" x14ac:dyDescent="0.25">
      <c r="A191" s="2">
        <f>'Raw Data'!B191</f>
        <v>0</v>
      </c>
      <c r="B191" s="2">
        <f>'Raw Data'!C191</f>
        <v>0</v>
      </c>
      <c r="C191" s="2">
        <f>'Raw Data'!D191</f>
        <v>0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W191" s="14"/>
      <c r="AX191" s="14"/>
      <c r="AY191" s="15"/>
      <c r="AZ191" s="14"/>
      <c r="BA191" s="15"/>
      <c r="BB191" s="14"/>
      <c r="BC191" s="15"/>
      <c r="BD191" s="15"/>
      <c r="BE191" s="15"/>
      <c r="BF191" s="14"/>
      <c r="BG191" s="14"/>
      <c r="BH191" s="15"/>
      <c r="BI191" s="14"/>
      <c r="BJ191" s="15"/>
      <c r="BK191" s="14"/>
      <c r="BL191" s="15"/>
      <c r="BM191" s="14"/>
      <c r="BQ191" s="15"/>
      <c r="BR191" s="14"/>
      <c r="BS191" s="15"/>
      <c r="BT191" s="14"/>
      <c r="BU191" s="15"/>
      <c r="BV191" s="14"/>
    </row>
    <row r="192" spans="1:74" ht="15.75" customHeight="1" x14ac:dyDescent="0.25">
      <c r="A192" s="2">
        <f>'Raw Data'!B192</f>
        <v>0</v>
      </c>
      <c r="B192" s="2">
        <f>'Raw Data'!C192</f>
        <v>0</v>
      </c>
      <c r="C192" s="2">
        <f>'Raw Data'!D192</f>
        <v>0</v>
      </c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W192" s="14"/>
      <c r="AX192" s="14"/>
      <c r="AY192" s="15"/>
      <c r="AZ192" s="14"/>
      <c r="BA192" s="15"/>
      <c r="BB192" s="14"/>
      <c r="BC192" s="15"/>
      <c r="BD192" s="15"/>
      <c r="BE192" s="15"/>
      <c r="BF192" s="14"/>
      <c r="BG192" s="14"/>
      <c r="BH192" s="15"/>
      <c r="BI192" s="14"/>
      <c r="BJ192" s="15"/>
      <c r="BK192" s="14"/>
      <c r="BL192" s="15"/>
      <c r="BM192" s="14"/>
      <c r="BQ192" s="15"/>
      <c r="BR192" s="14"/>
      <c r="BS192" s="15"/>
      <c r="BT192" s="14"/>
      <c r="BU192" s="15"/>
      <c r="BV192" s="14"/>
    </row>
    <row r="193" spans="1:74" ht="15.75" customHeight="1" x14ac:dyDescent="0.25">
      <c r="A193" s="2">
        <f>'Raw Data'!B193</f>
        <v>0</v>
      </c>
      <c r="B193" s="2">
        <f>'Raw Data'!C193</f>
        <v>0</v>
      </c>
      <c r="C193" s="2">
        <f>'Raw Data'!D193</f>
        <v>0</v>
      </c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W193" s="14"/>
      <c r="AX193" s="14"/>
      <c r="AY193" s="15"/>
      <c r="AZ193" s="14"/>
      <c r="BA193" s="15"/>
      <c r="BB193" s="14"/>
      <c r="BC193" s="15"/>
      <c r="BD193" s="15"/>
      <c r="BE193" s="15"/>
      <c r="BF193" s="14"/>
      <c r="BG193" s="14"/>
      <c r="BH193" s="15"/>
      <c r="BI193" s="14"/>
      <c r="BJ193" s="15"/>
      <c r="BK193" s="14"/>
      <c r="BL193" s="15"/>
      <c r="BM193" s="14"/>
      <c r="BQ193" s="15"/>
      <c r="BR193" s="14"/>
      <c r="BS193" s="15"/>
      <c r="BT193" s="14"/>
      <c r="BU193" s="15"/>
      <c r="BV193" s="14"/>
    </row>
    <row r="194" spans="1:74" ht="15.75" customHeight="1" x14ac:dyDescent="0.25">
      <c r="A194" s="2">
        <f>'Raw Data'!B194</f>
        <v>0</v>
      </c>
      <c r="B194" s="2">
        <f>'Raw Data'!C194</f>
        <v>0</v>
      </c>
      <c r="C194" s="2">
        <f>'Raw Data'!D194</f>
        <v>0</v>
      </c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W194" s="14"/>
      <c r="AX194" s="14"/>
      <c r="AY194" s="15"/>
      <c r="AZ194" s="14"/>
      <c r="BA194" s="15"/>
      <c r="BB194" s="14"/>
      <c r="BC194" s="15"/>
      <c r="BD194" s="15"/>
      <c r="BE194" s="15"/>
      <c r="BF194" s="14"/>
      <c r="BG194" s="14"/>
      <c r="BH194" s="15"/>
      <c r="BI194" s="14"/>
      <c r="BJ194" s="15"/>
      <c r="BK194" s="14"/>
      <c r="BL194" s="15"/>
      <c r="BM194" s="14"/>
      <c r="BQ194" s="15"/>
      <c r="BR194" s="14"/>
      <c r="BS194" s="15"/>
      <c r="BT194" s="14"/>
      <c r="BU194" s="15"/>
      <c r="BV194" s="14"/>
    </row>
    <row r="195" spans="1:74" ht="15.75" customHeight="1" x14ac:dyDescent="0.25">
      <c r="A195" s="2">
        <f>'Raw Data'!B195</f>
        <v>0</v>
      </c>
      <c r="B195" s="2">
        <f>'Raw Data'!C195</f>
        <v>0</v>
      </c>
      <c r="C195" s="2">
        <f>'Raw Data'!D195</f>
        <v>0</v>
      </c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W195" s="14"/>
      <c r="AX195" s="14"/>
      <c r="AY195" s="15"/>
      <c r="AZ195" s="14"/>
      <c r="BA195" s="15"/>
      <c r="BB195" s="14"/>
      <c r="BC195" s="15"/>
      <c r="BD195" s="15"/>
      <c r="BE195" s="15"/>
      <c r="BF195" s="14"/>
      <c r="BG195" s="14"/>
      <c r="BH195" s="15"/>
      <c r="BI195" s="14"/>
      <c r="BJ195" s="15"/>
      <c r="BK195" s="14"/>
      <c r="BL195" s="15"/>
      <c r="BM195" s="14"/>
      <c r="BQ195" s="15"/>
      <c r="BR195" s="14"/>
      <c r="BS195" s="15"/>
      <c r="BT195" s="14"/>
      <c r="BU195" s="15"/>
      <c r="BV195" s="14"/>
    </row>
    <row r="196" spans="1:74" ht="15.75" customHeight="1" x14ac:dyDescent="0.25">
      <c r="A196" s="2">
        <f>'Raw Data'!B196</f>
        <v>0</v>
      </c>
      <c r="B196" s="2">
        <f>'Raw Data'!C196</f>
        <v>0</v>
      </c>
      <c r="C196" s="2">
        <f>'Raw Data'!D196</f>
        <v>0</v>
      </c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W196" s="14"/>
      <c r="AX196" s="14"/>
      <c r="AY196" s="15"/>
      <c r="AZ196" s="14"/>
      <c r="BA196" s="15"/>
      <c r="BB196" s="14"/>
      <c r="BC196" s="15"/>
      <c r="BD196" s="15"/>
      <c r="BE196" s="15"/>
      <c r="BF196" s="14"/>
      <c r="BG196" s="14"/>
      <c r="BH196" s="15"/>
      <c r="BI196" s="14"/>
      <c r="BJ196" s="15"/>
      <c r="BK196" s="14"/>
      <c r="BL196" s="15"/>
      <c r="BM196" s="14"/>
      <c r="BQ196" s="15"/>
      <c r="BR196" s="14"/>
      <c r="BS196" s="15"/>
      <c r="BT196" s="14"/>
      <c r="BU196" s="15"/>
      <c r="BV196" s="14"/>
    </row>
    <row r="197" spans="1:74" ht="15.75" customHeight="1" x14ac:dyDescent="0.25">
      <c r="A197" s="2">
        <f>'Raw Data'!B197</f>
        <v>0</v>
      </c>
      <c r="B197" s="2">
        <f>'Raw Data'!C197</f>
        <v>0</v>
      </c>
      <c r="C197" s="2">
        <f>'Raw Data'!D197</f>
        <v>0</v>
      </c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W197" s="14"/>
      <c r="AX197" s="14"/>
      <c r="AY197" s="15"/>
      <c r="AZ197" s="14"/>
      <c r="BA197" s="15"/>
      <c r="BB197" s="14"/>
      <c r="BC197" s="15"/>
      <c r="BD197" s="15"/>
      <c r="BE197" s="15"/>
      <c r="BF197" s="14"/>
      <c r="BG197" s="14"/>
      <c r="BH197" s="15"/>
      <c r="BI197" s="14"/>
      <c r="BJ197" s="15"/>
      <c r="BK197" s="14"/>
      <c r="BL197" s="15"/>
      <c r="BM197" s="14"/>
      <c r="BQ197" s="15"/>
      <c r="BR197" s="14"/>
      <c r="BS197" s="15"/>
      <c r="BT197" s="14"/>
      <c r="BU197" s="15"/>
      <c r="BV197" s="14"/>
    </row>
    <row r="198" spans="1:74" ht="15.75" customHeight="1" x14ac:dyDescent="0.25">
      <c r="A198" s="2">
        <f>'Raw Data'!B198</f>
        <v>0</v>
      </c>
      <c r="B198" s="2">
        <f>'Raw Data'!C198</f>
        <v>0</v>
      </c>
      <c r="C198" s="2">
        <f>'Raw Data'!D198</f>
        <v>0</v>
      </c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W198" s="14"/>
      <c r="AX198" s="14"/>
      <c r="AY198" s="15"/>
      <c r="AZ198" s="14"/>
      <c r="BA198" s="15"/>
      <c r="BB198" s="14"/>
      <c r="BC198" s="15"/>
      <c r="BD198" s="15"/>
      <c r="BE198" s="15"/>
      <c r="BF198" s="14"/>
      <c r="BG198" s="14"/>
      <c r="BH198" s="15"/>
      <c r="BI198" s="14"/>
      <c r="BJ198" s="15"/>
      <c r="BK198" s="14"/>
      <c r="BL198" s="15"/>
      <c r="BM198" s="14"/>
      <c r="BQ198" s="15"/>
      <c r="BR198" s="14"/>
      <c r="BS198" s="15"/>
      <c r="BT198" s="14"/>
      <c r="BU198" s="15"/>
      <c r="BV198" s="14"/>
    </row>
    <row r="199" spans="1:74" ht="15.75" customHeight="1" x14ac:dyDescent="0.25">
      <c r="A199" s="2">
        <f>'Raw Data'!B199</f>
        <v>0</v>
      </c>
      <c r="B199" s="2">
        <f>'Raw Data'!C199</f>
        <v>0</v>
      </c>
      <c r="C199" s="2">
        <f>'Raw Data'!D199</f>
        <v>0</v>
      </c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W199" s="14"/>
      <c r="AX199" s="14"/>
      <c r="AY199" s="15"/>
      <c r="AZ199" s="14"/>
      <c r="BA199" s="15"/>
      <c r="BB199" s="14"/>
      <c r="BC199" s="15"/>
      <c r="BD199" s="15"/>
      <c r="BE199" s="15"/>
      <c r="BF199" s="14"/>
      <c r="BG199" s="14"/>
      <c r="BH199" s="15"/>
      <c r="BI199" s="14"/>
      <c r="BJ199" s="15"/>
      <c r="BK199" s="14"/>
      <c r="BL199" s="15"/>
      <c r="BM199" s="14"/>
      <c r="BQ199" s="15"/>
      <c r="BR199" s="14"/>
      <c r="BS199" s="15"/>
      <c r="BT199" s="14"/>
      <c r="BU199" s="15"/>
      <c r="BV199" s="14"/>
    </row>
    <row r="200" spans="1:74" ht="15.75" customHeight="1" x14ac:dyDescent="0.25">
      <c r="A200" s="2">
        <f>'Raw Data'!B200</f>
        <v>0</v>
      </c>
      <c r="B200" s="2">
        <f>'Raw Data'!C200</f>
        <v>0</v>
      </c>
      <c r="C200" s="2">
        <f>'Raw Data'!D200</f>
        <v>0</v>
      </c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W200" s="14"/>
      <c r="AX200" s="14"/>
      <c r="AY200" s="15"/>
      <c r="AZ200" s="14"/>
      <c r="BA200" s="15"/>
      <c r="BB200" s="14"/>
      <c r="BC200" s="15"/>
      <c r="BD200" s="15"/>
      <c r="BE200" s="15"/>
      <c r="BF200" s="14"/>
      <c r="BG200" s="14"/>
      <c r="BH200" s="15"/>
      <c r="BI200" s="14"/>
      <c r="BJ200" s="15"/>
      <c r="BK200" s="14"/>
      <c r="BL200" s="15"/>
      <c r="BM200" s="14"/>
      <c r="BQ200" s="15"/>
      <c r="BR200" s="14"/>
      <c r="BS200" s="15"/>
      <c r="BT200" s="14"/>
      <c r="BU200" s="15"/>
      <c r="BV200" s="14"/>
    </row>
    <row r="201" spans="1:74" ht="15.75" customHeight="1" x14ac:dyDescent="0.25">
      <c r="A201" s="2">
        <f>'Raw Data'!B201</f>
        <v>0</v>
      </c>
      <c r="B201" s="2">
        <f>'Raw Data'!C201</f>
        <v>0</v>
      </c>
      <c r="C201" s="2">
        <f>'Raw Data'!D201</f>
        <v>0</v>
      </c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W201" s="14"/>
      <c r="AX201" s="14"/>
      <c r="AY201" s="15"/>
      <c r="AZ201" s="14"/>
      <c r="BA201" s="15"/>
      <c r="BB201" s="14"/>
      <c r="BC201" s="15"/>
      <c r="BD201" s="15"/>
      <c r="BE201" s="15"/>
      <c r="BF201" s="14"/>
      <c r="BG201" s="14"/>
      <c r="BH201" s="15"/>
      <c r="BI201" s="14"/>
      <c r="BJ201" s="15"/>
      <c r="BK201" s="14"/>
      <c r="BL201" s="15"/>
      <c r="BM201" s="14"/>
      <c r="BQ201" s="15"/>
      <c r="BR201" s="14"/>
      <c r="BS201" s="15"/>
      <c r="BT201" s="14"/>
      <c r="BU201" s="15"/>
      <c r="BV201" s="14"/>
    </row>
    <row r="202" spans="1:74" ht="15.75" customHeight="1" x14ac:dyDescent="0.25">
      <c r="A202" s="2">
        <f>'Raw Data'!B202</f>
        <v>0</v>
      </c>
      <c r="B202" s="2">
        <f>'Raw Data'!C202</f>
        <v>0</v>
      </c>
      <c r="C202" s="2">
        <f>'Raw Data'!D202</f>
        <v>0</v>
      </c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W202" s="14"/>
      <c r="AX202" s="14"/>
      <c r="AY202" s="15"/>
      <c r="AZ202" s="14"/>
      <c r="BA202" s="15"/>
      <c r="BB202" s="14"/>
      <c r="BC202" s="15"/>
      <c r="BD202" s="15"/>
      <c r="BE202" s="15"/>
      <c r="BF202" s="14"/>
      <c r="BG202" s="14"/>
      <c r="BH202" s="15"/>
      <c r="BI202" s="14"/>
      <c r="BJ202" s="15"/>
      <c r="BK202" s="14"/>
      <c r="BL202" s="15"/>
      <c r="BM202" s="14"/>
      <c r="BQ202" s="15"/>
      <c r="BR202" s="14"/>
      <c r="BS202" s="15"/>
      <c r="BT202" s="14"/>
      <c r="BU202" s="15"/>
      <c r="BV202" s="14"/>
    </row>
    <row r="203" spans="1:74" ht="15.75" customHeight="1" x14ac:dyDescent="0.25">
      <c r="A203" s="2">
        <f>'Raw Data'!B203</f>
        <v>0</v>
      </c>
      <c r="B203" s="2">
        <f>'Raw Data'!C203</f>
        <v>0</v>
      </c>
      <c r="C203" s="2">
        <f>'Raw Data'!D203</f>
        <v>0</v>
      </c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W203" s="14"/>
      <c r="AX203" s="14"/>
      <c r="AY203" s="15"/>
      <c r="AZ203" s="14"/>
      <c r="BA203" s="15"/>
      <c r="BB203" s="14"/>
      <c r="BC203" s="15"/>
      <c r="BD203" s="15"/>
      <c r="BE203" s="15"/>
      <c r="BF203" s="14"/>
      <c r="BG203" s="14"/>
      <c r="BH203" s="15"/>
      <c r="BI203" s="14"/>
      <c r="BJ203" s="15"/>
      <c r="BK203" s="14"/>
      <c r="BL203" s="15"/>
      <c r="BM203" s="14"/>
      <c r="BQ203" s="15"/>
      <c r="BR203" s="14"/>
      <c r="BS203" s="15"/>
      <c r="BT203" s="14"/>
      <c r="BU203" s="15"/>
      <c r="BV203" s="14"/>
    </row>
    <row r="204" spans="1:74" ht="15.75" customHeight="1" x14ac:dyDescent="0.25">
      <c r="A204" s="2">
        <f>'Raw Data'!B204</f>
        <v>0</v>
      </c>
      <c r="B204" s="2">
        <f>'Raw Data'!C204</f>
        <v>0</v>
      </c>
      <c r="C204" s="2">
        <f>'Raw Data'!D204</f>
        <v>0</v>
      </c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W204" s="14"/>
      <c r="AX204" s="14"/>
      <c r="AY204" s="15"/>
      <c r="AZ204" s="14"/>
      <c r="BA204" s="15"/>
      <c r="BB204" s="14"/>
      <c r="BC204" s="15"/>
      <c r="BD204" s="15"/>
      <c r="BE204" s="15"/>
      <c r="BF204" s="14"/>
      <c r="BG204" s="14"/>
      <c r="BH204" s="15"/>
      <c r="BI204" s="14"/>
      <c r="BJ204" s="15"/>
      <c r="BK204" s="14"/>
      <c r="BL204" s="15"/>
      <c r="BM204" s="14"/>
      <c r="BQ204" s="15"/>
      <c r="BR204" s="14"/>
      <c r="BS204" s="15"/>
      <c r="BT204" s="14"/>
      <c r="BU204" s="15"/>
      <c r="BV204" s="14"/>
    </row>
    <row r="205" spans="1:74" ht="15.75" customHeight="1" x14ac:dyDescent="0.25">
      <c r="A205" s="2">
        <f>'Raw Data'!B205</f>
        <v>0</v>
      </c>
      <c r="B205" s="2">
        <f>'Raw Data'!C205</f>
        <v>0</v>
      </c>
      <c r="C205" s="2">
        <f>'Raw Data'!D205</f>
        <v>0</v>
      </c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W205" s="14"/>
      <c r="AX205" s="14"/>
      <c r="AY205" s="15"/>
      <c r="AZ205" s="14"/>
      <c r="BA205" s="15"/>
      <c r="BB205" s="14"/>
      <c r="BC205" s="15"/>
      <c r="BD205" s="15"/>
      <c r="BE205" s="15"/>
      <c r="BF205" s="14"/>
      <c r="BG205" s="14"/>
      <c r="BH205" s="15"/>
      <c r="BI205" s="14"/>
      <c r="BJ205" s="15"/>
      <c r="BK205" s="14"/>
      <c r="BL205" s="15"/>
      <c r="BM205" s="14"/>
      <c r="BQ205" s="15"/>
      <c r="BR205" s="14"/>
      <c r="BS205" s="15"/>
      <c r="BT205" s="14"/>
      <c r="BU205" s="15"/>
      <c r="BV205" s="14"/>
    </row>
    <row r="206" spans="1:74" ht="15.75" customHeight="1" x14ac:dyDescent="0.25">
      <c r="A206" s="2">
        <f>'Raw Data'!B206</f>
        <v>0</v>
      </c>
      <c r="B206" s="2">
        <f>'Raw Data'!C206</f>
        <v>0</v>
      </c>
      <c r="C206" s="2">
        <f>'Raw Data'!D206</f>
        <v>0</v>
      </c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W206" s="14"/>
      <c r="AX206" s="14"/>
      <c r="AY206" s="15"/>
      <c r="AZ206" s="14"/>
      <c r="BA206" s="15"/>
      <c r="BB206" s="14"/>
      <c r="BC206" s="15"/>
      <c r="BD206" s="15"/>
      <c r="BE206" s="15"/>
      <c r="BF206" s="14"/>
      <c r="BG206" s="14"/>
      <c r="BH206" s="15"/>
      <c r="BI206" s="14"/>
      <c r="BJ206" s="15"/>
      <c r="BK206" s="14"/>
      <c r="BL206" s="15"/>
      <c r="BM206" s="14"/>
      <c r="BQ206" s="15"/>
      <c r="BR206" s="14"/>
      <c r="BS206" s="15"/>
      <c r="BT206" s="14"/>
      <c r="BU206" s="15"/>
      <c r="BV206" s="14"/>
    </row>
    <row r="207" spans="1:74" ht="15.75" customHeight="1" x14ac:dyDescent="0.25">
      <c r="A207" s="2">
        <f>'Raw Data'!B207</f>
        <v>0</v>
      </c>
      <c r="B207" s="2">
        <f>'Raw Data'!C207</f>
        <v>0</v>
      </c>
      <c r="C207" s="2">
        <f>'Raw Data'!D207</f>
        <v>0</v>
      </c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W207" s="14"/>
      <c r="AX207" s="14"/>
      <c r="AY207" s="15"/>
      <c r="AZ207" s="14"/>
      <c r="BA207" s="15"/>
      <c r="BB207" s="14"/>
      <c r="BC207" s="15"/>
      <c r="BD207" s="15"/>
      <c r="BE207" s="15"/>
      <c r="BF207" s="14"/>
      <c r="BG207" s="14"/>
      <c r="BH207" s="15"/>
      <c r="BI207" s="14"/>
      <c r="BJ207" s="15"/>
      <c r="BK207" s="14"/>
      <c r="BL207" s="15"/>
      <c r="BM207" s="14"/>
      <c r="BQ207" s="15"/>
      <c r="BR207" s="14"/>
      <c r="BS207" s="15"/>
      <c r="BT207" s="14"/>
      <c r="BU207" s="15"/>
      <c r="BV207" s="14"/>
    </row>
    <row r="208" spans="1:74" ht="15.75" customHeight="1" x14ac:dyDescent="0.25">
      <c r="A208" s="2">
        <f>'Raw Data'!B208</f>
        <v>0</v>
      </c>
      <c r="B208" s="2">
        <f>'Raw Data'!C208</f>
        <v>0</v>
      </c>
      <c r="C208" s="2">
        <f>'Raw Data'!D208</f>
        <v>0</v>
      </c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W208" s="14"/>
      <c r="AX208" s="14"/>
      <c r="AY208" s="15"/>
      <c r="AZ208" s="14"/>
      <c r="BA208" s="15"/>
      <c r="BB208" s="14"/>
      <c r="BC208" s="15"/>
      <c r="BD208" s="15"/>
      <c r="BE208" s="15"/>
      <c r="BF208" s="14"/>
      <c r="BG208" s="14"/>
      <c r="BH208" s="15"/>
      <c r="BI208" s="14"/>
      <c r="BJ208" s="15"/>
      <c r="BK208" s="14"/>
      <c r="BL208" s="15"/>
      <c r="BM208" s="14"/>
      <c r="BQ208" s="15"/>
      <c r="BR208" s="14"/>
      <c r="BS208" s="15"/>
      <c r="BT208" s="14"/>
      <c r="BU208" s="15"/>
      <c r="BV208" s="14"/>
    </row>
    <row r="209" spans="1:74" ht="15.75" customHeight="1" x14ac:dyDescent="0.25">
      <c r="A209" s="2">
        <f>'Raw Data'!B209</f>
        <v>0</v>
      </c>
      <c r="B209" s="2">
        <f>'Raw Data'!C209</f>
        <v>0</v>
      </c>
      <c r="C209" s="2">
        <f>'Raw Data'!D209</f>
        <v>0</v>
      </c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W209" s="14"/>
      <c r="AX209" s="14"/>
      <c r="AY209" s="15"/>
      <c r="AZ209" s="14"/>
      <c r="BA209" s="15"/>
      <c r="BB209" s="14"/>
      <c r="BC209" s="15"/>
      <c r="BD209" s="15"/>
      <c r="BE209" s="15"/>
      <c r="BF209" s="14"/>
      <c r="BG209" s="14"/>
      <c r="BH209" s="15"/>
      <c r="BI209" s="14"/>
      <c r="BJ209" s="15"/>
      <c r="BK209" s="14"/>
      <c r="BL209" s="15"/>
      <c r="BM209" s="14"/>
      <c r="BQ209" s="15"/>
      <c r="BR209" s="14"/>
      <c r="BS209" s="15"/>
      <c r="BT209" s="14"/>
      <c r="BU209" s="15"/>
      <c r="BV209" s="14"/>
    </row>
    <row r="210" spans="1:74" ht="15.75" customHeight="1" x14ac:dyDescent="0.25">
      <c r="A210" s="2">
        <f>'Raw Data'!B210</f>
        <v>0</v>
      </c>
      <c r="B210" s="2">
        <f>'Raw Data'!C210</f>
        <v>0</v>
      </c>
      <c r="C210" s="2">
        <f>'Raw Data'!D210</f>
        <v>0</v>
      </c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W210" s="14"/>
      <c r="AX210" s="14"/>
      <c r="AY210" s="15"/>
      <c r="AZ210" s="14"/>
      <c r="BA210" s="15"/>
      <c r="BB210" s="14"/>
      <c r="BC210" s="15"/>
      <c r="BD210" s="15"/>
      <c r="BE210" s="15"/>
      <c r="BF210" s="14"/>
      <c r="BG210" s="14"/>
      <c r="BH210" s="15"/>
      <c r="BI210" s="14"/>
      <c r="BJ210" s="15"/>
      <c r="BK210" s="14"/>
      <c r="BL210" s="15"/>
      <c r="BM210" s="14"/>
      <c r="BQ210" s="15"/>
      <c r="BR210" s="14"/>
      <c r="BS210" s="15"/>
      <c r="BT210" s="14"/>
      <c r="BU210" s="15"/>
      <c r="BV210" s="14"/>
    </row>
    <row r="211" spans="1:74" ht="15.75" customHeight="1" x14ac:dyDescent="0.25">
      <c r="A211" s="2">
        <f>'Raw Data'!B211</f>
        <v>0</v>
      </c>
      <c r="B211" s="2">
        <f>'Raw Data'!C211</f>
        <v>0</v>
      </c>
      <c r="C211" s="2">
        <f>'Raw Data'!D211</f>
        <v>0</v>
      </c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W211" s="14"/>
      <c r="AX211" s="14"/>
      <c r="AY211" s="15"/>
      <c r="AZ211" s="14"/>
      <c r="BA211" s="15"/>
      <c r="BB211" s="14"/>
      <c r="BC211" s="15"/>
      <c r="BD211" s="15"/>
      <c r="BE211" s="15"/>
      <c r="BF211" s="14"/>
      <c r="BG211" s="14"/>
      <c r="BH211" s="15"/>
      <c r="BI211" s="14"/>
      <c r="BJ211" s="15"/>
      <c r="BK211" s="14"/>
      <c r="BL211" s="15"/>
      <c r="BM211" s="14"/>
      <c r="BQ211" s="15"/>
      <c r="BR211" s="14"/>
      <c r="BS211" s="15"/>
      <c r="BT211" s="14"/>
      <c r="BU211" s="15"/>
      <c r="BV211" s="14"/>
    </row>
    <row r="212" spans="1:74" ht="15.75" customHeight="1" x14ac:dyDescent="0.25">
      <c r="A212" s="2">
        <f>'Raw Data'!B212</f>
        <v>0</v>
      </c>
      <c r="B212" s="2">
        <f>'Raw Data'!C212</f>
        <v>0</v>
      </c>
      <c r="C212" s="2">
        <f>'Raw Data'!D212</f>
        <v>0</v>
      </c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W212" s="14"/>
      <c r="AX212" s="14"/>
      <c r="AY212" s="15"/>
      <c r="AZ212" s="14"/>
      <c r="BA212" s="15"/>
      <c r="BB212" s="14"/>
      <c r="BC212" s="15"/>
      <c r="BD212" s="15"/>
      <c r="BE212" s="15"/>
      <c r="BF212" s="14"/>
      <c r="BG212" s="14"/>
      <c r="BH212" s="15"/>
      <c r="BI212" s="14"/>
      <c r="BJ212" s="15"/>
      <c r="BK212" s="14"/>
      <c r="BL212" s="15"/>
      <c r="BM212" s="14"/>
      <c r="BQ212" s="15"/>
      <c r="BR212" s="14"/>
      <c r="BS212" s="15"/>
      <c r="BT212" s="14"/>
      <c r="BU212" s="15"/>
      <c r="BV212" s="14"/>
    </row>
    <row r="213" spans="1:74" ht="15.75" customHeight="1" x14ac:dyDescent="0.25">
      <c r="A213" s="2">
        <f>'Raw Data'!B213</f>
        <v>0</v>
      </c>
      <c r="B213" s="2">
        <f>'Raw Data'!C213</f>
        <v>0</v>
      </c>
      <c r="C213" s="2">
        <f>'Raw Data'!D213</f>
        <v>0</v>
      </c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W213" s="14"/>
      <c r="AX213" s="14"/>
      <c r="AY213" s="15"/>
      <c r="AZ213" s="14"/>
      <c r="BA213" s="15"/>
      <c r="BB213" s="14"/>
      <c r="BC213" s="15"/>
      <c r="BD213" s="15"/>
      <c r="BE213" s="15"/>
      <c r="BF213" s="14"/>
      <c r="BG213" s="14"/>
      <c r="BH213" s="15"/>
      <c r="BI213" s="14"/>
      <c r="BJ213" s="15"/>
      <c r="BK213" s="14"/>
      <c r="BL213" s="15"/>
      <c r="BM213" s="14"/>
      <c r="BQ213" s="15"/>
      <c r="BR213" s="14"/>
      <c r="BS213" s="15"/>
      <c r="BT213" s="14"/>
      <c r="BU213" s="15"/>
      <c r="BV213" s="14"/>
    </row>
    <row r="214" spans="1:74" ht="15.75" customHeight="1" x14ac:dyDescent="0.25">
      <c r="A214" s="2">
        <f>'Raw Data'!B214</f>
        <v>0</v>
      </c>
      <c r="B214" s="2">
        <f>'Raw Data'!C214</f>
        <v>0</v>
      </c>
      <c r="C214" s="2">
        <f>'Raw Data'!D214</f>
        <v>0</v>
      </c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W214" s="14"/>
      <c r="AX214" s="14"/>
      <c r="AY214" s="15"/>
      <c r="AZ214" s="14"/>
      <c r="BA214" s="15"/>
      <c r="BB214" s="14"/>
      <c r="BC214" s="15"/>
      <c r="BD214" s="15"/>
      <c r="BE214" s="15"/>
      <c r="BF214" s="14"/>
      <c r="BG214" s="14"/>
      <c r="BH214" s="15"/>
      <c r="BI214" s="14"/>
      <c r="BJ214" s="15"/>
      <c r="BK214" s="14"/>
      <c r="BL214" s="15"/>
      <c r="BM214" s="14"/>
      <c r="BQ214" s="15"/>
      <c r="BR214" s="14"/>
      <c r="BS214" s="15"/>
      <c r="BT214" s="14"/>
      <c r="BU214" s="15"/>
      <c r="BV214" s="14"/>
    </row>
    <row r="215" spans="1:74" ht="15.75" customHeight="1" x14ac:dyDescent="0.25">
      <c r="A215" s="2">
        <f>'Raw Data'!B215</f>
        <v>0</v>
      </c>
      <c r="B215" s="2">
        <f>'Raw Data'!C215</f>
        <v>0</v>
      </c>
      <c r="C215" s="2">
        <f>'Raw Data'!D215</f>
        <v>0</v>
      </c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W215" s="14"/>
      <c r="AX215" s="14"/>
      <c r="AY215" s="15"/>
      <c r="AZ215" s="14"/>
      <c r="BA215" s="15"/>
      <c r="BB215" s="14"/>
      <c r="BC215" s="15"/>
      <c r="BD215" s="15"/>
      <c r="BE215" s="15"/>
      <c r="BF215" s="14"/>
      <c r="BG215" s="14"/>
      <c r="BH215" s="15"/>
      <c r="BI215" s="14"/>
      <c r="BJ215" s="15"/>
      <c r="BK215" s="14"/>
      <c r="BL215" s="15"/>
      <c r="BM215" s="14"/>
      <c r="BQ215" s="15"/>
      <c r="BR215" s="14"/>
      <c r="BS215" s="15"/>
      <c r="BT215" s="14"/>
      <c r="BU215" s="15"/>
      <c r="BV215" s="14"/>
    </row>
    <row r="216" spans="1:74" ht="15.75" customHeight="1" x14ac:dyDescent="0.25">
      <c r="A216" s="2">
        <f>'Raw Data'!B216</f>
        <v>0</v>
      </c>
      <c r="B216" s="2">
        <f>'Raw Data'!C216</f>
        <v>0</v>
      </c>
      <c r="C216" s="2">
        <f>'Raw Data'!D216</f>
        <v>0</v>
      </c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W216" s="14"/>
      <c r="AX216" s="14"/>
      <c r="AY216" s="15"/>
      <c r="AZ216" s="14"/>
      <c r="BA216" s="15"/>
      <c r="BB216" s="14"/>
      <c r="BC216" s="15"/>
      <c r="BD216" s="15"/>
      <c r="BE216" s="15"/>
      <c r="BF216" s="14"/>
      <c r="BG216" s="14"/>
      <c r="BH216" s="15"/>
      <c r="BI216" s="14"/>
      <c r="BJ216" s="15"/>
      <c r="BK216" s="14"/>
      <c r="BL216" s="15"/>
      <c r="BM216" s="14"/>
      <c r="BQ216" s="15"/>
      <c r="BR216" s="14"/>
      <c r="BS216" s="15"/>
      <c r="BT216" s="14"/>
      <c r="BU216" s="15"/>
      <c r="BV216" s="14"/>
    </row>
    <row r="217" spans="1:74" ht="15.75" customHeight="1" x14ac:dyDescent="0.25">
      <c r="A217" s="2">
        <f>'Raw Data'!B217</f>
        <v>0</v>
      </c>
      <c r="B217" s="2">
        <f>'Raw Data'!C217</f>
        <v>0</v>
      </c>
      <c r="C217" s="2">
        <f>'Raw Data'!D217</f>
        <v>0</v>
      </c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W217" s="14"/>
      <c r="AX217" s="14"/>
      <c r="AY217" s="15"/>
      <c r="AZ217" s="14"/>
      <c r="BA217" s="15"/>
      <c r="BB217" s="14"/>
      <c r="BC217" s="15"/>
      <c r="BD217" s="15"/>
      <c r="BE217" s="15"/>
      <c r="BF217" s="14"/>
      <c r="BG217" s="14"/>
      <c r="BH217" s="15"/>
      <c r="BI217" s="14"/>
      <c r="BJ217" s="15"/>
      <c r="BK217" s="14"/>
      <c r="BL217" s="15"/>
      <c r="BM217" s="14"/>
      <c r="BQ217" s="15"/>
      <c r="BR217" s="14"/>
      <c r="BS217" s="15"/>
      <c r="BT217" s="14"/>
      <c r="BU217" s="15"/>
      <c r="BV217" s="14"/>
    </row>
    <row r="218" spans="1:74" ht="15.75" customHeight="1" x14ac:dyDescent="0.25">
      <c r="A218" s="2">
        <f>'Raw Data'!B218</f>
        <v>0</v>
      </c>
      <c r="B218" s="2">
        <f>'Raw Data'!C218</f>
        <v>0</v>
      </c>
      <c r="C218" s="2">
        <f>'Raw Data'!D218</f>
        <v>0</v>
      </c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W218" s="14"/>
      <c r="AX218" s="14"/>
      <c r="AY218" s="15"/>
      <c r="AZ218" s="14"/>
      <c r="BA218" s="15"/>
      <c r="BB218" s="14"/>
      <c r="BC218" s="15"/>
      <c r="BD218" s="15"/>
      <c r="BE218" s="15"/>
      <c r="BF218" s="14"/>
      <c r="BG218" s="14"/>
      <c r="BH218" s="15"/>
      <c r="BI218" s="14"/>
      <c r="BJ218" s="15"/>
      <c r="BK218" s="14"/>
      <c r="BL218" s="15"/>
      <c r="BM218" s="14"/>
      <c r="BQ218" s="15"/>
      <c r="BR218" s="14"/>
      <c r="BS218" s="15"/>
      <c r="BT218" s="14"/>
      <c r="BU218" s="15"/>
      <c r="BV218" s="14"/>
    </row>
    <row r="219" spans="1:74" ht="15.75" customHeight="1" x14ac:dyDescent="0.25">
      <c r="A219" s="2">
        <f>'Raw Data'!B219</f>
        <v>0</v>
      </c>
      <c r="B219" s="2">
        <f>'Raw Data'!C219</f>
        <v>0</v>
      </c>
      <c r="C219" s="2">
        <f>'Raw Data'!D219</f>
        <v>0</v>
      </c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W219" s="14"/>
      <c r="AX219" s="14"/>
      <c r="AY219" s="15"/>
      <c r="AZ219" s="14"/>
      <c r="BA219" s="15"/>
      <c r="BB219" s="14"/>
      <c r="BC219" s="15"/>
      <c r="BD219" s="15"/>
      <c r="BE219" s="15"/>
      <c r="BF219" s="14"/>
      <c r="BG219" s="14"/>
      <c r="BH219" s="15"/>
      <c r="BI219" s="14"/>
      <c r="BJ219" s="15"/>
      <c r="BK219" s="14"/>
      <c r="BL219" s="15"/>
      <c r="BM219" s="14"/>
      <c r="BQ219" s="15"/>
      <c r="BR219" s="14"/>
      <c r="BS219" s="15"/>
      <c r="BT219" s="14"/>
      <c r="BU219" s="15"/>
      <c r="BV219" s="14"/>
    </row>
    <row r="220" spans="1:74" ht="15.75" customHeight="1" x14ac:dyDescent="0.25">
      <c r="A220" s="2">
        <f>'Raw Data'!B220</f>
        <v>0</v>
      </c>
      <c r="B220" s="2">
        <f>'Raw Data'!C220</f>
        <v>0</v>
      </c>
      <c r="C220" s="2">
        <f>'Raw Data'!D220</f>
        <v>0</v>
      </c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W220" s="14"/>
      <c r="AX220" s="14"/>
      <c r="AY220" s="15"/>
      <c r="AZ220" s="14"/>
      <c r="BA220" s="15"/>
      <c r="BB220" s="14"/>
      <c r="BC220" s="15"/>
      <c r="BD220" s="15"/>
      <c r="BE220" s="15"/>
      <c r="BF220" s="14"/>
      <c r="BG220" s="14"/>
      <c r="BH220" s="15"/>
      <c r="BI220" s="14"/>
      <c r="BJ220" s="15"/>
      <c r="BK220" s="14"/>
      <c r="BL220" s="15"/>
      <c r="BM220" s="14"/>
      <c r="BQ220" s="15"/>
      <c r="BR220" s="14"/>
      <c r="BS220" s="15"/>
      <c r="BT220" s="14"/>
      <c r="BU220" s="15"/>
      <c r="BV220" s="14"/>
    </row>
    <row r="221" spans="1:74" ht="15.75" customHeight="1" x14ac:dyDescent="0.25">
      <c r="A221" s="2">
        <f>'Raw Data'!B221</f>
        <v>0</v>
      </c>
      <c r="B221" s="2">
        <f>'Raw Data'!C221</f>
        <v>0</v>
      </c>
      <c r="C221" s="2">
        <f>'Raw Data'!D221</f>
        <v>0</v>
      </c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W221" s="14"/>
      <c r="AX221" s="14"/>
      <c r="AY221" s="15"/>
      <c r="AZ221" s="14"/>
      <c r="BA221" s="15"/>
      <c r="BB221" s="14"/>
      <c r="BC221" s="15"/>
      <c r="BD221" s="15"/>
      <c r="BE221" s="15"/>
      <c r="BF221" s="14"/>
      <c r="BG221" s="14"/>
      <c r="BH221" s="15"/>
      <c r="BI221" s="14"/>
      <c r="BJ221" s="15"/>
      <c r="BK221" s="14"/>
      <c r="BL221" s="15"/>
      <c r="BM221" s="14"/>
      <c r="BQ221" s="15"/>
      <c r="BR221" s="14"/>
      <c r="BS221" s="15"/>
      <c r="BT221" s="14"/>
      <c r="BU221" s="15"/>
      <c r="BV221" s="14"/>
    </row>
    <row r="222" spans="1:74" ht="15.75" customHeight="1" x14ac:dyDescent="0.25">
      <c r="A222" s="2">
        <f>'Raw Data'!B222</f>
        <v>0</v>
      </c>
      <c r="B222" s="2">
        <f>'Raw Data'!C222</f>
        <v>0</v>
      </c>
      <c r="C222" s="2">
        <f>'Raw Data'!D222</f>
        <v>0</v>
      </c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W222" s="14"/>
      <c r="AX222" s="14"/>
      <c r="AY222" s="15"/>
      <c r="AZ222" s="14"/>
      <c r="BA222" s="15"/>
      <c r="BB222" s="14"/>
      <c r="BC222" s="15"/>
      <c r="BD222" s="15"/>
      <c r="BE222" s="15"/>
      <c r="BF222" s="14"/>
      <c r="BG222" s="14"/>
      <c r="BH222" s="15"/>
      <c r="BI222" s="14"/>
      <c r="BJ222" s="15"/>
      <c r="BK222" s="14"/>
      <c r="BL222" s="15"/>
      <c r="BM222" s="14"/>
      <c r="BQ222" s="15"/>
      <c r="BR222" s="14"/>
      <c r="BS222" s="15"/>
      <c r="BT222" s="14"/>
      <c r="BU222" s="15"/>
      <c r="BV222" s="14"/>
    </row>
    <row r="223" spans="1:74" ht="15.75" customHeight="1" x14ac:dyDescent="0.25">
      <c r="A223" s="2">
        <f>'Raw Data'!B223</f>
        <v>0</v>
      </c>
      <c r="B223" s="2">
        <f>'Raw Data'!C223</f>
        <v>0</v>
      </c>
      <c r="C223" s="2">
        <f>'Raw Data'!D223</f>
        <v>0</v>
      </c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W223" s="14"/>
      <c r="AX223" s="14"/>
      <c r="AY223" s="15"/>
      <c r="AZ223" s="14"/>
      <c r="BA223" s="15"/>
      <c r="BB223" s="14"/>
      <c r="BC223" s="15"/>
      <c r="BD223" s="15"/>
      <c r="BE223" s="15"/>
      <c r="BF223" s="14"/>
      <c r="BG223" s="14"/>
      <c r="BH223" s="15"/>
      <c r="BI223" s="14"/>
      <c r="BJ223" s="15"/>
      <c r="BK223" s="14"/>
      <c r="BL223" s="15"/>
      <c r="BM223" s="14"/>
      <c r="BQ223" s="15"/>
      <c r="BR223" s="14"/>
      <c r="BS223" s="15"/>
      <c r="BT223" s="14"/>
      <c r="BU223" s="15"/>
      <c r="BV223" s="14"/>
    </row>
    <row r="224" spans="1:74" ht="15.75" customHeight="1" x14ac:dyDescent="0.25">
      <c r="A224" s="2">
        <f>'Raw Data'!B224</f>
        <v>0</v>
      </c>
      <c r="B224" s="2">
        <f>'Raw Data'!C224</f>
        <v>0</v>
      </c>
      <c r="C224" s="2">
        <f>'Raw Data'!D224</f>
        <v>0</v>
      </c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W224" s="14"/>
      <c r="AX224" s="14"/>
      <c r="AY224" s="15"/>
      <c r="AZ224" s="14"/>
      <c r="BA224" s="15"/>
      <c r="BB224" s="14"/>
      <c r="BC224" s="15"/>
      <c r="BD224" s="15"/>
      <c r="BE224" s="15"/>
      <c r="BF224" s="14"/>
      <c r="BG224" s="14"/>
      <c r="BH224" s="15"/>
      <c r="BI224" s="14"/>
      <c r="BJ224" s="15"/>
      <c r="BK224" s="14"/>
      <c r="BL224" s="15"/>
      <c r="BM224" s="14"/>
      <c r="BQ224" s="15"/>
      <c r="BR224" s="14"/>
      <c r="BS224" s="15"/>
      <c r="BT224" s="14"/>
      <c r="BU224" s="15"/>
      <c r="BV224" s="14"/>
    </row>
    <row r="225" spans="1:74" ht="15.75" customHeight="1" x14ac:dyDescent="0.25">
      <c r="A225" s="2">
        <f>'Raw Data'!B225</f>
        <v>0</v>
      </c>
      <c r="B225" s="2">
        <f>'Raw Data'!C225</f>
        <v>0</v>
      </c>
      <c r="C225" s="2">
        <f>'Raw Data'!D225</f>
        <v>0</v>
      </c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W225" s="14"/>
      <c r="AX225" s="14"/>
      <c r="AY225" s="15"/>
      <c r="AZ225" s="14"/>
      <c r="BA225" s="15"/>
      <c r="BB225" s="14"/>
      <c r="BC225" s="15"/>
      <c r="BD225" s="15"/>
      <c r="BE225" s="15"/>
      <c r="BF225" s="14"/>
      <c r="BG225" s="14"/>
      <c r="BH225" s="15"/>
      <c r="BI225" s="14"/>
      <c r="BJ225" s="15"/>
      <c r="BK225" s="14"/>
      <c r="BL225" s="15"/>
      <c r="BM225" s="14"/>
      <c r="BQ225" s="15"/>
      <c r="BR225" s="14"/>
      <c r="BS225" s="15"/>
      <c r="BT225" s="14"/>
      <c r="BU225" s="15"/>
      <c r="BV225" s="14"/>
    </row>
    <row r="226" spans="1:74" ht="15.75" customHeight="1" x14ac:dyDescent="0.25">
      <c r="A226" s="2">
        <f>'Raw Data'!B226</f>
        <v>0</v>
      </c>
      <c r="B226" s="2">
        <f>'Raw Data'!C226</f>
        <v>0</v>
      </c>
      <c r="C226" s="2">
        <f>'Raw Data'!D226</f>
        <v>0</v>
      </c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W226" s="14"/>
      <c r="AX226" s="14"/>
      <c r="AY226" s="15"/>
      <c r="AZ226" s="14"/>
      <c r="BA226" s="15"/>
      <c r="BB226" s="14"/>
      <c r="BC226" s="15"/>
      <c r="BD226" s="15"/>
      <c r="BE226" s="15"/>
      <c r="BF226" s="14"/>
      <c r="BG226" s="14"/>
      <c r="BH226" s="15"/>
      <c r="BI226" s="14"/>
      <c r="BJ226" s="15"/>
      <c r="BK226" s="14"/>
      <c r="BL226" s="15"/>
      <c r="BM226" s="14"/>
      <c r="BQ226" s="15"/>
      <c r="BR226" s="14"/>
      <c r="BS226" s="15"/>
      <c r="BT226" s="14"/>
      <c r="BU226" s="15"/>
      <c r="BV226" s="14"/>
    </row>
    <row r="227" spans="1:74" ht="15.75" customHeight="1" x14ac:dyDescent="0.25">
      <c r="A227" s="2">
        <f>'Raw Data'!B227</f>
        <v>0</v>
      </c>
      <c r="B227" s="2">
        <f>'Raw Data'!C227</f>
        <v>0</v>
      </c>
      <c r="C227" s="2">
        <f>'Raw Data'!D227</f>
        <v>0</v>
      </c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W227" s="14"/>
      <c r="AX227" s="14"/>
      <c r="AY227" s="15"/>
      <c r="AZ227" s="14"/>
      <c r="BA227" s="15"/>
      <c r="BB227" s="14"/>
      <c r="BC227" s="15"/>
      <c r="BD227" s="15"/>
      <c r="BE227" s="15"/>
      <c r="BF227" s="14"/>
      <c r="BG227" s="14"/>
      <c r="BH227" s="15"/>
      <c r="BI227" s="14"/>
      <c r="BJ227" s="15"/>
      <c r="BK227" s="14"/>
      <c r="BL227" s="15"/>
      <c r="BM227" s="14"/>
      <c r="BQ227" s="15"/>
      <c r="BR227" s="14"/>
      <c r="BS227" s="15"/>
      <c r="BT227" s="14"/>
      <c r="BU227" s="15"/>
      <c r="BV227" s="14"/>
    </row>
    <row r="228" spans="1:74" ht="15.75" customHeight="1" x14ac:dyDescent="0.25">
      <c r="A228" s="2">
        <f>'Raw Data'!B228</f>
        <v>0</v>
      </c>
      <c r="B228" s="2">
        <f>'Raw Data'!C228</f>
        <v>0</v>
      </c>
      <c r="C228" s="2">
        <f>'Raw Data'!D228</f>
        <v>0</v>
      </c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W228" s="14"/>
      <c r="AX228" s="14"/>
      <c r="AY228" s="15"/>
      <c r="AZ228" s="14"/>
      <c r="BA228" s="15"/>
      <c r="BB228" s="14"/>
      <c r="BC228" s="15"/>
      <c r="BD228" s="15"/>
      <c r="BE228" s="15"/>
      <c r="BF228" s="14"/>
      <c r="BG228" s="14"/>
      <c r="BH228" s="15"/>
      <c r="BI228" s="14"/>
      <c r="BJ228" s="15"/>
      <c r="BK228" s="14"/>
      <c r="BL228" s="15"/>
      <c r="BM228" s="14"/>
      <c r="BQ228" s="15"/>
      <c r="BR228" s="14"/>
      <c r="BS228" s="15"/>
      <c r="BT228" s="14"/>
      <c r="BU228" s="15"/>
      <c r="BV228" s="14"/>
    </row>
    <row r="229" spans="1:74" ht="15.75" customHeight="1" x14ac:dyDescent="0.25">
      <c r="A229" s="2">
        <f>'Raw Data'!B229</f>
        <v>0</v>
      </c>
      <c r="B229" s="2">
        <f>'Raw Data'!C229</f>
        <v>0</v>
      </c>
      <c r="C229" s="2">
        <f>'Raw Data'!D229</f>
        <v>0</v>
      </c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W229" s="14"/>
      <c r="AX229" s="14"/>
      <c r="AY229" s="15"/>
      <c r="AZ229" s="14"/>
      <c r="BA229" s="15"/>
      <c r="BB229" s="14"/>
      <c r="BC229" s="15"/>
      <c r="BD229" s="15"/>
      <c r="BE229" s="15"/>
      <c r="BF229" s="14"/>
      <c r="BG229" s="14"/>
      <c r="BH229" s="15"/>
      <c r="BI229" s="14"/>
      <c r="BJ229" s="15"/>
      <c r="BK229" s="14"/>
      <c r="BL229" s="15"/>
      <c r="BM229" s="14"/>
      <c r="BQ229" s="15"/>
      <c r="BR229" s="14"/>
      <c r="BS229" s="15"/>
      <c r="BT229" s="14"/>
      <c r="BU229" s="15"/>
      <c r="BV229" s="14"/>
    </row>
    <row r="230" spans="1:74" ht="15.75" customHeight="1" x14ac:dyDescent="0.25">
      <c r="A230" s="2">
        <f>'Raw Data'!B230</f>
        <v>0</v>
      </c>
      <c r="B230" s="2">
        <f>'Raw Data'!C230</f>
        <v>0</v>
      </c>
      <c r="C230" s="2">
        <f>'Raw Data'!D230</f>
        <v>0</v>
      </c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W230" s="14"/>
      <c r="AX230" s="14"/>
      <c r="AY230" s="15"/>
      <c r="AZ230" s="14"/>
      <c r="BA230" s="15"/>
      <c r="BB230" s="14"/>
      <c r="BC230" s="15"/>
      <c r="BD230" s="15"/>
      <c r="BE230" s="15"/>
      <c r="BF230" s="14"/>
      <c r="BG230" s="14"/>
      <c r="BH230" s="15"/>
      <c r="BI230" s="14"/>
      <c r="BJ230" s="15"/>
      <c r="BK230" s="14"/>
      <c r="BL230" s="15"/>
      <c r="BM230" s="14"/>
      <c r="BQ230" s="15"/>
      <c r="BR230" s="14"/>
      <c r="BS230" s="15"/>
      <c r="BT230" s="14"/>
      <c r="BU230" s="15"/>
      <c r="BV230" s="14"/>
    </row>
    <row r="231" spans="1:74" ht="15.75" customHeight="1" x14ac:dyDescent="0.25">
      <c r="A231" s="2">
        <f>'Raw Data'!B231</f>
        <v>0</v>
      </c>
      <c r="B231" s="2">
        <f>'Raw Data'!C231</f>
        <v>0</v>
      </c>
      <c r="C231" s="2">
        <f>'Raw Data'!D231</f>
        <v>0</v>
      </c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W231" s="14"/>
      <c r="AX231" s="14"/>
      <c r="AY231" s="15"/>
      <c r="AZ231" s="14"/>
      <c r="BA231" s="15"/>
      <c r="BB231" s="14"/>
      <c r="BC231" s="15"/>
      <c r="BD231" s="15"/>
      <c r="BE231" s="15"/>
      <c r="BF231" s="14"/>
      <c r="BG231" s="14"/>
      <c r="BH231" s="15"/>
      <c r="BI231" s="14"/>
      <c r="BJ231" s="15"/>
      <c r="BK231" s="14"/>
      <c r="BL231" s="15"/>
      <c r="BM231" s="14"/>
      <c r="BQ231" s="15"/>
      <c r="BR231" s="14"/>
      <c r="BS231" s="15"/>
      <c r="BT231" s="14"/>
      <c r="BU231" s="15"/>
      <c r="BV231" s="14"/>
    </row>
    <row r="232" spans="1:74" ht="15.75" customHeight="1" x14ac:dyDescent="0.25">
      <c r="A232" s="2">
        <f>'Raw Data'!B232</f>
        <v>0</v>
      </c>
      <c r="B232" s="2">
        <f>'Raw Data'!C232</f>
        <v>0</v>
      </c>
      <c r="C232" s="2">
        <f>'Raw Data'!D232</f>
        <v>0</v>
      </c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W232" s="14"/>
      <c r="AX232" s="14"/>
      <c r="AY232" s="15"/>
      <c r="AZ232" s="14"/>
      <c r="BA232" s="15"/>
      <c r="BB232" s="14"/>
      <c r="BC232" s="15"/>
      <c r="BD232" s="15"/>
      <c r="BE232" s="15"/>
      <c r="BF232" s="14"/>
      <c r="BG232" s="14"/>
      <c r="BH232" s="15"/>
      <c r="BI232" s="14"/>
      <c r="BJ232" s="15"/>
      <c r="BK232" s="14"/>
      <c r="BL232" s="15"/>
      <c r="BM232" s="14"/>
      <c r="BQ232" s="15"/>
      <c r="BR232" s="14"/>
      <c r="BS232" s="15"/>
      <c r="BT232" s="14"/>
      <c r="BU232" s="15"/>
      <c r="BV232" s="14"/>
    </row>
    <row r="233" spans="1:74" ht="15.75" customHeight="1" x14ac:dyDescent="0.25">
      <c r="A233" s="2">
        <f>'Raw Data'!B233</f>
        <v>0</v>
      </c>
      <c r="B233" s="2">
        <f>'Raw Data'!C233</f>
        <v>0</v>
      </c>
      <c r="C233" s="2">
        <f>'Raw Data'!D233</f>
        <v>0</v>
      </c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W233" s="14"/>
      <c r="AX233" s="14"/>
      <c r="AY233" s="15"/>
      <c r="AZ233" s="14"/>
      <c r="BA233" s="15"/>
      <c r="BB233" s="14"/>
      <c r="BC233" s="15"/>
      <c r="BD233" s="15"/>
      <c r="BE233" s="15"/>
      <c r="BF233" s="14"/>
      <c r="BG233" s="14"/>
      <c r="BH233" s="15"/>
      <c r="BI233" s="14"/>
      <c r="BJ233" s="15"/>
      <c r="BK233" s="14"/>
      <c r="BL233" s="15"/>
      <c r="BM233" s="14"/>
      <c r="BQ233" s="15"/>
      <c r="BR233" s="14"/>
      <c r="BS233" s="15"/>
      <c r="BT233" s="14"/>
      <c r="BU233" s="15"/>
      <c r="BV233" s="14"/>
    </row>
    <row r="234" spans="1:74" ht="15.75" customHeight="1" x14ac:dyDescent="0.25">
      <c r="A234" s="2">
        <f>'Raw Data'!B234</f>
        <v>0</v>
      </c>
      <c r="B234" s="2">
        <f>'Raw Data'!C234</f>
        <v>0</v>
      </c>
      <c r="C234" s="2">
        <f>'Raw Data'!D234</f>
        <v>0</v>
      </c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W234" s="14"/>
      <c r="AX234" s="14"/>
      <c r="AY234" s="15"/>
      <c r="AZ234" s="14"/>
      <c r="BA234" s="15"/>
      <c r="BB234" s="14"/>
      <c r="BC234" s="15"/>
      <c r="BD234" s="15"/>
      <c r="BE234" s="15"/>
      <c r="BF234" s="14"/>
      <c r="BG234" s="14"/>
      <c r="BH234" s="15"/>
      <c r="BI234" s="14"/>
      <c r="BJ234" s="15"/>
      <c r="BK234" s="14"/>
      <c r="BL234" s="15"/>
      <c r="BM234" s="14"/>
      <c r="BQ234" s="15"/>
      <c r="BR234" s="14"/>
      <c r="BS234" s="15"/>
      <c r="BT234" s="14"/>
      <c r="BU234" s="15"/>
      <c r="BV234" s="14"/>
    </row>
    <row r="235" spans="1:74" ht="15.75" customHeight="1" x14ac:dyDescent="0.25">
      <c r="A235" s="2">
        <f>'Raw Data'!B235</f>
        <v>0</v>
      </c>
      <c r="B235" s="2">
        <f>'Raw Data'!C235</f>
        <v>0</v>
      </c>
      <c r="C235" s="2">
        <f>'Raw Data'!D235</f>
        <v>0</v>
      </c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W235" s="14"/>
      <c r="AX235" s="14"/>
      <c r="AY235" s="15"/>
      <c r="AZ235" s="14"/>
      <c r="BA235" s="15"/>
      <c r="BB235" s="14"/>
      <c r="BC235" s="15"/>
      <c r="BD235" s="15"/>
      <c r="BE235" s="15"/>
      <c r="BF235" s="14"/>
      <c r="BG235" s="14"/>
      <c r="BH235" s="15"/>
      <c r="BI235" s="14"/>
      <c r="BJ235" s="15"/>
      <c r="BK235" s="14"/>
      <c r="BL235" s="15"/>
      <c r="BM235" s="14"/>
      <c r="BQ235" s="15"/>
      <c r="BR235" s="14"/>
      <c r="BS235" s="15"/>
      <c r="BT235" s="14"/>
      <c r="BU235" s="15"/>
      <c r="BV235" s="14"/>
    </row>
    <row r="236" spans="1:74" ht="15.75" customHeight="1" x14ac:dyDescent="0.25">
      <c r="A236" s="2">
        <f>'Raw Data'!B236</f>
        <v>0</v>
      </c>
      <c r="B236" s="2">
        <f>'Raw Data'!C236</f>
        <v>0</v>
      </c>
      <c r="C236" s="2">
        <f>'Raw Data'!D236</f>
        <v>0</v>
      </c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W236" s="14"/>
      <c r="AX236" s="14"/>
      <c r="AY236" s="15"/>
      <c r="AZ236" s="14"/>
      <c r="BA236" s="15"/>
      <c r="BB236" s="14"/>
      <c r="BC236" s="15"/>
      <c r="BD236" s="15"/>
      <c r="BE236" s="15"/>
      <c r="BF236" s="14"/>
      <c r="BG236" s="14"/>
      <c r="BH236" s="15"/>
      <c r="BI236" s="14"/>
      <c r="BJ236" s="15"/>
      <c r="BK236" s="14"/>
      <c r="BL236" s="15"/>
      <c r="BM236" s="14"/>
      <c r="BQ236" s="15"/>
      <c r="BR236" s="14"/>
      <c r="BS236" s="15"/>
      <c r="BT236" s="14"/>
      <c r="BU236" s="15"/>
      <c r="BV236" s="14"/>
    </row>
    <row r="237" spans="1:74" ht="15.75" customHeight="1" x14ac:dyDescent="0.25">
      <c r="A237" s="2">
        <f>'Raw Data'!B237</f>
        <v>0</v>
      </c>
      <c r="B237" s="2">
        <f>'Raw Data'!C237</f>
        <v>0</v>
      </c>
      <c r="C237" s="2">
        <f>'Raw Data'!D237</f>
        <v>0</v>
      </c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W237" s="14"/>
      <c r="AX237" s="14"/>
      <c r="AY237" s="15"/>
      <c r="AZ237" s="14"/>
      <c r="BA237" s="15"/>
      <c r="BB237" s="14"/>
      <c r="BC237" s="15"/>
      <c r="BD237" s="15"/>
      <c r="BE237" s="15"/>
      <c r="BF237" s="14"/>
      <c r="BG237" s="14"/>
      <c r="BH237" s="15"/>
      <c r="BI237" s="14"/>
      <c r="BJ237" s="15"/>
      <c r="BK237" s="14"/>
      <c r="BL237" s="15"/>
      <c r="BM237" s="14"/>
      <c r="BQ237" s="15"/>
      <c r="BR237" s="14"/>
      <c r="BS237" s="15"/>
      <c r="BT237" s="14"/>
      <c r="BU237" s="15"/>
      <c r="BV237" s="14"/>
    </row>
    <row r="238" spans="1:74" ht="15.75" customHeight="1" x14ac:dyDescent="0.25">
      <c r="A238" s="2">
        <f>'Raw Data'!B238</f>
        <v>0</v>
      </c>
      <c r="B238" s="2">
        <f>'Raw Data'!C238</f>
        <v>0</v>
      </c>
      <c r="C238" s="2">
        <f>'Raw Data'!D238</f>
        <v>0</v>
      </c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W238" s="14"/>
      <c r="AX238" s="14"/>
      <c r="AY238" s="15"/>
      <c r="AZ238" s="14"/>
      <c r="BA238" s="15"/>
      <c r="BB238" s="14"/>
      <c r="BC238" s="15"/>
      <c r="BD238" s="15"/>
      <c r="BE238" s="15"/>
      <c r="BF238" s="14"/>
      <c r="BG238" s="14"/>
      <c r="BH238" s="15"/>
      <c r="BI238" s="14"/>
      <c r="BJ238" s="15"/>
      <c r="BK238" s="14"/>
      <c r="BL238" s="15"/>
      <c r="BM238" s="14"/>
      <c r="BQ238" s="15"/>
      <c r="BR238" s="14"/>
      <c r="BS238" s="15"/>
      <c r="BT238" s="14"/>
      <c r="BU238" s="15"/>
      <c r="BV238" s="14"/>
    </row>
    <row r="239" spans="1:74" ht="15.75" customHeight="1" x14ac:dyDescent="0.25">
      <c r="A239" s="2">
        <f>'Raw Data'!B239</f>
        <v>0</v>
      </c>
      <c r="B239" s="2">
        <f>'Raw Data'!C239</f>
        <v>0</v>
      </c>
      <c r="C239" s="2">
        <f>'Raw Data'!D239</f>
        <v>0</v>
      </c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W239" s="14"/>
      <c r="AX239" s="14"/>
      <c r="AY239" s="15"/>
      <c r="AZ239" s="14"/>
      <c r="BA239" s="15"/>
      <c r="BB239" s="14"/>
      <c r="BC239" s="15"/>
      <c r="BD239" s="15"/>
      <c r="BE239" s="15"/>
      <c r="BF239" s="14"/>
      <c r="BG239" s="14"/>
      <c r="BH239" s="15"/>
      <c r="BI239" s="14"/>
      <c r="BJ239" s="15"/>
      <c r="BK239" s="14"/>
      <c r="BL239" s="15"/>
      <c r="BM239" s="14"/>
      <c r="BQ239" s="15"/>
      <c r="BR239" s="14"/>
      <c r="BS239" s="15"/>
      <c r="BT239" s="14"/>
      <c r="BU239" s="15"/>
      <c r="BV239" s="14"/>
    </row>
    <row r="240" spans="1:74" ht="15.75" customHeight="1" x14ac:dyDescent="0.25">
      <c r="A240" s="2">
        <f>'Raw Data'!B240</f>
        <v>0</v>
      </c>
      <c r="B240" s="2">
        <f>'Raw Data'!C240</f>
        <v>0</v>
      </c>
      <c r="C240" s="2">
        <f>'Raw Data'!D240</f>
        <v>0</v>
      </c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W240" s="14"/>
      <c r="AX240" s="14"/>
      <c r="AY240" s="15"/>
      <c r="AZ240" s="14"/>
      <c r="BA240" s="15"/>
      <c r="BB240" s="14"/>
      <c r="BC240" s="15"/>
      <c r="BD240" s="15"/>
      <c r="BE240" s="15"/>
      <c r="BF240" s="14"/>
      <c r="BG240" s="14"/>
      <c r="BH240" s="15"/>
      <c r="BI240" s="14"/>
      <c r="BJ240" s="15"/>
      <c r="BK240" s="14"/>
      <c r="BL240" s="15"/>
      <c r="BM240" s="14"/>
      <c r="BQ240" s="15"/>
      <c r="BR240" s="14"/>
      <c r="BS240" s="15"/>
      <c r="BT240" s="14"/>
      <c r="BU240" s="15"/>
      <c r="BV240" s="14"/>
    </row>
    <row r="241" spans="1:74" ht="15.75" customHeight="1" x14ac:dyDescent="0.25">
      <c r="A241" s="2">
        <f>'Raw Data'!B241</f>
        <v>0</v>
      </c>
      <c r="B241" s="2">
        <f>'Raw Data'!C241</f>
        <v>0</v>
      </c>
      <c r="C241" s="2">
        <f>'Raw Data'!D241</f>
        <v>0</v>
      </c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W241" s="14"/>
      <c r="AX241" s="14"/>
      <c r="AY241" s="15"/>
      <c r="AZ241" s="14"/>
      <c r="BA241" s="15"/>
      <c r="BB241" s="14"/>
      <c r="BC241" s="15"/>
      <c r="BD241" s="15"/>
      <c r="BE241" s="15"/>
      <c r="BF241" s="14"/>
      <c r="BG241" s="14"/>
      <c r="BH241" s="15"/>
      <c r="BI241" s="14"/>
      <c r="BJ241" s="15"/>
      <c r="BK241" s="14"/>
      <c r="BL241" s="15"/>
      <c r="BM241" s="14"/>
      <c r="BQ241" s="15"/>
      <c r="BR241" s="14"/>
      <c r="BS241" s="15"/>
      <c r="BT241" s="14"/>
      <c r="BU241" s="15"/>
      <c r="BV241" s="14"/>
    </row>
    <row r="242" spans="1:74" ht="15.75" customHeight="1" x14ac:dyDescent="0.25">
      <c r="A242" s="2">
        <f>'Raw Data'!B242</f>
        <v>0</v>
      </c>
      <c r="B242" s="2">
        <f>'Raw Data'!C242</f>
        <v>0</v>
      </c>
      <c r="C242" s="2">
        <f>'Raw Data'!D242</f>
        <v>0</v>
      </c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W242" s="14"/>
      <c r="AX242" s="14"/>
      <c r="AY242" s="15"/>
      <c r="AZ242" s="14"/>
      <c r="BA242" s="15"/>
      <c r="BB242" s="14"/>
      <c r="BC242" s="15"/>
      <c r="BD242" s="15"/>
      <c r="BE242" s="15"/>
      <c r="BF242" s="14"/>
      <c r="BG242" s="14"/>
      <c r="BH242" s="15"/>
      <c r="BI242" s="14"/>
      <c r="BJ242" s="15"/>
      <c r="BK242" s="14"/>
      <c r="BL242" s="15"/>
      <c r="BM242" s="14"/>
      <c r="BQ242" s="15"/>
      <c r="BR242" s="14"/>
      <c r="BS242" s="15"/>
      <c r="BT242" s="14"/>
      <c r="BU242" s="15"/>
      <c r="BV242" s="14"/>
    </row>
    <row r="243" spans="1:74" ht="15.75" customHeight="1" x14ac:dyDescent="0.25">
      <c r="A243" s="2">
        <f>'Raw Data'!B243</f>
        <v>0</v>
      </c>
      <c r="B243" s="2">
        <f>'Raw Data'!C243</f>
        <v>0</v>
      </c>
      <c r="C243" s="2">
        <f>'Raw Data'!D243</f>
        <v>0</v>
      </c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W243" s="14"/>
      <c r="AX243" s="14"/>
      <c r="AY243" s="15"/>
      <c r="AZ243" s="14"/>
      <c r="BA243" s="15"/>
      <c r="BB243" s="14"/>
      <c r="BC243" s="15"/>
      <c r="BD243" s="15"/>
      <c r="BE243" s="15"/>
      <c r="BF243" s="14"/>
      <c r="BG243" s="14"/>
      <c r="BH243" s="15"/>
      <c r="BI243" s="14"/>
      <c r="BJ243" s="15"/>
      <c r="BK243" s="14"/>
      <c r="BL243" s="15"/>
      <c r="BM243" s="14"/>
      <c r="BQ243" s="15"/>
      <c r="BR243" s="14"/>
      <c r="BS243" s="15"/>
      <c r="BT243" s="14"/>
      <c r="BU243" s="15"/>
      <c r="BV243" s="14"/>
    </row>
    <row r="244" spans="1:74" ht="15.75" customHeight="1" x14ac:dyDescent="0.25">
      <c r="A244" s="2">
        <f>'Raw Data'!B244</f>
        <v>0</v>
      </c>
      <c r="B244" s="2">
        <f>'Raw Data'!C244</f>
        <v>0</v>
      </c>
      <c r="C244" s="2">
        <f>'Raw Data'!D244</f>
        <v>0</v>
      </c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W244" s="14"/>
      <c r="AX244" s="14"/>
      <c r="AY244" s="15"/>
      <c r="AZ244" s="14"/>
      <c r="BA244" s="15"/>
      <c r="BB244" s="14"/>
      <c r="BC244" s="15"/>
      <c r="BD244" s="15"/>
      <c r="BE244" s="15"/>
      <c r="BF244" s="14"/>
      <c r="BG244" s="14"/>
      <c r="BH244" s="15"/>
      <c r="BI244" s="14"/>
      <c r="BJ244" s="15"/>
      <c r="BK244" s="14"/>
      <c r="BL244" s="15"/>
      <c r="BM244" s="14"/>
      <c r="BQ244" s="15"/>
      <c r="BR244" s="14"/>
      <c r="BS244" s="15"/>
      <c r="BT244" s="14"/>
      <c r="BU244" s="15"/>
      <c r="BV244" s="14"/>
    </row>
    <row r="245" spans="1:74" ht="15.75" customHeight="1" x14ac:dyDescent="0.25">
      <c r="A245" s="2">
        <f>'Raw Data'!B245</f>
        <v>0</v>
      </c>
      <c r="B245" s="2">
        <f>'Raw Data'!C245</f>
        <v>0</v>
      </c>
      <c r="C245" s="2">
        <f>'Raw Data'!D245</f>
        <v>0</v>
      </c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W245" s="14"/>
      <c r="AX245" s="14"/>
      <c r="AY245" s="15"/>
      <c r="AZ245" s="14"/>
      <c r="BA245" s="15"/>
      <c r="BB245" s="14"/>
      <c r="BC245" s="15"/>
      <c r="BD245" s="15"/>
      <c r="BE245" s="15"/>
      <c r="BF245" s="14"/>
      <c r="BG245" s="14"/>
      <c r="BH245" s="15"/>
      <c r="BI245" s="14"/>
      <c r="BJ245" s="15"/>
      <c r="BK245" s="14"/>
      <c r="BL245" s="15"/>
      <c r="BM245" s="14"/>
      <c r="BQ245" s="15"/>
      <c r="BR245" s="14"/>
      <c r="BS245" s="15"/>
      <c r="BT245" s="14"/>
      <c r="BU245" s="15"/>
      <c r="BV245" s="14"/>
    </row>
    <row r="246" spans="1:74" ht="15.75" customHeight="1" x14ac:dyDescent="0.25">
      <c r="A246" s="2">
        <f>'Raw Data'!B246</f>
        <v>0</v>
      </c>
      <c r="B246" s="2">
        <f>'Raw Data'!C246</f>
        <v>0</v>
      </c>
      <c r="C246" s="2">
        <f>'Raw Data'!D246</f>
        <v>0</v>
      </c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W246" s="14"/>
      <c r="AX246" s="14"/>
      <c r="AY246" s="15"/>
      <c r="AZ246" s="14"/>
      <c r="BA246" s="15"/>
      <c r="BB246" s="14"/>
      <c r="BC246" s="15"/>
      <c r="BD246" s="15"/>
      <c r="BE246" s="15"/>
      <c r="BF246" s="14"/>
      <c r="BG246" s="14"/>
      <c r="BH246" s="15"/>
      <c r="BI246" s="14"/>
      <c r="BJ246" s="15"/>
      <c r="BK246" s="14"/>
      <c r="BL246" s="15"/>
      <c r="BM246" s="14"/>
      <c r="BQ246" s="15"/>
      <c r="BR246" s="14"/>
      <c r="BS246" s="15"/>
      <c r="BT246" s="14"/>
      <c r="BU246" s="15"/>
      <c r="BV246" s="14"/>
    </row>
    <row r="247" spans="1:74" ht="15.75" customHeight="1" x14ac:dyDescent="0.25">
      <c r="A247" s="2">
        <f>'Raw Data'!B247</f>
        <v>0</v>
      </c>
      <c r="B247" s="2">
        <f>'Raw Data'!C247</f>
        <v>0</v>
      </c>
      <c r="C247" s="2">
        <f>'Raw Data'!D247</f>
        <v>0</v>
      </c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74" ht="15.75" customHeight="1" x14ac:dyDescent="0.25">
      <c r="A248" s="2">
        <f>'Raw Data'!B248</f>
        <v>0</v>
      </c>
      <c r="B248" s="2">
        <f>'Raw Data'!C248</f>
        <v>0</v>
      </c>
      <c r="C248" s="2">
        <f>'Raw Data'!D248</f>
        <v>0</v>
      </c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74" ht="15.75" customHeight="1" x14ac:dyDescent="0.25">
      <c r="A249" s="2">
        <f>'Raw Data'!B249</f>
        <v>0</v>
      </c>
      <c r="B249" s="2">
        <f>'Raw Data'!C249</f>
        <v>0</v>
      </c>
      <c r="C249" s="2">
        <f>'Raw Data'!D249</f>
        <v>0</v>
      </c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74" ht="15.75" customHeight="1" x14ac:dyDescent="0.25">
      <c r="A250" s="2">
        <f>'Raw Data'!B250</f>
        <v>0</v>
      </c>
      <c r="B250" s="2">
        <f>'Raw Data'!C250</f>
        <v>0</v>
      </c>
      <c r="C250" s="2">
        <f>'Raw Data'!D250</f>
        <v>0</v>
      </c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74" ht="15.75" customHeight="1" x14ac:dyDescent="0.25">
      <c r="A251" s="2">
        <f>'Raw Data'!B251</f>
        <v>0</v>
      </c>
      <c r="B251" s="2">
        <f>'Raw Data'!C251</f>
        <v>0</v>
      </c>
      <c r="C251" s="2">
        <f>'Raw Data'!D251</f>
        <v>0</v>
      </c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74" ht="15.75" customHeight="1" x14ac:dyDescent="0.25">
      <c r="A252" s="2">
        <f>'Raw Data'!B252</f>
        <v>0</v>
      </c>
      <c r="B252" s="2">
        <f>'Raw Data'!C252</f>
        <v>0</v>
      </c>
      <c r="C252" s="2">
        <f>'Raw Data'!D252</f>
        <v>0</v>
      </c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74" ht="15.75" customHeight="1" x14ac:dyDescent="0.25">
      <c r="A253" s="2">
        <f>'Raw Data'!B253</f>
        <v>0</v>
      </c>
      <c r="B253" s="2">
        <f>'Raw Data'!C253</f>
        <v>0</v>
      </c>
      <c r="C253" s="2">
        <f>'Raw Data'!D253</f>
        <v>0</v>
      </c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74" ht="15.75" customHeight="1" x14ac:dyDescent="0.25">
      <c r="A254" s="2">
        <f>'Raw Data'!B254</f>
        <v>0</v>
      </c>
      <c r="B254" s="2">
        <f>'Raw Data'!C254</f>
        <v>0</v>
      </c>
      <c r="C254" s="2">
        <f>'Raw Data'!D254</f>
        <v>0</v>
      </c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74" ht="15.75" customHeight="1" x14ac:dyDescent="0.25"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74" ht="15.75" customHeight="1" x14ac:dyDescent="0.25"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4:13" ht="15.75" customHeight="1" x14ac:dyDescent="0.25"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4:13" ht="15.75" customHeight="1" x14ac:dyDescent="0.25"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4:13" ht="15.75" customHeight="1" x14ac:dyDescent="0.25"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4:13" ht="15.75" customHeight="1" x14ac:dyDescent="0.25"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4:13" ht="15.75" customHeight="1" x14ac:dyDescent="0.25"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4:13" ht="15.75" customHeight="1" x14ac:dyDescent="0.25"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4:13" ht="15.75" customHeight="1" x14ac:dyDescent="0.25"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4:13" ht="15.75" customHeight="1" x14ac:dyDescent="0.25"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4:13" ht="15.75" customHeight="1" x14ac:dyDescent="0.25"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4:13" ht="15.75" customHeight="1" x14ac:dyDescent="0.25"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4:13" ht="15.75" customHeight="1" x14ac:dyDescent="0.25"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4:13" ht="15.75" customHeight="1" x14ac:dyDescent="0.25"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4:13" ht="15.75" customHeight="1" x14ac:dyDescent="0.25"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4:13" ht="15.75" customHeight="1" x14ac:dyDescent="0.25"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4:13" ht="15.75" customHeight="1" x14ac:dyDescent="0.25"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4:13" ht="15.75" customHeight="1" x14ac:dyDescent="0.25"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4:13" ht="15.75" customHeight="1" x14ac:dyDescent="0.25"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4:13" ht="15.75" customHeight="1" x14ac:dyDescent="0.25"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4:13" ht="15.75" customHeight="1" x14ac:dyDescent="0.25"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4:13" ht="15.75" customHeight="1" x14ac:dyDescent="0.25"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4:13" ht="15.75" customHeight="1" x14ac:dyDescent="0.25"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4:13" ht="15.75" customHeight="1" x14ac:dyDescent="0.25"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4:13" ht="15.75" customHeight="1" x14ac:dyDescent="0.25"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4:13" ht="15.75" customHeight="1" x14ac:dyDescent="0.25"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4:13" ht="15.75" customHeight="1" x14ac:dyDescent="0.25"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4:13" ht="15.75" customHeight="1" x14ac:dyDescent="0.25"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4:13" ht="15.75" customHeight="1" x14ac:dyDescent="0.25"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4:13" ht="15.75" customHeight="1" x14ac:dyDescent="0.25"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4:13" ht="15.75" customHeight="1" x14ac:dyDescent="0.25"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4:13" ht="15.75" customHeight="1" x14ac:dyDescent="0.25"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4:13" ht="15.75" customHeight="1" x14ac:dyDescent="0.25"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4:13" ht="15.75" customHeight="1" x14ac:dyDescent="0.25"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4:13" ht="15.75" customHeight="1" x14ac:dyDescent="0.25"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4:13" ht="15.75" customHeight="1" x14ac:dyDescent="0.25"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4:13" ht="15.75" customHeight="1" x14ac:dyDescent="0.25"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4:13" ht="15.75" customHeight="1" x14ac:dyDescent="0.25"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4:13" ht="15.75" customHeight="1" x14ac:dyDescent="0.25"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4:13" ht="15.75" customHeight="1" x14ac:dyDescent="0.25"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4:13" ht="15.75" customHeight="1" x14ac:dyDescent="0.2"/>
    <row r="296" spans="4:13" ht="15.75" customHeight="1" x14ac:dyDescent="0.2"/>
    <row r="297" spans="4:13" ht="15.75" customHeight="1" x14ac:dyDescent="0.2"/>
    <row r="298" spans="4:13" ht="15.75" customHeight="1" x14ac:dyDescent="0.2"/>
    <row r="299" spans="4:13" ht="15.75" customHeight="1" x14ac:dyDescent="0.2"/>
    <row r="300" spans="4:13" ht="15.75" customHeight="1" x14ac:dyDescent="0.2"/>
    <row r="301" spans="4:13" ht="15.75" customHeight="1" x14ac:dyDescent="0.2"/>
    <row r="302" spans="4:13" ht="15.75" customHeight="1" x14ac:dyDescent="0.2"/>
    <row r="303" spans="4:13" ht="15.75" customHeight="1" x14ac:dyDescent="0.2"/>
    <row r="304" spans="4:13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2">
    <mergeCell ref="BG1:BP1"/>
    <mergeCell ref="CX1:DC1"/>
    <mergeCell ref="DE1:DJ1"/>
    <mergeCell ref="CQ1:CV1"/>
    <mergeCell ref="D1:M1"/>
    <mergeCell ref="O1:X1"/>
    <mergeCell ref="Z1:AI1"/>
    <mergeCell ref="AK1:AT1"/>
    <mergeCell ref="BR1:CA1"/>
    <mergeCell ref="AV1:BE1"/>
    <mergeCell ref="CC1:CH1"/>
    <mergeCell ref="CJ1:CO1"/>
  </mergeCells>
  <conditionalFormatting sqref="O148:O246 Q148:Q246 S148:S246 U148:U246 Z148:Z246 AB148:AB246 AD148:AD246 AF148:AF246 AK148:AK246 AM148:AM246 AO148:AO246 AQ148:AQ246 O142:O146 Q142:Q146 S142:S146 U142:U146 W142:W146 Z142:Z146 AB142:AB146 AD142:AD146 AF142:AF146 AH142:AH146 AK142:AK146 AM142:AM146 AO142:AO146 AQ142:AQ146 AS142:AS146 O3:O32 Q3:Q32 S3:S32 U3:U32 W3:W32 Z3:Z32 AB3:AB32 AD3:AD32 AF3:AF32 AH3:AH32 L143:L294 J143:J294 H143:H294 F143:F294 D143:D294 L3:L38 L40:L126 J3:J38 J40:J126 H3:H38 H40:H126 F3:F38 F40:F126 D3:D38 D40:D126 W41:W139 U41:U139 S41:S139 Q41:Q139 O41:O139 AH41:AH139 AF41:AF139 AD41:AD139 AB41:AB139 Z41:Z139 W34:W38 U34:U38 S34:S38 Q34:Q38 O34:O38 AH34:AH38 AF34:AF38 AD34:AD38 AB34:AB38 Z34:Z38 AS3:AS139 AQ3:AQ139 AO3:AO139 AM3:AM139 AK3:AK139">
    <cfRule type="colorScale" priority="7">
      <colorScale>
        <cfvo type="formula" val="0"/>
        <cfvo type="formula" val="50"/>
        <cfvo type="formula" val="100"/>
        <color rgb="FF0070C0"/>
        <color rgb="FFFFEB84"/>
        <color rgb="FFFF0000"/>
      </colorScale>
    </cfRule>
  </conditionalFormatting>
  <conditionalFormatting sqref="AY155:AY246 BA155:BA246 BC155:BE246 BH155:BH246 BJ155:BJ246 BL155:BL246 BQ155:BQ246 BS155:BS246 BU155:BU246 CW139:CW154 CR142:CR154 DA141:DA154 CE141:CE154 CG141:CG154 DL136:DL138 CI139:CI154 DN136:DN138 CN141:CN154 CY141:CY154 CP4:CP154 BB3:BB146 AZ3:AZ146 AX3:AX146 AV3:AV146">
    <cfRule type="cellIs" dxfId="174" priority="8" operator="greaterThanOrEqual">
      <formula>0.4</formula>
    </cfRule>
  </conditionalFormatting>
  <conditionalFormatting sqref="AY155:AY246 BA155:BA246 BC155:BE246 BH155:BH246 BJ155:BJ246 BL155:BL246 BQ155:BQ246 BS155:BS246 BU155:BU246 CW139:CW154 CR142:CR154 DA141:DA154 CE141:CE154 CG141:CG154 DL136:DL138 CI139:CI154 DN136:DN138 CN141:CN154 CY141:CY154 CP4:CP154 BB3:BB146 AZ3:AZ146 AX3:AX146 AV3:AV146">
    <cfRule type="cellIs" dxfId="173" priority="9" operator="lessThanOrEqual">
      <formula>-0.4</formula>
    </cfRule>
  </conditionalFormatting>
  <conditionalFormatting sqref="V148:X246 AG148:AI246 AJ3:AJ5 AR148:AT246 P148:P246 R148:R246 T148:T246 AA148:AA246 AC148:AC246 AE148:AE246 AZ155:AZ246 BB155:BB246 BI155:BI246 BK155:BK246 BM155:BM246 BR155:BR246 BT155:BT246 BV155:BV246 AL148:AL246 AN148:AN246 AP148:AP246 CS142:CS154 CX139:CX154 DD136:DE138 DB141:DB154 CF141:CF154 DK136:DK138 CH141:CH154 DM136:DM138 CJ141:CJ154 DO136:DO138 CO141:CO154 CZ141:CZ154 CQ135:CQ154 P142:P146 R142:R146 T142:T146 V142:V146 X142:X146 AA142:AA146 AC142:AC146 AE142:AE146 AG142:AG146 AI142:AI146 AL142:AL146 AN142:AN146 AP142:AP146 AR142:AR146 AT142:AT146 P3:P32 R3:R32 T3:T32 V3:V32 X3:X32 AA3:AA32 AC3:AC32 AE3:AE32 AG3:AG32 AI3:AI32 M143:M294 K143:K294 I143:I294 G143:G294 E143:E294 M3:M38 M40:M126 K3:K38 K40:K126 I3:I38 I40:I126 G3:G38 G40:G126 E3:E38 E40:E126 X41:X139 V41:V139 T41:T139 R41:R139 P41:P139 AI41:AI139 AG41:AG139 AE41:AE139 AC41:AC139 AA41:AA139 X34:X38 V34:V38 T34:T38 R34:R38 P34:P38 AI34:AI38 AG34:AG38 AE34:AE38 AC34:AC38 AA34:AA38 AT3:AT139 AR3:AR139 AP3:AP139 AN3:AN139 AL3:AL139">
    <cfRule type="cellIs" dxfId="172" priority="10" operator="notBetween">
      <formula>4</formula>
      <formula>-4</formula>
    </cfRule>
  </conditionalFormatting>
  <conditionalFormatting sqref="BG3:BP146">
    <cfRule type="cellIs" dxfId="171" priority="11" operator="greaterThanOrEqual">
      <formula>0.4</formula>
    </cfRule>
  </conditionalFormatting>
  <conditionalFormatting sqref="BG3:BP146">
    <cfRule type="cellIs" dxfId="170" priority="12" operator="lessThanOrEqual">
      <formula>-0.4</formula>
    </cfRule>
  </conditionalFormatting>
  <conditionalFormatting sqref="BR3:CA146">
    <cfRule type="cellIs" dxfId="169" priority="13" operator="greaterThanOrEqual">
      <formula>0.4</formula>
    </cfRule>
  </conditionalFormatting>
  <conditionalFormatting sqref="BR3:CA146">
    <cfRule type="cellIs" dxfId="168" priority="14" operator="lessThanOrEqual">
      <formula>-0.4</formula>
    </cfRule>
  </conditionalFormatting>
  <conditionalFormatting sqref="BD3:BD38">
    <cfRule type="cellIs" dxfId="167" priority="1" operator="greaterThanOrEqual">
      <formula>0.4</formula>
    </cfRule>
  </conditionalFormatting>
  <conditionalFormatting sqref="BD3:BD38">
    <cfRule type="cellIs" dxfId="166" priority="2" operator="lessThanOrEqual">
      <formula>-0.4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00"/>
  <sheetViews>
    <sheetView zoomScale="98" zoomScaleNormal="98" workbookViewId="0">
      <pane xSplit="3" ySplit="2" topLeftCell="AT3" activePane="bottomRight" state="frozen"/>
      <selection pane="topRight" activeCell="D1" sqref="D1"/>
      <selection pane="bottomLeft" activeCell="A3" sqref="A3"/>
      <selection pane="bottomRight" activeCell="AV3" sqref="AV3"/>
    </sheetView>
  </sheetViews>
  <sheetFormatPr defaultColWidth="12.625" defaultRowHeight="15" customHeight="1" x14ac:dyDescent="0.2"/>
  <cols>
    <col min="1" max="2" width="7.625" customWidth="1"/>
    <col min="3" max="3" width="31.5" customWidth="1"/>
    <col min="4" max="4" width="5.125" customWidth="1"/>
    <col min="5" max="5" width="4.375" customWidth="1"/>
    <col min="6" max="6" width="5" customWidth="1"/>
    <col min="7" max="7" width="8.625" customWidth="1"/>
    <col min="8" max="8" width="5" customWidth="1"/>
    <col min="9" max="9" width="4.375" customWidth="1"/>
    <col min="10" max="10" width="5.125" customWidth="1"/>
    <col min="11" max="11" width="4.375" customWidth="1"/>
    <col min="12" max="12" width="6.5" customWidth="1"/>
    <col min="13" max="13" width="4.375" customWidth="1"/>
    <col min="14" max="14" width="7.125" customWidth="1"/>
    <col min="15" max="15" width="5" customWidth="1"/>
    <col min="16" max="16" width="7" customWidth="1"/>
    <col min="17" max="20" width="7.125" customWidth="1"/>
    <col min="21" max="21" width="6.5" customWidth="1"/>
    <col min="22" max="22" width="3.5" customWidth="1"/>
    <col min="23" max="23" width="6.5" customWidth="1"/>
    <col min="24" max="24" width="3.5" customWidth="1"/>
    <col min="25" max="58" width="7.625" customWidth="1"/>
    <col min="59" max="59" width="6.125" bestFit="1" customWidth="1"/>
    <col min="60" max="60" width="5.375" bestFit="1" customWidth="1"/>
    <col min="61" max="61" width="5.625" bestFit="1" customWidth="1"/>
    <col min="62" max="62" width="5.375" bestFit="1" customWidth="1"/>
    <col min="63" max="63" width="5.625" bestFit="1" customWidth="1"/>
    <col min="64" max="64" width="5.375" bestFit="1" customWidth="1"/>
    <col min="65" max="65" width="5.625" bestFit="1" customWidth="1"/>
    <col min="66" max="66" width="5.375" bestFit="1" customWidth="1"/>
    <col min="67" max="67" width="5.625" bestFit="1" customWidth="1"/>
    <col min="68" max="68" width="5.375" bestFit="1" customWidth="1"/>
    <col min="69" max="69" width="5.75" customWidth="1"/>
    <col min="70" max="71" width="7" bestFit="1" customWidth="1"/>
    <col min="72" max="72" width="5.625" bestFit="1" customWidth="1"/>
    <col min="73" max="73" width="5.375" bestFit="1" customWidth="1"/>
    <col min="74" max="74" width="6.125" bestFit="1" customWidth="1"/>
    <col min="75" max="75" width="5.375" bestFit="1" customWidth="1"/>
    <col min="76" max="76" width="5.625" bestFit="1" customWidth="1"/>
    <col min="77" max="77" width="5.375" bestFit="1" customWidth="1"/>
    <col min="78" max="78" width="5.625" bestFit="1" customWidth="1"/>
    <col min="79" max="79" width="5.375" bestFit="1" customWidth="1"/>
    <col min="80" max="80" width="8.625" customWidth="1"/>
    <col min="81" max="81" width="1.5" hidden="1" customWidth="1"/>
    <col min="82" max="82" width="7" hidden="1" customWidth="1"/>
    <col min="83" max="83" width="6.125" bestFit="1" customWidth="1"/>
    <col min="84" max="84" width="6.75" bestFit="1" customWidth="1"/>
    <col min="85" max="85" width="6.125" bestFit="1" customWidth="1"/>
    <col min="86" max="86" width="5.375" bestFit="1" customWidth="1"/>
    <col min="87" max="87" width="6.125" bestFit="1" customWidth="1"/>
    <col min="88" max="88" width="5.375" bestFit="1" customWidth="1"/>
    <col min="89" max="89" width="5.625" bestFit="1" customWidth="1"/>
    <col min="90" max="90" width="5.375" bestFit="1" customWidth="1"/>
    <col min="92" max="93" width="7" bestFit="1" customWidth="1"/>
    <col min="94" max="94" width="6.125" bestFit="1" customWidth="1"/>
    <col min="95" max="95" width="5.375" bestFit="1" customWidth="1"/>
    <col min="96" max="96" width="6.125" bestFit="1" customWidth="1"/>
    <col min="97" max="97" width="5.375" bestFit="1" customWidth="1"/>
    <col min="98" max="98" width="6.125" bestFit="1" customWidth="1"/>
    <col min="99" max="99" width="5.375" bestFit="1" customWidth="1"/>
    <col min="100" max="100" width="5.625" bestFit="1" customWidth="1"/>
    <col min="101" max="101" width="5.375" bestFit="1" customWidth="1"/>
    <col min="103" max="104" width="7" bestFit="1" customWidth="1"/>
    <col min="105" max="105" width="5.625" bestFit="1" customWidth="1"/>
    <col min="106" max="106" width="5.375" bestFit="1" customWidth="1"/>
    <col min="107" max="107" width="5.625" bestFit="1" customWidth="1"/>
    <col min="108" max="108" width="5.375" bestFit="1" customWidth="1"/>
    <col min="109" max="109" width="5.625" bestFit="1" customWidth="1"/>
    <col min="110" max="110" width="5.375" bestFit="1" customWidth="1"/>
    <col min="111" max="111" width="5.625" bestFit="1" customWidth="1"/>
    <col min="112" max="112" width="5.375" bestFit="1" customWidth="1"/>
  </cols>
  <sheetData>
    <row r="1" spans="1:112" s="50" customFormat="1" x14ac:dyDescent="0.25">
      <c r="A1" s="19"/>
      <c r="B1" s="19"/>
      <c r="C1" s="19"/>
      <c r="D1" s="59" t="s">
        <v>69</v>
      </c>
      <c r="E1" s="68"/>
      <c r="F1" s="68"/>
      <c r="G1" s="68"/>
      <c r="H1" s="68"/>
      <c r="I1" s="68"/>
      <c r="J1" s="68"/>
      <c r="K1" s="68"/>
      <c r="L1" s="68"/>
      <c r="M1" s="68"/>
      <c r="O1" s="59" t="s">
        <v>70</v>
      </c>
      <c r="P1" s="68"/>
      <c r="Q1" s="68"/>
      <c r="R1" s="68"/>
      <c r="S1" s="68"/>
      <c r="T1" s="68"/>
      <c r="U1" s="68"/>
      <c r="V1" s="68"/>
      <c r="W1" s="68"/>
      <c r="X1" s="68"/>
      <c r="Z1" s="59" t="s">
        <v>71</v>
      </c>
      <c r="AA1" s="68"/>
      <c r="AB1" s="68"/>
      <c r="AC1" s="68"/>
      <c r="AD1" s="68"/>
      <c r="AE1" s="68"/>
      <c r="AF1" s="68"/>
      <c r="AG1" s="68"/>
      <c r="AH1" s="68"/>
      <c r="AI1" s="68"/>
      <c r="AJ1" s="19"/>
      <c r="AK1" s="59" t="s">
        <v>72</v>
      </c>
      <c r="AL1" s="68"/>
      <c r="AM1" s="68"/>
      <c r="AN1" s="68"/>
      <c r="AO1" s="68"/>
      <c r="AP1" s="68"/>
      <c r="AQ1" s="68"/>
      <c r="AR1" s="68"/>
      <c r="AS1" s="68"/>
      <c r="AT1" s="68"/>
      <c r="AU1" s="43"/>
      <c r="AV1" s="59" t="s">
        <v>67</v>
      </c>
      <c r="AW1" s="59"/>
      <c r="AX1" s="59"/>
      <c r="AY1" s="59"/>
      <c r="AZ1" s="59"/>
      <c r="BA1" s="59"/>
      <c r="BB1" s="59"/>
      <c r="BC1" s="59"/>
      <c r="BD1" s="59"/>
      <c r="BE1" s="59"/>
      <c r="BG1" s="59" t="s">
        <v>68</v>
      </c>
      <c r="BH1" s="59"/>
      <c r="BI1" s="59"/>
      <c r="BJ1" s="59"/>
      <c r="BK1" s="59"/>
      <c r="BL1" s="59"/>
      <c r="BM1" s="59"/>
      <c r="BN1" s="59"/>
      <c r="BO1" s="59"/>
      <c r="BP1" s="59"/>
      <c r="BR1" s="59" t="s">
        <v>66</v>
      </c>
      <c r="BS1" s="59"/>
      <c r="BT1" s="59"/>
      <c r="BU1" s="59"/>
      <c r="BV1" s="59"/>
      <c r="BW1" s="59"/>
      <c r="BX1" s="59"/>
      <c r="BY1" s="59"/>
      <c r="BZ1" s="59"/>
      <c r="CA1" s="59"/>
      <c r="CC1" s="59"/>
      <c r="CD1" s="68"/>
      <c r="CE1" s="68"/>
      <c r="CF1" s="68"/>
      <c r="CG1" s="68"/>
      <c r="CH1" s="68"/>
      <c r="CI1" s="68"/>
      <c r="CJ1" s="68"/>
      <c r="CK1" s="68"/>
      <c r="CL1" s="68"/>
      <c r="CN1" s="59"/>
      <c r="CO1" s="68"/>
      <c r="CP1" s="68"/>
      <c r="CQ1" s="68"/>
      <c r="CR1" s="68"/>
      <c r="CS1" s="68"/>
      <c r="CT1" s="68"/>
      <c r="CU1" s="68"/>
      <c r="CV1" s="68"/>
      <c r="CW1" s="68"/>
      <c r="CY1" s="59"/>
      <c r="CZ1" s="68"/>
      <c r="DA1" s="68"/>
      <c r="DB1" s="68"/>
      <c r="DC1" s="68"/>
      <c r="DD1" s="68"/>
      <c r="DE1" s="68"/>
      <c r="DF1" s="68"/>
      <c r="DG1" s="68"/>
      <c r="DH1" s="68"/>
    </row>
    <row r="2" spans="1:112" x14ac:dyDescent="0.25">
      <c r="A2" s="21" t="str">
        <f>'Raw Data'!B2</f>
        <v>Start</v>
      </c>
      <c r="B2" s="21" t="str">
        <f>'Raw Data'!C2</f>
        <v>End</v>
      </c>
      <c r="C2" s="21" t="str">
        <f>'Raw Data'!D2</f>
        <v>Sequence</v>
      </c>
      <c r="D2" s="21">
        <v>0.3</v>
      </c>
      <c r="E2" s="21" t="s">
        <v>20</v>
      </c>
      <c r="F2" s="21">
        <v>3</v>
      </c>
      <c r="G2" s="21" t="s">
        <v>20</v>
      </c>
      <c r="H2" s="21">
        <v>30</v>
      </c>
      <c r="I2" s="21" t="s">
        <v>20</v>
      </c>
      <c r="J2" s="21">
        <v>300</v>
      </c>
      <c r="K2" s="21" t="s">
        <v>20</v>
      </c>
      <c r="L2" s="21">
        <v>3000</v>
      </c>
      <c r="M2" s="21" t="s">
        <v>20</v>
      </c>
      <c r="N2" s="21"/>
      <c r="O2" s="21">
        <v>0.3</v>
      </c>
      <c r="P2" s="21" t="s">
        <v>20</v>
      </c>
      <c r="Q2" s="21">
        <v>3</v>
      </c>
      <c r="R2" s="21" t="s">
        <v>20</v>
      </c>
      <c r="S2" s="21">
        <v>30</v>
      </c>
      <c r="T2" s="21" t="s">
        <v>20</v>
      </c>
      <c r="U2" s="21">
        <v>300</v>
      </c>
      <c r="V2" s="21" t="s">
        <v>20</v>
      </c>
      <c r="W2" s="21">
        <v>3000</v>
      </c>
      <c r="X2" s="21" t="s">
        <v>20</v>
      </c>
      <c r="Y2" s="21"/>
      <c r="Z2" s="21">
        <v>0.3</v>
      </c>
      <c r="AA2" s="21" t="s">
        <v>20</v>
      </c>
      <c r="AB2" s="21">
        <v>3</v>
      </c>
      <c r="AC2" s="21" t="s">
        <v>20</v>
      </c>
      <c r="AD2" s="21">
        <v>30</v>
      </c>
      <c r="AE2" s="21" t="s">
        <v>20</v>
      </c>
      <c r="AF2" s="21">
        <v>300</v>
      </c>
      <c r="AG2" s="21" t="s">
        <v>20</v>
      </c>
      <c r="AH2" s="21">
        <v>3000</v>
      </c>
      <c r="AI2" s="21" t="s">
        <v>20</v>
      </c>
      <c r="AJ2" s="21"/>
      <c r="AK2" s="21">
        <v>0.3</v>
      </c>
      <c r="AL2" s="21" t="s">
        <v>20</v>
      </c>
      <c r="AM2" s="21">
        <v>3</v>
      </c>
      <c r="AN2" s="21" t="s">
        <v>20</v>
      </c>
      <c r="AO2" s="21">
        <v>30</v>
      </c>
      <c r="AP2" s="21" t="s">
        <v>20</v>
      </c>
      <c r="AQ2" s="21">
        <v>300</v>
      </c>
      <c r="AR2" s="21" t="s">
        <v>20</v>
      </c>
      <c r="AS2" s="21">
        <v>3000</v>
      </c>
      <c r="AT2" s="21" t="s">
        <v>20</v>
      </c>
      <c r="AU2" s="21"/>
      <c r="AV2" s="2">
        <v>0.3</v>
      </c>
      <c r="AW2" s="2" t="s">
        <v>20</v>
      </c>
      <c r="AX2" s="2">
        <v>3</v>
      </c>
      <c r="AY2" s="2" t="s">
        <v>20</v>
      </c>
      <c r="AZ2" s="2">
        <v>30</v>
      </c>
      <c r="BA2" s="2" t="s">
        <v>20</v>
      </c>
      <c r="BB2" s="2">
        <v>300</v>
      </c>
      <c r="BC2" s="2" t="s">
        <v>20</v>
      </c>
      <c r="BD2" s="2">
        <v>3000</v>
      </c>
      <c r="BE2" s="2" t="s">
        <v>20</v>
      </c>
      <c r="BF2" s="34"/>
      <c r="BG2" s="14">
        <v>0.3</v>
      </c>
      <c r="BH2" s="14" t="s">
        <v>20</v>
      </c>
      <c r="BI2" s="22">
        <v>3</v>
      </c>
      <c r="BJ2" s="22" t="s">
        <v>20</v>
      </c>
      <c r="BK2" s="22">
        <v>30</v>
      </c>
      <c r="BL2" s="22" t="s">
        <v>20</v>
      </c>
      <c r="BM2" s="22">
        <v>300</v>
      </c>
      <c r="BN2" s="22" t="s">
        <v>20</v>
      </c>
      <c r="BO2" s="22">
        <v>3000</v>
      </c>
      <c r="BP2" s="22" t="s">
        <v>20</v>
      </c>
      <c r="BR2" s="2">
        <v>0.3</v>
      </c>
      <c r="BS2" s="1" t="s">
        <v>20</v>
      </c>
      <c r="BT2" s="2">
        <v>3</v>
      </c>
      <c r="BU2" s="2" t="s">
        <v>20</v>
      </c>
      <c r="BV2" s="2">
        <v>30</v>
      </c>
      <c r="BW2" s="2" t="s">
        <v>20</v>
      </c>
      <c r="BX2" s="2">
        <v>300</v>
      </c>
      <c r="BY2" s="2" t="s">
        <v>20</v>
      </c>
      <c r="BZ2" s="2">
        <v>3000</v>
      </c>
      <c r="CA2" s="2" t="s">
        <v>20</v>
      </c>
      <c r="CC2" s="2"/>
      <c r="CD2" s="2"/>
      <c r="CE2" s="2"/>
      <c r="CF2" s="2"/>
      <c r="CG2" s="2"/>
      <c r="CH2" s="2"/>
      <c r="CI2" s="2"/>
      <c r="CJ2" s="2"/>
      <c r="CK2" s="2"/>
      <c r="CL2" s="2"/>
      <c r="CN2" s="2"/>
      <c r="CO2" s="2"/>
      <c r="CP2" s="2"/>
      <c r="CQ2" s="2"/>
      <c r="CR2" s="2"/>
      <c r="CS2" s="2"/>
      <c r="CT2" s="2"/>
      <c r="CU2" s="2"/>
      <c r="CV2" s="2"/>
      <c r="CW2" s="2"/>
      <c r="CY2" s="2"/>
      <c r="CZ2" s="2"/>
      <c r="DA2" s="2"/>
      <c r="DB2" s="2"/>
      <c r="DC2" s="2"/>
      <c r="DD2" s="2"/>
      <c r="DE2" s="2"/>
      <c r="DF2" s="2"/>
      <c r="DG2" s="2"/>
      <c r="DH2" s="2"/>
    </row>
    <row r="3" spans="1:112" s="39" customFormat="1" x14ac:dyDescent="0.25">
      <c r="A3" s="46">
        <f>'Raw Data'!B3</f>
        <v>22</v>
      </c>
      <c r="B3" s="46">
        <f>'Raw Data'!C3</f>
        <v>27</v>
      </c>
      <c r="C3" s="46" t="str">
        <f>'Raw Data'!D3</f>
        <v>EEILAS</v>
      </c>
      <c r="D3" s="38">
        <f>AVERAGE('Raw Data'!K3,'Raw Data'!Q3,'Raw Data'!W3)</f>
        <v>16.927666666666667</v>
      </c>
      <c r="E3" s="38">
        <f>STDEV('Raw Data'!K3,'Raw Data'!Q3,'Raw Data'!W3)</f>
        <v>1.9614956878192051</v>
      </c>
      <c r="F3" s="38">
        <f>AVERAGE('Raw Data'!AC3,'Raw Data'!AI3,'Raw Data'!AO3)</f>
        <v>28.543500000000002</v>
      </c>
      <c r="G3" s="38">
        <f>STDEV('Raw Data'!AC3,'Raw Data'!AI3,'Raw Data'!AO3)</f>
        <v>0.11242997820866281</v>
      </c>
      <c r="H3" s="38">
        <f>AVERAGE('Raw Data'!AU3,'Raw Data'!BA3,'Raw Data'!BG3)</f>
        <v>60.721666666666664</v>
      </c>
      <c r="I3" s="38">
        <f>STDEV('Raw Data'!AU3,'Raw Data'!BA3,'Raw Data'!BG3)</f>
        <v>1.7953644012658768E-2</v>
      </c>
      <c r="J3" s="38">
        <f>AVERAGE('Raw Data'!BM3,'Raw Data'!BS3,'Raw Data'!BY3)</f>
        <v>63.45333333333334</v>
      </c>
      <c r="K3" s="38">
        <f>STDEV('Raw Data'!BM3,'Raw Data'!BS3,'Raw Data'!BY3)</f>
        <v>1.1491493955675796</v>
      </c>
      <c r="L3" s="38">
        <f>AVERAGE('Raw Data'!CE3,'Raw Data'!CK3,'Raw Data'!CQ3)</f>
        <v>64.661000000000001</v>
      </c>
      <c r="M3" s="38">
        <f>STDEV('Raw Data'!CE3,'Raw Data'!CK3,'Raw Data'!CQ3)</f>
        <v>2.3581393088619684</v>
      </c>
      <c r="O3" s="14">
        <f>AVERAGE('Raw Data'!K33,'Raw Data'!Q33,'Raw Data'!W33)</f>
        <v>10.785333333333334</v>
      </c>
      <c r="P3" s="14">
        <f>STDEV('Raw Data'!K33,'Raw Data'!Q33,'Raw Data'!W33)</f>
        <v>1.6150765719721496</v>
      </c>
      <c r="Q3" s="14">
        <f>AVERAGE('Raw Data'!AC33,'Raw Data'!AI33,'Raw Data'!AO33)</f>
        <v>12.645333333333335</v>
      </c>
      <c r="R3" s="14">
        <f>STDEV('Raw Data'!AC33,'Raw Data'!AI33,'Raw Data'!AO33)</f>
        <v>1.3474662642653925</v>
      </c>
      <c r="S3" s="14">
        <f>AVERAGE('Raw Data'!AU33,'Raw Data'!BA33,'Raw Data'!BG33)</f>
        <v>25.4255</v>
      </c>
      <c r="T3" s="14">
        <f>STDEV('Raw Data'!AU33,'Raw Data'!BA33,'Raw Data'!BG33)</f>
        <v>3.0044967132616422</v>
      </c>
      <c r="U3" s="14">
        <f>AVERAGE('Raw Data'!BM33,'Raw Data'!BS33,'Raw Data'!BY33)</f>
        <v>50.080999999999996</v>
      </c>
      <c r="V3" s="14">
        <f>STDEV('Raw Data'!BM33,'Raw Data'!BS33,'Raw Data'!BY33)</f>
        <v>2.0657219077116862</v>
      </c>
      <c r="W3" s="14">
        <f>AVERAGE('Raw Data'!CE33,'Raw Data'!CK33,'Raw Data'!CQ33)</f>
        <v>63.061</v>
      </c>
      <c r="X3" s="14">
        <f>STDEV('Raw Data'!CE33,'Raw Data'!CK33,'Raw Data'!CQ33)</f>
        <v>1.1825256868246043</v>
      </c>
      <c r="Z3" s="14">
        <f>AVERAGE('Raw Data'!K63,'Raw Data'!Q63,'Raw Data'!W63)</f>
        <v>27.424000000000003</v>
      </c>
      <c r="AA3" s="14">
        <f>STDEV('Raw Data'!K63,'Raw Data'!Q63,'Raw Data'!W63)</f>
        <v>2.3006779435635929</v>
      </c>
      <c r="AB3" s="14">
        <f>AVERAGE('Raw Data'!AC63,'Raw Data'!AI63,'Raw Data'!AO63)</f>
        <v>41.491</v>
      </c>
      <c r="AC3" s="14">
        <f>STDEV('Raw Data'!AC63,'Raw Data'!AI63,'Raw Data'!AO63)</f>
        <v>2.5024725772723264</v>
      </c>
      <c r="AD3" s="14">
        <f>AVERAGE('Raw Data'!AU63,'Raw Data'!BA63,'Raw Data'!BG63)</f>
        <v>64.582333333333338</v>
      </c>
      <c r="AE3" s="14">
        <f>STDEV('Raw Data'!AU63,'Raw Data'!BA63,'Raw Data'!BG63)</f>
        <v>1.4839913521760597</v>
      </c>
      <c r="AF3" s="14">
        <f>AVERAGE('Raw Data'!BM63,'Raw Data'!BS63,'Raw Data'!BY63)</f>
        <v>65.251666666666665</v>
      </c>
      <c r="AG3" s="14">
        <f>STDEV('Raw Data'!BM63,'Raw Data'!BS63,'Raw Data'!BY63)</f>
        <v>1.0373043590640767</v>
      </c>
      <c r="AH3" s="14">
        <f>AVERAGE('Raw Data'!CE63,'Raw Data'!CK63,'Raw Data'!CQ63)</f>
        <v>63.842000000000006</v>
      </c>
      <c r="AI3" s="14">
        <f>STDEV('Raw Data'!CE63,'Raw Data'!CK63,'Raw Data'!CQ63)</f>
        <v>1.2880221271391259</v>
      </c>
      <c r="AJ3" s="38"/>
      <c r="AK3" s="14">
        <f>AVERAGE('Raw Data'!K93,'Raw Data'!Q93,'Raw Data'!W93)</f>
        <v>14.296333333333335</v>
      </c>
      <c r="AL3" s="14">
        <f>STDEV('Raw Data'!K93,'Raw Data'!Q93,'Raw Data'!W93)</f>
        <v>1.2283942092558622</v>
      </c>
      <c r="AM3" s="14">
        <f>AVERAGE('Raw Data'!AC93,'Raw Data'!AI93,'Raw Data'!AO93)</f>
        <v>14.660666666666666</v>
      </c>
      <c r="AN3" s="14">
        <f>STDEV('Raw Data'!AC93,'Raw Data'!AI93,'Raw Data'!AO93)</f>
        <v>1.7725395153094143</v>
      </c>
      <c r="AO3" s="14">
        <f>AVERAGE('Raw Data'!AU93,'Raw Data'!BA93,'Raw Data'!BG93)</f>
        <v>31.640333333333334</v>
      </c>
      <c r="AP3" s="14">
        <f>STDEV('Raw Data'!AU93,'Raw Data'!BA93,'Raw Data'!BG93)</f>
        <v>2.1181976615352349</v>
      </c>
      <c r="AQ3" s="14">
        <f>AVERAGE('Raw Data'!BM93,'Raw Data'!BS93,'Raw Data'!BY93)</f>
        <v>60.487666666666662</v>
      </c>
      <c r="AR3" s="14">
        <f>STDEV('Raw Data'!BM93,'Raw Data'!BS93,'Raw Data'!BY93)</f>
        <v>1.0271096987826229</v>
      </c>
      <c r="AS3" s="14">
        <f>AVERAGE('Raw Data'!CE93,'Raw Data'!CK93,'Raw Data'!CQ93)</f>
        <v>60.520666666666671</v>
      </c>
      <c r="AT3" s="14">
        <f>STDEV('Raw Data'!CE93,'Raw Data'!CK93,'Raw Data'!CQ93)</f>
        <v>1.2329421451687539</v>
      </c>
      <c r="AU3" s="38"/>
      <c r="AV3" s="45">
        <f>Z3-AK3</f>
        <v>13.127666666666668</v>
      </c>
      <c r="AW3" s="38">
        <f>SQRT((AA3^2)+(AL3^2))</f>
        <v>2.608078091877875</v>
      </c>
      <c r="AX3" s="45">
        <f>AB3-AM3</f>
        <v>26.830333333333336</v>
      </c>
      <c r="AY3" s="38">
        <f>SQRT((AC3^2)+(AN3^2))</f>
        <v>3.0666374636290694</v>
      </c>
      <c r="AZ3" s="45">
        <f>AD3-AO3</f>
        <v>32.942000000000007</v>
      </c>
      <c r="BA3" s="38">
        <f>SQRT((AE3^2)+(AP3^2))</f>
        <v>2.5863085018355152</v>
      </c>
      <c r="BB3" s="45">
        <f>AF3-AQ3</f>
        <v>4.7640000000000029</v>
      </c>
      <c r="BC3" s="38">
        <f>SQRT((AG3^2)+(AR3^2))</f>
        <v>1.4597789787041959</v>
      </c>
      <c r="BD3" s="45">
        <f>AH3-AS3</f>
        <v>3.3213333333333352</v>
      </c>
      <c r="BE3" s="38">
        <f>SQRT((AI3^2)+(AT3^2))</f>
        <v>1.7830163581227534</v>
      </c>
      <c r="BG3" s="45">
        <f>Z3-D3</f>
        <v>10.496333333333336</v>
      </c>
      <c r="BH3" s="38">
        <f>SQRT((AA3^2)+(E3^2))</f>
        <v>3.0233399301655348</v>
      </c>
      <c r="BI3" s="45">
        <f>AB3-F3</f>
        <v>12.947499999999998</v>
      </c>
      <c r="BJ3" s="38">
        <f>SQRT((AC3^2)+(G3^2))</f>
        <v>2.5049969061857142</v>
      </c>
      <c r="BK3" s="45">
        <f>AD3-H3</f>
        <v>3.860666666666674</v>
      </c>
      <c r="BL3" s="38">
        <f>SQRT((AE3^2)+(I3^2))</f>
        <v>1.4840999517103499</v>
      </c>
      <c r="BM3" s="45">
        <f>AF3-J3</f>
        <v>1.7983333333333249</v>
      </c>
      <c r="BN3" s="38">
        <f>SQRT((AG3^2)+(K3^2))</f>
        <v>1.5480777327597826</v>
      </c>
      <c r="BO3" s="45">
        <f>AH3-L3</f>
        <v>-0.81899999999999551</v>
      </c>
      <c r="BP3" s="38">
        <f>SQRT((AI3^2)+(M3^2))</f>
        <v>2.6869726459344538</v>
      </c>
      <c r="BR3" s="45">
        <f>D3-O3</f>
        <v>6.1423333333333332</v>
      </c>
      <c r="BS3" s="38">
        <f>SQRT((E3^2)+(P3^2))</f>
        <v>2.5408537279163959</v>
      </c>
      <c r="BT3" s="45">
        <f>F3-Q3</f>
        <v>15.898166666666667</v>
      </c>
      <c r="BU3" s="38">
        <f>SQRT((G3^2)+(R3^2))</f>
        <v>1.3521485988356949</v>
      </c>
      <c r="BV3" s="45">
        <f>H3-S3</f>
        <v>35.296166666666664</v>
      </c>
      <c r="BW3" s="38">
        <f>SQRT((I3^2)+(T3^2))</f>
        <v>3.0045503546010579</v>
      </c>
      <c r="BX3" s="45">
        <f>J3-U3</f>
        <v>13.372333333333344</v>
      </c>
      <c r="BY3" s="38">
        <f>SQRT((K3^2)+(V3^2))</f>
        <v>2.3638424933428497</v>
      </c>
      <c r="BZ3" s="45">
        <f>L3-W3</f>
        <v>1.6000000000000014</v>
      </c>
      <c r="CA3" s="38">
        <f>SQRT((M3^2)+(X3^2))</f>
        <v>2.6380272932629043</v>
      </c>
      <c r="CC3" s="45"/>
      <c r="CD3" s="38"/>
      <c r="CE3" s="45"/>
      <c r="CF3" s="38"/>
      <c r="CG3" s="45"/>
      <c r="CH3" s="38"/>
      <c r="CI3" s="45"/>
      <c r="CJ3" s="38"/>
      <c r="CK3" s="45"/>
      <c r="CL3" s="38"/>
      <c r="CN3" s="45"/>
      <c r="CO3" s="38"/>
      <c r="CP3" s="45"/>
      <c r="CQ3" s="38"/>
      <c r="CR3" s="45"/>
      <c r="CS3" s="38"/>
      <c r="CT3" s="45"/>
      <c r="CU3" s="38"/>
      <c r="CV3" s="45"/>
      <c r="CW3" s="38"/>
      <c r="CY3" s="45"/>
      <c r="CZ3" s="38"/>
      <c r="DA3" s="45"/>
      <c r="DB3" s="38"/>
      <c r="DC3" s="45"/>
      <c r="DD3" s="38"/>
      <c r="DE3" s="45"/>
      <c r="DF3" s="38"/>
      <c r="DG3" s="45"/>
      <c r="DH3" s="38"/>
    </row>
    <row r="4" spans="1:112" x14ac:dyDescent="0.25">
      <c r="A4" s="2">
        <f>'Raw Data'!B4</f>
        <v>23</v>
      </c>
      <c r="B4" s="2">
        <f>'Raw Data'!C4</f>
        <v>27</v>
      </c>
      <c r="C4" s="2" t="str">
        <f>'Raw Data'!D4</f>
        <v>EILAS</v>
      </c>
      <c r="D4" s="14">
        <f>AVERAGE('Raw Data'!K4,'Raw Data'!Q4,'Raw Data'!W4)</f>
        <v>19.237666666666666</v>
      </c>
      <c r="E4" s="14">
        <f>STDEV('Raw Data'!K4,'Raw Data'!Q4,'Raw Data'!W4)</f>
        <v>2.62550134894905</v>
      </c>
      <c r="F4" s="14">
        <f>AVERAGE('Raw Data'!AC4,'Raw Data'!AI4,'Raw Data'!AO4)</f>
        <v>30.868499999999997</v>
      </c>
      <c r="G4" s="14">
        <f>STDEV('Raw Data'!AC4,'Raw Data'!AI4,'Raw Data'!AO4)</f>
        <v>0.40234375849514492</v>
      </c>
      <c r="H4" s="14">
        <f>AVERAGE('Raw Data'!AU4,'Raw Data'!BA4,'Raw Data'!BG4)</f>
        <v>56.925000000000004</v>
      </c>
      <c r="I4" s="14">
        <f>STDEV('Raw Data'!AU4,'Raw Data'!BA4,'Raw Data'!BG4)</f>
        <v>1.1788948214323456</v>
      </c>
      <c r="J4" s="14">
        <f>AVERAGE('Raw Data'!BM4,'Raw Data'!BS4,'Raw Data'!BY4)</f>
        <v>56.996999999999993</v>
      </c>
      <c r="K4" s="14">
        <f>STDEV('Raw Data'!BM4,'Raw Data'!BS4,'Raw Data'!BY4)</f>
        <v>0.24209708796266127</v>
      </c>
      <c r="L4" s="14">
        <f>AVERAGE('Raw Data'!CE4,'Raw Data'!CK4,'Raw Data'!CQ4)</f>
        <v>57.46</v>
      </c>
      <c r="M4" s="14">
        <f>STDEV('Raw Data'!CE4,'Raw Data'!CK4,'Raw Data'!CQ4)</f>
        <v>0.85930146048985623</v>
      </c>
      <c r="O4" s="14">
        <f>AVERAGE('Raw Data'!K34,'Raw Data'!Q34,'Raw Data'!W34)</f>
        <v>2.5043333333333333</v>
      </c>
      <c r="P4" s="14">
        <f>STDEV('Raw Data'!K34,'Raw Data'!Q34,'Raw Data'!W34)</f>
        <v>0.63426282669988943</v>
      </c>
      <c r="Q4" s="14">
        <f>AVERAGE('Raw Data'!AC34,'Raw Data'!AI34,'Raw Data'!AO34)</f>
        <v>3.4746666666666663</v>
      </c>
      <c r="R4" s="14">
        <f>STDEV('Raw Data'!AC34,'Raw Data'!AI34,'Raw Data'!AO34)</f>
        <v>0.43947734109204728</v>
      </c>
      <c r="S4" s="14">
        <f>AVERAGE('Raw Data'!AU34,'Raw Data'!BA34,'Raw Data'!BG34)</f>
        <v>17.768999999999998</v>
      </c>
      <c r="T4" s="14">
        <f>STDEV('Raw Data'!AU34,'Raw Data'!BA34,'Raw Data'!BG34)</f>
        <v>0.23334523779156199</v>
      </c>
      <c r="U4" s="14">
        <f>AVERAGE('Raw Data'!BM34,'Raw Data'!BS34,'Raw Data'!BY34)</f>
        <v>45.485666666666667</v>
      </c>
      <c r="V4" s="14">
        <f>STDEV('Raw Data'!BM34,'Raw Data'!BS34,'Raw Data'!BY34)</f>
        <v>0.69248056531092173</v>
      </c>
      <c r="W4" s="14">
        <f>AVERAGE('Raw Data'!CE34,'Raw Data'!CK34,'Raw Data'!CQ34)</f>
        <v>56.554666666666662</v>
      </c>
      <c r="X4" s="14">
        <f>STDEV('Raw Data'!CE34,'Raw Data'!CK34,'Raw Data'!CQ34)</f>
        <v>1.7717150824366021</v>
      </c>
      <c r="Z4" s="14">
        <f>AVERAGE('Raw Data'!K64,'Raw Data'!Q64,'Raw Data'!W64)</f>
        <v>31.082333333333334</v>
      </c>
      <c r="AA4" s="14">
        <f>STDEV('Raw Data'!K64,'Raw Data'!Q64,'Raw Data'!W64)</f>
        <v>2.325834115609569</v>
      </c>
      <c r="AB4" s="14">
        <f>AVERAGE('Raw Data'!AC64,'Raw Data'!AI64,'Raw Data'!AO64)</f>
        <v>45.286666666666669</v>
      </c>
      <c r="AC4" s="14">
        <f>STDEV('Raw Data'!AC64,'Raw Data'!AI64,'Raw Data'!AO64)</f>
        <v>2.1189113557044652</v>
      </c>
      <c r="AD4" s="14">
        <f>AVERAGE('Raw Data'!AU64,'Raw Data'!BA64,'Raw Data'!BG64)</f>
        <v>57.118333333333332</v>
      </c>
      <c r="AE4" s="14">
        <f>STDEV('Raw Data'!AU64,'Raw Data'!BA64,'Raw Data'!BG64)</f>
        <v>0.93580785064741301</v>
      </c>
      <c r="AF4" s="14">
        <f>AVERAGE('Raw Data'!BM64,'Raw Data'!BS64,'Raw Data'!BY64)</f>
        <v>57.353000000000002</v>
      </c>
      <c r="AG4" s="14">
        <f>STDEV('Raw Data'!BM64,'Raw Data'!BS64,'Raw Data'!BY64)</f>
        <v>1.5266993810177572</v>
      </c>
      <c r="AH4" s="14">
        <f>AVERAGE('Raw Data'!CE64,'Raw Data'!CK64,'Raw Data'!CQ64)</f>
        <v>57.124000000000002</v>
      </c>
      <c r="AI4" s="14">
        <f>STDEV('Raw Data'!CE64,'Raw Data'!CK64,'Raw Data'!CQ64)</f>
        <v>1.1458813202072913</v>
      </c>
      <c r="AJ4" s="14"/>
      <c r="AK4" s="14">
        <f>AVERAGE('Raw Data'!K94,'Raw Data'!Q94,'Raw Data'!W94)</f>
        <v>2.5046666666666666</v>
      </c>
      <c r="AL4" s="14">
        <f>STDEV('Raw Data'!K94,'Raw Data'!Q94,'Raw Data'!W94)</f>
        <v>0.12234922694211578</v>
      </c>
      <c r="AM4" s="14">
        <f>AVERAGE('Raw Data'!AC94,'Raw Data'!AI94,'Raw Data'!AO94)</f>
        <v>5.2830000000000004</v>
      </c>
      <c r="AN4" s="14">
        <f>STDEV('Raw Data'!AC94,'Raw Data'!AI94,'Raw Data'!AO94)</f>
        <v>0.26296577724106995</v>
      </c>
      <c r="AO4" s="14">
        <f>AVERAGE('Raw Data'!AU94,'Raw Data'!BA94,'Raw Data'!BG94)</f>
        <v>24.286333333333332</v>
      </c>
      <c r="AP4" s="14">
        <f>STDEV('Raw Data'!AU94,'Raw Data'!BA94,'Raw Data'!BG94)</f>
        <v>1.6817123218117105</v>
      </c>
      <c r="AQ4" s="14">
        <f>AVERAGE('Raw Data'!BM94,'Raw Data'!BS94,'Raw Data'!BY94)</f>
        <v>54.775666666666666</v>
      </c>
      <c r="AR4" s="14">
        <f>STDEV('Raw Data'!BM94,'Raw Data'!BS94,'Raw Data'!BY94)</f>
        <v>1.5039236461115095</v>
      </c>
      <c r="AS4" s="14">
        <f>AVERAGE('Raw Data'!CE94,'Raw Data'!CK94,'Raw Data'!CQ94)</f>
        <v>55.816666666666663</v>
      </c>
      <c r="AT4" s="14">
        <f>STDEV('Raw Data'!CE94,'Raw Data'!CK94,'Raw Data'!CQ94)</f>
        <v>1.1520339983409065</v>
      </c>
      <c r="AU4" s="14"/>
      <c r="AV4" s="45">
        <f t="shared" ref="AV4:AV32" si="0">Z4-AK4</f>
        <v>28.577666666666669</v>
      </c>
      <c r="AW4" s="38">
        <f t="shared" ref="AW4:AW32" si="1">SQRT((AA4^2)+(AL4^2))</f>
        <v>2.3290499493713481</v>
      </c>
      <c r="AX4" s="45">
        <f t="shared" ref="AX4:AX32" si="2">AB4-AM4</f>
        <v>40.003666666666668</v>
      </c>
      <c r="AY4" s="38">
        <f t="shared" ref="AY4:AY32" si="3">SQRT((AC4^2)+(AN4^2))</f>
        <v>2.1351665821039196</v>
      </c>
      <c r="AZ4" s="45">
        <f t="shared" ref="AZ4:AZ32" si="4">AD4-AO4</f>
        <v>32.832000000000001</v>
      </c>
      <c r="BA4" s="38">
        <f t="shared" ref="BA4:BA32" si="5">SQRT((AE4^2)+(AP4^2))</f>
        <v>1.924549990690464</v>
      </c>
      <c r="BB4" s="45">
        <f t="shared" ref="BB4:BB32" si="6">AF4-AQ4</f>
        <v>2.5773333333333355</v>
      </c>
      <c r="BC4" s="38">
        <f t="shared" ref="BC4:BC32" si="7">SQRT((AG4^2)+(AR4^2))</f>
        <v>2.1430346085244025</v>
      </c>
      <c r="BD4" s="45">
        <f t="shared" ref="BD4:BD32" si="8">AH4-AS4</f>
        <v>1.3073333333333395</v>
      </c>
      <c r="BE4" s="38">
        <f t="shared" ref="BE4:BE32" si="9">SQRT((AI4^2)+(AT4^2))</f>
        <v>1.6248773287031057</v>
      </c>
      <c r="BF4" s="34"/>
      <c r="BG4" s="45">
        <f t="shared" ref="BG4:BG32" si="10">Z4-D4</f>
        <v>11.844666666666669</v>
      </c>
      <c r="BH4" s="38">
        <f t="shared" ref="BH4:BH32" si="11">SQRT((AA4^2)+(E4^2))</f>
        <v>3.5075292823676647</v>
      </c>
      <c r="BI4" s="45">
        <f t="shared" ref="BI4:BI32" si="12">AB4-F4</f>
        <v>14.418166666666671</v>
      </c>
      <c r="BJ4" s="38">
        <f t="shared" ref="BJ4:BJ32" si="13">SQRT((AC4^2)+(G4^2))</f>
        <v>2.1567720865528037</v>
      </c>
      <c r="BK4" s="45">
        <f t="shared" ref="BK4:BK32" si="14">AD4-H4</f>
        <v>0.19333333333332803</v>
      </c>
      <c r="BL4" s="38">
        <f t="shared" ref="BL4:BL32" si="15">SQRT((AE4^2)+(I4^2))</f>
        <v>1.5051675432766058</v>
      </c>
      <c r="BM4" s="45">
        <f t="shared" ref="BM4:BM32" si="16">AF4-J4</f>
        <v>0.35600000000000875</v>
      </c>
      <c r="BN4" s="38">
        <f t="shared" ref="BN4:BN32" si="17">SQRT((AG4^2)+(K4^2))</f>
        <v>1.5457755335106076</v>
      </c>
      <c r="BO4" s="45">
        <f t="shared" ref="BO4:BO32" si="18">AH4-L4</f>
        <v>-0.33599999999999852</v>
      </c>
      <c r="BP4" s="38">
        <f t="shared" ref="BP4:BP32" si="19">SQRT((AI4^2)+(M4^2))</f>
        <v>1.432285935140049</v>
      </c>
      <c r="BR4" s="45">
        <f t="shared" ref="BR4:BR32" si="20">D4-O4</f>
        <v>16.733333333333334</v>
      </c>
      <c r="BS4" s="38">
        <f t="shared" ref="BS4:BS32" si="21">SQRT((E4^2)+(P4^2))</f>
        <v>2.7010269651868741</v>
      </c>
      <c r="BT4" s="45">
        <f t="shared" ref="BT4:BT32" si="22">F4-Q4</f>
        <v>27.39383333333333</v>
      </c>
      <c r="BU4" s="38">
        <f t="shared" ref="BU4:BU32" si="23">SQRT((G4^2)+(R4^2))</f>
        <v>0.59583624707912419</v>
      </c>
      <c r="BV4" s="45">
        <f t="shared" ref="BV4:BV32" si="24">H4-S4</f>
        <v>39.156000000000006</v>
      </c>
      <c r="BW4" s="38">
        <f t="shared" ref="BW4:BW32" si="25">SQRT((I4^2)+(T4^2))</f>
        <v>1.2017666162778873</v>
      </c>
      <c r="BX4" s="45">
        <f t="shared" ref="BX4:BX32" si="26">J4-U4</f>
        <v>11.511333333333326</v>
      </c>
      <c r="BY4" s="38">
        <f t="shared" ref="BY4:BY32" si="27">SQRT((K4^2)+(V4^2))</f>
        <v>0.73358048865365433</v>
      </c>
      <c r="BZ4" s="45">
        <f t="shared" ref="BZ4:BZ32" si="28">L4-W4</f>
        <v>0.90533333333333843</v>
      </c>
      <c r="CA4" s="38">
        <f t="shared" ref="CA4:CA32" si="29">SQRT((M4^2)+(X4^2))</f>
        <v>1.9691047034968292</v>
      </c>
      <c r="CC4" s="15"/>
      <c r="CD4" s="14"/>
      <c r="CE4" s="15"/>
      <c r="CF4" s="14"/>
      <c r="CG4" s="15"/>
      <c r="CH4" s="14"/>
      <c r="CI4" s="15"/>
      <c r="CJ4" s="14"/>
      <c r="CK4" s="15"/>
      <c r="CL4" s="14"/>
      <c r="CN4" s="15"/>
      <c r="CO4" s="14"/>
      <c r="CP4" s="15"/>
      <c r="CQ4" s="14"/>
      <c r="CR4" s="15"/>
      <c r="CS4" s="14"/>
      <c r="CT4" s="15"/>
      <c r="CU4" s="14"/>
      <c r="CV4" s="15"/>
      <c r="CW4" s="14"/>
      <c r="CY4" s="15"/>
      <c r="CZ4" s="14"/>
      <c r="DA4" s="15"/>
      <c r="DB4" s="14"/>
      <c r="DC4" s="15"/>
      <c r="DD4" s="14"/>
      <c r="DE4" s="15"/>
      <c r="DF4" s="14"/>
      <c r="DG4" s="15"/>
      <c r="DH4" s="14"/>
    </row>
    <row r="5" spans="1:112" x14ac:dyDescent="0.25">
      <c r="A5" s="2">
        <f>'Raw Data'!B5</f>
        <v>24</v>
      </c>
      <c r="B5" s="2">
        <f>'Raw Data'!C5</f>
        <v>29</v>
      </c>
      <c r="C5" s="2" t="str">
        <f>'Raw Data'!D5</f>
        <v>ILASVM</v>
      </c>
      <c r="D5" s="14">
        <f>AVERAGE('Raw Data'!K5,'Raw Data'!Q5,'Raw Data'!W5)</f>
        <v>43.214999999999996</v>
      </c>
      <c r="E5" s="14">
        <f>STDEV('Raw Data'!K5,'Raw Data'!Q5,'Raw Data'!W5)</f>
        <v>4.9898124213240722</v>
      </c>
      <c r="F5" s="14">
        <f>AVERAGE('Raw Data'!AC5,'Raw Data'!AI5,'Raw Data'!AO5)</f>
        <v>61.709500000000006</v>
      </c>
      <c r="G5" s="14">
        <f>STDEV('Raw Data'!AC5,'Raw Data'!AI5,'Raw Data'!AO5)</f>
        <v>0.43911331111684759</v>
      </c>
      <c r="H5" s="14">
        <f>AVERAGE('Raw Data'!AU5,'Raw Data'!BA5,'Raw Data'!BG5)</f>
        <v>77.047000000000011</v>
      </c>
      <c r="I5" s="14">
        <f>STDEV('Raw Data'!AU5,'Raw Data'!BA5,'Raw Data'!BG5)</f>
        <v>0.66276768177092504</v>
      </c>
      <c r="J5" s="14">
        <f>AVERAGE('Raw Data'!BM5,'Raw Data'!BS5,'Raw Data'!BY5)</f>
        <v>77.162333333333336</v>
      </c>
      <c r="K5" s="14">
        <f>STDEV('Raw Data'!BM5,'Raw Data'!BS5,'Raw Data'!BY5)</f>
        <v>0.1031229040191057</v>
      </c>
      <c r="L5" s="14">
        <f>AVERAGE('Raw Data'!CE5,'Raw Data'!CK5,'Raw Data'!CQ5)</f>
        <v>76.281000000000006</v>
      </c>
      <c r="M5" s="14">
        <f>STDEV('Raw Data'!CE5,'Raw Data'!CK5,'Raw Data'!CQ5)</f>
        <v>2.5313342331663726</v>
      </c>
      <c r="O5" s="14">
        <f>AVERAGE('Raw Data'!K35,'Raw Data'!Q35,'Raw Data'!W35)</f>
        <v>2.1930000000000001</v>
      </c>
      <c r="P5" s="14">
        <f>STDEV('Raw Data'!K35,'Raw Data'!Q35,'Raw Data'!W35)</f>
        <v>0.17638877515306925</v>
      </c>
      <c r="Q5" s="14">
        <f>AVERAGE('Raw Data'!AC35,'Raw Data'!AI35,'Raw Data'!AO35)</f>
        <v>3.9716666666666662</v>
      </c>
      <c r="R5" s="14">
        <f>STDEV('Raw Data'!AC35,'Raw Data'!AI35,'Raw Data'!AO35)</f>
        <v>0.31409287373853817</v>
      </c>
      <c r="S5" s="14">
        <f>AVERAGE('Raw Data'!AU35,'Raw Data'!BA35,'Raw Data'!BG35)</f>
        <v>22.529499999999999</v>
      </c>
      <c r="T5" s="14">
        <f>STDEV('Raw Data'!AU35,'Raw Data'!BA35,'Raw Data'!BG35)</f>
        <v>1.2126881297349288</v>
      </c>
      <c r="U5" s="14">
        <f>AVERAGE('Raw Data'!BM35,'Raw Data'!BS35,'Raw Data'!BY35)</f>
        <v>57.802999999999997</v>
      </c>
      <c r="V5" s="14">
        <f>STDEV('Raw Data'!BM35,'Raw Data'!BS35,'Raw Data'!BY35)</f>
        <v>0.77177457848778463</v>
      </c>
      <c r="W5" s="14">
        <f>AVERAGE('Raw Data'!CE35,'Raw Data'!CK35,'Raw Data'!CQ35)</f>
        <v>71.405666666666662</v>
      </c>
      <c r="X5" s="14">
        <f>STDEV('Raw Data'!CE35,'Raw Data'!CK35,'Raw Data'!CQ35)</f>
        <v>0.57792761945881588</v>
      </c>
      <c r="Z5" s="14">
        <f>AVERAGE('Raw Data'!K65,'Raw Data'!Q65,'Raw Data'!W65)</f>
        <v>58.113666666666667</v>
      </c>
      <c r="AA5" s="14">
        <f>STDEV('Raw Data'!K65,'Raw Data'!Q65,'Raw Data'!W65)</f>
        <v>2.4593434760792032</v>
      </c>
      <c r="AB5" s="14">
        <f>AVERAGE('Raw Data'!AC65,'Raw Data'!AI65,'Raw Data'!AO65)</f>
        <v>72.694000000000003</v>
      </c>
      <c r="AC5" s="14">
        <f>STDEV('Raw Data'!AC65,'Raw Data'!AI65,'Raw Data'!AO65)</f>
        <v>1.6032105289075436</v>
      </c>
      <c r="AD5" s="14">
        <f>AVERAGE('Raw Data'!AU65,'Raw Data'!BA65,'Raw Data'!BG65)</f>
        <v>76.952333333333328</v>
      </c>
      <c r="AE5" s="14">
        <f>STDEV('Raw Data'!AU65,'Raw Data'!BA65,'Raw Data'!BG65)</f>
        <v>1.3872787511287441</v>
      </c>
      <c r="AF5" s="14">
        <f>AVERAGE('Raw Data'!BM65,'Raw Data'!BS65,'Raw Data'!BY65)</f>
        <v>77.113</v>
      </c>
      <c r="AG5" s="14">
        <f>STDEV('Raw Data'!BM65,'Raw Data'!BS65,'Raw Data'!BY65)</f>
        <v>1.2300272354708264</v>
      </c>
      <c r="AH5" s="14">
        <f>AVERAGE('Raw Data'!CE65,'Raw Data'!CK65,'Raw Data'!CQ65)</f>
        <v>77.112333333333325</v>
      </c>
      <c r="AI5" s="14">
        <f>STDEV('Raw Data'!CE65,'Raw Data'!CK65,'Raw Data'!CQ65)</f>
        <v>1.6357085111147784</v>
      </c>
      <c r="AJ5" s="14"/>
      <c r="AK5" s="14">
        <f>AVERAGE('Raw Data'!K95,'Raw Data'!Q95,'Raw Data'!W95)</f>
        <v>2.5896666666666666</v>
      </c>
      <c r="AL5" s="14">
        <f>STDEV('Raw Data'!K95,'Raw Data'!Q95,'Raw Data'!W95)</f>
        <v>2.3965252624025102E-2</v>
      </c>
      <c r="AM5" s="14">
        <f>AVERAGE('Raw Data'!AC95,'Raw Data'!AI95,'Raw Data'!AO95)</f>
        <v>4.968</v>
      </c>
      <c r="AN5" s="14">
        <f>STDEV('Raw Data'!AC95,'Raw Data'!AI95,'Raw Data'!AO95)</f>
        <v>0.24255514836836609</v>
      </c>
      <c r="AO5" s="14">
        <f>AVERAGE('Raw Data'!AU95,'Raw Data'!BA95,'Raw Data'!BG95)</f>
        <v>26.869</v>
      </c>
      <c r="AP5" s="14">
        <f>STDEV('Raw Data'!AU95,'Raw Data'!BA95,'Raw Data'!BG95)</f>
        <v>1.7081103594323175</v>
      </c>
      <c r="AQ5" s="14">
        <f>AVERAGE('Raw Data'!BM95,'Raw Data'!BS95,'Raw Data'!BY95)</f>
        <v>68.074333333333342</v>
      </c>
      <c r="AR5" s="14">
        <f>STDEV('Raw Data'!BM95,'Raw Data'!BS95,'Raw Data'!BY95)</f>
        <v>1.3544372755256437</v>
      </c>
      <c r="AS5" s="14">
        <f>AVERAGE('Raw Data'!CE95,'Raw Data'!CK95,'Raw Data'!CQ95)</f>
        <v>73.634666666666661</v>
      </c>
      <c r="AT5" s="14">
        <f>STDEV('Raw Data'!CE95,'Raw Data'!CK95,'Raw Data'!CQ95)</f>
        <v>2.755560620515058</v>
      </c>
      <c r="AU5" s="14"/>
      <c r="AV5" s="45">
        <f t="shared" si="0"/>
        <v>55.524000000000001</v>
      </c>
      <c r="AW5" s="38">
        <f t="shared" si="1"/>
        <v>2.4594602388871163</v>
      </c>
      <c r="AX5" s="45">
        <f t="shared" si="2"/>
        <v>67.725999999999999</v>
      </c>
      <c r="AY5" s="38">
        <f t="shared" si="3"/>
        <v>1.6214552106055862</v>
      </c>
      <c r="AZ5" s="45">
        <f t="shared" si="4"/>
        <v>50.083333333333329</v>
      </c>
      <c r="BA5" s="38">
        <f t="shared" si="5"/>
        <v>2.2004961561732683</v>
      </c>
      <c r="BB5" s="45">
        <f t="shared" si="6"/>
        <v>9.0386666666666571</v>
      </c>
      <c r="BC5" s="38">
        <f t="shared" si="7"/>
        <v>1.8296085191464682</v>
      </c>
      <c r="BD5" s="45">
        <f t="shared" si="8"/>
        <v>3.4776666666666642</v>
      </c>
      <c r="BE5" s="38">
        <f t="shared" si="9"/>
        <v>3.2044744758956432</v>
      </c>
      <c r="BF5" s="34"/>
      <c r="BG5" s="45">
        <f t="shared" si="10"/>
        <v>14.898666666666671</v>
      </c>
      <c r="BH5" s="38">
        <f t="shared" si="11"/>
        <v>5.5629666845428201</v>
      </c>
      <c r="BI5" s="45">
        <f t="shared" si="12"/>
        <v>10.984499999999997</v>
      </c>
      <c r="BJ5" s="38">
        <f t="shared" si="13"/>
        <v>1.6622588546914128</v>
      </c>
      <c r="BK5" s="45">
        <f t="shared" si="14"/>
        <v>-9.4666666666682886E-2</v>
      </c>
      <c r="BL5" s="38">
        <f t="shared" si="15"/>
        <v>1.5374665308010234</v>
      </c>
      <c r="BM5" s="45">
        <f t="shared" si="16"/>
        <v>-4.9333333333336782E-2</v>
      </c>
      <c r="BN5" s="38">
        <f t="shared" si="17"/>
        <v>1.2343424700354992</v>
      </c>
      <c r="BO5" s="45">
        <f t="shared" si="18"/>
        <v>0.83133333333331905</v>
      </c>
      <c r="BP5" s="38">
        <f t="shared" si="19"/>
        <v>3.0138339923315804</v>
      </c>
      <c r="BR5" s="45">
        <f t="shared" si="20"/>
        <v>41.021999999999998</v>
      </c>
      <c r="BS5" s="38">
        <f t="shared" si="21"/>
        <v>4.9929291002376548</v>
      </c>
      <c r="BT5" s="45">
        <f t="shared" si="22"/>
        <v>57.737833333333342</v>
      </c>
      <c r="BU5" s="38">
        <f t="shared" si="23"/>
        <v>0.53988409249887581</v>
      </c>
      <c r="BV5" s="45">
        <f t="shared" si="24"/>
        <v>54.517500000000013</v>
      </c>
      <c r="BW5" s="38">
        <f t="shared" si="25"/>
        <v>1.3819817292569412</v>
      </c>
      <c r="BX5" s="45">
        <f t="shared" si="26"/>
        <v>19.359333333333339</v>
      </c>
      <c r="BY5" s="38">
        <f t="shared" si="27"/>
        <v>0.77863363229013638</v>
      </c>
      <c r="BZ5" s="45">
        <f t="shared" si="28"/>
        <v>4.8753333333333444</v>
      </c>
      <c r="CA5" s="38">
        <f t="shared" si="29"/>
        <v>2.5964693977270983</v>
      </c>
      <c r="CC5" s="15"/>
      <c r="CD5" s="14"/>
      <c r="CE5" s="15"/>
      <c r="CF5" s="14"/>
      <c r="CG5" s="15"/>
      <c r="CH5" s="14"/>
      <c r="CI5" s="15"/>
      <c r="CJ5" s="14"/>
      <c r="CK5" s="15"/>
      <c r="CL5" s="14"/>
      <c r="CN5" s="15"/>
      <c r="CO5" s="14"/>
      <c r="CP5" s="15"/>
      <c r="CQ5" s="14"/>
      <c r="CR5" s="15"/>
      <c r="CS5" s="14"/>
      <c r="CT5" s="15"/>
      <c r="CU5" s="14"/>
      <c r="CV5" s="15"/>
      <c r="CW5" s="14"/>
      <c r="CY5" s="15"/>
      <c r="CZ5" s="14"/>
      <c r="DA5" s="15"/>
      <c r="DB5" s="14"/>
      <c r="DC5" s="15"/>
      <c r="DD5" s="14"/>
      <c r="DE5" s="15"/>
      <c r="DF5" s="14"/>
      <c r="DG5" s="15"/>
      <c r="DH5" s="14"/>
    </row>
    <row r="6" spans="1:112" x14ac:dyDescent="0.25">
      <c r="A6" s="2">
        <f>'Raw Data'!B6</f>
        <v>26</v>
      </c>
      <c r="B6" s="2">
        <f>'Raw Data'!C6</f>
        <v>43</v>
      </c>
      <c r="C6" s="2" t="str">
        <f>'Raw Data'!D6</f>
        <v>ASVMIKNLDTGEEIPLSL</v>
      </c>
      <c r="D6" s="14">
        <f>AVERAGE('Raw Data'!K6,'Raw Data'!Q6,'Raw Data'!W6)</f>
        <v>51.05266666666666</v>
      </c>
      <c r="E6" s="14">
        <f>STDEV('Raw Data'!K6,'Raw Data'!Q6,'Raw Data'!W6)</f>
        <v>2.4746357981192575</v>
      </c>
      <c r="F6" s="14">
        <f>AVERAGE('Raw Data'!AC6,'Raw Data'!AI6,'Raw Data'!AO6)</f>
        <v>57.167999999999999</v>
      </c>
      <c r="G6" s="14">
        <f>STDEV('Raw Data'!AC6,'Raw Data'!AI6,'Raw Data'!AO6)</f>
        <v>0.62649660813127805</v>
      </c>
      <c r="H6" s="14">
        <f>AVERAGE('Raw Data'!AU6,'Raw Data'!BA6,'Raw Data'!BG6)</f>
        <v>65.738</v>
      </c>
      <c r="I6" s="14">
        <f>STDEV('Raw Data'!AU6,'Raw Data'!BA6,'Raw Data'!BG6)</f>
        <v>0.40727509130807521</v>
      </c>
      <c r="J6" s="14">
        <f>AVERAGE('Raw Data'!BM6,'Raw Data'!BS6,'Raw Data'!BY6)</f>
        <v>64.720666666666673</v>
      </c>
      <c r="K6" s="14">
        <f>STDEV('Raw Data'!BM6,'Raw Data'!BS6,'Raw Data'!BY6)</f>
        <v>0.35904642225391215</v>
      </c>
      <c r="L6" s="14">
        <f>AVERAGE('Raw Data'!CE6,'Raw Data'!CK6,'Raw Data'!CQ6)</f>
        <v>65.668000000000006</v>
      </c>
      <c r="M6" s="14">
        <f>STDEV('Raw Data'!CE6,'Raw Data'!CK6,'Raw Data'!CQ6)</f>
        <v>0.76657484957439037</v>
      </c>
      <c r="O6" s="14">
        <f>AVERAGE('Raw Data'!K36,'Raw Data'!Q36,'Raw Data'!W36)</f>
        <v>2.7230000000000003</v>
      </c>
      <c r="P6" s="14">
        <f>STDEV('Raw Data'!K36,'Raw Data'!Q36,'Raw Data'!W36)</f>
        <v>0.11112155506471282</v>
      </c>
      <c r="Q6" s="14">
        <f>AVERAGE('Raw Data'!AC36,'Raw Data'!AI36,'Raw Data'!AO36)</f>
        <v>3.9350000000000001</v>
      </c>
      <c r="R6" s="14">
        <f>STDEV('Raw Data'!AC36,'Raw Data'!AI36,'Raw Data'!AO36)</f>
        <v>0.77885364478828945</v>
      </c>
      <c r="S6" s="14">
        <f>AVERAGE('Raw Data'!AU36,'Raw Data'!BA36,'Raw Data'!BG36)</f>
        <v>18.813000000000002</v>
      </c>
      <c r="T6" s="14">
        <f>STDEV('Raw Data'!AU36,'Raw Data'!BA36,'Raw Data'!BG36)</f>
        <v>5.9396969619669733E-2</v>
      </c>
      <c r="U6" s="14">
        <f>AVERAGE('Raw Data'!BM36,'Raw Data'!BS36,'Raw Data'!BY36)</f>
        <v>46.79</v>
      </c>
      <c r="V6" s="14">
        <f>STDEV('Raw Data'!BM36,'Raw Data'!BS36,'Raw Data'!BY36)</f>
        <v>1.6380082417375053</v>
      </c>
      <c r="W6" s="14">
        <f>AVERAGE('Raw Data'!CE36,'Raw Data'!CK36,'Raw Data'!CQ36)</f>
        <v>65.265666666666661</v>
      </c>
      <c r="X6" s="14">
        <f>STDEV('Raw Data'!CE36,'Raw Data'!CK36,'Raw Data'!CQ36)</f>
        <v>0.86501868958614891</v>
      </c>
      <c r="Z6" s="14">
        <f>AVERAGE('Raw Data'!K66,'Raw Data'!Q66,'Raw Data'!W66)</f>
        <v>53.11633333333333</v>
      </c>
      <c r="AA6" s="14">
        <f>STDEV('Raw Data'!K66,'Raw Data'!Q66,'Raw Data'!W66)</f>
        <v>1.7631779074538503</v>
      </c>
      <c r="AB6" s="14">
        <f>AVERAGE('Raw Data'!AC66,'Raw Data'!AI66,'Raw Data'!AO66)</f>
        <v>59.001333333333328</v>
      </c>
      <c r="AC6" s="14">
        <f>STDEV('Raw Data'!AC66,'Raw Data'!AI66,'Raw Data'!AO66)</f>
        <v>1.2877508817055172</v>
      </c>
      <c r="AD6" s="14">
        <f>AVERAGE('Raw Data'!AU66,'Raw Data'!BA66,'Raw Data'!BG66)</f>
        <v>65.063333333333347</v>
      </c>
      <c r="AE6" s="14">
        <f>STDEV('Raw Data'!AU66,'Raw Data'!BA66,'Raw Data'!BG66)</f>
        <v>1.1415731835205851</v>
      </c>
      <c r="AF6" s="14">
        <f>AVERAGE('Raw Data'!BM66,'Raw Data'!BS66,'Raw Data'!BY66)</f>
        <v>65.153999999999996</v>
      </c>
      <c r="AG6" s="14">
        <f>STDEV('Raw Data'!BM66,'Raw Data'!BS66,'Raw Data'!BY66)</f>
        <v>0.77785088545298686</v>
      </c>
      <c r="AH6" s="14">
        <f>AVERAGE('Raw Data'!CE66,'Raw Data'!CK66,'Raw Data'!CQ66)</f>
        <v>65.444666666666663</v>
      </c>
      <c r="AI6" s="14">
        <f>STDEV('Raw Data'!CE66,'Raw Data'!CK66,'Raw Data'!CQ66)</f>
        <v>0.21830788655779762</v>
      </c>
      <c r="AK6" s="14">
        <f>AVERAGE('Raw Data'!K96,'Raw Data'!Q96,'Raw Data'!W96)</f>
        <v>2.8256666666666668</v>
      </c>
      <c r="AL6" s="14">
        <f>STDEV('Raw Data'!K96,'Raw Data'!Q96,'Raw Data'!W96)</f>
        <v>0.24500272107332458</v>
      </c>
      <c r="AM6" s="14">
        <f>AVERAGE('Raw Data'!AC96,'Raw Data'!AI96,'Raw Data'!AO96)</f>
        <v>4.0549999999999997</v>
      </c>
      <c r="AN6" s="14">
        <f>STDEV('Raw Data'!AC96,'Raw Data'!AI96,'Raw Data'!AO96)</f>
        <v>0.38938541318339087</v>
      </c>
      <c r="AO6" s="14">
        <f>AVERAGE('Raw Data'!AU96,'Raw Data'!BA96,'Raw Data'!BG96)</f>
        <v>18.794</v>
      </c>
      <c r="AP6" s="14">
        <f>STDEV('Raw Data'!AU96,'Raw Data'!BA96,'Raw Data'!BG96)</f>
        <v>0.33428580586079365</v>
      </c>
      <c r="AQ6" s="14">
        <f>AVERAGE('Raw Data'!BM96,'Raw Data'!BS96,'Raw Data'!BY96)</f>
        <v>49.866999999999997</v>
      </c>
      <c r="AR6" s="14">
        <f>STDEV('Raw Data'!BM96,'Raw Data'!BS96,'Raw Data'!BY96)</f>
        <v>0.59009151832575923</v>
      </c>
      <c r="AS6" s="14">
        <f>AVERAGE('Raw Data'!CE96,'Raw Data'!CK96,'Raw Data'!CQ96)</f>
        <v>65.861333333333334</v>
      </c>
      <c r="AT6" s="14">
        <f>STDEV('Raw Data'!CE96,'Raw Data'!CK96,'Raw Data'!CQ96)</f>
        <v>1.06932985244654</v>
      </c>
      <c r="AU6" s="14"/>
      <c r="AV6" s="45">
        <f t="shared" si="0"/>
        <v>50.290666666666667</v>
      </c>
      <c r="AW6" s="38">
        <f t="shared" si="1"/>
        <v>1.7801187226324742</v>
      </c>
      <c r="AX6" s="45">
        <f t="shared" si="2"/>
        <v>54.946333333333328</v>
      </c>
      <c r="AY6" s="38">
        <f t="shared" si="3"/>
        <v>1.3453339114633724</v>
      </c>
      <c r="AZ6" s="45">
        <f t="shared" si="4"/>
        <v>46.26933333333335</v>
      </c>
      <c r="BA6" s="38">
        <f t="shared" si="5"/>
        <v>1.1895109639399395</v>
      </c>
      <c r="BB6" s="45">
        <f t="shared" si="6"/>
        <v>15.286999999999999</v>
      </c>
      <c r="BC6" s="38">
        <f t="shared" si="7"/>
        <v>0.97635034695543355</v>
      </c>
      <c r="BD6" s="45">
        <f t="shared" si="8"/>
        <v>-0.4166666666666714</v>
      </c>
      <c r="BE6" s="38">
        <f t="shared" si="9"/>
        <v>1.0913865798454145</v>
      </c>
      <c r="BF6" s="34"/>
      <c r="BG6" s="45">
        <f t="shared" si="10"/>
        <v>2.0636666666666699</v>
      </c>
      <c r="BH6" s="38">
        <f t="shared" si="11"/>
        <v>3.038522447945164</v>
      </c>
      <c r="BI6" s="45">
        <f t="shared" si="12"/>
        <v>1.8333333333333286</v>
      </c>
      <c r="BJ6" s="38">
        <f t="shared" si="13"/>
        <v>1.4320615675777817</v>
      </c>
      <c r="BK6" s="45">
        <f t="shared" si="14"/>
        <v>-0.67466666666665276</v>
      </c>
      <c r="BL6" s="38">
        <f t="shared" si="15"/>
        <v>1.212048816398632</v>
      </c>
      <c r="BM6" s="45">
        <f t="shared" si="16"/>
        <v>0.43333333333332291</v>
      </c>
      <c r="BN6" s="38">
        <f t="shared" si="17"/>
        <v>0.85671835122946349</v>
      </c>
      <c r="BO6" s="45">
        <f t="shared" si="18"/>
        <v>-0.22333333333334338</v>
      </c>
      <c r="BP6" s="38">
        <f t="shared" si="19"/>
        <v>0.79705415959853787</v>
      </c>
      <c r="BR6" s="45">
        <f t="shared" si="20"/>
        <v>48.329666666666661</v>
      </c>
      <c r="BS6" s="38">
        <f t="shared" si="21"/>
        <v>2.4771294542944933</v>
      </c>
      <c r="BT6" s="45">
        <f t="shared" si="22"/>
        <v>53.232999999999997</v>
      </c>
      <c r="BU6" s="38">
        <f t="shared" si="23"/>
        <v>0.999555401165938</v>
      </c>
      <c r="BV6" s="45">
        <f t="shared" si="24"/>
        <v>46.924999999999997</v>
      </c>
      <c r="BW6" s="38">
        <f t="shared" si="25"/>
        <v>0.4115835273671688</v>
      </c>
      <c r="BX6" s="45">
        <f t="shared" si="26"/>
        <v>17.930666666666674</v>
      </c>
      <c r="BY6" s="38">
        <f t="shared" si="27"/>
        <v>1.6768975321507655</v>
      </c>
      <c r="BZ6" s="45">
        <f t="shared" si="28"/>
        <v>0.40233333333334542</v>
      </c>
      <c r="CA6" s="38">
        <f t="shared" si="29"/>
        <v>1.1558089519178061</v>
      </c>
      <c r="CC6" s="15"/>
      <c r="CD6" s="14"/>
      <c r="CE6" s="15"/>
      <c r="CF6" s="14"/>
      <c r="CG6" s="15"/>
      <c r="CH6" s="14"/>
      <c r="CI6" s="15"/>
      <c r="CJ6" s="14"/>
      <c r="CK6" s="15"/>
      <c r="CL6" s="14"/>
      <c r="CN6" s="15"/>
      <c r="CO6" s="14"/>
      <c r="CP6" s="15"/>
      <c r="CQ6" s="14"/>
      <c r="CR6" s="15"/>
      <c r="CS6" s="14"/>
      <c r="CT6" s="15"/>
      <c r="CU6" s="14"/>
      <c r="CV6" s="15"/>
      <c r="CW6" s="14"/>
      <c r="CY6" s="15"/>
      <c r="CZ6" s="14"/>
      <c r="DA6" s="15"/>
      <c r="DB6" s="14"/>
      <c r="DC6" s="15"/>
      <c r="DD6" s="14"/>
      <c r="DE6" s="15"/>
      <c r="DF6" s="14"/>
      <c r="DG6" s="15"/>
      <c r="DH6" s="14"/>
    </row>
    <row r="7" spans="1:112" x14ac:dyDescent="0.25">
      <c r="A7" s="2">
        <f>'Raw Data'!B7</f>
        <v>26</v>
      </c>
      <c r="B7" s="2">
        <f>'Raw Data'!C7</f>
        <v>45</v>
      </c>
      <c r="C7" s="2" t="str">
        <f>'Raw Data'!D7</f>
        <v>ASVMIKNLDTGEEIPLSLAE</v>
      </c>
      <c r="D7" s="14">
        <f>AVERAGE('Raw Data'!K7,'Raw Data'!Q7,'Raw Data'!W7)</f>
        <v>52.801666666666669</v>
      </c>
      <c r="E7" s="14">
        <f>STDEV('Raw Data'!K7,'Raw Data'!Q7,'Raw Data'!W7)</f>
        <v>2.2568966155615855</v>
      </c>
      <c r="F7" s="14">
        <f>AVERAGE('Raw Data'!AC7,'Raw Data'!AI7,'Raw Data'!AO7)</f>
        <v>58.442500000000003</v>
      </c>
      <c r="G7" s="14">
        <f>STDEV('Raw Data'!AC7,'Raw Data'!AI7,'Raw Data'!AO7)</f>
        <v>1.2098597026101818</v>
      </c>
      <c r="H7" s="14">
        <f>AVERAGE('Raw Data'!AU7,'Raw Data'!BA7,'Raw Data'!BG7)</f>
        <v>65.841666666666654</v>
      </c>
      <c r="I7" s="14">
        <f>STDEV('Raw Data'!AU7,'Raw Data'!BA7,'Raw Data'!BG7)</f>
        <v>0.20738932791571899</v>
      </c>
      <c r="J7" s="14">
        <f>AVERAGE('Raw Data'!BM7,'Raw Data'!BS7,'Raw Data'!BY7)</f>
        <v>64.912666666666667</v>
      </c>
      <c r="K7" s="14">
        <f>STDEV('Raw Data'!BM7,'Raw Data'!BS7,'Raw Data'!BY7)</f>
        <v>0.2396295752475702</v>
      </c>
      <c r="L7" s="14">
        <f>AVERAGE('Raw Data'!CE7,'Raw Data'!CK7,'Raw Data'!CQ7)</f>
        <v>65.541333333333327</v>
      </c>
      <c r="M7" s="14">
        <f>STDEV('Raw Data'!CE7,'Raw Data'!CK7,'Raw Data'!CQ7)</f>
        <v>1.5896006836099834</v>
      </c>
      <c r="O7" s="14">
        <f>AVERAGE('Raw Data'!K37,'Raw Data'!Q37,'Raw Data'!W37)</f>
        <v>3.605</v>
      </c>
      <c r="P7" s="14">
        <f>STDEV('Raw Data'!K37,'Raw Data'!Q37,'Raw Data'!W37)</f>
        <v>0.17784543851333365</v>
      </c>
      <c r="Q7" s="14">
        <f>AVERAGE('Raw Data'!AC37,'Raw Data'!AI37,'Raw Data'!AO37)</f>
        <v>5.2606666666666664</v>
      </c>
      <c r="R7" s="14">
        <f>STDEV('Raw Data'!AC37,'Raw Data'!AI37,'Raw Data'!AO37)</f>
        <v>0.33187999839299359</v>
      </c>
      <c r="S7" s="14">
        <f>AVERAGE('Raw Data'!AU37,'Raw Data'!BA37,'Raw Data'!BG37)</f>
        <v>19.107500000000002</v>
      </c>
      <c r="T7" s="14">
        <f>STDEV('Raw Data'!AU37,'Raw Data'!BA37,'Raw Data'!BG37)</f>
        <v>0.89449007820098048</v>
      </c>
      <c r="U7" s="14">
        <f>AVERAGE('Raw Data'!BM37,'Raw Data'!BS37,'Raw Data'!BY37)</f>
        <v>46.892333333333333</v>
      </c>
      <c r="V7" s="14">
        <f>STDEV('Raw Data'!BM37,'Raw Data'!BS37,'Raw Data'!BY37)</f>
        <v>0.87868670943251248</v>
      </c>
      <c r="W7" s="14">
        <f>AVERAGE('Raw Data'!CE37,'Raw Data'!CK37,'Raw Data'!CQ37)</f>
        <v>63.81733333333333</v>
      </c>
      <c r="X7" s="14">
        <f>STDEV('Raw Data'!CE37,'Raw Data'!CK37,'Raw Data'!CQ37)</f>
        <v>1.8494356796961999</v>
      </c>
      <c r="Z7" s="14">
        <f>AVERAGE('Raw Data'!K67,'Raw Data'!Q67,'Raw Data'!W67)</f>
        <v>54.911666666666662</v>
      </c>
      <c r="AA7" s="14">
        <f>STDEV('Raw Data'!K67,'Raw Data'!Q67,'Raw Data'!W67)</f>
        <v>1.4194788949939825</v>
      </c>
      <c r="AB7" s="14">
        <f>AVERAGE('Raw Data'!AC67,'Raw Data'!AI67,'Raw Data'!AO67)</f>
        <v>60.30766666666667</v>
      </c>
      <c r="AC7" s="14">
        <f>STDEV('Raw Data'!AC67,'Raw Data'!AI67,'Raw Data'!AO67)</f>
        <v>1.4163478857022831</v>
      </c>
      <c r="AD7" s="14">
        <f>AVERAGE('Raw Data'!AU67,'Raw Data'!BA67,'Raw Data'!BG67)</f>
        <v>65.766666666666666</v>
      </c>
      <c r="AE7" s="14">
        <f>STDEV('Raw Data'!AU67,'Raw Data'!BA67,'Raw Data'!BG67)</f>
        <v>1.2905411009856775</v>
      </c>
      <c r="AF7" s="14">
        <f>AVERAGE('Raw Data'!BM67,'Raw Data'!BS67,'Raw Data'!BY67)</f>
        <v>65.433666666666667</v>
      </c>
      <c r="AG7" s="14">
        <f>STDEV('Raw Data'!BM67,'Raw Data'!BS67,'Raw Data'!BY67)</f>
        <v>0.90141906643543468</v>
      </c>
      <c r="AH7" s="14">
        <f>AVERAGE('Raw Data'!CE67,'Raw Data'!CK67,'Raw Data'!CQ67)</f>
        <v>65.808000000000007</v>
      </c>
      <c r="AI7" s="14">
        <f>STDEV('Raw Data'!CE67,'Raw Data'!CK67,'Raw Data'!CQ67)</f>
        <v>0.52204693275604952</v>
      </c>
      <c r="AK7" s="14">
        <f>AVERAGE('Raw Data'!K97,'Raw Data'!Q97,'Raw Data'!W97)</f>
        <v>3.44</v>
      </c>
      <c r="AL7" s="14">
        <f>STDEV('Raw Data'!K97,'Raw Data'!Q97,'Raw Data'!W97)</f>
        <v>0.17960233851484228</v>
      </c>
      <c r="AM7" s="14">
        <f>AVERAGE('Raw Data'!AC97,'Raw Data'!AI97,'Raw Data'!AO97)</f>
        <v>5.5476666666666672</v>
      </c>
      <c r="AN7" s="14">
        <f>STDEV('Raw Data'!AC97,'Raw Data'!AI97,'Raw Data'!AO97)</f>
        <v>0.50024127511965011</v>
      </c>
      <c r="AO7" s="14">
        <f>AVERAGE('Raw Data'!AU97,'Raw Data'!BA97,'Raw Data'!BG97)</f>
        <v>18.598000000000003</v>
      </c>
      <c r="AP7" s="14">
        <f>STDEV('Raw Data'!AU97,'Raw Data'!BA97,'Raw Data'!BG97)</f>
        <v>2.0143016159453384</v>
      </c>
      <c r="AQ7" s="14">
        <f>AVERAGE('Raw Data'!BM97,'Raw Data'!BS97,'Raw Data'!BY97)</f>
        <v>50.910333333333334</v>
      </c>
      <c r="AR7" s="14">
        <f>STDEV('Raw Data'!BM97,'Raw Data'!BS97,'Raw Data'!BY97)</f>
        <v>0.37335550529399425</v>
      </c>
      <c r="AS7" s="14">
        <f>AVERAGE('Raw Data'!CE97,'Raw Data'!CK97,'Raw Data'!CQ97)</f>
        <v>65.041666666666671</v>
      </c>
      <c r="AT7" s="14">
        <f>STDEV('Raw Data'!CE97,'Raw Data'!CK97,'Raw Data'!CQ97)</f>
        <v>1.392279545685178</v>
      </c>
      <c r="AU7" s="14"/>
      <c r="AV7" s="45">
        <f t="shared" si="0"/>
        <v>51.471666666666664</v>
      </c>
      <c r="AW7" s="38">
        <f t="shared" si="1"/>
        <v>1.4307960488250369</v>
      </c>
      <c r="AX7" s="45">
        <f t="shared" si="2"/>
        <v>54.760000000000005</v>
      </c>
      <c r="AY7" s="38">
        <f t="shared" si="3"/>
        <v>1.5020927623374867</v>
      </c>
      <c r="AZ7" s="45">
        <f t="shared" si="4"/>
        <v>47.168666666666667</v>
      </c>
      <c r="BA7" s="38">
        <f t="shared" si="5"/>
        <v>2.3922598799740231</v>
      </c>
      <c r="BB7" s="45">
        <f t="shared" si="6"/>
        <v>14.523333333333333</v>
      </c>
      <c r="BC7" s="38">
        <f t="shared" si="7"/>
        <v>0.97567959221594069</v>
      </c>
      <c r="BD7" s="45">
        <f t="shared" si="8"/>
        <v>0.76633333333333553</v>
      </c>
      <c r="BE7" s="38">
        <f t="shared" si="9"/>
        <v>1.4869348786457748</v>
      </c>
      <c r="BF7" s="34"/>
      <c r="BG7" s="45">
        <f t="shared" si="10"/>
        <v>2.1099999999999923</v>
      </c>
      <c r="BH7" s="38">
        <f t="shared" si="11"/>
        <v>2.6661775384746376</v>
      </c>
      <c r="BI7" s="45">
        <f t="shared" si="12"/>
        <v>1.8651666666666671</v>
      </c>
      <c r="BJ7" s="38">
        <f t="shared" si="13"/>
        <v>1.8627404095400211</v>
      </c>
      <c r="BK7" s="45">
        <f t="shared" si="14"/>
        <v>-7.4999999999988631E-2</v>
      </c>
      <c r="BL7" s="38">
        <f t="shared" si="15"/>
        <v>1.3070985680761258</v>
      </c>
      <c r="BM7" s="45">
        <f t="shared" si="16"/>
        <v>0.5210000000000008</v>
      </c>
      <c r="BN7" s="38">
        <f t="shared" si="17"/>
        <v>0.93272646937173465</v>
      </c>
      <c r="BO7" s="45">
        <f t="shared" si="18"/>
        <v>0.26666666666667993</v>
      </c>
      <c r="BP7" s="38">
        <f t="shared" si="19"/>
        <v>1.6731298016989973</v>
      </c>
      <c r="BR7" s="45">
        <f t="shared" si="20"/>
        <v>49.196666666666673</v>
      </c>
      <c r="BS7" s="38">
        <f t="shared" si="21"/>
        <v>2.2638929597782087</v>
      </c>
      <c r="BT7" s="45">
        <f t="shared" si="22"/>
        <v>53.181833333333337</v>
      </c>
      <c r="BU7" s="38">
        <f t="shared" si="23"/>
        <v>1.2545536390817775</v>
      </c>
      <c r="BV7" s="45">
        <f t="shared" si="24"/>
        <v>46.734166666666653</v>
      </c>
      <c r="BW7" s="38">
        <f t="shared" si="25"/>
        <v>0.91821720378858607</v>
      </c>
      <c r="BX7" s="45">
        <f t="shared" si="26"/>
        <v>18.020333333333333</v>
      </c>
      <c r="BY7" s="38">
        <f t="shared" si="27"/>
        <v>0.91077585972986108</v>
      </c>
      <c r="BZ7" s="45">
        <f t="shared" si="28"/>
        <v>1.7239999999999966</v>
      </c>
      <c r="CA7" s="38">
        <f t="shared" si="29"/>
        <v>2.4386969198050568</v>
      </c>
      <c r="CC7" s="15"/>
      <c r="CD7" s="14"/>
      <c r="CE7" s="15"/>
      <c r="CF7" s="14"/>
      <c r="CG7" s="15"/>
      <c r="CH7" s="14"/>
      <c r="CI7" s="15"/>
      <c r="CJ7" s="14"/>
      <c r="CK7" s="15"/>
      <c r="CL7" s="14"/>
      <c r="CN7" s="15"/>
      <c r="CO7" s="14"/>
      <c r="CP7" s="15"/>
      <c r="CQ7" s="14"/>
      <c r="CR7" s="15"/>
      <c r="CS7" s="14"/>
      <c r="CT7" s="15"/>
      <c r="CU7" s="14"/>
      <c r="CV7" s="15"/>
      <c r="CW7" s="14"/>
      <c r="CY7" s="15"/>
      <c r="CZ7" s="14"/>
      <c r="DA7" s="15"/>
      <c r="DB7" s="14"/>
      <c r="DC7" s="15"/>
      <c r="DD7" s="14"/>
      <c r="DE7" s="15"/>
      <c r="DF7" s="14"/>
      <c r="DG7" s="15"/>
      <c r="DH7" s="14"/>
    </row>
    <row r="8" spans="1:112" x14ac:dyDescent="0.25">
      <c r="A8" s="2">
        <f>'Raw Data'!B8</f>
        <v>26</v>
      </c>
      <c r="B8" s="2">
        <f>'Raw Data'!C8</f>
        <v>57</v>
      </c>
      <c r="C8" s="2" t="str">
        <f>'Raw Data'!D8</f>
        <v>ASVMIKNLDTGEEIPLSLAEEKLPTGINPLTL</v>
      </c>
      <c r="D8" s="14">
        <f>AVERAGE('Raw Data'!K8,'Raw Data'!Q8,'Raw Data'!W8)</f>
        <v>60.460333333333331</v>
      </c>
      <c r="E8" s="14">
        <f>STDEV('Raw Data'!K8,'Raw Data'!Q8,'Raw Data'!W8)</f>
        <v>2.6253766079047267</v>
      </c>
      <c r="F8" s="14">
        <f>AVERAGE('Raw Data'!AC8,'Raw Data'!AI8,'Raw Data'!AO8)</f>
        <v>65.093000000000004</v>
      </c>
      <c r="G8" s="14">
        <f>STDEV('Raw Data'!AC8,'Raw Data'!AI8,'Raw Data'!AO8)</f>
        <v>0.97580735803743235</v>
      </c>
      <c r="H8" s="14">
        <f>AVERAGE('Raw Data'!AU8,'Raw Data'!BA8,'Raw Data'!BG8)</f>
        <v>70.777333333333331</v>
      </c>
      <c r="I8" s="14">
        <f>STDEV('Raw Data'!AU8,'Raw Data'!BA8,'Raw Data'!BG8)</f>
        <v>0.60857072993476535</v>
      </c>
      <c r="J8" s="14">
        <f>AVERAGE('Raw Data'!BM8,'Raw Data'!BS8,'Raw Data'!BY8)</f>
        <v>69.824333333333342</v>
      </c>
      <c r="K8" s="14">
        <f>STDEV('Raw Data'!BM8,'Raw Data'!BS8,'Raw Data'!BY8)</f>
        <v>0.30691421168355204</v>
      </c>
      <c r="L8" s="14">
        <f>AVERAGE('Raw Data'!CE8,'Raw Data'!CK8,'Raw Data'!CQ8)</f>
        <v>70.600000000000009</v>
      </c>
      <c r="M8" s="14">
        <f>STDEV('Raw Data'!CE8,'Raw Data'!CK8,'Raw Data'!CQ8)</f>
        <v>1.4085528034120682</v>
      </c>
      <c r="O8" s="14">
        <f>AVERAGE('Raw Data'!K38,'Raw Data'!Q38,'Raw Data'!W38)</f>
        <v>8.9513333333333325</v>
      </c>
      <c r="P8" s="14">
        <f>STDEV('Raw Data'!K38,'Raw Data'!Q38,'Raw Data'!W38)</f>
        <v>0.74919445628844161</v>
      </c>
      <c r="Q8" s="14">
        <f>AVERAGE('Raw Data'!AC38,'Raw Data'!AI38,'Raw Data'!AO38)</f>
        <v>14.846333333333334</v>
      </c>
      <c r="R8" s="14">
        <f>STDEV('Raw Data'!AC38,'Raw Data'!AI38,'Raw Data'!AO38)</f>
        <v>0.65650920277885938</v>
      </c>
      <c r="S8" s="14">
        <f>AVERAGE('Raw Data'!AU38,'Raw Data'!BA38,'Raw Data'!BG38)</f>
        <v>34.877000000000002</v>
      </c>
      <c r="T8" s="14">
        <f>STDEV('Raw Data'!AU38,'Raw Data'!BA38,'Raw Data'!BG38)</f>
        <v>0.15980613254815909</v>
      </c>
      <c r="U8" s="14">
        <f>AVERAGE('Raw Data'!BM38,'Raw Data'!BS38,'Raw Data'!BY38)</f>
        <v>58.252333333333333</v>
      </c>
      <c r="V8" s="14">
        <f>STDEV('Raw Data'!BM38,'Raw Data'!BS38,'Raw Data'!BY38)</f>
        <v>1.0156088485895198</v>
      </c>
      <c r="W8" s="14">
        <f>AVERAGE('Raw Data'!CE38,'Raw Data'!CK38,'Raw Data'!CQ38)</f>
        <v>68.108999999999995</v>
      </c>
      <c r="X8" s="14">
        <f>STDEV('Raw Data'!CE38,'Raw Data'!CK38,'Raw Data'!CQ38)</f>
        <v>1.4072871064569599</v>
      </c>
      <c r="Z8" s="14">
        <f>AVERAGE('Raw Data'!K68,'Raw Data'!Q68,'Raw Data'!W68)</f>
        <v>61.206999999999994</v>
      </c>
      <c r="AA8" s="14">
        <f>STDEV('Raw Data'!K68,'Raw Data'!Q68,'Raw Data'!W68)</f>
        <v>1.4025601591375674</v>
      </c>
      <c r="AB8" s="14">
        <f>AVERAGE('Raw Data'!AC68,'Raw Data'!AI68,'Raw Data'!AO68)</f>
        <v>65.696666666666658</v>
      </c>
      <c r="AC8" s="14">
        <f>STDEV('Raw Data'!AC68,'Raw Data'!AI68,'Raw Data'!AO68)</f>
        <v>1.1131959995137075</v>
      </c>
      <c r="AD8" s="14">
        <f>AVERAGE('Raw Data'!AU68,'Raw Data'!BA68,'Raw Data'!BG68)</f>
        <v>70.213333333333324</v>
      </c>
      <c r="AE8" s="14">
        <f>STDEV('Raw Data'!AU68,'Raw Data'!BA68,'Raw Data'!BG68)</f>
        <v>0.94945370257497497</v>
      </c>
      <c r="AF8" s="14">
        <f>AVERAGE('Raw Data'!BM68,'Raw Data'!BS68,'Raw Data'!BY68)</f>
        <v>70.092333333333329</v>
      </c>
      <c r="AG8" s="14">
        <f>STDEV('Raw Data'!BM68,'Raw Data'!BS68,'Raw Data'!BY68)</f>
        <v>0.9802582992932688</v>
      </c>
      <c r="AH8" s="14">
        <f>AVERAGE('Raw Data'!CE68,'Raw Data'!CK68,'Raw Data'!CQ68)</f>
        <v>70.48566666666666</v>
      </c>
      <c r="AI8" s="14">
        <f>STDEV('Raw Data'!CE68,'Raw Data'!CK68,'Raw Data'!CQ68)</f>
        <v>0.84132890912729807</v>
      </c>
      <c r="AK8" s="14">
        <f>AVERAGE('Raw Data'!K98,'Raw Data'!Q98,'Raw Data'!W98)</f>
        <v>7.9026666666666658</v>
      </c>
      <c r="AL8" s="14">
        <f>STDEV('Raw Data'!K98,'Raw Data'!Q98,'Raw Data'!W98)</f>
        <v>0.20232976383452211</v>
      </c>
      <c r="AM8" s="14">
        <f>AVERAGE('Raw Data'!AC98,'Raw Data'!AI98,'Raw Data'!AO98)</f>
        <v>16.233333333333334</v>
      </c>
      <c r="AN8" s="14">
        <f>STDEV('Raw Data'!AC98,'Raw Data'!AI98,'Raw Data'!AO98)</f>
        <v>0.93535572555757229</v>
      </c>
      <c r="AO8" s="14">
        <f>AVERAGE('Raw Data'!AU98,'Raw Data'!BA98,'Raw Data'!BG98)</f>
        <v>34.704666666666668</v>
      </c>
      <c r="AP8" s="14">
        <f>STDEV('Raw Data'!AU98,'Raw Data'!BA98,'Raw Data'!BG98)</f>
        <v>0.30300880075227993</v>
      </c>
      <c r="AQ8" s="14">
        <f>AVERAGE('Raw Data'!BM98,'Raw Data'!BS98,'Raw Data'!BY98)</f>
        <v>60.665333333333329</v>
      </c>
      <c r="AR8" s="14">
        <f>STDEV('Raw Data'!BM98,'Raw Data'!BS98,'Raw Data'!BY98)</f>
        <v>0.65349394284364715</v>
      </c>
      <c r="AS8" s="14">
        <f>AVERAGE('Raw Data'!CE98,'Raw Data'!CK98,'Raw Data'!CQ98)</f>
        <v>68.144000000000005</v>
      </c>
      <c r="AT8" s="14">
        <f>STDEV('Raw Data'!CE98,'Raw Data'!CK98,'Raw Data'!CQ98)</f>
        <v>1.5259662512650782</v>
      </c>
      <c r="AU8" s="14"/>
      <c r="AV8" s="45">
        <f t="shared" si="0"/>
        <v>53.304333333333325</v>
      </c>
      <c r="AW8" s="38">
        <f t="shared" si="1"/>
        <v>1.4170788027958543</v>
      </c>
      <c r="AX8" s="45">
        <f t="shared" si="2"/>
        <v>49.463333333333324</v>
      </c>
      <c r="AY8" s="38">
        <f t="shared" si="3"/>
        <v>1.453993007777773</v>
      </c>
      <c r="AZ8" s="45">
        <f t="shared" si="4"/>
        <v>35.508666666666656</v>
      </c>
      <c r="BA8" s="38">
        <f t="shared" si="5"/>
        <v>0.9966326638569819</v>
      </c>
      <c r="BB8" s="45">
        <f t="shared" si="6"/>
        <v>9.4269999999999996</v>
      </c>
      <c r="BC8" s="38">
        <f t="shared" si="7"/>
        <v>1.1781174248209165</v>
      </c>
      <c r="BD8" s="45">
        <f t="shared" si="8"/>
        <v>2.3416666666666544</v>
      </c>
      <c r="BE8" s="38">
        <f t="shared" si="9"/>
        <v>1.742529005019235</v>
      </c>
      <c r="BF8" s="34"/>
      <c r="BG8" s="45">
        <f t="shared" si="10"/>
        <v>0.74666666666666259</v>
      </c>
      <c r="BH8" s="38">
        <f t="shared" si="11"/>
        <v>2.9765378098276067</v>
      </c>
      <c r="BI8" s="45">
        <f t="shared" si="12"/>
        <v>0.60366666666665481</v>
      </c>
      <c r="BJ8" s="38">
        <f t="shared" si="13"/>
        <v>1.4803396006772622</v>
      </c>
      <c r="BK8" s="45">
        <f t="shared" si="14"/>
        <v>-0.56400000000000716</v>
      </c>
      <c r="BL8" s="38">
        <f t="shared" si="15"/>
        <v>1.1277502678637068</v>
      </c>
      <c r="BM8" s="45">
        <f t="shared" si="16"/>
        <v>0.26799999999998647</v>
      </c>
      <c r="BN8" s="38">
        <f t="shared" si="17"/>
        <v>1.0271819053442617</v>
      </c>
      <c r="BO8" s="45">
        <f t="shared" si="18"/>
        <v>-0.11433333333334872</v>
      </c>
      <c r="BP8" s="38">
        <f t="shared" si="19"/>
        <v>1.6406874575412971</v>
      </c>
      <c r="BR8" s="45">
        <f t="shared" si="20"/>
        <v>51.509</v>
      </c>
      <c r="BS8" s="38">
        <f t="shared" si="21"/>
        <v>2.7301821673043474</v>
      </c>
      <c r="BT8" s="45">
        <f t="shared" si="22"/>
        <v>50.24666666666667</v>
      </c>
      <c r="BU8" s="38">
        <f t="shared" si="23"/>
        <v>1.1760970764921266</v>
      </c>
      <c r="BV8" s="45">
        <f t="shared" si="24"/>
        <v>35.900333333333329</v>
      </c>
      <c r="BW8" s="38">
        <f t="shared" si="25"/>
        <v>0.62920293493699864</v>
      </c>
      <c r="BX8" s="45">
        <f t="shared" si="26"/>
        <v>11.57200000000001</v>
      </c>
      <c r="BY8" s="38">
        <f t="shared" si="27"/>
        <v>1.0609701535230227</v>
      </c>
      <c r="BZ8" s="45">
        <f t="shared" si="28"/>
        <v>2.4910000000000139</v>
      </c>
      <c r="CA8" s="38">
        <f t="shared" si="29"/>
        <v>1.9910996961478347</v>
      </c>
      <c r="CC8" s="15"/>
      <c r="CD8" s="14"/>
      <c r="CE8" s="15"/>
      <c r="CF8" s="14"/>
      <c r="CG8" s="15"/>
      <c r="CH8" s="14"/>
      <c r="CI8" s="15"/>
      <c r="CJ8" s="14"/>
      <c r="CK8" s="15"/>
      <c r="CL8" s="14"/>
      <c r="CN8" s="15"/>
      <c r="CO8" s="14"/>
      <c r="CP8" s="15"/>
      <c r="CQ8" s="14"/>
      <c r="CR8" s="15"/>
      <c r="CS8" s="14"/>
      <c r="CT8" s="15"/>
      <c r="CU8" s="14"/>
      <c r="CV8" s="15"/>
      <c r="CW8" s="14"/>
      <c r="CY8" s="15"/>
      <c r="CZ8" s="14"/>
      <c r="DA8" s="15"/>
      <c r="DB8" s="14"/>
      <c r="DC8" s="15"/>
      <c r="DD8" s="14"/>
      <c r="DE8" s="15"/>
      <c r="DF8" s="14"/>
      <c r="DG8" s="15"/>
      <c r="DH8" s="14"/>
    </row>
    <row r="9" spans="1:112" x14ac:dyDescent="0.25">
      <c r="A9" s="2">
        <f>'Raw Data'!B9</f>
        <v>27</v>
      </c>
      <c r="B9" s="2">
        <f>'Raw Data'!C9</f>
        <v>43</v>
      </c>
      <c r="C9" s="2" t="str">
        <f>'Raw Data'!D9</f>
        <v>SVMIKNLDTGEEIPLSL</v>
      </c>
      <c r="D9" s="14">
        <f>AVERAGE('Raw Data'!K9,'Raw Data'!Q9,'Raw Data'!W9)</f>
        <v>49.244333333333337</v>
      </c>
      <c r="E9" s="14">
        <f>STDEV('Raw Data'!K9,'Raw Data'!Q9,'Raw Data'!W9)</f>
        <v>2.7194045916952754</v>
      </c>
      <c r="F9" s="14">
        <f>AVERAGE('Raw Data'!AC9,'Raw Data'!AI9,'Raw Data'!AO9)</f>
        <v>54.271500000000003</v>
      </c>
      <c r="G9" s="14">
        <f>STDEV('Raw Data'!AC9,'Raw Data'!AI9,'Raw Data'!AO9)</f>
        <v>0.5748778131046598</v>
      </c>
      <c r="H9" s="14">
        <f>AVERAGE('Raw Data'!AU9,'Raw Data'!BA9,'Raw Data'!BG9)</f>
        <v>62.274666666666661</v>
      </c>
      <c r="I9" s="14">
        <f>STDEV('Raw Data'!AU9,'Raw Data'!BA9,'Raw Data'!BG9)</f>
        <v>0.1319936867177115</v>
      </c>
      <c r="J9" s="14">
        <f>AVERAGE('Raw Data'!BM9,'Raw Data'!BS9,'Raw Data'!BY9)</f>
        <v>61.19466666666667</v>
      </c>
      <c r="K9" s="14">
        <f>STDEV('Raw Data'!BM9,'Raw Data'!BS9,'Raw Data'!BY9)</f>
        <v>0.59545472819798484</v>
      </c>
      <c r="L9" s="14">
        <f>AVERAGE('Raw Data'!CE9,'Raw Data'!CK9,'Raw Data'!CQ9)</f>
        <v>62.263333333333328</v>
      </c>
      <c r="M9" s="14">
        <f>STDEV('Raw Data'!CE9,'Raw Data'!CK9,'Raw Data'!CQ9)</f>
        <v>0.96192012835439344</v>
      </c>
      <c r="O9" s="14">
        <f>AVERAGE('Raw Data'!K39,'Raw Data'!Q39,'Raw Data'!W39)</f>
        <v>3.2419999999999995</v>
      </c>
      <c r="P9" s="14">
        <f>STDEV('Raw Data'!K39,'Raw Data'!Q39,'Raw Data'!W39)</f>
        <v>0.14140721339450826</v>
      </c>
      <c r="Q9" s="14">
        <f>AVERAGE('Raw Data'!AC39,'Raw Data'!AI39,'Raw Data'!AO39)</f>
        <v>4.2246666666666668</v>
      </c>
      <c r="R9" s="14">
        <f>STDEV('Raw Data'!AC39,'Raw Data'!AI39,'Raw Data'!AO39)</f>
        <v>0.81650127576957066</v>
      </c>
      <c r="S9" s="14">
        <f>AVERAGE('Raw Data'!AU39,'Raw Data'!BA39,'Raw Data'!BG39)</f>
        <v>19.006</v>
      </c>
      <c r="T9" s="14">
        <f>STDEV('Raw Data'!AU39,'Raw Data'!BA39,'Raw Data'!BG39)</f>
        <v>0.67033722856484734</v>
      </c>
      <c r="U9" s="14">
        <f>AVERAGE('Raw Data'!BM39,'Raw Data'!BS39,'Raw Data'!BY39)</f>
        <v>42.429000000000002</v>
      </c>
      <c r="V9" s="14">
        <f>STDEV('Raw Data'!BM39,'Raw Data'!BS39,'Raw Data'!BY39)</f>
        <v>1.0393060184565448</v>
      </c>
      <c r="W9" s="14">
        <f>AVERAGE('Raw Data'!CE39,'Raw Data'!CK39,'Raw Data'!CQ39)</f>
        <v>58.9</v>
      </c>
      <c r="X9" s="14">
        <f>STDEV('Raw Data'!CE39,'Raw Data'!CK39,'Raw Data'!CQ39)</f>
        <v>0.97603227405654958</v>
      </c>
      <c r="Z9" s="14">
        <f>AVERAGE('Raw Data'!K69,'Raw Data'!Q69,'Raw Data'!W69)</f>
        <v>50.858666666666672</v>
      </c>
      <c r="AA9" s="14">
        <f>STDEV('Raw Data'!K69,'Raw Data'!Q69,'Raw Data'!W69)</f>
        <v>1.3853264356581578</v>
      </c>
      <c r="AB9" s="14">
        <f>AVERAGE('Raw Data'!AC69,'Raw Data'!AI69,'Raw Data'!AO69)</f>
        <v>56.441666666666663</v>
      </c>
      <c r="AC9" s="14">
        <f>STDEV('Raw Data'!AC69,'Raw Data'!AI69,'Raw Data'!AO69)</f>
        <v>1.0163785384065009</v>
      </c>
      <c r="AD9" s="14">
        <f>AVERAGE('Raw Data'!AU69,'Raw Data'!BA69,'Raw Data'!BG69)</f>
        <v>62.010666666666673</v>
      </c>
      <c r="AE9" s="14">
        <f>STDEV('Raw Data'!AU69,'Raw Data'!BA69,'Raw Data'!BG69)</f>
        <v>1.2525024284740267</v>
      </c>
      <c r="AF9" s="14">
        <f>AVERAGE('Raw Data'!BM69,'Raw Data'!BS69,'Raw Data'!BY69)</f>
        <v>61.786000000000001</v>
      </c>
      <c r="AG9" s="14">
        <f>STDEV('Raw Data'!BM69,'Raw Data'!BS69,'Raw Data'!BY69)</f>
        <v>0.85478593811550407</v>
      </c>
      <c r="AH9" s="14">
        <f>AVERAGE('Raw Data'!CE69,'Raw Data'!CK69,'Raw Data'!CQ69)</f>
        <v>62.244666666666667</v>
      </c>
      <c r="AI9" s="14">
        <f>STDEV('Raw Data'!CE69,'Raw Data'!CK69,'Raw Data'!CQ69)</f>
        <v>0.34755479184343613</v>
      </c>
      <c r="AK9" s="14">
        <f>AVERAGE('Raw Data'!K99,'Raw Data'!Q99,'Raw Data'!W99)</f>
        <v>2.661</v>
      </c>
      <c r="AL9" s="14">
        <f>STDEV('Raw Data'!K99,'Raw Data'!Q99,'Raw Data'!W99)</f>
        <v>9.9080775128175091E-2</v>
      </c>
      <c r="AM9" s="14">
        <f>AVERAGE('Raw Data'!AC99,'Raw Data'!AI99,'Raw Data'!AO99)</f>
        <v>3.5333333333333332</v>
      </c>
      <c r="AN9" s="14">
        <f>STDEV('Raw Data'!AC99,'Raw Data'!AI99,'Raw Data'!AO99)</f>
        <v>0.28736968060902551</v>
      </c>
      <c r="AO9" s="14">
        <f>AVERAGE('Raw Data'!AU99,'Raw Data'!BA99,'Raw Data'!BG99)</f>
        <v>17.672333333333331</v>
      </c>
      <c r="AP9" s="14">
        <f>STDEV('Raw Data'!AU99,'Raw Data'!BA99,'Raw Data'!BG99)</f>
        <v>0.7236327337353744</v>
      </c>
      <c r="AQ9" s="14">
        <f>AVERAGE('Raw Data'!BM99,'Raw Data'!BS99,'Raw Data'!BY99)</f>
        <v>45.511666666666663</v>
      </c>
      <c r="AR9" s="14">
        <f>STDEV('Raw Data'!BM99,'Raw Data'!BS99,'Raw Data'!BY99)</f>
        <v>0.22181148151827673</v>
      </c>
      <c r="AS9" s="14">
        <f>AVERAGE('Raw Data'!CE99,'Raw Data'!CK99,'Raw Data'!CQ99)</f>
        <v>59.324333333333335</v>
      </c>
      <c r="AT9" s="14">
        <f>STDEV('Raw Data'!CE99,'Raw Data'!CK99,'Raw Data'!CQ99)</f>
        <v>1.3886919504819393</v>
      </c>
      <c r="AU9" s="14"/>
      <c r="AV9" s="45">
        <f t="shared" si="0"/>
        <v>48.19766666666667</v>
      </c>
      <c r="AW9" s="38">
        <f t="shared" si="1"/>
        <v>1.3888651242411323</v>
      </c>
      <c r="AX9" s="45">
        <f t="shared" si="2"/>
        <v>52.908333333333331</v>
      </c>
      <c r="AY9" s="38">
        <f t="shared" si="3"/>
        <v>1.0562228300253069</v>
      </c>
      <c r="AZ9" s="45">
        <f t="shared" si="4"/>
        <v>44.338333333333338</v>
      </c>
      <c r="BA9" s="38">
        <f t="shared" si="5"/>
        <v>1.4465153530698061</v>
      </c>
      <c r="BB9" s="45">
        <f t="shared" si="6"/>
        <v>16.274333333333338</v>
      </c>
      <c r="BC9" s="38">
        <f t="shared" si="7"/>
        <v>0.88309644622393046</v>
      </c>
      <c r="BD9" s="45">
        <f t="shared" si="8"/>
        <v>2.9203333333333319</v>
      </c>
      <c r="BE9" s="38">
        <f t="shared" si="9"/>
        <v>1.4315235473671633</v>
      </c>
      <c r="BF9" s="34"/>
      <c r="BG9" s="45">
        <f t="shared" si="10"/>
        <v>1.6143333333333345</v>
      </c>
      <c r="BH9" s="38">
        <f t="shared" si="11"/>
        <v>3.0519322840893248</v>
      </c>
      <c r="BI9" s="45">
        <f t="shared" si="12"/>
        <v>2.1701666666666597</v>
      </c>
      <c r="BJ9" s="38">
        <f t="shared" si="13"/>
        <v>1.1676942379464461</v>
      </c>
      <c r="BK9" s="45">
        <f t="shared" si="14"/>
        <v>-0.26399999999998869</v>
      </c>
      <c r="BL9" s="38">
        <f t="shared" si="15"/>
        <v>1.2594382345580382</v>
      </c>
      <c r="BM9" s="45">
        <f t="shared" si="16"/>
        <v>0.59133333333333127</v>
      </c>
      <c r="BN9" s="38">
        <f t="shared" si="17"/>
        <v>1.0417414906459943</v>
      </c>
      <c r="BO9" s="45">
        <f t="shared" si="18"/>
        <v>-1.8666666666661058E-2</v>
      </c>
      <c r="BP9" s="38">
        <f t="shared" si="19"/>
        <v>1.0227828052263428</v>
      </c>
      <c r="BR9" s="45">
        <f t="shared" si="20"/>
        <v>46.00233333333334</v>
      </c>
      <c r="BS9" s="38">
        <f t="shared" si="21"/>
        <v>2.7230786498618338</v>
      </c>
      <c r="BT9" s="45">
        <f t="shared" si="22"/>
        <v>50.046833333333339</v>
      </c>
      <c r="BU9" s="38">
        <f t="shared" si="23"/>
        <v>0.99857840620220339</v>
      </c>
      <c r="BV9" s="45">
        <f t="shared" si="24"/>
        <v>43.268666666666661</v>
      </c>
      <c r="BW9" s="38">
        <f t="shared" si="25"/>
        <v>0.68320885045009017</v>
      </c>
      <c r="BX9" s="45">
        <f t="shared" si="26"/>
        <v>18.765666666666668</v>
      </c>
      <c r="BY9" s="38">
        <f t="shared" si="27"/>
        <v>1.1977993710690167</v>
      </c>
      <c r="BZ9" s="45">
        <f t="shared" si="28"/>
        <v>3.3633333333333297</v>
      </c>
      <c r="CA9" s="38">
        <f t="shared" si="29"/>
        <v>1.3703756176075712</v>
      </c>
      <c r="CC9" s="15"/>
      <c r="CD9" s="14"/>
      <c r="CE9" s="15"/>
      <c r="CF9" s="14"/>
      <c r="CG9" s="15"/>
      <c r="CH9" s="14"/>
      <c r="CI9" s="15"/>
      <c r="CJ9" s="14"/>
      <c r="CK9" s="15"/>
      <c r="CL9" s="14"/>
      <c r="CN9" s="15"/>
      <c r="CO9" s="14"/>
      <c r="CP9" s="15"/>
      <c r="CQ9" s="14"/>
      <c r="CR9" s="15"/>
      <c r="CS9" s="14"/>
      <c r="CT9" s="15"/>
      <c r="CU9" s="14"/>
      <c r="CV9" s="15"/>
      <c r="CW9" s="14"/>
      <c r="CY9" s="15"/>
      <c r="CZ9" s="14"/>
      <c r="DA9" s="15"/>
      <c r="DB9" s="14"/>
      <c r="DC9" s="15"/>
      <c r="DD9" s="14"/>
      <c r="DE9" s="15"/>
      <c r="DF9" s="14"/>
      <c r="DG9" s="15"/>
      <c r="DH9" s="14"/>
    </row>
    <row r="10" spans="1:112" x14ac:dyDescent="0.25">
      <c r="A10" s="2">
        <f>'Raw Data'!B10</f>
        <v>28</v>
      </c>
      <c r="B10" s="2">
        <f>'Raw Data'!C10</f>
        <v>43</v>
      </c>
      <c r="C10" s="2" t="str">
        <f>'Raw Data'!D10</f>
        <v>VMIKNLDTGEEIPLSL</v>
      </c>
      <c r="D10" s="14">
        <f>AVERAGE('Raw Data'!K10,'Raw Data'!Q10,'Raw Data'!W10)</f>
        <v>47.99466666666666</v>
      </c>
      <c r="E10" s="14">
        <f>STDEV('Raw Data'!K10,'Raw Data'!Q10,'Raw Data'!W10)</f>
        <v>2.3539044868756518</v>
      </c>
      <c r="F10" s="14">
        <f>AVERAGE('Raw Data'!AC10,'Raw Data'!AI10,'Raw Data'!AO10)</f>
        <v>52.391500000000001</v>
      </c>
      <c r="G10" s="14">
        <f>STDEV('Raw Data'!AC10,'Raw Data'!AI10,'Raw Data'!AO10)</f>
        <v>5.4447222151362877E-2</v>
      </c>
      <c r="H10" s="14">
        <f>AVERAGE('Raw Data'!AU10,'Raw Data'!BA10,'Raw Data'!BG10)</f>
        <v>60.463333333333331</v>
      </c>
      <c r="I10" s="14">
        <f>STDEV('Raw Data'!AU10,'Raw Data'!BA10,'Raw Data'!BG10)</f>
        <v>0.30448371603968177</v>
      </c>
      <c r="J10" s="14">
        <f>AVERAGE('Raw Data'!BM10,'Raw Data'!BS10,'Raw Data'!BY10)</f>
        <v>59.605666666666671</v>
      </c>
      <c r="K10" s="14">
        <f>STDEV('Raw Data'!BM10,'Raw Data'!BS10,'Raw Data'!BY10)</f>
        <v>0.4784739630673045</v>
      </c>
      <c r="L10" s="14">
        <f>AVERAGE('Raw Data'!CE10,'Raw Data'!CK10,'Raw Data'!CQ10)</f>
        <v>60.577333333333335</v>
      </c>
      <c r="M10" s="14">
        <f>STDEV('Raw Data'!CE10,'Raw Data'!CK10,'Raw Data'!CQ10)</f>
        <v>0.81147540525473494</v>
      </c>
      <c r="O10" s="14">
        <f>AVERAGE('Raw Data'!K40,'Raw Data'!Q40,'Raw Data'!W40)</f>
        <v>2.7520000000000002</v>
      </c>
      <c r="P10" s="14">
        <f>STDEV('Raw Data'!K40,'Raw Data'!Q40,'Raw Data'!W40)</f>
        <v>0.28332843133014379</v>
      </c>
      <c r="Q10" s="14">
        <f>AVERAGE('Raw Data'!AC40,'Raw Data'!AI40,'Raw Data'!AO40)</f>
        <v>3.8240000000000003</v>
      </c>
      <c r="R10" s="14">
        <f>STDEV('Raw Data'!AC40,'Raw Data'!AI40,'Raw Data'!AO40)</f>
        <v>0.48690450809167368</v>
      </c>
      <c r="S10" s="14">
        <f>AVERAGE('Raw Data'!AU40,'Raw Data'!BA40,'Raw Data'!BG40)</f>
        <v>16.892499999999998</v>
      </c>
      <c r="T10" s="14">
        <f>STDEV('Raw Data'!AU40,'Raw Data'!BA40,'Raw Data'!BG40)</f>
        <v>0.22980970388562744</v>
      </c>
      <c r="U10" s="14">
        <f>AVERAGE('Raw Data'!BM40,'Raw Data'!BS40,'Raw Data'!BY40)</f>
        <v>40.808666666666674</v>
      </c>
      <c r="V10" s="14">
        <f>STDEV('Raw Data'!BM40,'Raw Data'!BS40,'Raw Data'!BY40)</f>
        <v>1.1641552015660692</v>
      </c>
      <c r="W10" s="14">
        <f>AVERAGE('Raw Data'!CE40,'Raw Data'!CK40,'Raw Data'!CQ40)</f>
        <v>57.386333333333333</v>
      </c>
      <c r="X10" s="14">
        <f>STDEV('Raw Data'!CE40,'Raw Data'!CK40,'Raw Data'!CQ40)</f>
        <v>1.067588091603374</v>
      </c>
      <c r="Z10" s="14">
        <f>AVERAGE('Raw Data'!K70,'Raw Data'!Q70,'Raw Data'!W70)</f>
        <v>49.247333333333337</v>
      </c>
      <c r="AA10" s="14">
        <f>STDEV('Raw Data'!K70,'Raw Data'!Q70,'Raw Data'!W70)</f>
        <v>1.2830371519692396</v>
      </c>
      <c r="AB10" s="14">
        <f>AVERAGE('Raw Data'!AC70,'Raw Data'!AI70,'Raw Data'!AO70)</f>
        <v>54.897666666666659</v>
      </c>
      <c r="AC10" s="14">
        <f>STDEV('Raw Data'!AC70,'Raw Data'!AI70,'Raw Data'!AO70)</f>
        <v>1.9161639630609208</v>
      </c>
      <c r="AD10" s="14">
        <f>AVERAGE('Raw Data'!AU70,'Raw Data'!BA70,'Raw Data'!BG70)</f>
        <v>60.325666666666656</v>
      </c>
      <c r="AE10" s="14">
        <f>STDEV('Raw Data'!AU70,'Raw Data'!BA70,'Raw Data'!BG70)</f>
        <v>1.1134641140752299</v>
      </c>
      <c r="AF10" s="14">
        <f>AVERAGE('Raw Data'!BM70,'Raw Data'!BS70,'Raw Data'!BY70)</f>
        <v>60.17499999999999</v>
      </c>
      <c r="AG10" s="14">
        <f>STDEV('Raw Data'!BM70,'Raw Data'!BS70,'Raw Data'!BY70)</f>
        <v>0.83147519505996104</v>
      </c>
      <c r="AH10" s="14">
        <f>AVERAGE('Raw Data'!CE70,'Raw Data'!CK70,'Raw Data'!CQ70)</f>
        <v>60.443666666666672</v>
      </c>
      <c r="AI10" s="14">
        <f>STDEV('Raw Data'!CE70,'Raw Data'!CK70,'Raw Data'!CQ70)</f>
        <v>0.4002078626580618</v>
      </c>
      <c r="AK10" s="14">
        <f>AVERAGE('Raw Data'!K100,'Raw Data'!Q100,'Raw Data'!W100)</f>
        <v>3.1136666666666666</v>
      </c>
      <c r="AL10" s="14">
        <f>STDEV('Raw Data'!K100,'Raw Data'!Q100,'Raw Data'!W100)</f>
        <v>0.48974721370655244</v>
      </c>
      <c r="AM10" s="14">
        <f>AVERAGE('Raw Data'!AC100,'Raw Data'!AI100,'Raw Data'!AO100)</f>
        <v>4.4526666666666666</v>
      </c>
      <c r="AN10" s="14">
        <f>STDEV('Raw Data'!AC100,'Raw Data'!AI100,'Raw Data'!AO100)</f>
        <v>0.39405752541137129</v>
      </c>
      <c r="AO10" s="14">
        <f>AVERAGE('Raw Data'!AU100,'Raw Data'!BA100,'Raw Data'!BG100)</f>
        <v>16.369666666666664</v>
      </c>
      <c r="AP10" s="14">
        <f>STDEV('Raw Data'!AU100,'Raw Data'!BA100,'Raw Data'!BG100)</f>
        <v>0.43754923532481727</v>
      </c>
      <c r="AQ10" s="14">
        <f>AVERAGE('Raw Data'!BM100,'Raw Data'!BS100,'Raw Data'!BY100)</f>
        <v>43.287333333333329</v>
      </c>
      <c r="AR10" s="14">
        <f>STDEV('Raw Data'!BM100,'Raw Data'!BS100,'Raw Data'!BY100)</f>
        <v>1.4798163174304191</v>
      </c>
      <c r="AS10" s="14">
        <f>AVERAGE('Raw Data'!CE100,'Raw Data'!CK100,'Raw Data'!CQ100)</f>
        <v>57.722333333333331</v>
      </c>
      <c r="AT10" s="14">
        <f>STDEV('Raw Data'!CE100,'Raw Data'!CK100,'Raw Data'!CQ100)</f>
        <v>1.4089933759011535</v>
      </c>
      <c r="AU10" s="14"/>
      <c r="AV10" s="45">
        <f t="shared" si="0"/>
        <v>46.13366666666667</v>
      </c>
      <c r="AW10" s="38">
        <f t="shared" si="1"/>
        <v>1.3733305016152044</v>
      </c>
      <c r="AX10" s="45">
        <f t="shared" si="2"/>
        <v>50.444999999999993</v>
      </c>
      <c r="AY10" s="38">
        <f t="shared" si="3"/>
        <v>1.956263189518902</v>
      </c>
      <c r="AZ10" s="45">
        <f t="shared" si="4"/>
        <v>43.955999999999989</v>
      </c>
      <c r="BA10" s="38">
        <f t="shared" si="5"/>
        <v>1.1963493079643039</v>
      </c>
      <c r="BB10" s="45">
        <f t="shared" si="6"/>
        <v>16.887666666666661</v>
      </c>
      <c r="BC10" s="38">
        <f t="shared" si="7"/>
        <v>1.6974119515701918</v>
      </c>
      <c r="BD10" s="45">
        <f t="shared" si="8"/>
        <v>2.7213333333333409</v>
      </c>
      <c r="BE10" s="38">
        <f t="shared" si="9"/>
        <v>1.4647281886639114</v>
      </c>
      <c r="BF10" s="34"/>
      <c r="BG10" s="45">
        <f t="shared" si="10"/>
        <v>1.252666666666677</v>
      </c>
      <c r="BH10" s="38">
        <f t="shared" si="11"/>
        <v>2.6808675212823672</v>
      </c>
      <c r="BI10" s="45">
        <f t="shared" si="12"/>
        <v>2.5061666666666582</v>
      </c>
      <c r="BJ10" s="38">
        <f t="shared" si="13"/>
        <v>1.9169373576967335</v>
      </c>
      <c r="BK10" s="45">
        <f t="shared" si="14"/>
        <v>-0.13766666666667504</v>
      </c>
      <c r="BL10" s="38">
        <f t="shared" si="15"/>
        <v>1.1543451245908523</v>
      </c>
      <c r="BM10" s="45">
        <f t="shared" si="16"/>
        <v>0.56933333333331859</v>
      </c>
      <c r="BN10" s="38">
        <f t="shared" si="17"/>
        <v>0.95931659702797412</v>
      </c>
      <c r="BO10" s="45">
        <f t="shared" si="18"/>
        <v>-0.13366666666666305</v>
      </c>
      <c r="BP10" s="38">
        <f t="shared" si="19"/>
        <v>0.90479758325642667</v>
      </c>
      <c r="BR10" s="45">
        <f t="shared" si="20"/>
        <v>45.242666666666658</v>
      </c>
      <c r="BS10" s="38">
        <f t="shared" si="21"/>
        <v>2.3708946272100171</v>
      </c>
      <c r="BT10" s="45">
        <f t="shared" si="22"/>
        <v>48.567500000000003</v>
      </c>
      <c r="BU10" s="38">
        <f t="shared" si="23"/>
        <v>0.48993928195236053</v>
      </c>
      <c r="BV10" s="45">
        <f t="shared" si="24"/>
        <v>43.570833333333333</v>
      </c>
      <c r="BW10" s="38">
        <f t="shared" si="25"/>
        <v>0.38147455135740488</v>
      </c>
      <c r="BX10" s="45">
        <f t="shared" si="26"/>
        <v>18.796999999999997</v>
      </c>
      <c r="BY10" s="38">
        <f t="shared" si="27"/>
        <v>1.2586479518382683</v>
      </c>
      <c r="BZ10" s="45">
        <f t="shared" si="28"/>
        <v>3.1910000000000025</v>
      </c>
      <c r="CA10" s="38">
        <f t="shared" si="29"/>
        <v>1.3409834699453496</v>
      </c>
      <c r="CC10" s="15"/>
      <c r="CD10" s="14"/>
      <c r="CE10" s="15"/>
      <c r="CF10" s="14"/>
      <c r="CG10" s="15"/>
      <c r="CH10" s="14"/>
      <c r="CI10" s="15"/>
      <c r="CJ10" s="14"/>
      <c r="CK10" s="15"/>
      <c r="CL10" s="14"/>
      <c r="CN10" s="15"/>
      <c r="CO10" s="14"/>
      <c r="CP10" s="15"/>
      <c r="CQ10" s="14"/>
      <c r="CR10" s="15"/>
      <c r="CS10" s="14"/>
      <c r="CT10" s="15"/>
      <c r="CU10" s="14"/>
      <c r="CV10" s="15"/>
      <c r="CW10" s="14"/>
      <c r="CY10" s="15"/>
      <c r="CZ10" s="14"/>
      <c r="DA10" s="15"/>
      <c r="DB10" s="14"/>
      <c r="DC10" s="15"/>
      <c r="DD10" s="14"/>
      <c r="DE10" s="15"/>
      <c r="DF10" s="14"/>
      <c r="DG10" s="15"/>
      <c r="DH10" s="14"/>
    </row>
    <row r="11" spans="1:112" x14ac:dyDescent="0.25">
      <c r="A11" s="2">
        <f>'Raw Data'!B11</f>
        <v>28</v>
      </c>
      <c r="B11" s="2">
        <f>'Raw Data'!C11</f>
        <v>45</v>
      </c>
      <c r="C11" s="2" t="str">
        <f>'Raw Data'!D11</f>
        <v>VMIKNLDTGEEIPLSLAE</v>
      </c>
      <c r="D11" s="14">
        <f>AVERAGE('Raw Data'!K11,'Raw Data'!Q11,'Raw Data'!W11)</f>
        <v>50.358000000000004</v>
      </c>
      <c r="E11" s="14">
        <f>STDEV('Raw Data'!K11,'Raw Data'!Q11,'Raw Data'!W11)</f>
        <v>2.0232577690447626</v>
      </c>
      <c r="F11" s="14">
        <f>AVERAGE('Raw Data'!AC11,'Raw Data'!AI11,'Raw Data'!AO11)</f>
        <v>54.648499999999999</v>
      </c>
      <c r="G11" s="14">
        <f>STDEV('Raw Data'!AC11,'Raw Data'!AI11,'Raw Data'!AO11)</f>
        <v>0.98924238687998067</v>
      </c>
      <c r="H11" s="14">
        <f>AVERAGE('Raw Data'!AU11,'Raw Data'!BA11,'Raw Data'!BG11)</f>
        <v>61.351666666666667</v>
      </c>
      <c r="I11" s="14">
        <f>STDEV('Raw Data'!AU11,'Raw Data'!BA11,'Raw Data'!BG11)</f>
        <v>0.21275416172976044</v>
      </c>
      <c r="J11" s="14">
        <f>AVERAGE('Raw Data'!BM11,'Raw Data'!BS11,'Raw Data'!BY11)</f>
        <v>60.696000000000005</v>
      </c>
      <c r="K11" s="14">
        <f>STDEV('Raw Data'!BM11,'Raw Data'!BS11,'Raw Data'!BY11)</f>
        <v>0.30300495045460824</v>
      </c>
      <c r="L11" s="14">
        <f>AVERAGE('Raw Data'!CE11,'Raw Data'!CK11,'Raw Data'!CQ11)</f>
        <v>61.451333333333338</v>
      </c>
      <c r="M11" s="14">
        <f>STDEV('Raw Data'!CE11,'Raw Data'!CK11,'Raw Data'!CQ11)</f>
        <v>1.12478323837677</v>
      </c>
      <c r="O11" s="14">
        <f>AVERAGE('Raw Data'!K41,'Raw Data'!Q41,'Raw Data'!W41)</f>
        <v>3.4823333333333331</v>
      </c>
      <c r="P11" s="14">
        <f>STDEV('Raw Data'!K41,'Raw Data'!Q41,'Raw Data'!W41)</f>
        <v>0.17473503750917666</v>
      </c>
      <c r="Q11" s="14">
        <f>AVERAGE('Raw Data'!AC41,'Raw Data'!AI41,'Raw Data'!AO41)</f>
        <v>5.4356666666666662</v>
      </c>
      <c r="R11" s="14">
        <f>STDEV('Raw Data'!AC41,'Raw Data'!AI41,'Raw Data'!AO41)</f>
        <v>0.4146592978980857</v>
      </c>
      <c r="S11" s="14">
        <f>AVERAGE('Raw Data'!AU41,'Raw Data'!BA41,'Raw Data'!BG41)</f>
        <v>16.259999999999998</v>
      </c>
      <c r="T11" s="14">
        <f>STDEV('Raw Data'!AU41,'Raw Data'!BA41,'Raw Data'!BG41)</f>
        <v>1.6532156544141474</v>
      </c>
      <c r="U11" s="14">
        <f>AVERAGE('Raw Data'!BM41,'Raw Data'!BS41,'Raw Data'!BY41)</f>
        <v>42.967000000000006</v>
      </c>
      <c r="V11" s="14">
        <f>STDEV('Raw Data'!BM41,'Raw Data'!BS41,'Raw Data'!BY41)</f>
        <v>0.64783639910088264</v>
      </c>
      <c r="W11" s="14">
        <f>AVERAGE('Raw Data'!CE41,'Raw Data'!CK41,'Raw Data'!CQ41)</f>
        <v>57.917999999999999</v>
      </c>
      <c r="X11" s="14">
        <f>STDEV('Raw Data'!CE41,'Raw Data'!CK41,'Raw Data'!CQ41)</f>
        <v>1.5195311776992249</v>
      </c>
      <c r="Z11" s="14">
        <f>AVERAGE('Raw Data'!K71,'Raw Data'!Q71,'Raw Data'!W71)</f>
        <v>50.938000000000009</v>
      </c>
      <c r="AA11" s="14">
        <f>STDEV('Raw Data'!K71,'Raw Data'!Q71,'Raw Data'!W71)</f>
        <v>1.1418568211470319</v>
      </c>
      <c r="AB11" s="14">
        <f>AVERAGE('Raw Data'!AC71,'Raw Data'!AI71,'Raw Data'!AO71)</f>
        <v>55.786000000000001</v>
      </c>
      <c r="AC11" s="14">
        <f>STDEV('Raw Data'!AC71,'Raw Data'!AI71,'Raw Data'!AO71)</f>
        <v>1.5088402831313859</v>
      </c>
      <c r="AD11" s="14">
        <f>AVERAGE('Raw Data'!AU71,'Raw Data'!BA71,'Raw Data'!BG71)</f>
        <v>61.135999999999996</v>
      </c>
      <c r="AE11" s="14">
        <f>STDEV('Raw Data'!AU71,'Raw Data'!BA71,'Raw Data'!BG71)</f>
        <v>1.283734785693682</v>
      </c>
      <c r="AF11" s="14">
        <f>AVERAGE('Raw Data'!BM71,'Raw Data'!BS71,'Raw Data'!BY71)</f>
        <v>60.755333333333333</v>
      </c>
      <c r="AG11" s="14">
        <f>STDEV('Raw Data'!BM71,'Raw Data'!BS71,'Raw Data'!BY71)</f>
        <v>1.0445847659875827</v>
      </c>
      <c r="AH11" s="14">
        <f>AVERAGE('Raw Data'!CE71,'Raw Data'!CK71,'Raw Data'!CQ71)</f>
        <v>61.140333333333331</v>
      </c>
      <c r="AI11" s="14">
        <f>STDEV('Raw Data'!CE71,'Raw Data'!CK71,'Raw Data'!CQ71)</f>
        <v>1.0793212373215546</v>
      </c>
      <c r="AK11" s="14">
        <f>AVERAGE('Raw Data'!K101,'Raw Data'!Q101,'Raw Data'!W101)</f>
        <v>3.5139999999999998</v>
      </c>
      <c r="AL11" s="14">
        <f>STDEV('Raw Data'!K101,'Raw Data'!Q101,'Raw Data'!W101)</f>
        <v>0.17187495454544841</v>
      </c>
      <c r="AM11" s="14">
        <f>AVERAGE('Raw Data'!AC101,'Raw Data'!AI101,'Raw Data'!AO101)</f>
        <v>5.7473333333333336</v>
      </c>
      <c r="AN11" s="14">
        <f>STDEV('Raw Data'!AC101,'Raw Data'!AI101,'Raw Data'!AO101)</f>
        <v>0.31406421848617738</v>
      </c>
      <c r="AO11" s="14">
        <f>AVERAGE('Raw Data'!AU101,'Raw Data'!BA101,'Raw Data'!BG101)</f>
        <v>14.329666666666668</v>
      </c>
      <c r="AP11" s="14">
        <f>STDEV('Raw Data'!AU101,'Raw Data'!BA101,'Raw Data'!BG101)</f>
        <v>1.4952405603558685</v>
      </c>
      <c r="AQ11" s="14">
        <f>AVERAGE('Raw Data'!BM101,'Raw Data'!BS101,'Raw Data'!BY101)</f>
        <v>46.098333333333336</v>
      </c>
      <c r="AR11" s="14">
        <f>STDEV('Raw Data'!BM101,'Raw Data'!BS101,'Raw Data'!BY101)</f>
        <v>0.43604625136943126</v>
      </c>
      <c r="AS11" s="14">
        <f>AVERAGE('Raw Data'!CE101,'Raw Data'!CK101,'Raw Data'!CQ101)</f>
        <v>57.986333333333334</v>
      </c>
      <c r="AT11" s="14">
        <f>STDEV('Raw Data'!CE101,'Raw Data'!CK101,'Raw Data'!CQ101)</f>
        <v>1.9859089438676005</v>
      </c>
      <c r="AU11" s="14"/>
      <c r="AV11" s="45">
        <f t="shared" si="0"/>
        <v>47.424000000000007</v>
      </c>
      <c r="AW11" s="38">
        <f t="shared" si="1"/>
        <v>1.1547198794512914</v>
      </c>
      <c r="AX11" s="45">
        <f t="shared" si="2"/>
        <v>50.038666666666671</v>
      </c>
      <c r="AY11" s="38">
        <f t="shared" si="3"/>
        <v>1.5411798510664918</v>
      </c>
      <c r="AZ11" s="45">
        <f t="shared" si="4"/>
        <v>46.806333333333328</v>
      </c>
      <c r="BA11" s="38">
        <f t="shared" si="5"/>
        <v>1.9707154369247062</v>
      </c>
      <c r="BB11" s="45">
        <f t="shared" si="6"/>
        <v>14.656999999999996</v>
      </c>
      <c r="BC11" s="38">
        <f t="shared" si="7"/>
        <v>1.1319424308093879</v>
      </c>
      <c r="BD11" s="45">
        <f t="shared" si="8"/>
        <v>3.1539999999999964</v>
      </c>
      <c r="BE11" s="38">
        <f t="shared" si="9"/>
        <v>2.2602585397840356</v>
      </c>
      <c r="BF11" s="34"/>
      <c r="BG11" s="45">
        <f t="shared" si="10"/>
        <v>0.5800000000000054</v>
      </c>
      <c r="BH11" s="38">
        <f t="shared" si="11"/>
        <v>2.3232324463987659</v>
      </c>
      <c r="BI11" s="45">
        <f t="shared" si="12"/>
        <v>1.1375000000000028</v>
      </c>
      <c r="BJ11" s="38">
        <f t="shared" si="13"/>
        <v>1.804217143250779</v>
      </c>
      <c r="BK11" s="45">
        <f t="shared" si="14"/>
        <v>-0.21566666666667089</v>
      </c>
      <c r="BL11" s="38">
        <f t="shared" si="15"/>
        <v>1.3012453009841523</v>
      </c>
      <c r="BM11" s="45">
        <f t="shared" si="16"/>
        <v>5.9333333333327687E-2</v>
      </c>
      <c r="BN11" s="38">
        <f t="shared" si="17"/>
        <v>1.0876439368347219</v>
      </c>
      <c r="BO11" s="45">
        <f t="shared" si="18"/>
        <v>-0.31100000000000705</v>
      </c>
      <c r="BP11" s="38">
        <f t="shared" si="19"/>
        <v>1.5588687137365562</v>
      </c>
      <c r="BR11" s="45">
        <f t="shared" si="20"/>
        <v>46.875666666666675</v>
      </c>
      <c r="BS11" s="38">
        <f t="shared" si="21"/>
        <v>2.0307890912975979</v>
      </c>
      <c r="BT11" s="45">
        <f t="shared" si="22"/>
        <v>49.212833333333336</v>
      </c>
      <c r="BU11" s="38">
        <f t="shared" si="23"/>
        <v>1.0726335969627907</v>
      </c>
      <c r="BV11" s="45">
        <f t="shared" si="24"/>
        <v>45.091666666666669</v>
      </c>
      <c r="BW11" s="38">
        <f t="shared" si="25"/>
        <v>1.6668492233352512</v>
      </c>
      <c r="BX11" s="45">
        <f t="shared" si="26"/>
        <v>17.728999999999999</v>
      </c>
      <c r="BY11" s="38">
        <f t="shared" si="27"/>
        <v>0.71519507828284012</v>
      </c>
      <c r="BZ11" s="45">
        <f t="shared" si="28"/>
        <v>3.5333333333333385</v>
      </c>
      <c r="CA11" s="38">
        <f t="shared" si="29"/>
        <v>1.8905322883604307</v>
      </c>
      <c r="CC11" s="15"/>
      <c r="CD11" s="14"/>
      <c r="CE11" s="15"/>
      <c r="CF11" s="14"/>
      <c r="CG11" s="15"/>
      <c r="CH11" s="14"/>
      <c r="CI11" s="15"/>
      <c r="CJ11" s="14"/>
      <c r="CK11" s="15"/>
      <c r="CL11" s="14"/>
      <c r="CN11" s="15"/>
      <c r="CO11" s="14"/>
      <c r="CP11" s="15"/>
      <c r="CQ11" s="14"/>
      <c r="CR11" s="15"/>
      <c r="CS11" s="14"/>
      <c r="CT11" s="15"/>
      <c r="CU11" s="14"/>
      <c r="CV11" s="15"/>
      <c r="CW11" s="14"/>
      <c r="CY11" s="15"/>
      <c r="CZ11" s="14"/>
      <c r="DA11" s="15"/>
      <c r="DB11" s="14"/>
      <c r="DC11" s="15"/>
      <c r="DD11" s="14"/>
      <c r="DE11" s="15"/>
      <c r="DF11" s="14"/>
      <c r="DG11" s="15"/>
      <c r="DH11" s="14"/>
    </row>
    <row r="12" spans="1:112" x14ac:dyDescent="0.25">
      <c r="A12" s="2">
        <f>'Raw Data'!B12</f>
        <v>29</v>
      </c>
      <c r="B12" s="2">
        <f>'Raw Data'!C12</f>
        <v>43</v>
      </c>
      <c r="C12" s="2" t="str">
        <f>'Raw Data'!D12</f>
        <v>MIKNLDTGEEIPLSL</v>
      </c>
      <c r="D12" s="14">
        <f>AVERAGE('Raw Data'!K12,'Raw Data'!Q12,'Raw Data'!W12)</f>
        <v>44.702333333333335</v>
      </c>
      <c r="E12" s="14">
        <f>STDEV('Raw Data'!K12,'Raw Data'!Q12,'Raw Data'!W12)</f>
        <v>2.0241438519367456</v>
      </c>
      <c r="F12" s="14">
        <f>AVERAGE('Raw Data'!AC12,'Raw Data'!AI12,'Raw Data'!AO12)</f>
        <v>48.283999999999999</v>
      </c>
      <c r="G12" s="14">
        <f>STDEV('Raw Data'!AC12,'Raw Data'!AI12,'Raw Data'!AO12)</f>
        <v>0.87398398154657575</v>
      </c>
      <c r="H12" s="14">
        <f>AVERAGE('Raw Data'!AU12,'Raw Data'!BA12,'Raw Data'!BG12)</f>
        <v>55.31666666666667</v>
      </c>
      <c r="I12" s="14">
        <f>STDEV('Raw Data'!AU12,'Raw Data'!BA12,'Raw Data'!BG12)</f>
        <v>9.0787297202489292E-2</v>
      </c>
      <c r="J12" s="14">
        <f>AVERAGE('Raw Data'!BM12,'Raw Data'!BS12,'Raw Data'!BY12)</f>
        <v>54.518000000000001</v>
      </c>
      <c r="K12" s="14">
        <f>STDEV('Raw Data'!BM12,'Raw Data'!BS12,'Raw Data'!BY12)</f>
        <v>0.4687472666586967</v>
      </c>
      <c r="L12" s="14">
        <f>AVERAGE('Raw Data'!CE12,'Raw Data'!CK12,'Raw Data'!CQ12)</f>
        <v>55.418333333333329</v>
      </c>
      <c r="M12" s="14">
        <f>STDEV('Raw Data'!CE12,'Raw Data'!CK12,'Raw Data'!CQ12)</f>
        <v>1.0286969103352719</v>
      </c>
      <c r="O12" s="14">
        <f>AVERAGE('Raw Data'!K42,'Raw Data'!Q42,'Raw Data'!W42)</f>
        <v>2.65</v>
      </c>
      <c r="P12" s="14">
        <f>STDEV('Raw Data'!K42,'Raw Data'!Q42,'Raw Data'!W42)</f>
        <v>0.39509872184050393</v>
      </c>
      <c r="Q12" s="14">
        <f>AVERAGE('Raw Data'!AC42,'Raw Data'!AI42,'Raw Data'!AO42)</f>
        <v>4.2743333333333338</v>
      </c>
      <c r="R12" s="14">
        <f>STDEV('Raw Data'!AC42,'Raw Data'!AI42,'Raw Data'!AO42)</f>
        <v>0.50543677481296656</v>
      </c>
      <c r="S12" s="14">
        <f>AVERAGE('Raw Data'!AU42,'Raw Data'!BA42,'Raw Data'!BG42)</f>
        <v>16.708500000000001</v>
      </c>
      <c r="T12" s="14">
        <f>STDEV('Raw Data'!AU42,'Raw Data'!BA42,'Raw Data'!BG42)</f>
        <v>6.0104076400857145E-2</v>
      </c>
      <c r="U12" s="14">
        <f>AVERAGE('Raw Data'!BM42,'Raw Data'!BS42,'Raw Data'!BY42)</f>
        <v>38.31966666666667</v>
      </c>
      <c r="V12" s="14">
        <f>STDEV('Raw Data'!BM42,'Raw Data'!BS42,'Raw Data'!BY42)</f>
        <v>1.4448668912163984</v>
      </c>
      <c r="W12" s="14">
        <f>AVERAGE('Raw Data'!CE42,'Raw Data'!CK42,'Raw Data'!CQ42)</f>
        <v>52.07233333333334</v>
      </c>
      <c r="X12" s="14">
        <f>STDEV('Raw Data'!CE42,'Raw Data'!CK42,'Raw Data'!CQ42)</f>
        <v>0.91366313996644055</v>
      </c>
      <c r="Z12" s="14">
        <f>AVERAGE('Raw Data'!K72,'Raw Data'!Q72,'Raw Data'!W72)</f>
        <v>45.323333333333331</v>
      </c>
      <c r="AA12" s="14">
        <f>STDEV('Raw Data'!K72,'Raw Data'!Q72,'Raw Data'!W72)</f>
        <v>1.0648593021302564</v>
      </c>
      <c r="AB12" s="14">
        <f>AVERAGE('Raw Data'!AC72,'Raw Data'!AI72,'Raw Data'!AO72)</f>
        <v>49.385333333333335</v>
      </c>
      <c r="AC12" s="14">
        <f>STDEV('Raw Data'!AC72,'Raw Data'!AI72,'Raw Data'!AO72)</f>
        <v>1.177210403170706</v>
      </c>
      <c r="AD12" s="14">
        <f>AVERAGE('Raw Data'!AU72,'Raw Data'!BA72,'Raw Data'!BG72)</f>
        <v>55.006333333333338</v>
      </c>
      <c r="AE12" s="14">
        <f>STDEV('Raw Data'!AU72,'Raw Data'!BA72,'Raw Data'!BG72)</f>
        <v>1.2150021947854006</v>
      </c>
      <c r="AF12" s="14">
        <f>AVERAGE('Raw Data'!BM72,'Raw Data'!BS72,'Raw Data'!BY72)</f>
        <v>54.908333333333331</v>
      </c>
      <c r="AG12" s="14">
        <f>STDEV('Raw Data'!BM72,'Raw Data'!BS72,'Raw Data'!BY72)</f>
        <v>0.90693788835472799</v>
      </c>
      <c r="AH12" s="14">
        <f>AVERAGE('Raw Data'!CE72,'Raw Data'!CK72,'Raw Data'!CQ72)</f>
        <v>55.347000000000001</v>
      </c>
      <c r="AI12" s="14">
        <f>STDEV('Raw Data'!CE72,'Raw Data'!CK72,'Raw Data'!CQ72)</f>
        <v>0.66672933038827664</v>
      </c>
      <c r="AK12" s="14">
        <f>AVERAGE('Raw Data'!K102,'Raw Data'!Q102,'Raw Data'!W102)</f>
        <v>2.6543333333333332</v>
      </c>
      <c r="AL12" s="14">
        <f>STDEV('Raw Data'!K102,'Raw Data'!Q102,'Raw Data'!W102)</f>
        <v>0.14694329972248918</v>
      </c>
      <c r="AM12" s="14">
        <f>AVERAGE('Raw Data'!AC102,'Raw Data'!AI102,'Raw Data'!AO102)</f>
        <v>4.3196666666666665</v>
      </c>
      <c r="AN12" s="14">
        <f>STDEV('Raw Data'!AC102,'Raw Data'!AI102,'Raw Data'!AO102)</f>
        <v>0.65938557258506814</v>
      </c>
      <c r="AO12" s="14">
        <f>AVERAGE('Raw Data'!AU102,'Raw Data'!BA102,'Raw Data'!BG102)</f>
        <v>13.618</v>
      </c>
      <c r="AP12" s="14">
        <f>STDEV('Raw Data'!AU102,'Raw Data'!BA102,'Raw Data'!BG102)</f>
        <v>0.94825049433153463</v>
      </c>
      <c r="AQ12" s="14">
        <f>AVERAGE('Raw Data'!BM102,'Raw Data'!BS102,'Raw Data'!BY102)</f>
        <v>40.318000000000005</v>
      </c>
      <c r="AR12" s="14">
        <f>STDEV('Raw Data'!BM102,'Raw Data'!BS102,'Raw Data'!BY102)</f>
        <v>0.4269999999999991</v>
      </c>
      <c r="AS12" s="14">
        <f>AVERAGE('Raw Data'!CE102,'Raw Data'!CK102,'Raw Data'!CQ102)</f>
        <v>52.471000000000004</v>
      </c>
      <c r="AT12" s="14">
        <f>STDEV('Raw Data'!CE102,'Raw Data'!CK102,'Raw Data'!CQ102)</f>
        <v>1.5685930001118855</v>
      </c>
      <c r="AU12" s="14"/>
      <c r="AV12" s="45">
        <f t="shared" si="0"/>
        <v>42.668999999999997</v>
      </c>
      <c r="AW12" s="38">
        <f t="shared" si="1"/>
        <v>1.0749500763601396</v>
      </c>
      <c r="AX12" s="45">
        <f t="shared" si="2"/>
        <v>45.065666666666672</v>
      </c>
      <c r="AY12" s="38">
        <f t="shared" si="3"/>
        <v>1.3493011771530752</v>
      </c>
      <c r="AZ12" s="45">
        <f t="shared" si="4"/>
        <v>41.388333333333335</v>
      </c>
      <c r="BA12" s="38">
        <f t="shared" si="5"/>
        <v>1.5412363002905622</v>
      </c>
      <c r="BB12" s="45">
        <f t="shared" si="6"/>
        <v>14.590333333333326</v>
      </c>
      <c r="BC12" s="38">
        <f t="shared" si="7"/>
        <v>1.0024297149093957</v>
      </c>
      <c r="BD12" s="45">
        <f t="shared" si="8"/>
        <v>2.8759999999999977</v>
      </c>
      <c r="BE12" s="38">
        <f t="shared" si="9"/>
        <v>1.7044095751901904</v>
      </c>
      <c r="BF12" s="34"/>
      <c r="BG12" s="45">
        <f t="shared" si="10"/>
        <v>0.62099999999999511</v>
      </c>
      <c r="BH12" s="38">
        <f t="shared" si="11"/>
        <v>2.2871562401083714</v>
      </c>
      <c r="BI12" s="45">
        <f t="shared" si="12"/>
        <v>1.1013333333333364</v>
      </c>
      <c r="BJ12" s="38">
        <f t="shared" si="13"/>
        <v>1.4661760921981171</v>
      </c>
      <c r="BK12" s="45">
        <f t="shared" si="14"/>
        <v>-0.31033333333333246</v>
      </c>
      <c r="BL12" s="38">
        <f t="shared" si="15"/>
        <v>1.2183893739961267</v>
      </c>
      <c r="BM12" s="45">
        <f t="shared" si="16"/>
        <v>0.39033333333333076</v>
      </c>
      <c r="BN12" s="38">
        <f t="shared" si="17"/>
        <v>1.0209115208152626</v>
      </c>
      <c r="BO12" s="45">
        <f t="shared" si="18"/>
        <v>-7.1333333333328142E-2</v>
      </c>
      <c r="BP12" s="38">
        <f t="shared" si="19"/>
        <v>1.2258651366823898</v>
      </c>
      <c r="BR12" s="45">
        <f t="shared" si="20"/>
        <v>42.052333333333337</v>
      </c>
      <c r="BS12" s="38">
        <f t="shared" si="21"/>
        <v>2.0623436506395643</v>
      </c>
      <c r="BT12" s="45">
        <f t="shared" si="22"/>
        <v>44.009666666666668</v>
      </c>
      <c r="BU12" s="38">
        <f t="shared" si="23"/>
        <v>1.0096109811869811</v>
      </c>
      <c r="BV12" s="45">
        <f t="shared" si="24"/>
        <v>38.608166666666669</v>
      </c>
      <c r="BW12" s="38">
        <f t="shared" si="25"/>
        <v>0.10887990325736514</v>
      </c>
      <c r="BX12" s="45">
        <f t="shared" si="26"/>
        <v>16.198333333333331</v>
      </c>
      <c r="BY12" s="38">
        <f t="shared" si="27"/>
        <v>1.5190010972126844</v>
      </c>
      <c r="BZ12" s="45">
        <f t="shared" si="28"/>
        <v>3.3459999999999894</v>
      </c>
      <c r="CA12" s="38">
        <f t="shared" si="29"/>
        <v>1.3758625173565382</v>
      </c>
      <c r="CC12" s="15"/>
      <c r="CD12" s="14"/>
      <c r="CE12" s="15"/>
      <c r="CF12" s="14"/>
      <c r="CG12" s="15"/>
      <c r="CH12" s="14"/>
      <c r="CI12" s="15"/>
      <c r="CJ12" s="14"/>
      <c r="CK12" s="15"/>
      <c r="CL12" s="14"/>
      <c r="CN12" s="15"/>
      <c r="CO12" s="14"/>
      <c r="CP12" s="15"/>
      <c r="CQ12" s="14"/>
      <c r="CR12" s="15"/>
      <c r="CS12" s="14"/>
      <c r="CT12" s="15"/>
      <c r="CU12" s="14"/>
      <c r="CV12" s="15"/>
      <c r="CW12" s="14"/>
      <c r="CY12" s="15"/>
      <c r="CZ12" s="14"/>
      <c r="DA12" s="15"/>
      <c r="DB12" s="14"/>
      <c r="DC12" s="15"/>
      <c r="DD12" s="14"/>
      <c r="DE12" s="15"/>
      <c r="DF12" s="14"/>
      <c r="DG12" s="15"/>
      <c r="DH12" s="14"/>
    </row>
    <row r="13" spans="1:112" x14ac:dyDescent="0.25">
      <c r="A13" s="2">
        <f>'Raw Data'!B13</f>
        <v>29</v>
      </c>
      <c r="B13" s="2">
        <f>'Raw Data'!C13</f>
        <v>45</v>
      </c>
      <c r="C13" s="2" t="str">
        <f>'Raw Data'!D13</f>
        <v>MIKNLDTGEEIPLSLAE</v>
      </c>
      <c r="D13" s="14">
        <f>AVERAGE('Raw Data'!K13,'Raw Data'!Q13,'Raw Data'!W13)</f>
        <v>47.800000000000004</v>
      </c>
      <c r="E13" s="14">
        <f>STDEV('Raw Data'!K13,'Raw Data'!Q13,'Raw Data'!W13)</f>
        <v>1.9259916926092893</v>
      </c>
      <c r="F13" s="14">
        <f>AVERAGE('Raw Data'!AC13,'Raw Data'!AI13,'Raw Data'!AO13)</f>
        <v>51.118499999999997</v>
      </c>
      <c r="G13" s="14">
        <f>STDEV('Raw Data'!AC13,'Raw Data'!AI13,'Raw Data'!AO13)</f>
        <v>1.1518769465528844</v>
      </c>
      <c r="H13" s="14">
        <f>AVERAGE('Raw Data'!AU13,'Raw Data'!BA13,'Raw Data'!BG13)</f>
        <v>57.645333333333333</v>
      </c>
      <c r="I13" s="14">
        <f>STDEV('Raw Data'!AU13,'Raw Data'!BA13,'Raw Data'!BG13)</f>
        <v>0.12815745523899061</v>
      </c>
      <c r="J13" s="14">
        <f>AVERAGE('Raw Data'!BM13,'Raw Data'!BS13,'Raw Data'!BY13)</f>
        <v>56.901666666666664</v>
      </c>
      <c r="K13" s="14">
        <f>STDEV('Raw Data'!BM13,'Raw Data'!BS13,'Raw Data'!BY13)</f>
        <v>0.16976552457237254</v>
      </c>
      <c r="L13" s="14">
        <f>AVERAGE('Raw Data'!CE13,'Raw Data'!CK13,'Raw Data'!CQ13)</f>
        <v>57.746000000000002</v>
      </c>
      <c r="M13" s="14">
        <f>STDEV('Raw Data'!CE13,'Raw Data'!CK13,'Raw Data'!CQ13)</f>
        <v>1.2061670696881097</v>
      </c>
      <c r="O13" s="14">
        <f>AVERAGE('Raw Data'!K43,'Raw Data'!Q43,'Raw Data'!W43)</f>
        <v>3.7989999999999999</v>
      </c>
      <c r="P13" s="14">
        <f>STDEV('Raw Data'!K43,'Raw Data'!Q43,'Raw Data'!W43)</f>
        <v>0.13594484175576502</v>
      </c>
      <c r="Q13" s="14">
        <f>AVERAGE('Raw Data'!AC43,'Raw Data'!AI43,'Raw Data'!AO43)</f>
        <v>5.8476666666666661</v>
      </c>
      <c r="R13" s="14">
        <f>STDEV('Raw Data'!AC43,'Raw Data'!AI43,'Raw Data'!AO43)</f>
        <v>0.37623441274467873</v>
      </c>
      <c r="S13" s="14">
        <f>AVERAGE('Raw Data'!AU43,'Raw Data'!BA43,'Raw Data'!BG43)</f>
        <v>19.237000000000002</v>
      </c>
      <c r="T13" s="14">
        <f>STDEV('Raw Data'!AU43,'Raw Data'!BA43,'Raw Data'!BG43)</f>
        <v>0.29132799384885938</v>
      </c>
      <c r="U13" s="14">
        <f>AVERAGE('Raw Data'!BM43,'Raw Data'!BS43,'Raw Data'!BY43)</f>
        <v>42.804666666666662</v>
      </c>
      <c r="V13" s="14">
        <f>STDEV('Raw Data'!BM43,'Raw Data'!BS43,'Raw Data'!BY43)</f>
        <v>0.97046449359743803</v>
      </c>
      <c r="W13" s="14">
        <f>AVERAGE('Raw Data'!CE43,'Raw Data'!CK43,'Raw Data'!CQ43)</f>
        <v>55.250666666666667</v>
      </c>
      <c r="X13" s="14">
        <f>STDEV('Raw Data'!CE43,'Raw Data'!CK43,'Raw Data'!CQ43)</f>
        <v>1.3039617836935771</v>
      </c>
      <c r="Z13" s="14">
        <f>AVERAGE('Raw Data'!K73,'Raw Data'!Q73,'Raw Data'!W73)</f>
        <v>48.311</v>
      </c>
      <c r="AA13" s="14">
        <f>STDEV('Raw Data'!K73,'Raw Data'!Q73,'Raw Data'!W73)</f>
        <v>0.91443589168404626</v>
      </c>
      <c r="AB13" s="14">
        <f>AVERAGE('Raw Data'!AC73,'Raw Data'!AI73,'Raw Data'!AO73)</f>
        <v>51.963333333333331</v>
      </c>
      <c r="AC13" s="14">
        <f>STDEV('Raw Data'!AC73,'Raw Data'!AI73,'Raw Data'!AO73)</f>
        <v>1.2887126651559397</v>
      </c>
      <c r="AD13" s="14">
        <f>AVERAGE('Raw Data'!AU73,'Raw Data'!BA73,'Raw Data'!BG73)</f>
        <v>57.4</v>
      </c>
      <c r="AE13" s="14">
        <f>STDEV('Raw Data'!AU73,'Raw Data'!BA73,'Raw Data'!BG73)</f>
        <v>1.2501055955398312</v>
      </c>
      <c r="AF13" s="14">
        <f>AVERAGE('Raw Data'!BM73,'Raw Data'!BS73,'Raw Data'!BY73)</f>
        <v>57.318333333333328</v>
      </c>
      <c r="AG13" s="14">
        <f>STDEV('Raw Data'!BM73,'Raw Data'!BS73,'Raw Data'!BY73)</f>
        <v>0.83821258242365204</v>
      </c>
      <c r="AH13" s="14">
        <f>AVERAGE('Raw Data'!CE73,'Raw Data'!CK73,'Raw Data'!CQ73)</f>
        <v>57.413333333333334</v>
      </c>
      <c r="AI13" s="14">
        <f>STDEV('Raw Data'!CE73,'Raw Data'!CK73,'Raw Data'!CQ73)</f>
        <v>0.53104080194777259</v>
      </c>
      <c r="AK13" s="14">
        <f>AVERAGE('Raw Data'!K103,'Raw Data'!Q103,'Raw Data'!W103)</f>
        <v>4.0216666666666665</v>
      </c>
      <c r="AL13" s="14">
        <f>STDEV('Raw Data'!K103,'Raw Data'!Q103,'Raw Data'!W103)</f>
        <v>0.11521429309479493</v>
      </c>
      <c r="AM13" s="14">
        <f>AVERAGE('Raw Data'!AC103,'Raw Data'!AI103,'Raw Data'!AO103)</f>
        <v>6.0826666666666673</v>
      </c>
      <c r="AN13" s="14">
        <f>STDEV('Raw Data'!AC103,'Raw Data'!AI103,'Raw Data'!AO103)</f>
        <v>0.59578211901108036</v>
      </c>
      <c r="AO13" s="14">
        <f>AVERAGE('Raw Data'!AU103,'Raw Data'!BA103,'Raw Data'!BG103)</f>
        <v>17.347000000000001</v>
      </c>
      <c r="AP13" s="14">
        <f>STDEV('Raw Data'!AU103,'Raw Data'!BA103,'Raw Data'!BG103)</f>
        <v>3.1681033758386103</v>
      </c>
      <c r="AQ13" s="14">
        <f>AVERAGE('Raw Data'!BM103,'Raw Data'!BS103,'Raw Data'!BY103)</f>
        <v>44.597000000000001</v>
      </c>
      <c r="AR13" s="14">
        <f>STDEV('Raw Data'!BM103,'Raw Data'!BS103,'Raw Data'!BY103)</f>
        <v>1.148860740037712</v>
      </c>
      <c r="AS13" s="14">
        <f>AVERAGE('Raw Data'!CE103,'Raw Data'!CK103,'Raw Data'!CQ103)</f>
        <v>55.253999999999998</v>
      </c>
      <c r="AT13" s="14">
        <f>STDEV('Raw Data'!CE103,'Raw Data'!CK103,'Raw Data'!CQ103)</f>
        <v>1.7291723453721983</v>
      </c>
      <c r="AU13" s="14"/>
      <c r="AV13" s="45">
        <f t="shared" si="0"/>
        <v>44.289333333333332</v>
      </c>
      <c r="AW13" s="38">
        <f t="shared" si="1"/>
        <v>0.9216655213977194</v>
      </c>
      <c r="AX13" s="45">
        <f t="shared" si="2"/>
        <v>45.880666666666663</v>
      </c>
      <c r="AY13" s="38">
        <f t="shared" si="3"/>
        <v>1.4197664127125484</v>
      </c>
      <c r="AZ13" s="45">
        <f t="shared" si="4"/>
        <v>40.052999999999997</v>
      </c>
      <c r="BA13" s="38">
        <f t="shared" si="5"/>
        <v>3.4058248633774455</v>
      </c>
      <c r="BB13" s="45">
        <f t="shared" si="6"/>
        <v>12.721333333333327</v>
      </c>
      <c r="BC13" s="38">
        <f t="shared" si="7"/>
        <v>1.4221397024671405</v>
      </c>
      <c r="BD13" s="45">
        <f t="shared" si="8"/>
        <v>2.1593333333333362</v>
      </c>
      <c r="BE13" s="38">
        <f t="shared" si="9"/>
        <v>1.8088784738984878</v>
      </c>
      <c r="BF13" s="34"/>
      <c r="BG13" s="45">
        <f t="shared" si="10"/>
        <v>0.51099999999999568</v>
      </c>
      <c r="BH13" s="38">
        <f t="shared" si="11"/>
        <v>2.1320499525104921</v>
      </c>
      <c r="BI13" s="45">
        <f t="shared" si="12"/>
        <v>0.84483333333333377</v>
      </c>
      <c r="BJ13" s="38">
        <f t="shared" si="13"/>
        <v>1.728467770406299</v>
      </c>
      <c r="BK13" s="45">
        <f t="shared" si="14"/>
        <v>-0.24533333333333474</v>
      </c>
      <c r="BL13" s="38">
        <f t="shared" si="15"/>
        <v>1.2566576038576815</v>
      </c>
      <c r="BM13" s="45">
        <f t="shared" si="16"/>
        <v>0.4166666666666643</v>
      </c>
      <c r="BN13" s="38">
        <f t="shared" si="17"/>
        <v>0.85523135271496009</v>
      </c>
      <c r="BO13" s="45">
        <f t="shared" si="18"/>
        <v>-0.33266666666666822</v>
      </c>
      <c r="BP13" s="38">
        <f t="shared" si="19"/>
        <v>1.3178935212426437</v>
      </c>
      <c r="BR13" s="45">
        <f t="shared" si="20"/>
        <v>44.001000000000005</v>
      </c>
      <c r="BS13" s="38">
        <f t="shared" si="21"/>
        <v>1.9307835197142105</v>
      </c>
      <c r="BT13" s="45">
        <f t="shared" si="22"/>
        <v>45.270833333333329</v>
      </c>
      <c r="BU13" s="38">
        <f t="shared" si="23"/>
        <v>1.2117643472776916</v>
      </c>
      <c r="BV13" s="45">
        <f t="shared" si="24"/>
        <v>38.408333333333331</v>
      </c>
      <c r="BW13" s="38">
        <f t="shared" si="25"/>
        <v>0.31827084901595204</v>
      </c>
      <c r="BX13" s="45">
        <f t="shared" si="26"/>
        <v>14.097000000000001</v>
      </c>
      <c r="BY13" s="38">
        <f t="shared" si="27"/>
        <v>0.98520133306175783</v>
      </c>
      <c r="BZ13" s="45">
        <f t="shared" si="28"/>
        <v>2.4953333333333347</v>
      </c>
      <c r="CA13" s="38">
        <f t="shared" si="29"/>
        <v>1.776275691815135</v>
      </c>
      <c r="CC13" s="15"/>
      <c r="CD13" s="14"/>
      <c r="CE13" s="15"/>
      <c r="CF13" s="14"/>
      <c r="CG13" s="15"/>
      <c r="CH13" s="14"/>
      <c r="CI13" s="15"/>
      <c r="CJ13" s="14"/>
      <c r="CK13" s="15"/>
      <c r="CL13" s="14"/>
      <c r="CN13" s="15"/>
      <c r="CO13" s="14"/>
      <c r="CP13" s="15"/>
      <c r="CQ13" s="14"/>
      <c r="CR13" s="15"/>
      <c r="CS13" s="14"/>
      <c r="CT13" s="15"/>
      <c r="CU13" s="14"/>
      <c r="CV13" s="15"/>
      <c r="CW13" s="14"/>
      <c r="CY13" s="15"/>
      <c r="CZ13" s="14"/>
      <c r="DA13" s="15"/>
      <c r="DB13" s="14"/>
      <c r="DC13" s="15"/>
      <c r="DD13" s="14"/>
      <c r="DE13" s="15"/>
      <c r="DF13" s="14"/>
      <c r="DG13" s="15"/>
      <c r="DH13" s="14"/>
    </row>
    <row r="14" spans="1:112" x14ac:dyDescent="0.25">
      <c r="A14" s="2">
        <f>'Raw Data'!B14</f>
        <v>30</v>
      </c>
      <c r="B14" s="2">
        <f>'Raw Data'!C14</f>
        <v>43</v>
      </c>
      <c r="C14" s="2" t="str">
        <f>'Raw Data'!D14</f>
        <v>IKNLDTGEEIPLSL</v>
      </c>
      <c r="D14" s="14">
        <f>AVERAGE('Raw Data'!K14,'Raw Data'!Q14,'Raw Data'!W14)</f>
        <v>43.034999999999997</v>
      </c>
      <c r="E14" s="14">
        <f>STDEV('Raw Data'!K14,'Raw Data'!Q14,'Raw Data'!W14)</f>
        <v>1.9510322908655313</v>
      </c>
      <c r="F14" s="14">
        <f>AVERAGE('Raw Data'!AC14,'Raw Data'!AI14,'Raw Data'!AO14)</f>
        <v>46.608500000000006</v>
      </c>
      <c r="G14" s="14">
        <f>STDEV('Raw Data'!AC14,'Raw Data'!AI14,'Raw Data'!AO14)</f>
        <v>1.0868231226837228</v>
      </c>
      <c r="H14" s="14">
        <f>AVERAGE('Raw Data'!AU14,'Raw Data'!BA14,'Raw Data'!BG14)</f>
        <v>53.969333333333331</v>
      </c>
      <c r="I14" s="14">
        <f>STDEV('Raw Data'!AU14,'Raw Data'!BA14,'Raw Data'!BG14)</f>
        <v>0.41800637953664738</v>
      </c>
      <c r="J14" s="14">
        <f>AVERAGE('Raw Data'!BM14,'Raw Data'!BS14,'Raw Data'!BY14)</f>
        <v>53.213333333333331</v>
      </c>
      <c r="K14" s="14">
        <f>STDEV('Raw Data'!BM14,'Raw Data'!BS14,'Raw Data'!BY14)</f>
        <v>0.32746959146359456</v>
      </c>
      <c r="L14" s="14">
        <f>AVERAGE('Raw Data'!CE14,'Raw Data'!CK14,'Raw Data'!CQ14)</f>
        <v>54.276999999999994</v>
      </c>
      <c r="M14" s="14">
        <f>STDEV('Raw Data'!CE14,'Raw Data'!CK14,'Raw Data'!CQ14)</f>
        <v>1.1618515395694904</v>
      </c>
      <c r="O14" s="14">
        <f>AVERAGE('Raw Data'!K44,'Raw Data'!Q44,'Raw Data'!W44)</f>
        <v>2.3569999999999998</v>
      </c>
      <c r="P14" s="14">
        <f>STDEV('Raw Data'!K44,'Raw Data'!Q44,'Raw Data'!W44)</f>
        <v>0.23648890037378073</v>
      </c>
      <c r="Q14" s="14">
        <f>AVERAGE('Raw Data'!AC44,'Raw Data'!AI44,'Raw Data'!AO44)</f>
        <v>3.7899999999999996</v>
      </c>
      <c r="R14" s="14">
        <f>STDEV('Raw Data'!AC44,'Raw Data'!AI44,'Raw Data'!AO44)</f>
        <v>0.57450587464359626</v>
      </c>
      <c r="S14" s="14">
        <f>AVERAGE('Raw Data'!AU44,'Raw Data'!BA44,'Raw Data'!BG44)</f>
        <v>15.678000000000001</v>
      </c>
      <c r="T14" s="14">
        <f>STDEV('Raw Data'!AU44,'Raw Data'!BA44,'Raw Data'!BG44)</f>
        <v>0.92913831047912354</v>
      </c>
      <c r="U14" s="14">
        <f>AVERAGE('Raw Data'!BM44,'Raw Data'!BS44,'Raw Data'!BY44)</f>
        <v>38.256</v>
      </c>
      <c r="V14" s="14">
        <f>STDEV('Raw Data'!BM44,'Raw Data'!BS44,'Raw Data'!BY44)</f>
        <v>1.0474330527532545</v>
      </c>
      <c r="W14" s="14">
        <f>AVERAGE('Raw Data'!CE44,'Raw Data'!CK44,'Raw Data'!CQ44)</f>
        <v>51.571333333333335</v>
      </c>
      <c r="X14" s="14">
        <f>STDEV('Raw Data'!CE44,'Raw Data'!CK44,'Raw Data'!CQ44)</f>
        <v>0.97373011319016312</v>
      </c>
      <c r="Z14" s="14">
        <f>AVERAGE('Raw Data'!K74,'Raw Data'!Q74,'Raw Data'!W74)</f>
        <v>43.602000000000004</v>
      </c>
      <c r="AA14" s="14">
        <f>STDEV('Raw Data'!K74,'Raw Data'!Q74,'Raw Data'!W74)</f>
        <v>1.1181462337279515</v>
      </c>
      <c r="AB14" s="14">
        <f>AVERAGE('Raw Data'!AC74,'Raw Data'!AI74,'Raw Data'!AO74)</f>
        <v>47.983666666666664</v>
      </c>
      <c r="AC14" s="14">
        <f>STDEV('Raw Data'!AC74,'Raw Data'!AI74,'Raw Data'!AO74)</f>
        <v>1.3046433740043031</v>
      </c>
      <c r="AD14" s="14">
        <f>AVERAGE('Raw Data'!AU74,'Raw Data'!BA74,'Raw Data'!BG74)</f>
        <v>53.860666666666667</v>
      </c>
      <c r="AE14" s="14">
        <f>STDEV('Raw Data'!AU74,'Raw Data'!BA74,'Raw Data'!BG74)</f>
        <v>1.3305176937317793</v>
      </c>
      <c r="AF14" s="14">
        <f>AVERAGE('Raw Data'!BM74,'Raw Data'!BS74,'Raw Data'!BY74)</f>
        <v>53.739333333333327</v>
      </c>
      <c r="AG14" s="14">
        <f>STDEV('Raw Data'!BM74,'Raw Data'!BS74,'Raw Data'!BY74)</f>
        <v>0.96978159053125856</v>
      </c>
      <c r="AH14" s="14">
        <f>AVERAGE('Raw Data'!CE74,'Raw Data'!CK74,'Raw Data'!CQ74)</f>
        <v>53.976666666666667</v>
      </c>
      <c r="AI14" s="14">
        <f>STDEV('Raw Data'!CE74,'Raw Data'!CK74,'Raw Data'!CQ74)</f>
        <v>0.38902741977055394</v>
      </c>
      <c r="AK14" s="14">
        <f>AVERAGE('Raw Data'!K104,'Raw Data'!Q104,'Raw Data'!W104)</f>
        <v>2.3373333333333335</v>
      </c>
      <c r="AL14" s="14">
        <f>STDEV('Raw Data'!K104,'Raw Data'!Q104,'Raw Data'!W104)</f>
        <v>0.20022570597536507</v>
      </c>
      <c r="AM14" s="14">
        <f>AVERAGE('Raw Data'!AC104,'Raw Data'!AI104,'Raw Data'!AO104)</f>
        <v>4.1710000000000003</v>
      </c>
      <c r="AN14" s="14">
        <f>STDEV('Raw Data'!AC104,'Raw Data'!AI104,'Raw Data'!AO104)</f>
        <v>0.95058087504430755</v>
      </c>
      <c r="AO14" s="14">
        <f>AVERAGE('Raw Data'!AU104,'Raw Data'!BA104,'Raw Data'!BG104)</f>
        <v>15.943333333333333</v>
      </c>
      <c r="AP14" s="14">
        <f>STDEV('Raw Data'!AU104,'Raw Data'!BA104,'Raw Data'!BG104)</f>
        <v>0.16842307838693948</v>
      </c>
      <c r="AQ14" s="14">
        <f>AVERAGE('Raw Data'!BM104,'Raw Data'!BS104,'Raw Data'!BY104)</f>
        <v>40.792666666666669</v>
      </c>
      <c r="AR14" s="14">
        <f>STDEV('Raw Data'!BM104,'Raw Data'!BS104,'Raw Data'!BY104)</f>
        <v>0.68662386598001124</v>
      </c>
      <c r="AS14" s="14">
        <f>AVERAGE('Raw Data'!CE104,'Raw Data'!CK104,'Raw Data'!CQ104)</f>
        <v>52.074999999999996</v>
      </c>
      <c r="AT14" s="14">
        <f>STDEV('Raw Data'!CE104,'Raw Data'!CK104,'Raw Data'!CQ104)</f>
        <v>1.4184156654521261</v>
      </c>
      <c r="AU14" s="14"/>
      <c r="AV14" s="45">
        <f t="shared" si="0"/>
        <v>41.26466666666667</v>
      </c>
      <c r="AW14" s="38">
        <f t="shared" si="1"/>
        <v>1.135931922842798</v>
      </c>
      <c r="AX14" s="45">
        <f t="shared" si="2"/>
        <v>43.812666666666665</v>
      </c>
      <c r="AY14" s="38">
        <f t="shared" si="3"/>
        <v>1.6142175607189178</v>
      </c>
      <c r="AZ14" s="45">
        <f t="shared" si="4"/>
        <v>37.917333333333332</v>
      </c>
      <c r="BA14" s="38">
        <f t="shared" si="5"/>
        <v>1.3411352156537633</v>
      </c>
      <c r="BB14" s="45">
        <f t="shared" si="6"/>
        <v>12.946666666666658</v>
      </c>
      <c r="BC14" s="38">
        <f t="shared" si="7"/>
        <v>1.1882460463501128</v>
      </c>
      <c r="BD14" s="45">
        <f t="shared" si="8"/>
        <v>1.9016666666666708</v>
      </c>
      <c r="BE14" s="38">
        <f t="shared" si="9"/>
        <v>1.4707975160889184</v>
      </c>
      <c r="BF14" s="34"/>
      <c r="BG14" s="45">
        <f t="shared" si="10"/>
        <v>0.56700000000000728</v>
      </c>
      <c r="BH14" s="38">
        <f t="shared" si="11"/>
        <v>2.2487280849404638</v>
      </c>
      <c r="BI14" s="45">
        <f t="shared" si="12"/>
        <v>1.375166666666658</v>
      </c>
      <c r="BJ14" s="38">
        <f t="shared" si="13"/>
        <v>1.6980220355853248</v>
      </c>
      <c r="BK14" s="45">
        <f t="shared" si="14"/>
        <v>-0.10866666666666447</v>
      </c>
      <c r="BL14" s="38">
        <f t="shared" si="15"/>
        <v>1.3946349582118858</v>
      </c>
      <c r="BM14" s="45">
        <f t="shared" si="16"/>
        <v>0.52599999999999625</v>
      </c>
      <c r="BN14" s="38">
        <f t="shared" si="17"/>
        <v>1.0235783637155835</v>
      </c>
      <c r="BO14" s="45">
        <f t="shared" si="18"/>
        <v>-0.30033333333332735</v>
      </c>
      <c r="BP14" s="38">
        <f t="shared" si="19"/>
        <v>1.2252515388006373</v>
      </c>
      <c r="BR14" s="45">
        <f t="shared" si="20"/>
        <v>40.677999999999997</v>
      </c>
      <c r="BS14" s="38">
        <f t="shared" si="21"/>
        <v>1.9653126977659314</v>
      </c>
      <c r="BT14" s="45">
        <f t="shared" si="22"/>
        <v>42.818500000000007</v>
      </c>
      <c r="BU14" s="38">
        <f t="shared" si="23"/>
        <v>1.2293256281392666</v>
      </c>
      <c r="BV14" s="45">
        <f t="shared" si="24"/>
        <v>38.291333333333327</v>
      </c>
      <c r="BW14" s="38">
        <f t="shared" si="25"/>
        <v>1.0188362642413824</v>
      </c>
      <c r="BX14" s="45">
        <f t="shared" si="26"/>
        <v>14.957333333333331</v>
      </c>
      <c r="BY14" s="38">
        <f t="shared" si="27"/>
        <v>1.0974298762715253</v>
      </c>
      <c r="BZ14" s="45">
        <f t="shared" si="28"/>
        <v>2.7056666666666587</v>
      </c>
      <c r="CA14" s="38">
        <f t="shared" si="29"/>
        <v>1.5159318366382186</v>
      </c>
      <c r="CC14" s="15"/>
      <c r="CD14" s="14"/>
      <c r="CE14" s="15"/>
      <c r="CF14" s="14"/>
      <c r="CG14" s="15"/>
      <c r="CH14" s="14"/>
      <c r="CI14" s="15"/>
      <c r="CJ14" s="14"/>
      <c r="CK14" s="15"/>
      <c r="CL14" s="14"/>
      <c r="CN14" s="15"/>
      <c r="CO14" s="14"/>
      <c r="CP14" s="15"/>
      <c r="CQ14" s="14"/>
      <c r="CR14" s="15"/>
      <c r="CS14" s="14"/>
      <c r="CT14" s="15"/>
      <c r="CU14" s="14"/>
      <c r="CV14" s="15"/>
      <c r="CW14" s="14"/>
      <c r="CY14" s="15"/>
      <c r="CZ14" s="14"/>
      <c r="DA14" s="15"/>
      <c r="DB14" s="14"/>
      <c r="DC14" s="15"/>
      <c r="DD14" s="14"/>
      <c r="DE14" s="15"/>
      <c r="DF14" s="14"/>
      <c r="DG14" s="15"/>
      <c r="DH14" s="14"/>
    </row>
    <row r="15" spans="1:112" x14ac:dyDescent="0.25">
      <c r="A15" s="2">
        <f>'Raw Data'!B15</f>
        <v>30</v>
      </c>
      <c r="B15" s="2">
        <f>'Raw Data'!C15</f>
        <v>44</v>
      </c>
      <c r="C15" s="2" t="str">
        <f>'Raw Data'!D15</f>
        <v>IKNLDTGEEIPLSLA</v>
      </c>
      <c r="D15" s="14">
        <f>AVERAGE('Raw Data'!K15,'Raw Data'!Q15,'Raw Data'!W15)</f>
        <v>46.465333333333326</v>
      </c>
      <c r="E15" s="14">
        <f>STDEV('Raw Data'!K15,'Raw Data'!Q15,'Raw Data'!W15)</f>
        <v>1.838588951705447</v>
      </c>
      <c r="F15" s="14">
        <f>AVERAGE('Raw Data'!AC15,'Raw Data'!AI15,'Raw Data'!AO15)</f>
        <v>49.8185</v>
      </c>
      <c r="G15" s="14">
        <f>STDEV('Raw Data'!AC15,'Raw Data'!AI15,'Raw Data'!AO15)</f>
        <v>1.0557104243115119</v>
      </c>
      <c r="H15" s="14">
        <f>AVERAGE('Raw Data'!AU15,'Raw Data'!BA15,'Raw Data'!BG15)</f>
        <v>57.221333333333341</v>
      </c>
      <c r="I15" s="14">
        <f>STDEV('Raw Data'!AU15,'Raw Data'!BA15,'Raw Data'!BG15)</f>
        <v>0.21450951804834267</v>
      </c>
      <c r="J15" s="14">
        <f>AVERAGE('Raw Data'!BM15,'Raw Data'!BS15,'Raw Data'!BY15)</f>
        <v>56.590666666666664</v>
      </c>
      <c r="K15" s="14">
        <f>STDEV('Raw Data'!BM15,'Raw Data'!BS15,'Raw Data'!BY15)</f>
        <v>0.31619034351690006</v>
      </c>
      <c r="L15" s="14">
        <f>AVERAGE('Raw Data'!CE15,'Raw Data'!CK15,'Raw Data'!CQ15)</f>
        <v>57.387666666666668</v>
      </c>
      <c r="M15" s="14">
        <f>STDEV('Raw Data'!CE15,'Raw Data'!CK15,'Raw Data'!CQ15)</f>
        <v>1.2401420617547545</v>
      </c>
      <c r="O15" s="14">
        <f>AVERAGE('Raw Data'!K45,'Raw Data'!Q45,'Raw Data'!W45)</f>
        <v>3.0080000000000005</v>
      </c>
      <c r="P15" s="14">
        <f>STDEV('Raw Data'!K45,'Raw Data'!Q45,'Raw Data'!W45)</f>
        <v>0.11093691901256321</v>
      </c>
      <c r="Q15" s="14">
        <f>AVERAGE('Raw Data'!AC45,'Raw Data'!AI45,'Raw Data'!AO45)</f>
        <v>4.3970000000000011</v>
      </c>
      <c r="R15" s="14">
        <f>STDEV('Raw Data'!AC45,'Raw Data'!AI45,'Raw Data'!AO45)</f>
        <v>0.27022953206487282</v>
      </c>
      <c r="S15" s="14">
        <f>AVERAGE('Raw Data'!AU45,'Raw Data'!BA45,'Raw Data'!BG45)</f>
        <v>19.942</v>
      </c>
      <c r="T15" s="14">
        <f>STDEV('Raw Data'!AU45,'Raw Data'!BA45,'Raw Data'!BG45)</f>
        <v>7.0710678118640685E-3</v>
      </c>
      <c r="U15" s="14">
        <f>AVERAGE('Raw Data'!BM45,'Raw Data'!BS45,'Raw Data'!BY45)</f>
        <v>42.670999999999999</v>
      </c>
      <c r="V15" s="14">
        <f>STDEV('Raw Data'!BM45,'Raw Data'!BS45,'Raw Data'!BY45)</f>
        <v>0.80625802321589135</v>
      </c>
      <c r="W15" s="14">
        <f>AVERAGE('Raw Data'!CE45,'Raw Data'!CK45,'Raw Data'!CQ45)</f>
        <v>55.110333333333337</v>
      </c>
      <c r="X15" s="14">
        <f>STDEV('Raw Data'!CE45,'Raw Data'!CK45,'Raw Data'!CQ45)</f>
        <v>0.75944607006247489</v>
      </c>
      <c r="Z15" s="14">
        <f>AVERAGE('Raw Data'!K75,'Raw Data'!Q75,'Raw Data'!W75)</f>
        <v>46.999000000000002</v>
      </c>
      <c r="AA15" s="14">
        <f>STDEV('Raw Data'!K75,'Raw Data'!Q75,'Raw Data'!W75)</f>
        <v>0.85377456040807287</v>
      </c>
      <c r="AB15" s="14">
        <f>AVERAGE('Raw Data'!AC75,'Raw Data'!AI75,'Raw Data'!AO75)</f>
        <v>51.227333333333327</v>
      </c>
      <c r="AC15" s="14">
        <f>STDEV('Raw Data'!AC75,'Raw Data'!AI75,'Raw Data'!AO75)</f>
        <v>1.1365765848957694</v>
      </c>
      <c r="AD15" s="14">
        <f>AVERAGE('Raw Data'!AU75,'Raw Data'!BA75,'Raw Data'!BG75)</f>
        <v>57.109666666666669</v>
      </c>
      <c r="AE15" s="14">
        <f>STDEV('Raw Data'!AU75,'Raw Data'!BA75,'Raw Data'!BG75)</f>
        <v>1.4793029890233231</v>
      </c>
      <c r="AF15" s="14">
        <f>AVERAGE('Raw Data'!BM75,'Raw Data'!BS75,'Raw Data'!BY75)</f>
        <v>56.894666666666666</v>
      </c>
      <c r="AG15" s="14">
        <f>STDEV('Raw Data'!BM75,'Raw Data'!BS75,'Raw Data'!BY75)</f>
        <v>0.9460176178768217</v>
      </c>
      <c r="AH15" s="14">
        <f>AVERAGE('Raw Data'!CE75,'Raw Data'!CK75,'Raw Data'!CQ75)</f>
        <v>57.193999999999996</v>
      </c>
      <c r="AI15" s="14">
        <f>STDEV('Raw Data'!CE75,'Raw Data'!CK75,'Raw Data'!CQ75)</f>
        <v>0.45233173667121612</v>
      </c>
      <c r="AK15" s="14">
        <f>AVERAGE('Raw Data'!K105,'Raw Data'!Q105,'Raw Data'!W105)</f>
        <v>2.8839999999999999</v>
      </c>
      <c r="AL15" s="14">
        <f>STDEV('Raw Data'!K105,'Raw Data'!Q105,'Raw Data'!W105)</f>
        <v>0.2330000000000001</v>
      </c>
      <c r="AM15" s="14">
        <f>AVERAGE('Raw Data'!AC105,'Raw Data'!AI105,'Raw Data'!AO105)</f>
        <v>4.613666666666667</v>
      </c>
      <c r="AN15" s="14">
        <f>STDEV('Raw Data'!AC105,'Raw Data'!AI105,'Raw Data'!AO105)</f>
        <v>1.0601718414169088</v>
      </c>
      <c r="AO15" s="14">
        <f>AVERAGE('Raw Data'!AU105,'Raw Data'!BA105,'Raw Data'!BG105)</f>
        <v>18.584999999999997</v>
      </c>
      <c r="AP15" s="14">
        <f>STDEV('Raw Data'!AU105,'Raw Data'!BA105,'Raw Data'!BG105)</f>
        <v>0.90028162260483768</v>
      </c>
      <c r="AQ15" s="14">
        <f>AVERAGE('Raw Data'!BM105,'Raw Data'!BS105,'Raw Data'!BY105)</f>
        <v>44.510333333333335</v>
      </c>
      <c r="AR15" s="14">
        <f>STDEV('Raw Data'!BM105,'Raw Data'!BS105,'Raw Data'!BY105)</f>
        <v>0.33053038186123229</v>
      </c>
      <c r="AS15" s="14">
        <f>AVERAGE('Raw Data'!CE105,'Raw Data'!CK105,'Raw Data'!CQ105)</f>
        <v>55.466666666666661</v>
      </c>
      <c r="AT15" s="14">
        <f>STDEV('Raw Data'!CE105,'Raw Data'!CK105,'Raw Data'!CQ105)</f>
        <v>1.4330852498484967</v>
      </c>
      <c r="AU15" s="14"/>
      <c r="AV15" s="45">
        <f t="shared" si="0"/>
        <v>44.115000000000002</v>
      </c>
      <c r="AW15" s="38">
        <f t="shared" si="1"/>
        <v>0.88499717513673348</v>
      </c>
      <c r="AX15" s="45">
        <f t="shared" si="2"/>
        <v>46.61366666666666</v>
      </c>
      <c r="AY15" s="38">
        <f t="shared" si="3"/>
        <v>1.5542749649488179</v>
      </c>
      <c r="AZ15" s="45">
        <f t="shared" si="4"/>
        <v>38.524666666666675</v>
      </c>
      <c r="BA15" s="38">
        <f t="shared" si="5"/>
        <v>1.7317171632034307</v>
      </c>
      <c r="BB15" s="45">
        <f t="shared" si="6"/>
        <v>12.384333333333331</v>
      </c>
      <c r="BC15" s="38">
        <f t="shared" si="7"/>
        <v>1.0020976333006022</v>
      </c>
      <c r="BD15" s="45">
        <f t="shared" si="8"/>
        <v>1.7273333333333341</v>
      </c>
      <c r="BE15" s="38">
        <f t="shared" si="9"/>
        <v>1.502776541383757</v>
      </c>
      <c r="BF15" s="34"/>
      <c r="BG15" s="45">
        <f t="shared" si="10"/>
        <v>0.53366666666667584</v>
      </c>
      <c r="BH15" s="38">
        <f t="shared" si="11"/>
        <v>2.0271507919573555</v>
      </c>
      <c r="BI15" s="45">
        <f t="shared" si="12"/>
        <v>1.4088333333333267</v>
      </c>
      <c r="BJ15" s="38">
        <f t="shared" si="13"/>
        <v>1.5512352604725443</v>
      </c>
      <c r="BK15" s="45">
        <f t="shared" si="14"/>
        <v>-0.11166666666667169</v>
      </c>
      <c r="BL15" s="38">
        <f t="shared" si="15"/>
        <v>1.4947747879418725</v>
      </c>
      <c r="BM15" s="45">
        <f t="shared" si="16"/>
        <v>0.30400000000000205</v>
      </c>
      <c r="BN15" s="38">
        <f t="shared" si="17"/>
        <v>0.99745960653385435</v>
      </c>
      <c r="BO15" s="45">
        <f t="shared" si="18"/>
        <v>-0.19366666666667243</v>
      </c>
      <c r="BP15" s="38">
        <f t="shared" si="19"/>
        <v>1.3200592158434907</v>
      </c>
      <c r="BR15" s="45">
        <f t="shared" si="20"/>
        <v>43.457333333333324</v>
      </c>
      <c r="BS15" s="38">
        <f t="shared" si="21"/>
        <v>1.8419327711220446</v>
      </c>
      <c r="BT15" s="45">
        <f t="shared" si="22"/>
        <v>45.421500000000002</v>
      </c>
      <c r="BU15" s="38">
        <f t="shared" si="23"/>
        <v>1.0897469889841369</v>
      </c>
      <c r="BV15" s="45">
        <f t="shared" si="24"/>
        <v>37.279333333333341</v>
      </c>
      <c r="BW15" s="38">
        <f t="shared" si="25"/>
        <v>0.21462603135065472</v>
      </c>
      <c r="BX15" s="45">
        <f t="shared" si="26"/>
        <v>13.919666666666664</v>
      </c>
      <c r="BY15" s="38">
        <f t="shared" si="27"/>
        <v>0.8660417618875732</v>
      </c>
      <c r="BZ15" s="45">
        <f t="shared" si="28"/>
        <v>2.2773333333333312</v>
      </c>
      <c r="CA15" s="38">
        <f t="shared" si="29"/>
        <v>1.4542044789735282</v>
      </c>
      <c r="CC15" s="15"/>
      <c r="CD15" s="14"/>
      <c r="CE15" s="15"/>
      <c r="CF15" s="14"/>
      <c r="CG15" s="15"/>
      <c r="CH15" s="14"/>
      <c r="CI15" s="15"/>
      <c r="CJ15" s="14"/>
      <c r="CK15" s="15"/>
      <c r="CL15" s="14"/>
      <c r="CN15" s="15"/>
      <c r="CO15" s="14"/>
      <c r="CP15" s="15"/>
      <c r="CQ15" s="14"/>
      <c r="CR15" s="15"/>
      <c r="CS15" s="14"/>
      <c r="CT15" s="15"/>
      <c r="CU15" s="14"/>
      <c r="CV15" s="15"/>
      <c r="CW15" s="14"/>
      <c r="CY15" s="15"/>
      <c r="CZ15" s="14"/>
      <c r="DA15" s="15"/>
      <c r="DB15" s="14"/>
      <c r="DC15" s="15"/>
      <c r="DD15" s="14"/>
      <c r="DE15" s="15"/>
      <c r="DF15" s="14"/>
      <c r="DG15" s="15"/>
      <c r="DH15" s="14"/>
    </row>
    <row r="16" spans="1:112" x14ac:dyDescent="0.25">
      <c r="A16" s="2">
        <f>'Raw Data'!B16</f>
        <v>30</v>
      </c>
      <c r="B16" s="2">
        <f>'Raw Data'!C16</f>
        <v>45</v>
      </c>
      <c r="C16" s="2" t="str">
        <f>'Raw Data'!D16</f>
        <v>IKNLDTGEEIPLSLAE</v>
      </c>
      <c r="D16" s="14">
        <f>AVERAGE('Raw Data'!K16,'Raw Data'!Q16,'Raw Data'!W16)</f>
        <v>46.350333333333339</v>
      </c>
      <c r="E16" s="14">
        <f>STDEV('Raw Data'!K16,'Raw Data'!Q16,'Raw Data'!W16)</f>
        <v>1.982042969598117</v>
      </c>
      <c r="F16" s="14">
        <f>AVERAGE('Raw Data'!AC16,'Raw Data'!AI16,'Raw Data'!AO16)</f>
        <v>49.578000000000003</v>
      </c>
      <c r="G16" s="14">
        <f>STDEV('Raw Data'!AC16,'Raw Data'!AI16,'Raw Data'!AO16)</f>
        <v>1.2614784976368001</v>
      </c>
      <c r="H16" s="14">
        <f>AVERAGE('Raw Data'!AU16,'Raw Data'!BA16,'Raw Data'!BG16)</f>
        <v>56.384333333333338</v>
      </c>
      <c r="I16" s="14">
        <f>STDEV('Raw Data'!AU16,'Raw Data'!BA16,'Raw Data'!BG16)</f>
        <v>0.19528782177425599</v>
      </c>
      <c r="J16" s="14">
        <f>AVERAGE('Raw Data'!BM16,'Raw Data'!BS16,'Raw Data'!BY16)</f>
        <v>55.837666666666671</v>
      </c>
      <c r="K16" s="14">
        <f>STDEV('Raw Data'!BM16,'Raw Data'!BS16,'Raw Data'!BY16)</f>
        <v>0.24109403421348785</v>
      </c>
      <c r="L16" s="14">
        <f>AVERAGE('Raw Data'!CE16,'Raw Data'!CK16,'Raw Data'!CQ16)</f>
        <v>56.592333333333329</v>
      </c>
      <c r="M16" s="14">
        <f>STDEV('Raw Data'!CE16,'Raw Data'!CK16,'Raw Data'!CQ16)</f>
        <v>1.2357112661675207</v>
      </c>
      <c r="O16" s="14">
        <f>AVERAGE('Raw Data'!K46,'Raw Data'!Q46,'Raw Data'!W46)</f>
        <v>4.4140000000000006</v>
      </c>
      <c r="P16" s="14">
        <f>STDEV('Raw Data'!K46,'Raw Data'!Q46,'Raw Data'!W46)</f>
        <v>0.49342780626956967</v>
      </c>
      <c r="Q16" s="14">
        <f>AVERAGE('Raw Data'!AC46,'Raw Data'!AI46,'Raw Data'!AO46)</f>
        <v>6.6669999999999989</v>
      </c>
      <c r="R16" s="14">
        <f>STDEV('Raw Data'!AC46,'Raw Data'!AI46,'Raw Data'!AO46)</f>
        <v>0.44780241178448349</v>
      </c>
      <c r="S16" s="14">
        <f>AVERAGE('Raw Data'!AU46,'Raw Data'!BA46,'Raw Data'!BG46)</f>
        <v>21.457000000000001</v>
      </c>
      <c r="T16" s="14">
        <f>STDEV('Raw Data'!AU46,'Raw Data'!BA46,'Raw Data'!BG46)</f>
        <v>1.1313708498983515E-2</v>
      </c>
      <c r="U16" s="14">
        <f>AVERAGE('Raw Data'!BM46,'Raw Data'!BS46,'Raw Data'!BY46)</f>
        <v>42.337333333333333</v>
      </c>
      <c r="V16" s="14">
        <f>STDEV('Raw Data'!BM46,'Raw Data'!BS46,'Raw Data'!BY46)</f>
        <v>0.96840091559918406</v>
      </c>
      <c r="W16" s="14">
        <f>AVERAGE('Raw Data'!CE46,'Raw Data'!CK46,'Raw Data'!CQ46)</f>
        <v>54.256666666666668</v>
      </c>
      <c r="X16" s="14">
        <f>STDEV('Raw Data'!CE46,'Raw Data'!CK46,'Raw Data'!CQ46)</f>
        <v>0.84919981943788148</v>
      </c>
      <c r="Z16" s="14">
        <f>AVERAGE('Raw Data'!K76,'Raw Data'!Q76,'Raw Data'!W76)</f>
        <v>46.806666666666665</v>
      </c>
      <c r="AA16" s="14">
        <f>STDEV('Raw Data'!K76,'Raw Data'!Q76,'Raw Data'!W76)</f>
        <v>0.71707554227803283</v>
      </c>
      <c r="AB16" s="14">
        <f>AVERAGE('Raw Data'!AC76,'Raw Data'!AI76,'Raw Data'!AO76)</f>
        <v>50.840666666666664</v>
      </c>
      <c r="AC16" s="14">
        <f>STDEV('Raw Data'!AC76,'Raw Data'!AI76,'Raw Data'!AO76)</f>
        <v>1.2311646247896075</v>
      </c>
      <c r="AD16" s="14">
        <f>AVERAGE('Raw Data'!AU76,'Raw Data'!BA76,'Raw Data'!BG76)</f>
        <v>56.232333333333337</v>
      </c>
      <c r="AE16" s="14">
        <f>STDEV('Raw Data'!AU76,'Raw Data'!BA76,'Raw Data'!BG76)</f>
        <v>1.4629307342910471</v>
      </c>
      <c r="AF16" s="14">
        <f>AVERAGE('Raw Data'!BM76,'Raw Data'!BS76,'Raw Data'!BY76)</f>
        <v>56.122999999999998</v>
      </c>
      <c r="AG16" s="14">
        <f>STDEV('Raw Data'!BM76,'Raw Data'!BS76,'Raw Data'!BY76)</f>
        <v>0.81668047607372118</v>
      </c>
      <c r="AH16" s="14">
        <f>AVERAGE('Raw Data'!CE76,'Raw Data'!CK76,'Raw Data'!CQ76)</f>
        <v>56.411000000000001</v>
      </c>
      <c r="AI16" s="14">
        <f>STDEV('Raw Data'!CE76,'Raw Data'!CK76,'Raw Data'!CQ76)</f>
        <v>0.44697762807549773</v>
      </c>
      <c r="AK16" s="14">
        <f>AVERAGE('Raw Data'!K106,'Raw Data'!Q106,'Raw Data'!W106)</f>
        <v>4.3959999999999999</v>
      </c>
      <c r="AL16" s="14">
        <f>STDEV('Raw Data'!K106,'Raw Data'!Q106,'Raw Data'!W106)</f>
        <v>7.3749576269969266E-2</v>
      </c>
      <c r="AM16" s="14">
        <f>AVERAGE('Raw Data'!AC106,'Raw Data'!AI106,'Raw Data'!AO106)</f>
        <v>7.3490000000000002</v>
      </c>
      <c r="AN16" s="14">
        <f>STDEV('Raw Data'!AC106,'Raw Data'!AI106,'Raw Data'!AO106)</f>
        <v>0.61937791371665785</v>
      </c>
      <c r="AO16" s="14">
        <f>AVERAGE('Raw Data'!AU106,'Raw Data'!BA106,'Raw Data'!BG106)</f>
        <v>20.858000000000001</v>
      </c>
      <c r="AP16" s="14">
        <f>STDEV('Raw Data'!AU106,'Raw Data'!BA106,'Raw Data'!BG106)</f>
        <v>1.5583417468578584</v>
      </c>
      <c r="AQ16" s="14">
        <f>AVERAGE('Raw Data'!BM106,'Raw Data'!BS106,'Raw Data'!BY106)</f>
        <v>44.217333333333329</v>
      </c>
      <c r="AR16" s="14">
        <f>STDEV('Raw Data'!BM106,'Raw Data'!BS106,'Raw Data'!BY106)</f>
        <v>0.59612946021257562</v>
      </c>
      <c r="AS16" s="14">
        <f>AVERAGE('Raw Data'!CE106,'Raw Data'!CK106,'Raw Data'!CQ106)</f>
        <v>54.418666666666667</v>
      </c>
      <c r="AT16" s="14">
        <f>STDEV('Raw Data'!CE106,'Raw Data'!CK106,'Raw Data'!CQ106)</f>
        <v>1.4431182672717213</v>
      </c>
      <c r="AU16" s="14"/>
      <c r="AV16" s="45">
        <f t="shared" si="0"/>
        <v>42.410666666666664</v>
      </c>
      <c r="AW16" s="38">
        <f t="shared" si="1"/>
        <v>0.72085805352602872</v>
      </c>
      <c r="AX16" s="45">
        <f t="shared" si="2"/>
        <v>43.49166666666666</v>
      </c>
      <c r="AY16" s="38">
        <f t="shared" si="3"/>
        <v>1.3781855221026431</v>
      </c>
      <c r="AZ16" s="45">
        <f t="shared" si="4"/>
        <v>35.37433333333334</v>
      </c>
      <c r="BA16" s="38">
        <f t="shared" si="5"/>
        <v>2.1374272697178127</v>
      </c>
      <c r="BB16" s="45">
        <f t="shared" si="6"/>
        <v>11.905666666666669</v>
      </c>
      <c r="BC16" s="38">
        <f t="shared" si="7"/>
        <v>1.0111069841185634</v>
      </c>
      <c r="BD16" s="45">
        <f t="shared" si="8"/>
        <v>1.9923333333333346</v>
      </c>
      <c r="BE16" s="38">
        <f t="shared" si="9"/>
        <v>1.5107545576079964</v>
      </c>
      <c r="BF16" s="34"/>
      <c r="BG16" s="45">
        <f t="shared" si="10"/>
        <v>0.45633333333332615</v>
      </c>
      <c r="BH16" s="38">
        <f t="shared" si="11"/>
        <v>2.1077693580339041</v>
      </c>
      <c r="BI16" s="45">
        <f t="shared" si="12"/>
        <v>1.2626666666666608</v>
      </c>
      <c r="BJ16" s="38">
        <f t="shared" si="13"/>
        <v>1.7626951901373458</v>
      </c>
      <c r="BK16" s="45">
        <f t="shared" si="14"/>
        <v>-0.15200000000000102</v>
      </c>
      <c r="BL16" s="38">
        <f t="shared" si="15"/>
        <v>1.4759077432775656</v>
      </c>
      <c r="BM16" s="45">
        <f t="shared" si="16"/>
        <v>0.28533333333332678</v>
      </c>
      <c r="BN16" s="38">
        <f t="shared" si="17"/>
        <v>0.85152412375301167</v>
      </c>
      <c r="BO16" s="45">
        <f t="shared" si="18"/>
        <v>-0.18133333333332757</v>
      </c>
      <c r="BP16" s="38">
        <f t="shared" si="19"/>
        <v>1.3140667157086565</v>
      </c>
      <c r="BR16" s="45">
        <f t="shared" si="20"/>
        <v>41.936333333333337</v>
      </c>
      <c r="BS16" s="38">
        <f t="shared" si="21"/>
        <v>2.0425389429172021</v>
      </c>
      <c r="BT16" s="45">
        <f t="shared" si="22"/>
        <v>42.911000000000001</v>
      </c>
      <c r="BU16" s="38">
        <f t="shared" si="23"/>
        <v>1.3386018825625483</v>
      </c>
      <c r="BV16" s="45">
        <f t="shared" si="24"/>
        <v>34.927333333333337</v>
      </c>
      <c r="BW16" s="38">
        <f t="shared" si="25"/>
        <v>0.19561526866104686</v>
      </c>
      <c r="BX16" s="45">
        <f t="shared" si="26"/>
        <v>13.500333333333337</v>
      </c>
      <c r="BY16" s="38">
        <f t="shared" si="27"/>
        <v>0.9979612550929382</v>
      </c>
      <c r="BZ16" s="45">
        <f t="shared" si="28"/>
        <v>2.3356666666666612</v>
      </c>
      <c r="CA16" s="38">
        <f t="shared" si="29"/>
        <v>1.4993740916351288</v>
      </c>
      <c r="CC16" s="15"/>
      <c r="CD16" s="14"/>
      <c r="CE16" s="15"/>
      <c r="CF16" s="14"/>
      <c r="CG16" s="15"/>
      <c r="CH16" s="14"/>
      <c r="CI16" s="15"/>
      <c r="CJ16" s="14"/>
      <c r="CK16" s="15"/>
      <c r="CL16" s="14"/>
      <c r="CN16" s="15"/>
      <c r="CO16" s="14"/>
      <c r="CP16" s="15"/>
      <c r="CQ16" s="14"/>
      <c r="CR16" s="15"/>
      <c r="CS16" s="14"/>
      <c r="CT16" s="15"/>
      <c r="CU16" s="14"/>
      <c r="CV16" s="15"/>
      <c r="CW16" s="14"/>
      <c r="CY16" s="15"/>
      <c r="CZ16" s="14"/>
      <c r="DA16" s="15"/>
      <c r="DB16" s="14"/>
      <c r="DC16" s="15"/>
      <c r="DD16" s="14"/>
      <c r="DE16" s="15"/>
      <c r="DF16" s="14"/>
      <c r="DG16" s="15"/>
      <c r="DH16" s="14"/>
    </row>
    <row r="17" spans="1:112" x14ac:dyDescent="0.25">
      <c r="A17" s="2">
        <f>'Raw Data'!B17</f>
        <v>44</v>
      </c>
      <c r="B17" s="2">
        <f>'Raw Data'!C17</f>
        <v>56</v>
      </c>
      <c r="C17" s="2" t="str">
        <f>'Raw Data'!D17</f>
        <v>AEEKLPTGINPLT</v>
      </c>
      <c r="D17" s="14">
        <f>AVERAGE('Raw Data'!K17,'Raw Data'!Q17,'Raw Data'!W17)</f>
        <v>61.288666666666664</v>
      </c>
      <c r="E17" s="14">
        <f>STDEV('Raw Data'!K17,'Raw Data'!Q17,'Raw Data'!W17)</f>
        <v>2.1360038233423952</v>
      </c>
      <c r="F17" s="14">
        <f>AVERAGE('Raw Data'!AC17,'Raw Data'!AI17,'Raw Data'!AO17)</f>
        <v>65.297499999999999</v>
      </c>
      <c r="G17" s="14">
        <f>STDEV('Raw Data'!AC17,'Raw Data'!AI17,'Raw Data'!AO17)</f>
        <v>2.1587970029625274</v>
      </c>
      <c r="H17" s="14">
        <f>AVERAGE('Raw Data'!AU17,'Raw Data'!BA17,'Raw Data'!BG17)</f>
        <v>74.826333333333324</v>
      </c>
      <c r="I17" s="14">
        <f>STDEV('Raw Data'!AU17,'Raw Data'!BA17,'Raw Data'!BG17)</f>
        <v>0.45500036630022428</v>
      </c>
      <c r="J17" s="14">
        <f>AVERAGE('Raw Data'!BM17,'Raw Data'!BS17,'Raw Data'!BY17)</f>
        <v>74.728999999999999</v>
      </c>
      <c r="K17" s="14">
        <f>STDEV('Raw Data'!BM17,'Raw Data'!BS17,'Raw Data'!BY17)</f>
        <v>0.13596690773861336</v>
      </c>
      <c r="L17" s="14">
        <f>AVERAGE('Raw Data'!CE17,'Raw Data'!CK17,'Raw Data'!CQ17)</f>
        <v>75.301666666666662</v>
      </c>
      <c r="M17" s="14">
        <f>STDEV('Raw Data'!CE17,'Raw Data'!CK17,'Raw Data'!CQ17)</f>
        <v>2.0628733197492628</v>
      </c>
      <c r="O17" s="14">
        <f>AVERAGE('Raw Data'!K47,'Raw Data'!Q47,'Raw Data'!W47)</f>
        <v>32.826999999999998</v>
      </c>
      <c r="P17" s="14">
        <f>STDEV('Raw Data'!K47,'Raw Data'!Q47,'Raw Data'!W47)</f>
        <v>2.2513718040341519</v>
      </c>
      <c r="Q17" s="14">
        <f>AVERAGE('Raw Data'!AC47,'Raw Data'!AI47,'Raw Data'!AO47)</f>
        <v>42.091999999999992</v>
      </c>
      <c r="R17" s="14">
        <f>STDEV('Raw Data'!AC47,'Raw Data'!AI47,'Raw Data'!AO47)</f>
        <v>1.2586401391978568</v>
      </c>
      <c r="S17" s="14">
        <f>AVERAGE('Raw Data'!AU47,'Raw Data'!BA47,'Raw Data'!BG47)</f>
        <v>70.082999999999998</v>
      </c>
      <c r="T17" s="14">
        <f>STDEV('Raw Data'!AU47,'Raw Data'!BA47,'Raw Data'!BG47)</f>
        <v>0.89095454429504339</v>
      </c>
      <c r="U17" s="14">
        <f>AVERAGE('Raw Data'!BM47,'Raw Data'!BS47,'Raw Data'!BY47)</f>
        <v>74.726333333333329</v>
      </c>
      <c r="V17" s="14">
        <f>STDEV('Raw Data'!BM47,'Raw Data'!BS47,'Raw Data'!BY47)</f>
        <v>0.88619260509966946</v>
      </c>
      <c r="W17" s="14">
        <f>AVERAGE('Raw Data'!CE47,'Raw Data'!CK47,'Raw Data'!CQ47)</f>
        <v>74.457666666666668</v>
      </c>
      <c r="X17" s="14">
        <f>STDEV('Raw Data'!CE47,'Raw Data'!CK47,'Raw Data'!CQ47)</f>
        <v>1.4326619745541276</v>
      </c>
      <c r="Z17" s="14">
        <f>AVERAGE('Raw Data'!K77,'Raw Data'!Q77,'Raw Data'!W77)</f>
        <v>61.69233333333333</v>
      </c>
      <c r="AA17" s="14">
        <f>STDEV('Raw Data'!K77,'Raw Data'!Q77,'Raw Data'!W77)</f>
        <v>1.327348610325612</v>
      </c>
      <c r="AB17" s="14">
        <f>AVERAGE('Raw Data'!AC77,'Raw Data'!AI77,'Raw Data'!AO77)</f>
        <v>65.966333333333338</v>
      </c>
      <c r="AC17" s="14">
        <f>STDEV('Raw Data'!AC77,'Raw Data'!AI77,'Raw Data'!AO77)</f>
        <v>1.3035414582334259</v>
      </c>
      <c r="AD17" s="14">
        <f>AVERAGE('Raw Data'!AU77,'Raw Data'!BA77,'Raw Data'!BG77)</f>
        <v>74.302000000000007</v>
      </c>
      <c r="AE17" s="14">
        <f>STDEV('Raw Data'!AU77,'Raw Data'!BA77,'Raw Data'!BG77)</f>
        <v>1.7826045551383456</v>
      </c>
      <c r="AF17" s="14">
        <f>AVERAGE('Raw Data'!BM77,'Raw Data'!BS77,'Raw Data'!BY77)</f>
        <v>75.059666666666672</v>
      </c>
      <c r="AG17" s="14">
        <f>STDEV('Raw Data'!BM77,'Raw Data'!BS77,'Raw Data'!BY77)</f>
        <v>1.0901198710845217</v>
      </c>
      <c r="AH17" s="14">
        <f>AVERAGE('Raw Data'!CE77,'Raw Data'!CK77,'Raw Data'!CQ77)</f>
        <v>75.364333333333335</v>
      </c>
      <c r="AI17" s="14">
        <f>STDEV('Raw Data'!CE77,'Raw Data'!CK77,'Raw Data'!CQ77)</f>
        <v>0.72492781249813265</v>
      </c>
      <c r="AK17" s="14">
        <f>AVERAGE('Raw Data'!K107,'Raw Data'!Q107,'Raw Data'!W107)</f>
        <v>26.774666666666665</v>
      </c>
      <c r="AL17" s="14">
        <f>STDEV('Raw Data'!K107,'Raw Data'!Q107,'Raw Data'!W107)</f>
        <v>0.92760677732179908</v>
      </c>
      <c r="AM17" s="14">
        <f>AVERAGE('Raw Data'!AC107,'Raw Data'!AI107,'Raw Data'!AO107)</f>
        <v>43.092999999999996</v>
      </c>
      <c r="AN17" s="14">
        <f>STDEV('Raw Data'!AC107,'Raw Data'!AI107,'Raw Data'!AO107)</f>
        <v>1.2146324546956584</v>
      </c>
      <c r="AO17" s="14">
        <f>AVERAGE('Raw Data'!AU107,'Raw Data'!BA107,'Raw Data'!BG107)</f>
        <v>68.274000000000001</v>
      </c>
      <c r="AP17" s="14">
        <f>STDEV('Raw Data'!AU107,'Raw Data'!BA107,'Raw Data'!BG107)</f>
        <v>3.1839687498466454</v>
      </c>
      <c r="AQ17" s="14">
        <f>AVERAGE('Raw Data'!BM107,'Raw Data'!BS107,'Raw Data'!BY107)</f>
        <v>73.532666666666671</v>
      </c>
      <c r="AR17" s="14">
        <f>STDEV('Raw Data'!BM107,'Raw Data'!BS107,'Raw Data'!BY107)</f>
        <v>0.98934944955426318</v>
      </c>
      <c r="AS17" s="14">
        <f>AVERAGE('Raw Data'!CE107,'Raw Data'!CK107,'Raw Data'!CQ107)</f>
        <v>73.768000000000015</v>
      </c>
      <c r="AT17" s="14">
        <f>STDEV('Raw Data'!CE107,'Raw Data'!CK107,'Raw Data'!CQ107)</f>
        <v>2.337478983862741</v>
      </c>
      <c r="AU17" s="14"/>
      <c r="AV17" s="45">
        <f t="shared" si="0"/>
        <v>34.917666666666662</v>
      </c>
      <c r="AW17" s="38">
        <f t="shared" si="1"/>
        <v>1.6193543981064389</v>
      </c>
      <c r="AX17" s="45">
        <f t="shared" si="2"/>
        <v>22.873333333333342</v>
      </c>
      <c r="AY17" s="38">
        <f t="shared" si="3"/>
        <v>1.7817273453964069</v>
      </c>
      <c r="AZ17" s="45">
        <f t="shared" si="4"/>
        <v>6.0280000000000058</v>
      </c>
      <c r="BA17" s="38">
        <f t="shared" si="5"/>
        <v>3.6490184981718015</v>
      </c>
      <c r="BB17" s="45">
        <f t="shared" si="6"/>
        <v>1.527000000000001</v>
      </c>
      <c r="BC17" s="38">
        <f t="shared" si="7"/>
        <v>1.4721323536512123</v>
      </c>
      <c r="BD17" s="45">
        <f t="shared" si="8"/>
        <v>1.5963333333333196</v>
      </c>
      <c r="BE17" s="38">
        <f t="shared" si="9"/>
        <v>2.4473104284772131</v>
      </c>
      <c r="BF17" s="34"/>
      <c r="BG17" s="45">
        <f t="shared" si="10"/>
        <v>0.40366666666666617</v>
      </c>
      <c r="BH17" s="38">
        <f t="shared" si="11"/>
        <v>2.5148293514007394</v>
      </c>
      <c r="BI17" s="45">
        <f t="shared" si="12"/>
        <v>0.66883333333333894</v>
      </c>
      <c r="BJ17" s="38">
        <f t="shared" si="13"/>
        <v>2.5218296598567709</v>
      </c>
      <c r="BK17" s="45">
        <f t="shared" si="14"/>
        <v>-0.52433333333331689</v>
      </c>
      <c r="BL17" s="38">
        <f t="shared" si="15"/>
        <v>1.8397565962195428</v>
      </c>
      <c r="BM17" s="45">
        <f t="shared" si="16"/>
        <v>0.33066666666667288</v>
      </c>
      <c r="BN17" s="38">
        <f t="shared" si="17"/>
        <v>1.0985664901740517</v>
      </c>
      <c r="BO17" s="45">
        <f t="shared" si="18"/>
        <v>6.2666666666672199E-2</v>
      </c>
      <c r="BP17" s="38">
        <f t="shared" si="19"/>
        <v>2.1865421712527455</v>
      </c>
      <c r="BR17" s="45">
        <f t="shared" si="20"/>
        <v>28.461666666666666</v>
      </c>
      <c r="BS17" s="38">
        <f t="shared" si="21"/>
        <v>3.103415430349814</v>
      </c>
      <c r="BT17" s="45">
        <f t="shared" si="22"/>
        <v>23.205500000000008</v>
      </c>
      <c r="BU17" s="38">
        <f t="shared" si="23"/>
        <v>2.4989156648434516</v>
      </c>
      <c r="BV17" s="45">
        <f t="shared" si="24"/>
        <v>4.7433333333333252</v>
      </c>
      <c r="BW17" s="38">
        <f t="shared" si="25"/>
        <v>1.0004125815548937</v>
      </c>
      <c r="BX17" s="45">
        <f t="shared" si="26"/>
        <v>2.6666666666699257E-3</v>
      </c>
      <c r="BY17" s="38">
        <f t="shared" si="27"/>
        <v>0.89656250943999394</v>
      </c>
      <c r="BZ17" s="45">
        <f t="shared" si="28"/>
        <v>0.84399999999999409</v>
      </c>
      <c r="CA17" s="38">
        <f t="shared" si="29"/>
        <v>2.5115665761963539</v>
      </c>
      <c r="CC17" s="15"/>
      <c r="CD17" s="14"/>
      <c r="CE17" s="15"/>
      <c r="CF17" s="14"/>
      <c r="CG17" s="15"/>
      <c r="CH17" s="14"/>
      <c r="CI17" s="15"/>
      <c r="CJ17" s="14"/>
      <c r="CK17" s="15"/>
      <c r="CL17" s="14"/>
      <c r="CN17" s="15"/>
      <c r="CO17" s="14"/>
      <c r="CP17" s="15"/>
      <c r="CQ17" s="14"/>
      <c r="CR17" s="15"/>
      <c r="CS17" s="14"/>
      <c r="CT17" s="15"/>
      <c r="CU17" s="14"/>
      <c r="CV17" s="15"/>
      <c r="CW17" s="14"/>
      <c r="CY17" s="15"/>
      <c r="CZ17" s="14"/>
      <c r="DA17" s="15"/>
      <c r="DB17" s="14"/>
      <c r="DC17" s="15"/>
      <c r="DD17" s="14"/>
      <c r="DE17" s="15"/>
      <c r="DF17" s="14"/>
      <c r="DG17" s="15"/>
      <c r="DH17" s="14"/>
    </row>
    <row r="18" spans="1:112" x14ac:dyDescent="0.25">
      <c r="A18" s="2">
        <f>'Raw Data'!B18</f>
        <v>44</v>
      </c>
      <c r="B18" s="2">
        <f>'Raw Data'!C18</f>
        <v>57</v>
      </c>
      <c r="C18" s="2" t="str">
        <f>'Raw Data'!D18</f>
        <v>AEEKLPTGINPLTL</v>
      </c>
      <c r="D18" s="14">
        <f>AVERAGE('Raw Data'!K18,'Raw Data'!Q18,'Raw Data'!W18)</f>
        <v>66.767999999999986</v>
      </c>
      <c r="E18" s="14">
        <f>STDEV('Raw Data'!K18,'Raw Data'!Q18,'Raw Data'!W18)</f>
        <v>3.9132468616227105</v>
      </c>
      <c r="F18" s="14">
        <f>AVERAGE('Raw Data'!AC18,'Raw Data'!AI18,'Raw Data'!AO18)</f>
        <v>71.232499999999987</v>
      </c>
      <c r="G18" s="14">
        <f>STDEV('Raw Data'!AC18,'Raw Data'!AI18,'Raw Data'!AO18)</f>
        <v>0.84357838995554968</v>
      </c>
      <c r="H18" s="14">
        <f>AVERAGE('Raw Data'!AU18,'Raw Data'!BA18,'Raw Data'!BG18)</f>
        <v>74.709333333333333</v>
      </c>
      <c r="I18" s="14">
        <f>STDEV('Raw Data'!AU18,'Raw Data'!BA18,'Raw Data'!BG18)</f>
        <v>0.26144279170275581</v>
      </c>
      <c r="J18" s="14">
        <f>AVERAGE('Raw Data'!BM18,'Raw Data'!BS18,'Raw Data'!BY18)</f>
        <v>74.431666666666658</v>
      </c>
      <c r="K18" s="14">
        <f>STDEV('Raw Data'!BM18,'Raw Data'!BS18,'Raw Data'!BY18)</f>
        <v>0.58430328882638682</v>
      </c>
      <c r="L18" s="14">
        <f>AVERAGE('Raw Data'!CE18,'Raw Data'!CK18,'Raw Data'!CQ18)</f>
        <v>74.77</v>
      </c>
      <c r="M18" s="14">
        <f>STDEV('Raw Data'!CE18,'Raw Data'!CK18,'Raw Data'!CQ18)</f>
        <v>1.458229405820636</v>
      </c>
      <c r="O18" s="14">
        <f>AVERAGE('Raw Data'!K48,'Raw Data'!Q48,'Raw Data'!W48)</f>
        <v>18.418333333333333</v>
      </c>
      <c r="P18" s="14">
        <f>STDEV('Raw Data'!K48,'Raw Data'!Q48,'Raw Data'!W48)</f>
        <v>1.5856986893269902</v>
      </c>
      <c r="Q18" s="14">
        <f>AVERAGE('Raw Data'!AC48,'Raw Data'!AI48,'Raw Data'!AO48)</f>
        <v>30.58</v>
      </c>
      <c r="R18" s="14">
        <f>STDEV('Raw Data'!AC48,'Raw Data'!AI48,'Raw Data'!AO48)</f>
        <v>1.0331742350639617</v>
      </c>
      <c r="S18" s="14">
        <f>AVERAGE('Raw Data'!AU48,'Raw Data'!BA48,'Raw Data'!BG48)</f>
        <v>66.010999999999996</v>
      </c>
      <c r="T18" s="14">
        <f>STDEV('Raw Data'!AU48,'Raw Data'!BA48,'Raw Data'!BG48)</f>
        <v>1.1893536059557746</v>
      </c>
      <c r="U18" s="14">
        <f>AVERAGE('Raw Data'!BM48,'Raw Data'!BS48,'Raw Data'!BY48)</f>
        <v>73.847666666666669</v>
      </c>
      <c r="V18" s="14">
        <f>STDEV('Raw Data'!BM48,'Raw Data'!BS48,'Raw Data'!BY48)</f>
        <v>1.0488013793532773</v>
      </c>
      <c r="W18" s="14">
        <f>AVERAGE('Raw Data'!CE48,'Raw Data'!CK48,'Raw Data'!CQ48)</f>
        <v>73.491</v>
      </c>
      <c r="X18" s="14">
        <f>STDEV('Raw Data'!CE48,'Raw Data'!CK48,'Raw Data'!CQ48)</f>
        <v>0.85447761819722268</v>
      </c>
      <c r="Z18" s="14">
        <f>AVERAGE('Raw Data'!K78,'Raw Data'!Q78,'Raw Data'!W78)</f>
        <v>69.347666666666669</v>
      </c>
      <c r="AA18" s="14">
        <f>STDEV('Raw Data'!K78,'Raw Data'!Q78,'Raw Data'!W78)</f>
        <v>1.3726067657320284</v>
      </c>
      <c r="AB18" s="14">
        <f>AVERAGE('Raw Data'!AC78,'Raw Data'!AI78,'Raw Data'!AO78)</f>
        <v>72.399000000000001</v>
      </c>
      <c r="AC18" s="14">
        <f>STDEV('Raw Data'!AC78,'Raw Data'!AI78,'Raw Data'!AO78)</f>
        <v>1.270982297280336</v>
      </c>
      <c r="AD18" s="14">
        <f>AVERAGE('Raw Data'!AU78,'Raw Data'!BA78,'Raw Data'!BG78)</f>
        <v>74.324999999999989</v>
      </c>
      <c r="AE18" s="14">
        <f>STDEV('Raw Data'!AU78,'Raw Data'!BA78,'Raw Data'!BG78)</f>
        <v>1.3988498847267337</v>
      </c>
      <c r="AF18" s="14">
        <f>AVERAGE('Raw Data'!BM78,'Raw Data'!BS78,'Raw Data'!BY78)</f>
        <v>73.572666666666663</v>
      </c>
      <c r="AG18" s="14">
        <f>STDEV('Raw Data'!BM78,'Raw Data'!BS78,'Raw Data'!BY78)</f>
        <v>0.47953345382082496</v>
      </c>
      <c r="AH18" s="14">
        <f>AVERAGE('Raw Data'!CE78,'Raw Data'!CK78,'Raw Data'!CQ78)</f>
        <v>74.73</v>
      </c>
      <c r="AI18" s="14">
        <f>STDEV('Raw Data'!CE78,'Raw Data'!CK78,'Raw Data'!CQ78)</f>
        <v>0.58209878886663435</v>
      </c>
      <c r="AK18" s="14">
        <f>AVERAGE('Raw Data'!K108,'Raw Data'!Q108,'Raw Data'!W108)</f>
        <v>15.268666666666666</v>
      </c>
      <c r="AL18" s="14">
        <f>STDEV('Raw Data'!K108,'Raw Data'!Q108,'Raw Data'!W108)</f>
        <v>0.73358048865365322</v>
      </c>
      <c r="AM18" s="14">
        <f>AVERAGE('Raw Data'!AC108,'Raw Data'!AI108,'Raw Data'!AO108)</f>
        <v>34.025333333333329</v>
      </c>
      <c r="AN18" s="14">
        <f>STDEV('Raw Data'!AC108,'Raw Data'!AI108,'Raw Data'!AO108)</f>
        <v>1.7248484957622598</v>
      </c>
      <c r="AO18" s="14">
        <f>AVERAGE('Raw Data'!AU108,'Raw Data'!BA108,'Raw Data'!BG108)</f>
        <v>64.950666666666663</v>
      </c>
      <c r="AP18" s="14">
        <f>STDEV('Raw Data'!AU108,'Raw Data'!BA108,'Raw Data'!BG108)</f>
        <v>1.7589458017043418</v>
      </c>
      <c r="AQ18" s="14">
        <f>AVERAGE('Raw Data'!BM108,'Raw Data'!BS108,'Raw Data'!BY108)</f>
        <v>73.032333333333341</v>
      </c>
      <c r="AR18" s="14">
        <f>STDEV('Raw Data'!BM108,'Raw Data'!BS108,'Raw Data'!BY108)</f>
        <v>1.3063848335514796</v>
      </c>
      <c r="AS18" s="14">
        <f>AVERAGE('Raw Data'!CE108,'Raw Data'!CK108,'Raw Data'!CQ108)</f>
        <v>73.005333333333326</v>
      </c>
      <c r="AT18" s="14">
        <f>STDEV('Raw Data'!CE108,'Raw Data'!CK108,'Raw Data'!CQ108)</f>
        <v>1.7265457808391116</v>
      </c>
      <c r="AU18" s="14"/>
      <c r="AV18" s="45">
        <f t="shared" si="0"/>
        <v>54.079000000000001</v>
      </c>
      <c r="AW18" s="38">
        <f t="shared" si="1"/>
        <v>1.5563385450044833</v>
      </c>
      <c r="AX18" s="45">
        <f t="shared" si="2"/>
        <v>38.373666666666672</v>
      </c>
      <c r="AY18" s="38">
        <f t="shared" si="3"/>
        <v>2.142544826446656</v>
      </c>
      <c r="AZ18" s="45">
        <f t="shared" si="4"/>
        <v>9.3743333333333254</v>
      </c>
      <c r="BA18" s="38">
        <f t="shared" si="5"/>
        <v>2.2473698701667524</v>
      </c>
      <c r="BB18" s="45">
        <f t="shared" si="6"/>
        <v>0.54033333333332223</v>
      </c>
      <c r="BC18" s="38">
        <f t="shared" si="7"/>
        <v>1.3916154880809053</v>
      </c>
      <c r="BD18" s="45">
        <f t="shared" si="8"/>
        <v>1.7246666666666783</v>
      </c>
      <c r="BE18" s="38">
        <f t="shared" si="9"/>
        <v>1.8220316499263509</v>
      </c>
      <c r="BF18" s="34"/>
      <c r="BG18" s="45">
        <f t="shared" si="10"/>
        <v>2.5796666666666823</v>
      </c>
      <c r="BH18" s="38">
        <f t="shared" si="11"/>
        <v>4.1469929266075836</v>
      </c>
      <c r="BI18" s="45">
        <f t="shared" si="12"/>
        <v>1.1665000000000134</v>
      </c>
      <c r="BJ18" s="38">
        <f t="shared" si="13"/>
        <v>1.5254574723668957</v>
      </c>
      <c r="BK18" s="45">
        <f t="shared" si="14"/>
        <v>-0.38433333333334474</v>
      </c>
      <c r="BL18" s="38">
        <f t="shared" si="15"/>
        <v>1.4230717948625524</v>
      </c>
      <c r="BM18" s="45">
        <f t="shared" si="16"/>
        <v>-0.85899999999999466</v>
      </c>
      <c r="BN18" s="38">
        <f t="shared" si="17"/>
        <v>0.75588535285892489</v>
      </c>
      <c r="BO18" s="45">
        <f t="shared" si="18"/>
        <v>-3.9999999999992042E-2</v>
      </c>
      <c r="BP18" s="38">
        <f t="shared" si="19"/>
        <v>1.5701184668680284</v>
      </c>
      <c r="BR18" s="45">
        <f t="shared" si="20"/>
        <v>48.34966666666665</v>
      </c>
      <c r="BS18" s="38">
        <f t="shared" si="21"/>
        <v>4.2223146890459651</v>
      </c>
      <c r="BT18" s="45">
        <f t="shared" si="22"/>
        <v>40.652499999999989</v>
      </c>
      <c r="BU18" s="38">
        <f t="shared" si="23"/>
        <v>1.3338191406633808</v>
      </c>
      <c r="BV18" s="45">
        <f t="shared" si="24"/>
        <v>8.6983333333333377</v>
      </c>
      <c r="BW18" s="38">
        <f t="shared" si="25"/>
        <v>1.2177497006090103</v>
      </c>
      <c r="BX18" s="45">
        <f t="shared" si="26"/>
        <v>0.58399999999998897</v>
      </c>
      <c r="BY18" s="38">
        <f t="shared" si="27"/>
        <v>1.2005809704749901</v>
      </c>
      <c r="BZ18" s="45">
        <f t="shared" si="28"/>
        <v>1.2789999999999964</v>
      </c>
      <c r="CA18" s="38">
        <f t="shared" si="29"/>
        <v>1.6901375683653692</v>
      </c>
      <c r="CC18" s="15"/>
      <c r="CD18" s="14"/>
      <c r="CE18" s="15"/>
      <c r="CF18" s="14"/>
      <c r="CG18" s="15"/>
      <c r="CH18" s="14"/>
      <c r="CI18" s="15"/>
      <c r="CJ18" s="14"/>
      <c r="CK18" s="15"/>
      <c r="CL18" s="14"/>
      <c r="CN18" s="15"/>
      <c r="CO18" s="14"/>
      <c r="CP18" s="15"/>
      <c r="CQ18" s="14"/>
      <c r="CR18" s="15"/>
      <c r="CS18" s="14"/>
      <c r="CT18" s="15"/>
      <c r="CU18" s="14"/>
      <c r="CV18" s="15"/>
      <c r="CW18" s="14"/>
      <c r="CY18" s="15"/>
      <c r="CZ18" s="14"/>
      <c r="DA18" s="15"/>
      <c r="DB18" s="14"/>
      <c r="DC18" s="15"/>
      <c r="DD18" s="14"/>
      <c r="DE18" s="15"/>
      <c r="DF18" s="14"/>
      <c r="DG18" s="15"/>
      <c r="DH18" s="14"/>
    </row>
    <row r="19" spans="1:112" s="39" customFormat="1" x14ac:dyDescent="0.25">
      <c r="A19" s="36">
        <f>'Raw Data'!B19</f>
        <v>44</v>
      </c>
      <c r="B19" s="36">
        <f>'Raw Data'!C19</f>
        <v>65</v>
      </c>
      <c r="C19" s="36" t="str">
        <f>'Raw Data'!D19</f>
        <v>AEEKLPTGINPLTLHIMRRTKE</v>
      </c>
      <c r="D19" s="37">
        <f>AVERAGE('Raw Data'!K19,'Raw Data'!Q19,'Raw Data'!W19)</f>
        <v>51.852666666666664</v>
      </c>
      <c r="E19" s="37">
        <f>STDEV('Raw Data'!K19,'Raw Data'!Q19,'Raw Data'!W19)</f>
        <v>2.3198485582755906</v>
      </c>
      <c r="F19" s="37">
        <f>AVERAGE('Raw Data'!AC19,'Raw Data'!AI19,'Raw Data'!AO19)</f>
        <v>53.322000000000003</v>
      </c>
      <c r="G19" s="37">
        <f>STDEV('Raw Data'!AC19,'Raw Data'!AI19,'Raw Data'!AO19)</f>
        <v>1.8271639225860359</v>
      </c>
      <c r="H19" s="37">
        <f>AVERAGE('Raw Data'!AU19,'Raw Data'!BA19,'Raw Data'!BG19)</f>
        <v>55.830666666666666</v>
      </c>
      <c r="I19" s="37">
        <f>STDEV('Raw Data'!AU19,'Raw Data'!BA19,'Raw Data'!BG19)</f>
        <v>0.29918110457268587</v>
      </c>
      <c r="J19" s="37">
        <f>AVERAGE('Raw Data'!BM19,'Raw Data'!BS19,'Raw Data'!BY19)</f>
        <v>55.123333333333335</v>
      </c>
      <c r="K19" s="37">
        <f>STDEV('Raw Data'!BM19,'Raw Data'!BS19,'Raw Data'!BY19)</f>
        <v>0.30603485640255584</v>
      </c>
      <c r="L19" s="37">
        <f>AVERAGE('Raw Data'!CE19,'Raw Data'!CK19,'Raw Data'!CQ19)</f>
        <v>55.871333333333332</v>
      </c>
      <c r="M19" s="37">
        <f>STDEV('Raw Data'!CE19,'Raw Data'!CK19,'Raw Data'!CQ19)</f>
        <v>1.1031184584319713</v>
      </c>
      <c r="N19" s="36"/>
      <c r="O19" s="14">
        <f>AVERAGE('Raw Data'!K49,'Raw Data'!Q49,'Raw Data'!W49)</f>
        <v>24.256333333333334</v>
      </c>
      <c r="P19" s="14">
        <f>STDEV('Raw Data'!K49,'Raw Data'!Q49,'Raw Data'!W49)</f>
        <v>1.5299791937583114</v>
      </c>
      <c r="Q19" s="14">
        <f>AVERAGE('Raw Data'!AC49,'Raw Data'!AI49,'Raw Data'!AO49)</f>
        <v>30.169333333333331</v>
      </c>
      <c r="R19" s="14">
        <f>STDEV('Raw Data'!AC49,'Raw Data'!AI49,'Raw Data'!AO49)</f>
        <v>0.95605142818434807</v>
      </c>
      <c r="S19" s="14">
        <f>AVERAGE('Raw Data'!AU49,'Raw Data'!BA49,'Raw Data'!BG49)</f>
        <v>50.623000000000005</v>
      </c>
      <c r="T19" s="14">
        <f>STDEV('Raw Data'!AU49,'Raw Data'!BA49,'Raw Data'!BG49)</f>
        <v>0.92772409691675373</v>
      </c>
      <c r="U19" s="14">
        <f>AVERAGE('Raw Data'!BM49,'Raw Data'!BS49,'Raw Data'!BY49)</f>
        <v>55.075666666666656</v>
      </c>
      <c r="V19" s="14">
        <f>STDEV('Raw Data'!BM49,'Raw Data'!BS49,'Raw Data'!BY49)</f>
        <v>0.75934994128750299</v>
      </c>
      <c r="W19" s="14">
        <f>AVERAGE('Raw Data'!CE49,'Raw Data'!CK49,'Raw Data'!CQ49)</f>
        <v>54.769666666666666</v>
      </c>
      <c r="X19" s="14">
        <f>STDEV('Raw Data'!CE49,'Raw Data'!CK49,'Raw Data'!CQ49)</f>
        <v>0.5350834825831694</v>
      </c>
      <c r="Y19" s="36"/>
      <c r="Z19" s="14">
        <f>AVERAGE('Raw Data'!K79,'Raw Data'!Q79,'Raw Data'!W79)</f>
        <v>52.083666666666666</v>
      </c>
      <c r="AA19" s="14">
        <f>STDEV('Raw Data'!K79,'Raw Data'!Q79,'Raw Data'!W79)</f>
        <v>0.5061742124341515</v>
      </c>
      <c r="AB19" s="14">
        <f>AVERAGE('Raw Data'!AC79,'Raw Data'!AI79,'Raw Data'!AO79)</f>
        <v>53.672333333333334</v>
      </c>
      <c r="AC19" s="14">
        <f>STDEV('Raw Data'!AC79,'Raw Data'!AI79,'Raw Data'!AO79)</f>
        <v>0.8289875350892395</v>
      </c>
      <c r="AD19" s="14">
        <f>AVERAGE('Raw Data'!AU79,'Raw Data'!BA79,'Raw Data'!BG79)</f>
        <v>55.25866666666667</v>
      </c>
      <c r="AE19" s="14">
        <f>STDEV('Raw Data'!AU79,'Raw Data'!BA79,'Raw Data'!BG79)</f>
        <v>1.5078562044615984</v>
      </c>
      <c r="AF19" s="14">
        <f>AVERAGE('Raw Data'!BM79,'Raw Data'!BS79,'Raw Data'!BY79)</f>
        <v>55.521999999999998</v>
      </c>
      <c r="AG19" s="14">
        <f>STDEV('Raw Data'!BM79,'Raw Data'!BS79,'Raw Data'!BY79)</f>
        <v>0.62194935485134151</v>
      </c>
      <c r="AH19" s="14">
        <f>AVERAGE('Raw Data'!CE79,'Raw Data'!CK79,'Raw Data'!CQ79)</f>
        <v>56.107333333333337</v>
      </c>
      <c r="AI19" s="14">
        <f>STDEV('Raw Data'!CE79,'Raw Data'!CK79,'Raw Data'!CQ79)</f>
        <v>0.38954118310306468</v>
      </c>
      <c r="AJ19" s="36"/>
      <c r="AK19" s="14">
        <f>AVERAGE('Raw Data'!K109,'Raw Data'!Q109,'Raw Data'!W109)</f>
        <v>21.464333333333332</v>
      </c>
      <c r="AL19" s="14">
        <f>STDEV('Raw Data'!K109,'Raw Data'!Q109,'Raw Data'!W109)</f>
        <v>0.80096337827227382</v>
      </c>
      <c r="AM19" s="14">
        <f>AVERAGE('Raw Data'!AC109,'Raw Data'!AI109,'Raw Data'!AO109)</f>
        <v>31.633333333333336</v>
      </c>
      <c r="AN19" s="14">
        <f>STDEV('Raw Data'!AC109,'Raw Data'!AI109,'Raw Data'!AO109)</f>
        <v>1.260346116482822</v>
      </c>
      <c r="AO19" s="14">
        <f>AVERAGE('Raw Data'!AU109,'Raw Data'!BA109,'Raw Data'!BG109)</f>
        <v>50.283666666666669</v>
      </c>
      <c r="AP19" s="14">
        <f>STDEV('Raw Data'!AU109,'Raw Data'!BA109,'Raw Data'!BG109)</f>
        <v>0.26774863834076451</v>
      </c>
      <c r="AQ19" s="14">
        <f>AVERAGE('Raw Data'!BM109,'Raw Data'!BS109,'Raw Data'!BY109)</f>
        <v>53.902333333333331</v>
      </c>
      <c r="AR19" s="14">
        <f>STDEV('Raw Data'!BM109,'Raw Data'!BS109,'Raw Data'!BY109)</f>
        <v>0.20580168447642294</v>
      </c>
      <c r="AS19" s="14">
        <f>AVERAGE('Raw Data'!CE109,'Raw Data'!CK109,'Raw Data'!CQ109)</f>
        <v>53.993333333333339</v>
      </c>
      <c r="AT19" s="14">
        <f>STDEV('Raw Data'!CE109,'Raw Data'!CK109,'Raw Data'!CQ109)</f>
        <v>1.685837872790066</v>
      </c>
      <c r="AU19" s="37"/>
      <c r="AV19" s="45">
        <f t="shared" si="0"/>
        <v>30.619333333333334</v>
      </c>
      <c r="AW19" s="38">
        <f t="shared" si="1"/>
        <v>0.9474991644675298</v>
      </c>
      <c r="AX19" s="45">
        <f t="shared" si="2"/>
        <v>22.038999999999998</v>
      </c>
      <c r="AY19" s="38">
        <f t="shared" si="3"/>
        <v>1.5085399121888239</v>
      </c>
      <c r="AZ19" s="45">
        <f t="shared" si="4"/>
        <v>4.9750000000000014</v>
      </c>
      <c r="BA19" s="38">
        <f t="shared" si="5"/>
        <v>1.5314436544211056</v>
      </c>
      <c r="BB19" s="45">
        <f t="shared" si="6"/>
        <v>1.6196666666666673</v>
      </c>
      <c r="BC19" s="38">
        <f t="shared" si="7"/>
        <v>0.65511474821845761</v>
      </c>
      <c r="BD19" s="45">
        <f t="shared" si="8"/>
        <v>2.1139999999999972</v>
      </c>
      <c r="BE19" s="38">
        <f t="shared" si="9"/>
        <v>1.7302576879374558</v>
      </c>
      <c r="BF19" s="36"/>
      <c r="BG19" s="45">
        <f t="shared" si="10"/>
        <v>0.23100000000000165</v>
      </c>
      <c r="BH19" s="38">
        <f t="shared" si="11"/>
        <v>2.3744282820642679</v>
      </c>
      <c r="BI19" s="45">
        <f t="shared" si="12"/>
        <v>0.35033333333333161</v>
      </c>
      <c r="BJ19" s="38">
        <f t="shared" si="13"/>
        <v>2.0064267575302424</v>
      </c>
      <c r="BK19" s="45">
        <f t="shared" si="14"/>
        <v>-0.57199999999999562</v>
      </c>
      <c r="BL19" s="38">
        <f t="shared" si="15"/>
        <v>1.537250684392975</v>
      </c>
      <c r="BM19" s="45">
        <f t="shared" si="16"/>
        <v>0.39866666666666362</v>
      </c>
      <c r="BN19" s="38">
        <f t="shared" si="17"/>
        <v>0.69316544441665073</v>
      </c>
      <c r="BO19" s="45">
        <f t="shared" si="18"/>
        <v>0.23600000000000421</v>
      </c>
      <c r="BP19" s="38">
        <f t="shared" si="19"/>
        <v>1.1698772015329917</v>
      </c>
      <c r="BQ19" s="36"/>
      <c r="BR19" s="45">
        <f t="shared" si="20"/>
        <v>27.59633333333333</v>
      </c>
      <c r="BS19" s="38">
        <f t="shared" si="21"/>
        <v>2.7789447037799562</v>
      </c>
      <c r="BT19" s="45">
        <f t="shared" si="22"/>
        <v>23.152666666666672</v>
      </c>
      <c r="BU19" s="38">
        <f t="shared" si="23"/>
        <v>2.0621741762841763</v>
      </c>
      <c r="BV19" s="45">
        <f t="shared" si="24"/>
        <v>5.2076666666666611</v>
      </c>
      <c r="BW19" s="38">
        <f t="shared" si="25"/>
        <v>0.97477245207963215</v>
      </c>
      <c r="BX19" s="45">
        <f t="shared" si="26"/>
        <v>4.7666666666678736E-2</v>
      </c>
      <c r="BY19" s="38">
        <f t="shared" si="27"/>
        <v>0.8186999857497661</v>
      </c>
      <c r="BZ19" s="45">
        <f t="shared" si="28"/>
        <v>1.1016666666666666</v>
      </c>
      <c r="CA19" s="38">
        <f t="shared" si="29"/>
        <v>1.2260443167629227</v>
      </c>
      <c r="CC19" s="40"/>
      <c r="CD19" s="37"/>
      <c r="CE19" s="15"/>
      <c r="CF19" s="14"/>
      <c r="CG19" s="15"/>
      <c r="CH19" s="14"/>
      <c r="CI19" s="15"/>
      <c r="CJ19" s="14"/>
      <c r="CK19" s="15"/>
      <c r="CL19" s="14"/>
      <c r="CN19" s="40"/>
      <c r="CO19" s="37"/>
      <c r="CP19" s="15"/>
      <c r="CQ19" s="14"/>
      <c r="CR19" s="15"/>
      <c r="CS19" s="14"/>
      <c r="CT19" s="15"/>
      <c r="CU19" s="14"/>
      <c r="CV19" s="15"/>
      <c r="CW19" s="14"/>
      <c r="CY19" s="40"/>
      <c r="CZ19" s="37"/>
      <c r="DA19" s="40"/>
      <c r="DB19" s="37"/>
      <c r="DC19" s="40"/>
      <c r="DD19" s="37"/>
      <c r="DE19" s="40"/>
      <c r="DF19" s="37"/>
      <c r="DG19" s="40"/>
      <c r="DH19" s="37"/>
    </row>
    <row r="20" spans="1:112" x14ac:dyDescent="0.25">
      <c r="A20" s="2">
        <f>'Raw Data'!B20</f>
        <v>46</v>
      </c>
      <c r="B20" s="2">
        <f>'Raw Data'!C20</f>
        <v>57</v>
      </c>
      <c r="C20" s="2" t="str">
        <f>'Raw Data'!D20</f>
        <v>EKLPTGINPLTL</v>
      </c>
      <c r="D20" s="14">
        <f>AVERAGE('Raw Data'!K20,'Raw Data'!Q20,'Raw Data'!W20)</f>
        <v>75.987666666666655</v>
      </c>
      <c r="E20" s="14">
        <f>STDEV('Raw Data'!K20,'Raw Data'!Q20,'Raw Data'!W20)</f>
        <v>2.4696091458636404</v>
      </c>
      <c r="F20" s="14">
        <f>AVERAGE('Raw Data'!AC20,'Raw Data'!AI20,'Raw Data'!AO20)</f>
        <v>78.316499999999991</v>
      </c>
      <c r="G20" s="14">
        <f>STDEV('Raw Data'!AC20,'Raw Data'!AI20,'Raw Data'!AO20)</f>
        <v>1.727461866438734</v>
      </c>
      <c r="H20" s="14">
        <f>AVERAGE('Raw Data'!AU20,'Raw Data'!BA20,'Raw Data'!BG20)</f>
        <v>81.773999999999987</v>
      </c>
      <c r="I20" s="14">
        <f>STDEV('Raw Data'!AU20,'Raw Data'!BA20,'Raw Data'!BG20)</f>
        <v>0.71787464086705122</v>
      </c>
      <c r="J20" s="14">
        <f>AVERAGE('Raw Data'!BM20,'Raw Data'!BS20,'Raw Data'!BY20)</f>
        <v>81.178999999999988</v>
      </c>
      <c r="K20" s="14">
        <f>STDEV('Raw Data'!BM20,'Raw Data'!BS20,'Raw Data'!BY20)</f>
        <v>0.36514791523435763</v>
      </c>
      <c r="L20" s="14">
        <f>AVERAGE('Raw Data'!CE20,'Raw Data'!CK20,'Raw Data'!CQ20)</f>
        <v>82.00233333333334</v>
      </c>
      <c r="M20" s="14">
        <f>STDEV('Raw Data'!CE20,'Raw Data'!CK20,'Raw Data'!CQ20)</f>
        <v>1.4686923889410366</v>
      </c>
      <c r="O20" s="14">
        <f>AVERAGE('Raw Data'!K50,'Raw Data'!Q50,'Raw Data'!W50)</f>
        <v>22.230666666666664</v>
      </c>
      <c r="P20" s="14">
        <f>STDEV('Raw Data'!K50,'Raw Data'!Q50,'Raw Data'!W50)</f>
        <v>2.0284312493484542</v>
      </c>
      <c r="Q20" s="14">
        <f>AVERAGE('Raw Data'!AC50,'Raw Data'!AI50,'Raw Data'!AO50)</f>
        <v>37.173333333333339</v>
      </c>
      <c r="R20" s="14">
        <f>STDEV('Raw Data'!AC50,'Raw Data'!AI50,'Raw Data'!AO50)</f>
        <v>1.3583848251998885</v>
      </c>
      <c r="S20" s="14">
        <f>AVERAGE('Raw Data'!AU50,'Raw Data'!BA50,'Raw Data'!BG50)</f>
        <v>74.623500000000007</v>
      </c>
      <c r="T20" s="14">
        <f>STDEV('Raw Data'!AU50,'Raw Data'!BA50,'Raw Data'!BG50)</f>
        <v>1.1320779566796721</v>
      </c>
      <c r="U20" s="14">
        <f>AVERAGE('Raw Data'!BM50,'Raw Data'!BS50,'Raw Data'!BY50)</f>
        <v>81.394000000000005</v>
      </c>
      <c r="V20" s="14">
        <f>STDEV('Raw Data'!BM50,'Raw Data'!BS50,'Raw Data'!BY50)</f>
        <v>1.2147596470084052</v>
      </c>
      <c r="W20" s="14">
        <f>AVERAGE('Raw Data'!CE50,'Raw Data'!CK50,'Raw Data'!CQ50)</f>
        <v>81.203666666666663</v>
      </c>
      <c r="X20" s="14">
        <f>STDEV('Raw Data'!CE50,'Raw Data'!CK50,'Raw Data'!CQ50)</f>
        <v>1.3533330459769775</v>
      </c>
      <c r="Z20" s="14">
        <f>AVERAGE('Raw Data'!K80,'Raw Data'!Q80,'Raw Data'!W80)</f>
        <v>75.702333333333328</v>
      </c>
      <c r="AA20" s="14">
        <f>STDEV('Raw Data'!K80,'Raw Data'!Q80,'Raw Data'!W80)</f>
        <v>1.1719323074876495</v>
      </c>
      <c r="AB20" s="14">
        <f>AVERAGE('Raw Data'!AC80,'Raw Data'!AI80,'Raw Data'!AO80)</f>
        <v>78.977666666666664</v>
      </c>
      <c r="AC20" s="14">
        <f>STDEV('Raw Data'!AC80,'Raw Data'!AI80,'Raw Data'!AO80)</f>
        <v>1.2200501355818654</v>
      </c>
      <c r="AD20" s="14">
        <f>AVERAGE('Raw Data'!AU80,'Raw Data'!BA80,'Raw Data'!BG80)</f>
        <v>81.576333333333338</v>
      </c>
      <c r="AE20" s="14">
        <f>STDEV('Raw Data'!AU80,'Raw Data'!BA80,'Raw Data'!BG80)</f>
        <v>1.4343309706386924</v>
      </c>
      <c r="AF20" s="14">
        <f>AVERAGE('Raw Data'!BM80,'Raw Data'!BS80,'Raw Data'!BY80)</f>
        <v>81.717333333333329</v>
      </c>
      <c r="AG20" s="14">
        <f>STDEV('Raw Data'!BM80,'Raw Data'!BS80,'Raw Data'!BY80)</f>
        <v>1.1015490607927247</v>
      </c>
      <c r="AH20" s="14">
        <f>AVERAGE('Raw Data'!CE80,'Raw Data'!CK80,'Raw Data'!CQ80)</f>
        <v>81.86399999999999</v>
      </c>
      <c r="AI20" s="14">
        <f>STDEV('Raw Data'!CE80,'Raw Data'!CK80,'Raw Data'!CQ80)</f>
        <v>0.51176459432046961</v>
      </c>
      <c r="AK20" s="14">
        <f>AVERAGE('Raw Data'!K110,'Raw Data'!Q110,'Raw Data'!W110)</f>
        <v>18.427333333333333</v>
      </c>
      <c r="AL20" s="14">
        <f>STDEV('Raw Data'!K110,'Raw Data'!Q110,'Raw Data'!W110)</f>
        <v>0.94237059235384224</v>
      </c>
      <c r="AM20" s="14">
        <f>AVERAGE('Raw Data'!AC110,'Raw Data'!AI110,'Raw Data'!AO110)</f>
        <v>41.303666666666665</v>
      </c>
      <c r="AN20" s="14">
        <f>STDEV('Raw Data'!AC110,'Raw Data'!AI110,'Raw Data'!AO110)</f>
        <v>1.8048626909915695</v>
      </c>
      <c r="AO20" s="14">
        <f>AVERAGE('Raw Data'!AU110,'Raw Data'!BA110,'Raw Data'!BG110)</f>
        <v>73.253</v>
      </c>
      <c r="AP20" s="14">
        <f>STDEV('Raw Data'!AU110,'Raw Data'!BA110,'Raw Data'!BG110)</f>
        <v>2.6245839670317244</v>
      </c>
      <c r="AQ20" s="14">
        <f>AVERAGE('Raw Data'!BM110,'Raw Data'!BS110,'Raw Data'!BY110)</f>
        <v>80.655666666666662</v>
      </c>
      <c r="AR20" s="14">
        <f>STDEV('Raw Data'!BM110,'Raw Data'!BS110,'Raw Data'!BY110)</f>
        <v>1.0451039820674997</v>
      </c>
      <c r="AS20" s="14">
        <f>AVERAGE('Raw Data'!CE110,'Raw Data'!CK110,'Raw Data'!CQ110)</f>
        <v>80.885000000000005</v>
      </c>
      <c r="AT20" s="14">
        <f>STDEV('Raw Data'!CE110,'Raw Data'!CK110,'Raw Data'!CQ110)</f>
        <v>1.677512742127466</v>
      </c>
      <c r="AU20" s="14"/>
      <c r="AV20" s="45">
        <f t="shared" si="0"/>
        <v>57.274999999999991</v>
      </c>
      <c r="AW20" s="38">
        <f t="shared" si="1"/>
        <v>1.5038243470121964</v>
      </c>
      <c r="AX20" s="45">
        <f t="shared" si="2"/>
        <v>37.673999999999999</v>
      </c>
      <c r="AY20" s="38">
        <f t="shared" si="3"/>
        <v>2.1785434736691984</v>
      </c>
      <c r="AZ20" s="45">
        <f t="shared" si="4"/>
        <v>8.3233333333333377</v>
      </c>
      <c r="BA20" s="38">
        <f t="shared" si="5"/>
        <v>2.9909440538621439</v>
      </c>
      <c r="BB20" s="45">
        <f t="shared" si="6"/>
        <v>1.0616666666666674</v>
      </c>
      <c r="BC20" s="38">
        <f t="shared" si="7"/>
        <v>1.5184375741750724</v>
      </c>
      <c r="BD20" s="45">
        <f t="shared" si="8"/>
        <v>0.97899999999998499</v>
      </c>
      <c r="BE20" s="38">
        <f t="shared" si="9"/>
        <v>1.7538392172602384</v>
      </c>
      <c r="BF20" s="34"/>
      <c r="BG20" s="45">
        <f t="shared" si="10"/>
        <v>-0.28533333333332678</v>
      </c>
      <c r="BH20" s="38">
        <f t="shared" si="11"/>
        <v>2.7335681199974999</v>
      </c>
      <c r="BI20" s="45">
        <f t="shared" si="12"/>
        <v>0.66116666666667356</v>
      </c>
      <c r="BJ20" s="38">
        <f t="shared" si="13"/>
        <v>2.114863313156035</v>
      </c>
      <c r="BK20" s="45">
        <f t="shared" si="14"/>
        <v>-0.19766666666664889</v>
      </c>
      <c r="BL20" s="38">
        <f t="shared" si="15"/>
        <v>1.6039480457088786</v>
      </c>
      <c r="BM20" s="45">
        <f t="shared" si="16"/>
        <v>0.5383333333333411</v>
      </c>
      <c r="BN20" s="38">
        <f t="shared" si="17"/>
        <v>1.1604927114520502</v>
      </c>
      <c r="BO20" s="45">
        <f t="shared" si="18"/>
        <v>-0.13833333333334963</v>
      </c>
      <c r="BP20" s="38">
        <f t="shared" si="19"/>
        <v>1.5553007211897396</v>
      </c>
      <c r="BR20" s="45">
        <f t="shared" si="20"/>
        <v>53.756999999999991</v>
      </c>
      <c r="BS20" s="38">
        <f t="shared" si="21"/>
        <v>3.1958571098637485</v>
      </c>
      <c r="BT20" s="45">
        <f t="shared" si="22"/>
        <v>41.143166666666652</v>
      </c>
      <c r="BU20" s="38">
        <f t="shared" si="23"/>
        <v>2.1975745341929418</v>
      </c>
      <c r="BV20" s="45">
        <f t="shared" si="24"/>
        <v>7.1504999999999797</v>
      </c>
      <c r="BW20" s="38">
        <f t="shared" si="25"/>
        <v>1.3405015852284621</v>
      </c>
      <c r="BX20" s="45">
        <f t="shared" si="26"/>
        <v>-0.21500000000001762</v>
      </c>
      <c r="BY20" s="38">
        <f t="shared" si="27"/>
        <v>1.2684533889741407</v>
      </c>
      <c r="BZ20" s="45">
        <f t="shared" si="28"/>
        <v>0.79866666666667641</v>
      </c>
      <c r="CA20" s="38">
        <f t="shared" si="29"/>
        <v>1.9971398715830229</v>
      </c>
      <c r="CC20" s="15"/>
      <c r="CD20" s="14"/>
      <c r="CE20" s="15"/>
      <c r="CF20" s="14"/>
      <c r="CG20" s="15"/>
      <c r="CH20" s="14"/>
      <c r="CI20" s="15"/>
      <c r="CJ20" s="14"/>
      <c r="CK20" s="15"/>
      <c r="CL20" s="14"/>
      <c r="CN20" s="15"/>
      <c r="CO20" s="14"/>
      <c r="CP20" s="15"/>
      <c r="CQ20" s="14"/>
      <c r="CR20" s="15"/>
      <c r="CS20" s="14"/>
      <c r="CT20" s="15"/>
      <c r="CU20" s="14"/>
      <c r="CV20" s="15"/>
      <c r="CW20" s="14"/>
      <c r="CY20" s="15"/>
      <c r="CZ20" s="14"/>
      <c r="DA20" s="15"/>
      <c r="DB20" s="14"/>
      <c r="DC20" s="15"/>
      <c r="DD20" s="14"/>
      <c r="DE20" s="15"/>
      <c r="DF20" s="14"/>
      <c r="DG20" s="15"/>
      <c r="DH20" s="14"/>
    </row>
    <row r="21" spans="1:112" ht="15.75" customHeight="1" x14ac:dyDescent="0.25">
      <c r="A21" s="2">
        <f>'Raw Data'!B21</f>
        <v>58</v>
      </c>
      <c r="B21" s="2">
        <f>'Raw Data'!C21</f>
        <v>65</v>
      </c>
      <c r="C21" s="2" t="str">
        <f>'Raw Data'!D21</f>
        <v>HIMRRTKE</v>
      </c>
      <c r="D21" s="14">
        <f>AVERAGE('Raw Data'!K21,'Raw Data'!Q21,'Raw Data'!W21)</f>
        <v>47.355666666666671</v>
      </c>
      <c r="E21" s="14">
        <f>STDEV('Raw Data'!K21,'Raw Data'!Q21,'Raw Data'!W21)</f>
        <v>1.3702117841170893</v>
      </c>
      <c r="F21" s="14">
        <f>AVERAGE('Raw Data'!AC21,'Raw Data'!AI21,'Raw Data'!AO21)</f>
        <v>48.905000000000001</v>
      </c>
      <c r="G21" s="14">
        <f>STDEV('Raw Data'!AC21,'Raw Data'!AI21,'Raw Data'!AO21)</f>
        <v>0.64912402512925016</v>
      </c>
      <c r="H21" s="14">
        <f>AVERAGE('Raw Data'!AU21,'Raw Data'!BA21,'Raw Data'!BG21)</f>
        <v>49.81733333333333</v>
      </c>
      <c r="I21" s="14">
        <f>STDEV('Raw Data'!AU21,'Raw Data'!BA21,'Raw Data'!BG21)</f>
        <v>0.47733251862127773</v>
      </c>
      <c r="J21" s="14">
        <f>AVERAGE('Raw Data'!BM21,'Raw Data'!BS21,'Raw Data'!BY21)</f>
        <v>49.509333333333338</v>
      </c>
      <c r="K21" s="14">
        <f>STDEV('Raw Data'!BM21,'Raw Data'!BS21,'Raw Data'!BY21)</f>
        <v>1.0156526637258092</v>
      </c>
      <c r="L21" s="14">
        <f>AVERAGE('Raw Data'!CE21,'Raw Data'!CK21,'Raw Data'!CQ21)</f>
        <v>50.576999999999998</v>
      </c>
      <c r="M21" s="14">
        <f>STDEV('Raw Data'!CE21,'Raw Data'!CK21,'Raw Data'!CQ21)</f>
        <v>1.7164565243547527</v>
      </c>
      <c r="O21" s="14">
        <f>AVERAGE('Raw Data'!K51,'Raw Data'!Q51,'Raw Data'!W51)</f>
        <v>48.300333333333334</v>
      </c>
      <c r="P21" s="14">
        <f>STDEV('Raw Data'!K51,'Raw Data'!Q51,'Raw Data'!W51)</f>
        <v>2.3259168801428234</v>
      </c>
      <c r="Q21" s="14">
        <f>AVERAGE('Raw Data'!AC51,'Raw Data'!AI51,'Raw Data'!AO51)</f>
        <v>44.851666666666667</v>
      </c>
      <c r="R21" s="14">
        <f>STDEV('Raw Data'!AC51,'Raw Data'!AI51,'Raw Data'!AO51)</f>
        <v>2.6040929962912847</v>
      </c>
      <c r="S21" s="14">
        <f>AVERAGE('Raw Data'!AU51,'Raw Data'!BA51,'Raw Data'!BG51)</f>
        <v>49.736000000000004</v>
      </c>
      <c r="T21" s="14">
        <f>STDEV('Raw Data'!AU51,'Raw Data'!BA51,'Raw Data'!BG51)</f>
        <v>1.1610693347083132</v>
      </c>
      <c r="U21" s="14">
        <f>AVERAGE('Raw Data'!BM51,'Raw Data'!BS51,'Raw Data'!BY51)</f>
        <v>49.01733333333334</v>
      </c>
      <c r="V21" s="14">
        <f>STDEV('Raw Data'!BM51,'Raw Data'!BS51,'Raw Data'!BY51)</f>
        <v>0.48746008383593087</v>
      </c>
      <c r="W21" s="14">
        <f>AVERAGE('Raw Data'!CE51,'Raw Data'!CK51,'Raw Data'!CQ51)</f>
        <v>49.485666666666667</v>
      </c>
      <c r="X21" s="14">
        <f>STDEV('Raw Data'!CE51,'Raw Data'!CK51,'Raw Data'!CQ51)</f>
        <v>0.51468663605472997</v>
      </c>
      <c r="Z21" s="14">
        <f>AVERAGE('Raw Data'!K81,'Raw Data'!Q81,'Raw Data'!W81)</f>
        <v>47.473999999999997</v>
      </c>
      <c r="AA21" s="14">
        <f>STDEV('Raw Data'!K81,'Raw Data'!Q81,'Raw Data'!W81)</f>
        <v>1.2910290469234222</v>
      </c>
      <c r="AB21" s="14">
        <f>AVERAGE('Raw Data'!AC81,'Raw Data'!AI81,'Raw Data'!AO81)</f>
        <v>47.910666666666664</v>
      </c>
      <c r="AC21" s="14">
        <f>STDEV('Raw Data'!AC81,'Raw Data'!AI81,'Raw Data'!AO81)</f>
        <v>1.758846307479234</v>
      </c>
      <c r="AD21" s="14">
        <f>AVERAGE('Raw Data'!AU81,'Raw Data'!BA81,'Raw Data'!BG81)</f>
        <v>49.884000000000007</v>
      </c>
      <c r="AE21" s="14">
        <f>STDEV('Raw Data'!AU81,'Raw Data'!BA81,'Raw Data'!BG81)</f>
        <v>1.1392853022838485</v>
      </c>
      <c r="AF21" s="14">
        <f>AVERAGE('Raw Data'!BM81,'Raw Data'!BS81,'Raw Data'!BY81)</f>
        <v>50.016999999999996</v>
      </c>
      <c r="AG21" s="14">
        <f>STDEV('Raw Data'!BM81,'Raw Data'!BS81,'Raw Data'!BY81)</f>
        <v>1.0706993041932908</v>
      </c>
      <c r="AH21" s="14">
        <f>AVERAGE('Raw Data'!CE81,'Raw Data'!CK81,'Raw Data'!CQ81)</f>
        <v>49.663666666666664</v>
      </c>
      <c r="AI21" s="14">
        <f>STDEV('Raw Data'!CE81,'Raw Data'!CK81,'Raw Data'!CQ81)</f>
        <v>0.22437988620491842</v>
      </c>
      <c r="AK21" s="14">
        <f>AVERAGE('Raw Data'!K111,'Raw Data'!Q111,'Raw Data'!W111)</f>
        <v>44.015666666666668</v>
      </c>
      <c r="AL21" s="14">
        <f>STDEV('Raw Data'!K111,'Raw Data'!Q111,'Raw Data'!W111)</f>
        <v>1.4079610553326136</v>
      </c>
      <c r="AM21" s="14">
        <f>AVERAGE('Raw Data'!AC111,'Raw Data'!AI111,'Raw Data'!AO111)</f>
        <v>45.775666666666666</v>
      </c>
      <c r="AN21" s="14">
        <f>STDEV('Raw Data'!AC111,'Raw Data'!AI111,'Raw Data'!AO111)</f>
        <v>1.3833916051983743</v>
      </c>
      <c r="AO21" s="14">
        <f>AVERAGE('Raw Data'!AU111,'Raw Data'!BA111,'Raw Data'!BG111)</f>
        <v>48.449333333333335</v>
      </c>
      <c r="AP21" s="14">
        <f>STDEV('Raw Data'!AU111,'Raw Data'!BA111,'Raw Data'!BG111)</f>
        <v>0.70280319672959102</v>
      </c>
      <c r="AQ21" s="14">
        <f>AVERAGE('Raw Data'!BM111,'Raw Data'!BS111,'Raw Data'!BY111)</f>
        <v>50.217000000000006</v>
      </c>
      <c r="AR21" s="14">
        <f>STDEV('Raw Data'!BM111,'Raw Data'!BS111,'Raw Data'!BY111)</f>
        <v>1.0498718969474312</v>
      </c>
      <c r="AS21" s="14">
        <f>AVERAGE('Raw Data'!CE111,'Raw Data'!CK111,'Raw Data'!CQ111)</f>
        <v>51.419999999999995</v>
      </c>
      <c r="AT21" s="14">
        <f>STDEV('Raw Data'!CE111,'Raw Data'!CK111,'Raw Data'!CQ111)</f>
        <v>1.3697784492391447</v>
      </c>
      <c r="AU21" s="14"/>
      <c r="AV21" s="45">
        <f t="shared" si="0"/>
        <v>3.4583333333333286</v>
      </c>
      <c r="AW21" s="38">
        <f t="shared" si="1"/>
        <v>1.9102644668561803</v>
      </c>
      <c r="AX21" s="45">
        <f t="shared" si="2"/>
        <v>2.134999999999998</v>
      </c>
      <c r="AY21" s="38">
        <f t="shared" si="3"/>
        <v>2.2377025420432162</v>
      </c>
      <c r="AZ21" s="45">
        <f t="shared" si="4"/>
        <v>1.4346666666666721</v>
      </c>
      <c r="BA21" s="38">
        <f t="shared" si="5"/>
        <v>1.3386199361033482</v>
      </c>
      <c r="BB21" s="45">
        <f t="shared" si="6"/>
        <v>-0.20000000000000995</v>
      </c>
      <c r="BC21" s="38">
        <f t="shared" si="7"/>
        <v>1.4995425969274747</v>
      </c>
      <c r="BD21" s="45">
        <f t="shared" si="8"/>
        <v>-1.7563333333333304</v>
      </c>
      <c r="BE21" s="38">
        <f t="shared" si="9"/>
        <v>1.3880343415540295</v>
      </c>
      <c r="BF21" s="34"/>
      <c r="BG21" s="45">
        <f t="shared" si="10"/>
        <v>0.11833333333332519</v>
      </c>
      <c r="BH21" s="38">
        <f t="shared" si="11"/>
        <v>1.8826142284954017</v>
      </c>
      <c r="BI21" s="45">
        <f t="shared" si="12"/>
        <v>-0.99433333333333707</v>
      </c>
      <c r="BJ21" s="38">
        <f t="shared" si="13"/>
        <v>1.8748072789845187</v>
      </c>
      <c r="BK21" s="45">
        <f t="shared" si="14"/>
        <v>6.6666666666677088E-2</v>
      </c>
      <c r="BL21" s="38">
        <f t="shared" si="15"/>
        <v>1.2352397877875099</v>
      </c>
      <c r="BM21" s="45">
        <f t="shared" si="16"/>
        <v>0.50766666666665827</v>
      </c>
      <c r="BN21" s="38">
        <f t="shared" si="17"/>
        <v>1.4757870216712601</v>
      </c>
      <c r="BO21" s="45">
        <f t="shared" si="18"/>
        <v>-0.913333333333334</v>
      </c>
      <c r="BP21" s="38">
        <f t="shared" si="19"/>
        <v>1.7310601761155877</v>
      </c>
      <c r="BR21" s="45">
        <f t="shared" si="20"/>
        <v>-0.94466666666666299</v>
      </c>
      <c r="BS21" s="38">
        <f t="shared" si="21"/>
        <v>2.6995128572886373</v>
      </c>
      <c r="BT21" s="45">
        <f t="shared" si="22"/>
        <v>4.0533333333333346</v>
      </c>
      <c r="BU21" s="38">
        <f t="shared" si="23"/>
        <v>2.6837776236740107</v>
      </c>
      <c r="BV21" s="45">
        <f t="shared" si="24"/>
        <v>8.1333333333326152E-2</v>
      </c>
      <c r="BW21" s="38">
        <f t="shared" si="25"/>
        <v>1.2553598421700998</v>
      </c>
      <c r="BX21" s="45">
        <f t="shared" si="26"/>
        <v>0.49199999999999733</v>
      </c>
      <c r="BY21" s="38">
        <f t="shared" si="27"/>
        <v>1.1265734182318807</v>
      </c>
      <c r="BZ21" s="45">
        <f t="shared" si="28"/>
        <v>1.0913333333333313</v>
      </c>
      <c r="CA21" s="38">
        <f t="shared" si="29"/>
        <v>1.7919613091061235</v>
      </c>
      <c r="CC21" s="15"/>
      <c r="CD21" s="14"/>
      <c r="CE21" s="15"/>
      <c r="CF21" s="14"/>
      <c r="CG21" s="15"/>
      <c r="CH21" s="14"/>
      <c r="CI21" s="15"/>
      <c r="CJ21" s="14"/>
      <c r="CK21" s="15"/>
      <c r="CL21" s="14"/>
      <c r="CN21" s="15"/>
      <c r="CO21" s="14"/>
      <c r="CP21" s="15"/>
      <c r="CQ21" s="14"/>
      <c r="CR21" s="15"/>
      <c r="CS21" s="14"/>
      <c r="CT21" s="15"/>
      <c r="CU21" s="14"/>
      <c r="CV21" s="15"/>
      <c r="CW21" s="14"/>
      <c r="CY21" s="15"/>
      <c r="CZ21" s="14"/>
      <c r="DA21" s="15"/>
      <c r="DB21" s="14"/>
      <c r="DC21" s="15"/>
      <c r="DD21" s="14"/>
      <c r="DE21" s="15"/>
      <c r="DF21" s="14"/>
      <c r="DG21" s="15"/>
      <c r="DH21" s="14"/>
    </row>
    <row r="22" spans="1:112" ht="15.75" customHeight="1" x14ac:dyDescent="0.25">
      <c r="A22" s="2">
        <f>'Raw Data'!B22</f>
        <v>58</v>
      </c>
      <c r="B22" s="2">
        <f>'Raw Data'!C22</f>
        <v>76</v>
      </c>
      <c r="C22" s="2" t="str">
        <f>'Raw Data'!D22</f>
        <v>HIMRRTKEYVSNDAAQSDD</v>
      </c>
      <c r="D22" s="14">
        <f>AVERAGE('Raw Data'!K22,'Raw Data'!Q22,'Raw Data'!W22)</f>
        <v>51.291333333333341</v>
      </c>
      <c r="E22" s="14">
        <f>STDEV('Raw Data'!K22,'Raw Data'!Q22,'Raw Data'!W22)</f>
        <v>1.4783153700524554</v>
      </c>
      <c r="F22" s="14">
        <f>AVERAGE('Raw Data'!AC22,'Raw Data'!AI22,'Raw Data'!AO22)</f>
        <v>52.274000000000001</v>
      </c>
      <c r="G22" s="14">
        <f>STDEV('Raw Data'!AC22,'Raw Data'!AI22,'Raw Data'!AO22)</f>
        <v>0.96873629022557328</v>
      </c>
      <c r="H22" s="14">
        <f>AVERAGE('Raw Data'!AU22,'Raw Data'!BA22,'Raw Data'!BG22)</f>
        <v>53.46</v>
      </c>
      <c r="I22" s="14">
        <f>STDEV('Raw Data'!AU22,'Raw Data'!BA22,'Raw Data'!BG22)</f>
        <v>1.4122921085950999</v>
      </c>
      <c r="J22" s="14">
        <f>AVERAGE('Raw Data'!BM22,'Raw Data'!BS22,'Raw Data'!BY22)</f>
        <v>53.251333333333328</v>
      </c>
      <c r="K22" s="14">
        <f>STDEV('Raw Data'!BM22,'Raw Data'!BS22,'Raw Data'!BY22)</f>
        <v>0.31103429607253047</v>
      </c>
      <c r="L22" s="14">
        <f>AVERAGE('Raw Data'!CE22,'Raw Data'!CK22,'Raw Data'!CQ22)</f>
        <v>53.617333333333335</v>
      </c>
      <c r="M22" s="14">
        <f>STDEV('Raw Data'!CE22,'Raw Data'!CK22,'Raw Data'!CQ22)</f>
        <v>1.5436911392287418</v>
      </c>
      <c r="O22" s="14">
        <f>AVERAGE('Raw Data'!K52,'Raw Data'!Q52,'Raw Data'!W52)</f>
        <v>51.24733333333333</v>
      </c>
      <c r="P22" s="14">
        <f>STDEV('Raw Data'!K52,'Raw Data'!Q52,'Raw Data'!W52)</f>
        <v>2.3195140295616503</v>
      </c>
      <c r="Q22" s="14">
        <f>AVERAGE('Raw Data'!AC52,'Raw Data'!AI52,'Raw Data'!AO52)</f>
        <v>49.216333333333331</v>
      </c>
      <c r="R22" s="14">
        <f>STDEV('Raw Data'!AC52,'Raw Data'!AI52,'Raw Data'!AO52)</f>
        <v>2.0684110648837</v>
      </c>
      <c r="S22" s="14">
        <f>AVERAGE('Raw Data'!AU52,'Raw Data'!BA52,'Raw Data'!BG52)</f>
        <v>52.363</v>
      </c>
      <c r="T22" s="14">
        <f>STDEV('Raw Data'!AU52,'Raw Data'!BA52,'Raw Data'!BG52)</f>
        <v>1.0012632021601491</v>
      </c>
      <c r="U22" s="14">
        <f>AVERAGE('Raw Data'!BM52,'Raw Data'!BS52,'Raw Data'!BY52)</f>
        <v>51.799666666666667</v>
      </c>
      <c r="V22" s="14">
        <f>STDEV('Raw Data'!BM52,'Raw Data'!BS52,'Raw Data'!BY52)</f>
        <v>0.5666006824328178</v>
      </c>
      <c r="W22" s="14">
        <f>AVERAGE('Raw Data'!CE52,'Raw Data'!CK52,'Raw Data'!CQ52)</f>
        <v>52.092999999999996</v>
      </c>
      <c r="X22" s="14">
        <f>STDEV('Raw Data'!CE52,'Raw Data'!CK52,'Raw Data'!CQ52)</f>
        <v>1.2076121065971459</v>
      </c>
      <c r="Z22" s="14">
        <f>AVERAGE('Raw Data'!K82,'Raw Data'!Q82,'Raw Data'!W82)</f>
        <v>51.276000000000003</v>
      </c>
      <c r="AA22" s="14">
        <f>STDEV('Raw Data'!K82,'Raw Data'!Q82,'Raw Data'!W82)</f>
        <v>0.90911550421275023</v>
      </c>
      <c r="AB22" s="14">
        <f>AVERAGE('Raw Data'!AC82,'Raw Data'!AI82,'Raw Data'!AO82)</f>
        <v>52.169666666666664</v>
      </c>
      <c r="AC22" s="14">
        <f>STDEV('Raw Data'!AC82,'Raw Data'!AI82,'Raw Data'!AO82)</f>
        <v>0.71862739534012576</v>
      </c>
      <c r="AD22" s="14">
        <f>AVERAGE('Raw Data'!AU82,'Raw Data'!BA82,'Raw Data'!BG82)</f>
        <v>53.609666666666669</v>
      </c>
      <c r="AE22" s="14">
        <f>STDEV('Raw Data'!AU82,'Raw Data'!BA82,'Raw Data'!BG82)</f>
        <v>1.6074875841925915</v>
      </c>
      <c r="AF22" s="14">
        <f>AVERAGE('Raw Data'!BM82,'Raw Data'!BS82,'Raw Data'!BY82)</f>
        <v>52.768000000000001</v>
      </c>
      <c r="AG22" s="14">
        <f>STDEV('Raw Data'!BM82,'Raw Data'!BS82,'Raw Data'!BY82)</f>
        <v>1.4735864413057014</v>
      </c>
      <c r="AH22" s="14">
        <f>AVERAGE('Raw Data'!CE82,'Raw Data'!CK82,'Raw Data'!CQ82)</f>
        <v>53.131</v>
      </c>
      <c r="AI22" s="14">
        <f>STDEV('Raw Data'!CE82,'Raw Data'!CK82,'Raw Data'!CQ82)</f>
        <v>0.65766480824201179</v>
      </c>
      <c r="AK22" s="14">
        <f>AVERAGE('Raw Data'!K112,'Raw Data'!Q112,'Raw Data'!W112)</f>
        <v>47.522999999999996</v>
      </c>
      <c r="AL22" s="14">
        <f>STDEV('Raw Data'!K112,'Raw Data'!Q112,'Raw Data'!W112)</f>
        <v>2.1364552417497555</v>
      </c>
      <c r="AM22" s="14">
        <f>AVERAGE('Raw Data'!AC112,'Raw Data'!AI112,'Raw Data'!AO112)</f>
        <v>49.19233333333333</v>
      </c>
      <c r="AN22" s="14">
        <f>STDEV('Raw Data'!AC112,'Raw Data'!AI112,'Raw Data'!AO112)</f>
        <v>2.2582197265397661</v>
      </c>
      <c r="AO22" s="14">
        <f>AVERAGE('Raw Data'!AU112,'Raw Data'!BA112,'Raw Data'!BG112)</f>
        <v>51.574666666666666</v>
      </c>
      <c r="AP22" s="14">
        <f>STDEV('Raw Data'!AU112,'Raw Data'!BA112,'Raw Data'!BG112)</f>
        <v>0.77468724872256223</v>
      </c>
      <c r="AQ22" s="14">
        <f>AVERAGE('Raw Data'!BM112,'Raw Data'!BS112,'Raw Data'!BY112)</f>
        <v>52.990666666666669</v>
      </c>
      <c r="AR22" s="14">
        <f>STDEV('Raw Data'!BM112,'Raw Data'!BS112,'Raw Data'!BY112)</f>
        <v>0.73876202753886211</v>
      </c>
      <c r="AS22" s="14">
        <f>AVERAGE('Raw Data'!CE112,'Raw Data'!CK112,'Raw Data'!CQ112)</f>
        <v>52.767666666666663</v>
      </c>
      <c r="AT22" s="14">
        <f>STDEV('Raw Data'!CE112,'Raw Data'!CK112,'Raw Data'!CQ112)</f>
        <v>1.0929397665623377</v>
      </c>
      <c r="AU22" s="14"/>
      <c r="AV22" s="45">
        <f t="shared" si="0"/>
        <v>3.7530000000000072</v>
      </c>
      <c r="AW22" s="38">
        <f t="shared" si="1"/>
        <v>2.3218380649821406</v>
      </c>
      <c r="AX22" s="45">
        <f t="shared" si="2"/>
        <v>2.9773333333333341</v>
      </c>
      <c r="AY22" s="38">
        <f t="shared" si="3"/>
        <v>2.3698062508708744</v>
      </c>
      <c r="AZ22" s="45">
        <f t="shared" si="4"/>
        <v>2.0350000000000037</v>
      </c>
      <c r="BA22" s="38">
        <f t="shared" si="5"/>
        <v>1.784420540866605</v>
      </c>
      <c r="BB22" s="45">
        <f t="shared" si="6"/>
        <v>-0.22266666666666879</v>
      </c>
      <c r="BC22" s="38">
        <f t="shared" si="7"/>
        <v>1.6484011445438067</v>
      </c>
      <c r="BD22" s="45">
        <f t="shared" si="8"/>
        <v>0.36333333333333684</v>
      </c>
      <c r="BE22" s="38">
        <f t="shared" si="9"/>
        <v>1.2755549119239593</v>
      </c>
      <c r="BF22" s="34"/>
      <c r="BG22" s="45">
        <f t="shared" si="10"/>
        <v>-1.5333333333337862E-2</v>
      </c>
      <c r="BH22" s="38">
        <f t="shared" si="11"/>
        <v>1.735484754566669</v>
      </c>
      <c r="BI22" s="45">
        <f t="shared" si="12"/>
        <v>-0.1043333333333365</v>
      </c>
      <c r="BJ22" s="38">
        <f t="shared" si="13"/>
        <v>1.2061821310786109</v>
      </c>
      <c r="BK22" s="45">
        <f t="shared" si="14"/>
        <v>0.14966666666666839</v>
      </c>
      <c r="BL22" s="38">
        <f t="shared" si="15"/>
        <v>2.1397629152159188</v>
      </c>
      <c r="BM22" s="45">
        <f t="shared" si="16"/>
        <v>-0.48333333333332718</v>
      </c>
      <c r="BN22" s="38">
        <f t="shared" si="17"/>
        <v>1.5060542265580399</v>
      </c>
      <c r="BO22" s="45">
        <f t="shared" si="18"/>
        <v>-0.48633333333333439</v>
      </c>
      <c r="BP22" s="38">
        <f t="shared" si="19"/>
        <v>1.6779467611737069</v>
      </c>
      <c r="BR22" s="45">
        <f t="shared" si="20"/>
        <v>4.4000000000011141E-2</v>
      </c>
      <c r="BS22" s="38">
        <f t="shared" si="21"/>
        <v>2.7505566103366519</v>
      </c>
      <c r="BT22" s="45">
        <f t="shared" si="22"/>
        <v>3.0576666666666696</v>
      </c>
      <c r="BU22" s="38">
        <f t="shared" si="23"/>
        <v>2.2840259046983964</v>
      </c>
      <c r="BV22" s="45">
        <f t="shared" si="24"/>
        <v>1.0970000000000013</v>
      </c>
      <c r="BW22" s="38">
        <f t="shared" si="25"/>
        <v>1.7312125808230452</v>
      </c>
      <c r="BX22" s="45">
        <f t="shared" si="26"/>
        <v>1.4516666666666609</v>
      </c>
      <c r="BY22" s="38">
        <f t="shared" si="27"/>
        <v>0.6463580019359777</v>
      </c>
      <c r="BZ22" s="45">
        <f t="shared" si="28"/>
        <v>1.5243333333333382</v>
      </c>
      <c r="CA22" s="38">
        <f t="shared" si="29"/>
        <v>1.9599258489374867</v>
      </c>
      <c r="CC22" s="15"/>
      <c r="CD22" s="14"/>
      <c r="CE22" s="15"/>
      <c r="CF22" s="14"/>
      <c r="CG22" s="15"/>
      <c r="CH22" s="14"/>
      <c r="CI22" s="15"/>
      <c r="CJ22" s="14"/>
      <c r="CK22" s="15"/>
      <c r="CL22" s="14"/>
      <c r="CN22" s="15"/>
      <c r="CO22" s="14"/>
      <c r="CP22" s="15"/>
      <c r="CQ22" s="14"/>
      <c r="CR22" s="15"/>
      <c r="CS22" s="14"/>
      <c r="CT22" s="15"/>
      <c r="CU22" s="14"/>
      <c r="CV22" s="15"/>
      <c r="CW22" s="14"/>
      <c r="CY22" s="15"/>
      <c r="CZ22" s="14"/>
      <c r="DA22" s="15"/>
      <c r="DB22" s="14"/>
      <c r="DC22" s="15"/>
      <c r="DD22" s="14"/>
      <c r="DE22" s="15"/>
      <c r="DF22" s="14"/>
      <c r="DG22" s="15"/>
      <c r="DH22" s="14"/>
    </row>
    <row r="23" spans="1:112" ht="15.75" customHeight="1" x14ac:dyDescent="0.25">
      <c r="A23" s="2">
        <f>'Raw Data'!B23</f>
        <v>58</v>
      </c>
      <c r="B23" s="2">
        <f>'Raw Data'!C23</f>
        <v>77</v>
      </c>
      <c r="C23" s="2" t="str">
        <f>'Raw Data'!D23</f>
        <v>HIMRRTKEYVSNDAAQSDDE</v>
      </c>
      <c r="D23" s="14">
        <f>AVERAGE('Raw Data'!K23,'Raw Data'!Q23,'Raw Data'!W23)</f>
        <v>49.524000000000001</v>
      </c>
      <c r="E23" s="14">
        <f>STDEV('Raw Data'!K23,'Raw Data'!Q23,'Raw Data'!W23)</f>
        <v>1.5503280298053046</v>
      </c>
      <c r="F23" s="14">
        <f>AVERAGE('Raw Data'!AC23,'Raw Data'!AI23,'Raw Data'!AO23)</f>
        <v>50.353999999999999</v>
      </c>
      <c r="G23" s="14">
        <f>STDEV('Raw Data'!AC23,'Raw Data'!AI23,'Raw Data'!AO23)</f>
        <v>0.77498903218045867</v>
      </c>
      <c r="H23" s="14">
        <f>AVERAGE('Raw Data'!AU23,'Raw Data'!BA23,'Raw Data'!BG23)</f>
        <v>51.873999999999995</v>
      </c>
      <c r="I23" s="14">
        <f>STDEV('Raw Data'!AU23,'Raw Data'!BA23,'Raw Data'!BG23)</f>
        <v>1.2609329879101439</v>
      </c>
      <c r="J23" s="14">
        <f>AVERAGE('Raw Data'!BM23,'Raw Data'!BS23,'Raw Data'!BY23)</f>
        <v>51.620333333333328</v>
      </c>
      <c r="K23" s="14">
        <f>STDEV('Raw Data'!BM23,'Raw Data'!BS23,'Raw Data'!BY23)</f>
        <v>0.54282440377467722</v>
      </c>
      <c r="L23" s="14">
        <f>AVERAGE('Raw Data'!CE23,'Raw Data'!CK23,'Raw Data'!CQ23)</f>
        <v>52.023333333333333</v>
      </c>
      <c r="M23" s="14">
        <f>STDEV('Raw Data'!CE23,'Raw Data'!CK23,'Raw Data'!CQ23)</f>
        <v>1.2945548784556551</v>
      </c>
      <c r="O23" s="14">
        <f>AVERAGE('Raw Data'!K53,'Raw Data'!Q53,'Raw Data'!W53)</f>
        <v>49.568333333333335</v>
      </c>
      <c r="P23" s="14">
        <f>STDEV('Raw Data'!K53,'Raw Data'!Q53,'Raw Data'!W53)</f>
        <v>2.0967043981766533</v>
      </c>
      <c r="Q23" s="14">
        <f>AVERAGE('Raw Data'!AC53,'Raw Data'!AI53,'Raw Data'!AO53)</f>
        <v>47.681000000000004</v>
      </c>
      <c r="R23" s="14">
        <f>STDEV('Raw Data'!AC53,'Raw Data'!AI53,'Raw Data'!AO53)</f>
        <v>1.7962847769771904</v>
      </c>
      <c r="S23" s="14">
        <f>AVERAGE('Raw Data'!AU53,'Raw Data'!BA53,'Raw Data'!BG53)</f>
        <v>50.704499999999996</v>
      </c>
      <c r="T23" s="14">
        <f>STDEV('Raw Data'!AU53,'Raw Data'!BA53,'Raw Data'!BG53)</f>
        <v>1.078337841309484</v>
      </c>
      <c r="U23" s="14">
        <f>AVERAGE('Raw Data'!BM53,'Raw Data'!BS53,'Raw Data'!BY53)</f>
        <v>50.637999999999998</v>
      </c>
      <c r="V23" s="14">
        <f>STDEV('Raw Data'!BM53,'Raw Data'!BS53,'Raw Data'!BY53)</f>
        <v>0.93457155959295291</v>
      </c>
      <c r="W23" s="14">
        <f>AVERAGE('Raw Data'!CE53,'Raw Data'!CK53,'Raw Data'!CQ53)</f>
        <v>50.364333333333327</v>
      </c>
      <c r="X23" s="14">
        <f>STDEV('Raw Data'!CE53,'Raw Data'!CK53,'Raw Data'!CQ53)</f>
        <v>1.0821041231477346</v>
      </c>
      <c r="Z23" s="14">
        <f>AVERAGE('Raw Data'!K83,'Raw Data'!Q83,'Raw Data'!W83)</f>
        <v>49.30866666666666</v>
      </c>
      <c r="AA23" s="14">
        <f>STDEV('Raw Data'!K83,'Raw Data'!Q83,'Raw Data'!W83)</f>
        <v>0.95011280032074807</v>
      </c>
      <c r="AB23" s="14">
        <f>AVERAGE('Raw Data'!AC83,'Raw Data'!AI83,'Raw Data'!AO83)</f>
        <v>50.723666666666666</v>
      </c>
      <c r="AC23" s="14">
        <f>STDEV('Raw Data'!AC83,'Raw Data'!AI83,'Raw Data'!AO83)</f>
        <v>0.27414837831607503</v>
      </c>
      <c r="AD23" s="14">
        <f>AVERAGE('Raw Data'!AU83,'Raw Data'!BA83,'Raw Data'!BG83)</f>
        <v>51.990333333333332</v>
      </c>
      <c r="AE23" s="14">
        <f>STDEV('Raw Data'!AU83,'Raw Data'!BA83,'Raw Data'!BG83)</f>
        <v>1.5451195207275517</v>
      </c>
      <c r="AF23" s="14">
        <f>AVERAGE('Raw Data'!BM83,'Raw Data'!BS83,'Raw Data'!BY83)</f>
        <v>51.271999999999998</v>
      </c>
      <c r="AG23" s="14">
        <f>STDEV('Raw Data'!BM83,'Raw Data'!BS83,'Raw Data'!BY83)</f>
        <v>1.5904329599200338</v>
      </c>
      <c r="AH23" s="14">
        <f>AVERAGE('Raw Data'!CE83,'Raw Data'!CK83,'Raw Data'!CQ83)</f>
        <v>51.121666666666663</v>
      </c>
      <c r="AI23" s="14">
        <f>STDEV('Raw Data'!CE83,'Raw Data'!CK83,'Raw Data'!CQ83)</f>
        <v>0.55329407491254978</v>
      </c>
      <c r="AK23" s="14">
        <f>AVERAGE('Raw Data'!K113,'Raw Data'!Q113,'Raw Data'!W113)</f>
        <v>45.839999999999996</v>
      </c>
      <c r="AL23" s="14">
        <f>STDEV('Raw Data'!K113,'Raw Data'!Q113,'Raw Data'!W113)</f>
        <v>2.3959480378338767</v>
      </c>
      <c r="AM23" s="14">
        <f>AVERAGE('Raw Data'!AC113,'Raw Data'!AI113,'Raw Data'!AO113)</f>
        <v>48.174666666666667</v>
      </c>
      <c r="AN23" s="14">
        <f>STDEV('Raw Data'!AC113,'Raw Data'!AI113,'Raw Data'!AO113)</f>
        <v>2.0263203925671101</v>
      </c>
      <c r="AO23" s="14">
        <f>AVERAGE('Raw Data'!AU113,'Raw Data'!BA113,'Raw Data'!BG113)</f>
        <v>50.05533333333333</v>
      </c>
      <c r="AP23" s="14">
        <f>STDEV('Raw Data'!AU113,'Raw Data'!BA113,'Raw Data'!BG113)</f>
        <v>1.1487046327639374</v>
      </c>
      <c r="AQ23" s="14">
        <f>AVERAGE('Raw Data'!BM113,'Raw Data'!BS113,'Raw Data'!BY113)</f>
        <v>51.173666666666669</v>
      </c>
      <c r="AR23" s="14">
        <f>STDEV('Raw Data'!BM113,'Raw Data'!BS113,'Raw Data'!BY113)</f>
        <v>0.53164399115698979</v>
      </c>
      <c r="AS23" s="14">
        <f>AVERAGE('Raw Data'!CE113,'Raw Data'!CK113,'Raw Data'!CQ113)</f>
        <v>50.886333333333333</v>
      </c>
      <c r="AT23" s="14">
        <f>STDEV('Raw Data'!CE113,'Raw Data'!CK113,'Raw Data'!CQ113)</f>
        <v>1.3888492838797619</v>
      </c>
      <c r="AU23" s="14"/>
      <c r="AV23" s="45">
        <f t="shared" si="0"/>
        <v>3.4686666666666639</v>
      </c>
      <c r="AW23" s="38">
        <f t="shared" si="1"/>
        <v>2.5774563688515344</v>
      </c>
      <c r="AX23" s="45">
        <f t="shared" si="2"/>
        <v>2.5489999999999995</v>
      </c>
      <c r="AY23" s="38">
        <f t="shared" si="3"/>
        <v>2.0447815694265881</v>
      </c>
      <c r="AZ23" s="45">
        <f t="shared" si="4"/>
        <v>1.9350000000000023</v>
      </c>
      <c r="BA23" s="38">
        <f t="shared" si="5"/>
        <v>1.9253354686045419</v>
      </c>
      <c r="BB23" s="45">
        <f t="shared" si="6"/>
        <v>9.8333333333329165E-2</v>
      </c>
      <c r="BC23" s="38">
        <f t="shared" si="7"/>
        <v>1.6769383808993499</v>
      </c>
      <c r="BD23" s="45">
        <f t="shared" si="8"/>
        <v>0.23533333333332962</v>
      </c>
      <c r="BE23" s="38">
        <f t="shared" si="9"/>
        <v>1.4950039018901127</v>
      </c>
      <c r="BF23" s="34"/>
      <c r="BG23" s="45">
        <f t="shared" si="10"/>
        <v>-0.2153333333333407</v>
      </c>
      <c r="BH23" s="38">
        <f t="shared" si="11"/>
        <v>1.8183045216171385</v>
      </c>
      <c r="BI23" s="45">
        <f t="shared" si="12"/>
        <v>0.36966666666666725</v>
      </c>
      <c r="BJ23" s="38">
        <f t="shared" si="13"/>
        <v>0.82204947134180295</v>
      </c>
      <c r="BK23" s="45">
        <f t="shared" si="14"/>
        <v>0.11633333333333695</v>
      </c>
      <c r="BL23" s="38">
        <f t="shared" si="15"/>
        <v>1.9943285419743011</v>
      </c>
      <c r="BM23" s="45">
        <f t="shared" si="16"/>
        <v>-0.34833333333332916</v>
      </c>
      <c r="BN23" s="38">
        <f t="shared" si="17"/>
        <v>1.6805163888916208</v>
      </c>
      <c r="BO23" s="45">
        <f t="shared" si="18"/>
        <v>-0.90166666666667084</v>
      </c>
      <c r="BP23" s="38">
        <f t="shared" si="19"/>
        <v>1.4078375853295968</v>
      </c>
      <c r="BR23" s="45">
        <f t="shared" si="20"/>
        <v>-4.4333333333334224E-2</v>
      </c>
      <c r="BS23" s="38">
        <f t="shared" si="21"/>
        <v>2.6076208185496066</v>
      </c>
      <c r="BT23" s="45">
        <f t="shared" si="22"/>
        <v>2.6729999999999947</v>
      </c>
      <c r="BU23" s="38">
        <f t="shared" si="23"/>
        <v>1.9563350939959132</v>
      </c>
      <c r="BV23" s="45">
        <f t="shared" si="24"/>
        <v>1.1694999999999993</v>
      </c>
      <c r="BW23" s="38">
        <f t="shared" si="25"/>
        <v>1.6591457139142423</v>
      </c>
      <c r="BX23" s="45">
        <f t="shared" si="26"/>
        <v>0.98233333333332951</v>
      </c>
      <c r="BY23" s="38">
        <f t="shared" si="27"/>
        <v>1.0807785773845344</v>
      </c>
      <c r="BZ23" s="45">
        <f t="shared" si="28"/>
        <v>1.659000000000006</v>
      </c>
      <c r="CA23" s="38">
        <f t="shared" si="29"/>
        <v>1.6872526979283997</v>
      </c>
      <c r="CC23" s="15"/>
      <c r="CD23" s="14"/>
      <c r="CE23" s="15"/>
      <c r="CF23" s="14"/>
      <c r="CG23" s="15"/>
      <c r="CH23" s="14"/>
      <c r="CI23" s="15"/>
      <c r="CJ23" s="14"/>
      <c r="CK23" s="15"/>
      <c r="CL23" s="14"/>
      <c r="CN23" s="15"/>
      <c r="CO23" s="14"/>
      <c r="CP23" s="15"/>
      <c r="CQ23" s="14"/>
      <c r="CR23" s="15"/>
      <c r="CS23" s="14"/>
      <c r="CT23" s="15"/>
      <c r="CU23" s="14"/>
      <c r="CV23" s="15"/>
      <c r="CW23" s="14"/>
      <c r="CY23" s="15"/>
      <c r="CZ23" s="14"/>
      <c r="DA23" s="15"/>
      <c r="DB23" s="14"/>
      <c r="DC23" s="15"/>
      <c r="DD23" s="14"/>
      <c r="DE23" s="15"/>
      <c r="DF23" s="14"/>
      <c r="DG23" s="15"/>
      <c r="DH23" s="14"/>
    </row>
    <row r="24" spans="1:112" ht="15.75" customHeight="1" x14ac:dyDescent="0.25">
      <c r="A24" s="2">
        <f>'Raw Data'!B24</f>
        <v>58</v>
      </c>
      <c r="B24" s="2">
        <f>'Raw Data'!C24</f>
        <v>80</v>
      </c>
      <c r="C24" s="2" t="str">
        <f>'Raw Data'!D24</f>
        <v>HIMRRTKEYVSNDAAQSDDEEKL</v>
      </c>
      <c r="D24" s="14">
        <f>AVERAGE('Raw Data'!K24,'Raw Data'!Q24,'Raw Data'!W24)</f>
        <v>47.186666666666667</v>
      </c>
      <c r="E24" s="14">
        <f>STDEV('Raw Data'!K24,'Raw Data'!Q24,'Raw Data'!W24)</f>
        <v>1.9668251913511103</v>
      </c>
      <c r="F24" s="14">
        <f>AVERAGE('Raw Data'!AC24,'Raw Data'!AI24,'Raw Data'!AO24)</f>
        <v>48.582000000000001</v>
      </c>
      <c r="G24" s="14">
        <f>STDEV('Raw Data'!AC24,'Raw Data'!AI24,'Raw Data'!AO24)</f>
        <v>0.1018233764908667</v>
      </c>
      <c r="H24" s="14">
        <f>AVERAGE('Raw Data'!AU24,'Raw Data'!BA24,'Raw Data'!BG24)</f>
        <v>50.328000000000003</v>
      </c>
      <c r="I24" s="14">
        <f>STDEV('Raw Data'!AU24,'Raw Data'!BA24,'Raw Data'!BG24)</f>
        <v>1.4757652252306255</v>
      </c>
      <c r="J24" s="14">
        <f>AVERAGE('Raw Data'!BM24,'Raw Data'!BS24,'Raw Data'!BY24)</f>
        <v>49.765999999999998</v>
      </c>
      <c r="K24" s="14">
        <f>STDEV('Raw Data'!BM24,'Raw Data'!BS24,'Raw Data'!BY24)</f>
        <v>0.37614226032181164</v>
      </c>
      <c r="L24" s="14">
        <f>AVERAGE('Raw Data'!CE24,'Raw Data'!CK24,'Raw Data'!CQ24)</f>
        <v>49.919999999999995</v>
      </c>
      <c r="M24" s="14">
        <f>STDEV('Raw Data'!CE24,'Raw Data'!CK24,'Raw Data'!CQ24)</f>
        <v>1.1050647039879602</v>
      </c>
      <c r="O24" s="14">
        <f>AVERAGE('Raw Data'!K54,'Raw Data'!Q54,'Raw Data'!W54)</f>
        <v>46.379666666666672</v>
      </c>
      <c r="P24" s="14">
        <f>STDEV('Raw Data'!K54,'Raw Data'!Q54,'Raw Data'!W54)</f>
        <v>1.9131111659632689</v>
      </c>
      <c r="Q24" s="14">
        <f>AVERAGE('Raw Data'!AC54,'Raw Data'!AI54,'Raw Data'!AO54)</f>
        <v>47.283999999999999</v>
      </c>
      <c r="R24" s="14">
        <f>STDEV('Raw Data'!AC54,'Raw Data'!AI54,'Raw Data'!AO54)</f>
        <v>0.45516150979624831</v>
      </c>
      <c r="S24" s="14">
        <f>AVERAGE('Raw Data'!AU54,'Raw Data'!BA54,'Raw Data'!BG54)</f>
        <v>48.144999999999996</v>
      </c>
      <c r="T24" s="14">
        <f>STDEV('Raw Data'!AU54,'Raw Data'!BA54,'Raw Data'!BG54)</f>
        <v>0.86408448660996195</v>
      </c>
      <c r="U24" s="14">
        <f>AVERAGE('Raw Data'!BM54,'Raw Data'!BS54,'Raw Data'!BY54)</f>
        <v>49.309000000000005</v>
      </c>
      <c r="V24" s="14">
        <f>STDEV('Raw Data'!BM54,'Raw Data'!BS54,'Raw Data'!BY54)</f>
        <v>0.90423890648434213</v>
      </c>
      <c r="W24" s="14">
        <f>AVERAGE('Raw Data'!CE54,'Raw Data'!CK54,'Raw Data'!CQ54)</f>
        <v>48.972333333333324</v>
      </c>
      <c r="X24" s="14">
        <f>STDEV('Raw Data'!CE54,'Raw Data'!CK54,'Raw Data'!CQ54)</f>
        <v>1.4515275861427279</v>
      </c>
      <c r="Z24" s="14">
        <f>AVERAGE('Raw Data'!K84,'Raw Data'!Q84,'Raw Data'!W84)</f>
        <v>46.152666666666669</v>
      </c>
      <c r="AA24" s="14">
        <f>STDEV('Raw Data'!K84,'Raw Data'!Q84,'Raw Data'!W84)</f>
        <v>1.6531259278510317</v>
      </c>
      <c r="AB24" s="14">
        <f>AVERAGE('Raw Data'!AC84,'Raw Data'!AI84,'Raw Data'!AO84)</f>
        <v>49.075333333333333</v>
      </c>
      <c r="AC24" s="14">
        <f>STDEV('Raw Data'!AC84,'Raw Data'!AI84,'Raw Data'!AO84)</f>
        <v>0.21547699026423622</v>
      </c>
      <c r="AD24" s="14">
        <f>AVERAGE('Raw Data'!AU84,'Raw Data'!BA84,'Raw Data'!BG84)</f>
        <v>50.5</v>
      </c>
      <c r="AE24" s="14">
        <f>STDEV('Raw Data'!AU84,'Raw Data'!BA84,'Raw Data'!BG84)</f>
        <v>1.0820272639818262</v>
      </c>
      <c r="AF24" s="14">
        <f>AVERAGE('Raw Data'!BM84,'Raw Data'!BS84,'Raw Data'!BY84)</f>
        <v>50.06366666666667</v>
      </c>
      <c r="AG24" s="14">
        <f>STDEV('Raw Data'!BM84,'Raw Data'!BS84,'Raw Data'!BY84)</f>
        <v>2.2010375583649919</v>
      </c>
      <c r="AH24" s="14">
        <f>AVERAGE('Raw Data'!CE84,'Raw Data'!CK84,'Raw Data'!CQ84)</f>
        <v>49.672000000000004</v>
      </c>
      <c r="AI24" s="14">
        <f>STDEV('Raw Data'!CE84,'Raw Data'!CK84,'Raw Data'!CQ84)</f>
        <v>1.8395923461462877</v>
      </c>
      <c r="AK24" s="14">
        <f>AVERAGE('Raw Data'!K114,'Raw Data'!Q114,'Raw Data'!W114)</f>
        <v>42.996000000000002</v>
      </c>
      <c r="AL24" s="14">
        <f>STDEV('Raw Data'!K114,'Raw Data'!Q114,'Raw Data'!W114)</f>
        <v>2.5287255683446568</v>
      </c>
      <c r="AM24" s="14">
        <f>AVERAGE('Raw Data'!AC114,'Raw Data'!AI114,'Raw Data'!AO114)</f>
        <v>46.842333333333329</v>
      </c>
      <c r="AN24" s="14">
        <f>STDEV('Raw Data'!AC114,'Raw Data'!AI114,'Raw Data'!AO114)</f>
        <v>2.9882338150374603</v>
      </c>
      <c r="AO24" s="14">
        <f>AVERAGE('Raw Data'!AU114,'Raw Data'!BA114,'Raw Data'!BG114)</f>
        <v>48.670333333333332</v>
      </c>
      <c r="AP24" s="14">
        <f>STDEV('Raw Data'!AU114,'Raw Data'!BA114,'Raw Data'!BG114)</f>
        <v>1.6107732097763903</v>
      </c>
      <c r="AQ24" s="14">
        <f>AVERAGE('Raw Data'!BM114,'Raw Data'!BS114,'Raw Data'!BY114)</f>
        <v>48.580666666666673</v>
      </c>
      <c r="AR24" s="14">
        <f>STDEV('Raw Data'!BM114,'Raw Data'!BS114,'Raw Data'!BY114)</f>
        <v>1.7404259057292086</v>
      </c>
      <c r="AS24" s="14">
        <f>AVERAGE('Raw Data'!CE114,'Raw Data'!CK114,'Raw Data'!CQ114)</f>
        <v>48.05233333333333</v>
      </c>
      <c r="AT24" s="14">
        <f>STDEV('Raw Data'!CE114,'Raw Data'!CK114,'Raw Data'!CQ114)</f>
        <v>1.8310697237771534</v>
      </c>
      <c r="AU24" s="14"/>
      <c r="AV24" s="45">
        <f t="shared" si="0"/>
        <v>3.1566666666666663</v>
      </c>
      <c r="AW24" s="38">
        <f t="shared" si="1"/>
        <v>3.0211385822787644</v>
      </c>
      <c r="AX24" s="45">
        <f t="shared" si="2"/>
        <v>2.2330000000000041</v>
      </c>
      <c r="AY24" s="38">
        <f t="shared" si="3"/>
        <v>2.9959926012369702</v>
      </c>
      <c r="AZ24" s="45">
        <f t="shared" si="4"/>
        <v>1.8296666666666681</v>
      </c>
      <c r="BA24" s="38">
        <f t="shared" si="5"/>
        <v>1.9404569908486331</v>
      </c>
      <c r="BB24" s="45">
        <f t="shared" si="6"/>
        <v>1.482999999999997</v>
      </c>
      <c r="BC24" s="38">
        <f t="shared" si="7"/>
        <v>2.8060022570672785</v>
      </c>
      <c r="BD24" s="45">
        <f t="shared" si="8"/>
        <v>1.6196666666666744</v>
      </c>
      <c r="BE24" s="38">
        <f t="shared" si="9"/>
        <v>2.5955570371951651</v>
      </c>
      <c r="BF24" s="34"/>
      <c r="BG24" s="45">
        <f t="shared" si="10"/>
        <v>-1.0339999999999989</v>
      </c>
      <c r="BH24" s="38">
        <f t="shared" si="11"/>
        <v>2.5692852443173115</v>
      </c>
      <c r="BI24" s="45">
        <f t="shared" si="12"/>
        <v>0.49333333333333229</v>
      </c>
      <c r="BJ24" s="38">
        <f t="shared" si="13"/>
        <v>0.23832400914161908</v>
      </c>
      <c r="BK24" s="45">
        <f t="shared" si="14"/>
        <v>0.17199999999999704</v>
      </c>
      <c r="BL24" s="38">
        <f t="shared" si="15"/>
        <v>1.8299360644568967</v>
      </c>
      <c r="BM24" s="45">
        <f t="shared" si="16"/>
        <v>0.29766666666667163</v>
      </c>
      <c r="BN24" s="38">
        <f t="shared" si="17"/>
        <v>2.2329463346290539</v>
      </c>
      <c r="BO24" s="45">
        <f t="shared" si="18"/>
        <v>-0.24799999999999045</v>
      </c>
      <c r="BP24" s="38">
        <f t="shared" si="19"/>
        <v>2.1459888163734688</v>
      </c>
      <c r="BR24" s="45">
        <f t="shared" si="20"/>
        <v>0.80699999999999505</v>
      </c>
      <c r="BS24" s="38">
        <f t="shared" si="21"/>
        <v>2.743792205446081</v>
      </c>
      <c r="BT24" s="45">
        <f t="shared" si="22"/>
        <v>1.2980000000000018</v>
      </c>
      <c r="BU24" s="38">
        <f t="shared" si="23"/>
        <v>0.46641183518431545</v>
      </c>
      <c r="BV24" s="45">
        <f t="shared" si="24"/>
        <v>2.1830000000000069</v>
      </c>
      <c r="BW24" s="38">
        <f t="shared" si="25"/>
        <v>1.7101242644907417</v>
      </c>
      <c r="BX24" s="45">
        <f t="shared" si="26"/>
        <v>0.45699999999999363</v>
      </c>
      <c r="BY24" s="38">
        <f t="shared" si="27"/>
        <v>0.97935233700645263</v>
      </c>
      <c r="BZ24" s="45">
        <f t="shared" si="28"/>
        <v>0.94766666666667021</v>
      </c>
      <c r="CA24" s="38">
        <f t="shared" si="29"/>
        <v>1.8243081793746725</v>
      </c>
      <c r="CC24" s="15"/>
      <c r="CD24" s="14"/>
      <c r="CE24" s="15"/>
      <c r="CF24" s="14"/>
      <c r="CG24" s="15"/>
      <c r="CH24" s="14"/>
      <c r="CI24" s="15"/>
      <c r="CJ24" s="14"/>
      <c r="CK24" s="15"/>
      <c r="CL24" s="14"/>
      <c r="CN24" s="15"/>
      <c r="CO24" s="14"/>
      <c r="CP24" s="15"/>
      <c r="CQ24" s="14"/>
      <c r="CR24" s="15"/>
      <c r="CS24" s="14"/>
      <c r="CT24" s="15"/>
      <c r="CU24" s="14"/>
      <c r="CV24" s="15"/>
      <c r="CW24" s="14"/>
      <c r="CY24" s="15"/>
      <c r="CZ24" s="14"/>
      <c r="DA24" s="15"/>
      <c r="DB24" s="14"/>
      <c r="DC24" s="15"/>
      <c r="DD24" s="14"/>
      <c r="DE24" s="15"/>
      <c r="DF24" s="14"/>
      <c r="DG24" s="15"/>
      <c r="DH24" s="14"/>
    </row>
    <row r="25" spans="1:112" ht="15.75" customHeight="1" x14ac:dyDescent="0.25">
      <c r="A25" s="2">
        <f>'Raw Data'!B25</f>
        <v>66</v>
      </c>
      <c r="B25" s="2">
        <f>'Raw Data'!C25</f>
        <v>77</v>
      </c>
      <c r="C25" s="2" t="str">
        <f>'Raw Data'!D25</f>
        <v>YVSNDAAQSDDE</v>
      </c>
      <c r="D25" s="14">
        <f>AVERAGE('Raw Data'!K25,'Raw Data'!Q25,'Raw Data'!W25)</f>
        <v>48.067666666666661</v>
      </c>
      <c r="E25" s="14">
        <f>STDEV('Raw Data'!K25,'Raw Data'!Q25,'Raw Data'!W25)</f>
        <v>5.3901196956406574</v>
      </c>
      <c r="F25" s="14">
        <f>AVERAGE('Raw Data'!AC25,'Raw Data'!AI25,'Raw Data'!AO25)</f>
        <v>50.349000000000004</v>
      </c>
      <c r="G25" s="14">
        <f>STDEV('Raw Data'!AC25,'Raw Data'!AI25,'Raw Data'!AO25)</f>
        <v>1.2501647891378116</v>
      </c>
      <c r="H25" s="14">
        <f>AVERAGE('Raw Data'!AU25,'Raw Data'!BA25,'Raw Data'!BG25)</f>
        <v>52.116999999999997</v>
      </c>
      <c r="I25" s="14">
        <f>STDEV('Raw Data'!AU25,'Raw Data'!BA25,'Raw Data'!BG25)</f>
        <v>1.5201805813784117</v>
      </c>
      <c r="J25" s="14">
        <f>AVERAGE('Raw Data'!BM25,'Raw Data'!BS25,'Raw Data'!BY25)</f>
        <v>52.409333333333336</v>
      </c>
      <c r="K25" s="14">
        <f>STDEV('Raw Data'!BM25,'Raw Data'!BS25,'Raw Data'!BY25)</f>
        <v>0.94693839996767271</v>
      </c>
      <c r="L25" s="14">
        <f>AVERAGE('Raw Data'!CE25,'Raw Data'!CK25,'Raw Data'!CQ25)</f>
        <v>52.50333333333333</v>
      </c>
      <c r="M25" s="14">
        <f>STDEV('Raw Data'!CE25,'Raw Data'!CK25,'Raw Data'!CQ25)</f>
        <v>1.4410039324489461</v>
      </c>
      <c r="O25" s="14">
        <f>AVERAGE('Raw Data'!K55,'Raw Data'!Q55,'Raw Data'!W55)</f>
        <v>49.058999999999997</v>
      </c>
      <c r="P25" s="14">
        <f>STDEV('Raw Data'!K55,'Raw Data'!Q55,'Raw Data'!W55)</f>
        <v>2.3447274894963801</v>
      </c>
      <c r="Q25" s="14">
        <f>AVERAGE('Raw Data'!AC55,'Raw Data'!AI55,'Raw Data'!AO55)</f>
        <v>49.423666666666669</v>
      </c>
      <c r="R25" s="14">
        <f>STDEV('Raw Data'!AC55,'Raw Data'!AI55,'Raw Data'!AO55)</f>
        <v>2.3084090480964035</v>
      </c>
      <c r="S25" s="14">
        <f>AVERAGE('Raw Data'!AU55,'Raw Data'!BA55,'Raw Data'!BG55)</f>
        <v>52.010000000000005</v>
      </c>
      <c r="T25" s="14">
        <f>STDEV('Raw Data'!AU55,'Raw Data'!BA55,'Raw Data'!BG55)</f>
        <v>1.0663170260293156</v>
      </c>
      <c r="U25" s="14">
        <f>AVERAGE('Raw Data'!BM55,'Raw Data'!BS55,'Raw Data'!BY55)</f>
        <v>52.130333333333333</v>
      </c>
      <c r="V25" s="14">
        <f>STDEV('Raw Data'!BM55,'Raw Data'!BS55,'Raw Data'!BY55)</f>
        <v>0.62437515432097113</v>
      </c>
      <c r="W25" s="14">
        <f>AVERAGE('Raw Data'!CE55,'Raw Data'!CK55,'Raw Data'!CQ55)</f>
        <v>51.502666666666663</v>
      </c>
      <c r="X25" s="14">
        <f>STDEV('Raw Data'!CE55,'Raw Data'!CK55,'Raw Data'!CQ55)</f>
        <v>3.0781465743744802</v>
      </c>
      <c r="Z25" s="14">
        <f>AVERAGE('Raw Data'!K85,'Raw Data'!Q85,'Raw Data'!W85)</f>
        <v>47.758999999999993</v>
      </c>
      <c r="AA25" s="14">
        <f>STDEV('Raw Data'!K85,'Raw Data'!Q85,'Raw Data'!W85)</f>
        <v>4.988982661825955</v>
      </c>
      <c r="AB25" s="14">
        <f>AVERAGE('Raw Data'!AC85,'Raw Data'!AI85,'Raw Data'!AO85)</f>
        <v>50.953666666666663</v>
      </c>
      <c r="AC25" s="14">
        <f>STDEV('Raw Data'!AC85,'Raw Data'!AI85,'Raw Data'!AO85)</f>
        <v>1.3735943117723428</v>
      </c>
      <c r="AD25" s="14">
        <f>AVERAGE('Raw Data'!AU85,'Raw Data'!BA85,'Raw Data'!BG85)</f>
        <v>52.020999999999994</v>
      </c>
      <c r="AE25" s="14">
        <f>STDEV('Raw Data'!AU85,'Raw Data'!BA85,'Raw Data'!BG85)</f>
        <v>0.57120486692604355</v>
      </c>
      <c r="AF25" s="14">
        <f>AVERAGE('Raw Data'!BM85,'Raw Data'!BS85,'Raw Data'!BY85)</f>
        <v>52.251666666666665</v>
      </c>
      <c r="AG25" s="14">
        <f>STDEV('Raw Data'!BM85,'Raw Data'!BS85,'Raw Data'!BY85)</f>
        <v>1.3463823132132007</v>
      </c>
      <c r="AH25" s="14">
        <f>AVERAGE('Raw Data'!CE85,'Raw Data'!CK85,'Raw Data'!CQ85)</f>
        <v>51.937000000000005</v>
      </c>
      <c r="AI25" s="14">
        <f>STDEV('Raw Data'!CE85,'Raw Data'!CK85,'Raw Data'!CQ85)</f>
        <v>1.5492875782113533</v>
      </c>
      <c r="AK25" s="14">
        <f>AVERAGE('Raw Data'!K115,'Raw Data'!Q115,'Raw Data'!W115)</f>
        <v>47.385333333333335</v>
      </c>
      <c r="AL25" s="14">
        <f>STDEV('Raw Data'!K115,'Raw Data'!Q115,'Raw Data'!W115)</f>
        <v>4.1022818446973313</v>
      </c>
      <c r="AM25" s="14">
        <f>AVERAGE('Raw Data'!AC115,'Raw Data'!AI115,'Raw Data'!AO115)</f>
        <v>49.233333333333327</v>
      </c>
      <c r="AN25" s="14">
        <f>STDEV('Raw Data'!AC115,'Raw Data'!AI115,'Raw Data'!AO115)</f>
        <v>3.4589328315729588</v>
      </c>
      <c r="AO25" s="14">
        <f>AVERAGE('Raw Data'!AU115,'Raw Data'!BA115,'Raw Data'!BG115)</f>
        <v>52.022333333333336</v>
      </c>
      <c r="AP25" s="14">
        <f>STDEV('Raw Data'!AU115,'Raw Data'!BA115,'Raw Data'!BG115)</f>
        <v>0.32010050505010662</v>
      </c>
      <c r="AQ25" s="14">
        <f>AVERAGE('Raw Data'!BM115,'Raw Data'!BS115,'Raw Data'!BY115)</f>
        <v>52.012</v>
      </c>
      <c r="AR25" s="14">
        <f>STDEV('Raw Data'!BM115,'Raw Data'!BS115,'Raw Data'!BY115)</f>
        <v>1.3220181541869984</v>
      </c>
      <c r="AS25" s="14">
        <f>AVERAGE('Raw Data'!CE115,'Raw Data'!CK115,'Raw Data'!CQ115)</f>
        <v>51.985666666666667</v>
      </c>
      <c r="AT25" s="14">
        <f>STDEV('Raw Data'!CE115,'Raw Data'!CK115,'Raw Data'!CQ115)</f>
        <v>1.391175881523731</v>
      </c>
      <c r="AU25" s="14"/>
      <c r="AV25" s="45">
        <f t="shared" si="0"/>
        <v>0.37366666666665793</v>
      </c>
      <c r="AW25" s="38">
        <f t="shared" si="1"/>
        <v>6.4589987098104711</v>
      </c>
      <c r="AX25" s="45">
        <f t="shared" si="2"/>
        <v>1.7203333333333362</v>
      </c>
      <c r="AY25" s="38">
        <f t="shared" si="3"/>
        <v>3.7216901626366834</v>
      </c>
      <c r="AZ25" s="45">
        <f t="shared" si="4"/>
        <v>-1.3333333333420683E-3</v>
      </c>
      <c r="BA25" s="38">
        <f t="shared" si="5"/>
        <v>0.6547818975302635</v>
      </c>
      <c r="BB25" s="45">
        <f t="shared" si="6"/>
        <v>0.2396666666666647</v>
      </c>
      <c r="BC25" s="38">
        <f t="shared" si="7"/>
        <v>1.8869227152518271</v>
      </c>
      <c r="BD25" s="45">
        <f t="shared" si="8"/>
        <v>-4.8666666666662195E-2</v>
      </c>
      <c r="BE25" s="38">
        <f t="shared" si="9"/>
        <v>2.0822253320266109</v>
      </c>
      <c r="BF25" s="34"/>
      <c r="BG25" s="45">
        <f t="shared" si="10"/>
        <v>-0.30866666666666731</v>
      </c>
      <c r="BH25" s="38">
        <f t="shared" si="11"/>
        <v>7.3446128783846278</v>
      </c>
      <c r="BI25" s="45">
        <f t="shared" si="12"/>
        <v>0.60466666666665958</v>
      </c>
      <c r="BJ25" s="38">
        <f t="shared" si="13"/>
        <v>1.8573296243083308</v>
      </c>
      <c r="BK25" s="45">
        <f t="shared" si="14"/>
        <v>-9.6000000000003638E-2</v>
      </c>
      <c r="BL25" s="38">
        <f t="shared" si="15"/>
        <v>1.6239532012961471</v>
      </c>
      <c r="BM25" s="45">
        <f t="shared" si="16"/>
        <v>-0.15766666666667106</v>
      </c>
      <c r="BN25" s="38">
        <f t="shared" si="17"/>
        <v>1.6460369578677951</v>
      </c>
      <c r="BO25" s="45">
        <f t="shared" si="18"/>
        <v>-0.56633333333332558</v>
      </c>
      <c r="BP25" s="38">
        <f t="shared" si="19"/>
        <v>2.1158412826422799</v>
      </c>
      <c r="BR25" s="45">
        <f t="shared" si="20"/>
        <v>-0.99133333333333695</v>
      </c>
      <c r="BS25" s="38">
        <f t="shared" si="21"/>
        <v>5.8780215492402998</v>
      </c>
      <c r="BT25" s="45">
        <f t="shared" si="22"/>
        <v>0.92533333333333445</v>
      </c>
      <c r="BU25" s="38">
        <f t="shared" si="23"/>
        <v>2.6251979607894969</v>
      </c>
      <c r="BV25" s="45">
        <f t="shared" si="24"/>
        <v>0.10699999999999221</v>
      </c>
      <c r="BW25" s="38">
        <f t="shared" si="25"/>
        <v>1.856873986031365</v>
      </c>
      <c r="BX25" s="45">
        <f t="shared" si="26"/>
        <v>0.27900000000000347</v>
      </c>
      <c r="BY25" s="38">
        <f t="shared" si="27"/>
        <v>1.1342559969718797</v>
      </c>
      <c r="BZ25" s="45">
        <f t="shared" si="28"/>
        <v>1.0006666666666675</v>
      </c>
      <c r="CA25" s="38">
        <f t="shared" si="29"/>
        <v>3.3987466317256829</v>
      </c>
      <c r="CC25" s="15"/>
      <c r="CD25" s="14"/>
      <c r="CE25" s="15"/>
      <c r="CF25" s="14"/>
      <c r="CG25" s="15"/>
      <c r="CH25" s="14"/>
      <c r="CI25" s="15"/>
      <c r="CJ25" s="14"/>
      <c r="CK25" s="15"/>
      <c r="CL25" s="14"/>
      <c r="CN25" s="15"/>
      <c r="CO25" s="14"/>
      <c r="CP25" s="15"/>
      <c r="CQ25" s="14"/>
      <c r="CR25" s="15"/>
      <c r="CS25" s="14"/>
      <c r="CT25" s="15"/>
      <c r="CU25" s="14"/>
      <c r="CV25" s="15"/>
      <c r="CW25" s="14"/>
      <c r="CY25" s="15"/>
      <c r="CZ25" s="14"/>
      <c r="DA25" s="15"/>
      <c r="DB25" s="14"/>
      <c r="DC25" s="15"/>
      <c r="DD25" s="14"/>
      <c r="DE25" s="15"/>
      <c r="DF25" s="14"/>
      <c r="DG25" s="15"/>
      <c r="DH25" s="14"/>
    </row>
    <row r="26" spans="1:112" ht="15.75" customHeight="1" x14ac:dyDescent="0.25">
      <c r="A26" s="2">
        <f>'Raw Data'!B26</f>
        <v>66</v>
      </c>
      <c r="B26" s="2">
        <f>'Raw Data'!C26</f>
        <v>80</v>
      </c>
      <c r="C26" s="2" t="str">
        <f>'Raw Data'!D26</f>
        <v>YVSNDAAQSDDEEKL</v>
      </c>
      <c r="D26" s="14">
        <f>AVERAGE('Raw Data'!K26,'Raw Data'!Q26,'Raw Data'!W26)</f>
        <v>48.039333333333332</v>
      </c>
      <c r="E26" s="14">
        <f>STDEV('Raw Data'!K26,'Raw Data'!Q26,'Raw Data'!W26)</f>
        <v>3.4109033016685366</v>
      </c>
      <c r="F26" s="14">
        <f>AVERAGE('Raw Data'!AC26,'Raw Data'!AI26,'Raw Data'!AO26)</f>
        <v>47.094499999999996</v>
      </c>
      <c r="G26" s="14">
        <f>STDEV('Raw Data'!AC26,'Raw Data'!AI26,'Raw Data'!AO26)</f>
        <v>0.80680883733384956</v>
      </c>
      <c r="H26" s="14">
        <f>AVERAGE('Raw Data'!AU26,'Raw Data'!BA26,'Raw Data'!BG26)</f>
        <v>52.945</v>
      </c>
      <c r="I26" s="14">
        <f>STDEV('Raw Data'!AU26,'Raw Data'!BA26,'Raw Data'!BG26)</f>
        <v>0.41416421863796887</v>
      </c>
      <c r="J26" s="14">
        <f>AVERAGE('Raw Data'!BM26,'Raw Data'!BS26,'Raw Data'!BY26)</f>
        <v>53.040999999999997</v>
      </c>
      <c r="K26" s="14">
        <f>STDEV('Raw Data'!BM26,'Raw Data'!BS26,'Raw Data'!BY26)</f>
        <v>0.43823737859749246</v>
      </c>
      <c r="L26" s="14">
        <f>AVERAGE('Raw Data'!CE26,'Raw Data'!CK26,'Raw Data'!CQ26)</f>
        <v>49.725999999999999</v>
      </c>
      <c r="M26" s="14">
        <f>STDEV('Raw Data'!CE26,'Raw Data'!CK26,'Raw Data'!CQ26)</f>
        <v>4.1041909068658118</v>
      </c>
      <c r="O26" s="14">
        <f>AVERAGE('Raw Data'!K56,'Raw Data'!Q56,'Raw Data'!W56)</f>
        <v>46.765666666666668</v>
      </c>
      <c r="P26" s="14">
        <f>STDEV('Raw Data'!K56,'Raw Data'!Q56,'Raw Data'!W56)</f>
        <v>1.3674444534727319</v>
      </c>
      <c r="Q26" s="14">
        <f>AVERAGE('Raw Data'!AC56,'Raw Data'!AI56,'Raw Data'!AO56)</f>
        <v>47.978000000000009</v>
      </c>
      <c r="R26" s="14">
        <f>STDEV('Raw Data'!AC56,'Raw Data'!AI56,'Raw Data'!AO56)</f>
        <v>4.3495273306418012</v>
      </c>
      <c r="S26" s="14">
        <f>AVERAGE('Raw Data'!AU56,'Raw Data'!BA56,'Raw Data'!BG56)</f>
        <v>52.900000000000006</v>
      </c>
      <c r="T26" s="14">
        <f>STDEV('Raw Data'!AU56,'Raw Data'!BA56,'Raw Data'!BG56)</f>
        <v>1.2445079348883221</v>
      </c>
      <c r="U26" s="14">
        <f>AVERAGE('Raw Data'!BM56,'Raw Data'!BS56,'Raw Data'!BY56)</f>
        <v>51.933333333333337</v>
      </c>
      <c r="V26" s="14">
        <f>STDEV('Raw Data'!BM56,'Raw Data'!BS56,'Raw Data'!BY56)</f>
        <v>1.8633309779353022</v>
      </c>
      <c r="W26" s="14">
        <f>AVERAGE('Raw Data'!CE56,'Raw Data'!CK56,'Raw Data'!CQ56)</f>
        <v>53.276333333333334</v>
      </c>
      <c r="X26" s="14">
        <f>STDEV('Raw Data'!CE56,'Raw Data'!CK56,'Raw Data'!CQ56)</f>
        <v>1.1088107743584261</v>
      </c>
      <c r="Z26" s="14">
        <f>AVERAGE('Raw Data'!K86,'Raw Data'!Q86,'Raw Data'!W86)</f>
        <v>49.898666666666678</v>
      </c>
      <c r="AA26" s="14">
        <f>STDEV('Raw Data'!K86,'Raw Data'!Q86,'Raw Data'!W86)</f>
        <v>0.94150004425561751</v>
      </c>
      <c r="AB26" s="14">
        <f>AVERAGE('Raw Data'!AC86,'Raw Data'!AI86,'Raw Data'!AO86)</f>
        <v>51.780999999999999</v>
      </c>
      <c r="AC26" s="14">
        <f>STDEV('Raw Data'!AC86,'Raw Data'!AI86,'Raw Data'!AO86)</f>
        <v>1.4808649499532351</v>
      </c>
      <c r="AD26" s="14">
        <f>AVERAGE('Raw Data'!AU86,'Raw Data'!BA86,'Raw Data'!BG86)</f>
        <v>53.645000000000003</v>
      </c>
      <c r="AE26" s="14">
        <f>STDEV('Raw Data'!AU86,'Raw Data'!BA86,'Raw Data'!BG86)</f>
        <v>1.7170987158576525</v>
      </c>
      <c r="AF26" s="14">
        <f>AVERAGE('Raw Data'!BM86,'Raw Data'!BS86,'Raw Data'!BY86)</f>
        <v>53.696666666666665</v>
      </c>
      <c r="AG26" s="14">
        <f>STDEV('Raw Data'!BM86,'Raw Data'!BS86,'Raw Data'!BY86)</f>
        <v>2.4145105784264729</v>
      </c>
      <c r="AH26" s="14">
        <f>AVERAGE('Raw Data'!CE86,'Raw Data'!CK86,'Raw Data'!CQ86)</f>
        <v>53.934333333333335</v>
      </c>
      <c r="AI26" s="14">
        <f>STDEV('Raw Data'!CE86,'Raw Data'!CK86,'Raw Data'!CQ86)</f>
        <v>1.8268249323165375</v>
      </c>
      <c r="AK26" s="14">
        <f>AVERAGE('Raw Data'!K116,'Raw Data'!Q116,'Raw Data'!W116)</f>
        <v>45.52</v>
      </c>
      <c r="AL26" s="14">
        <f>STDEV('Raw Data'!K116,'Raw Data'!Q116,'Raw Data'!W116)</f>
        <v>1.8088153581833595</v>
      </c>
      <c r="AM26" s="14">
        <f>AVERAGE('Raw Data'!AC116,'Raw Data'!AI116,'Raw Data'!AO116)</f>
        <v>47.678333333333335</v>
      </c>
      <c r="AN26" s="14">
        <f>STDEV('Raw Data'!AC116,'Raw Data'!AI116,'Raw Data'!AO116)</f>
        <v>4.3438996688843217</v>
      </c>
      <c r="AO26" s="14">
        <f>AVERAGE('Raw Data'!AU116,'Raw Data'!BA116,'Raw Data'!BG116)</f>
        <v>52.215666666666664</v>
      </c>
      <c r="AP26" s="14">
        <f>STDEV('Raw Data'!AU116,'Raw Data'!BA116,'Raw Data'!BG116)</f>
        <v>1.2261379748353503</v>
      </c>
      <c r="AQ26" s="14">
        <f>AVERAGE('Raw Data'!BM116,'Raw Data'!BS116,'Raw Data'!BY116)</f>
        <v>52.395333333333333</v>
      </c>
      <c r="AR26" s="14">
        <f>STDEV('Raw Data'!BM116,'Raw Data'!BS116,'Raw Data'!BY116)</f>
        <v>1.6984646988775847</v>
      </c>
      <c r="AS26" s="14">
        <f>AVERAGE('Raw Data'!CE116,'Raw Data'!CK116,'Raw Data'!CQ116)</f>
        <v>52.440333333333335</v>
      </c>
      <c r="AT26" s="14">
        <f>STDEV('Raw Data'!CE116,'Raw Data'!CK116,'Raw Data'!CQ116)</f>
        <v>0.99498810713160546</v>
      </c>
      <c r="AU26" s="14"/>
      <c r="AV26" s="45">
        <f t="shared" si="0"/>
        <v>4.3786666666666747</v>
      </c>
      <c r="AW26" s="38">
        <f t="shared" si="1"/>
        <v>2.0391751600422472</v>
      </c>
      <c r="AX26" s="45">
        <f t="shared" si="2"/>
        <v>4.1026666666666642</v>
      </c>
      <c r="AY26" s="38">
        <f t="shared" si="3"/>
        <v>4.5893818029592301</v>
      </c>
      <c r="AZ26" s="45">
        <f t="shared" si="4"/>
        <v>1.4293333333333393</v>
      </c>
      <c r="BA26" s="38">
        <f t="shared" si="5"/>
        <v>2.1099389406647133</v>
      </c>
      <c r="BB26" s="45">
        <f t="shared" si="6"/>
        <v>1.3013333333333321</v>
      </c>
      <c r="BC26" s="38">
        <f t="shared" si="7"/>
        <v>2.9520575310563757</v>
      </c>
      <c r="BD26" s="45">
        <f t="shared" si="8"/>
        <v>1.4939999999999998</v>
      </c>
      <c r="BE26" s="38">
        <f t="shared" si="9"/>
        <v>2.0802140915460257</v>
      </c>
      <c r="BF26" s="34"/>
      <c r="BG26" s="45">
        <f t="shared" si="10"/>
        <v>1.8593333333333462</v>
      </c>
      <c r="BH26" s="38">
        <f t="shared" si="11"/>
        <v>3.5384578090838747</v>
      </c>
      <c r="BI26" s="45">
        <f t="shared" si="12"/>
        <v>4.6865000000000023</v>
      </c>
      <c r="BJ26" s="38">
        <f t="shared" si="13"/>
        <v>1.6863871145143383</v>
      </c>
      <c r="BK26" s="45">
        <f t="shared" si="14"/>
        <v>0.70000000000000284</v>
      </c>
      <c r="BL26" s="38">
        <f t="shared" si="15"/>
        <v>1.7663408504589364</v>
      </c>
      <c r="BM26" s="45">
        <f t="shared" si="16"/>
        <v>0.65566666666666862</v>
      </c>
      <c r="BN26" s="38">
        <f t="shared" si="17"/>
        <v>2.4539587065257114</v>
      </c>
      <c r="BO26" s="45">
        <f t="shared" si="18"/>
        <v>4.2083333333333357</v>
      </c>
      <c r="BP26" s="38">
        <f t="shared" si="19"/>
        <v>4.4924016219983427</v>
      </c>
      <c r="BR26" s="45">
        <f t="shared" si="20"/>
        <v>1.2736666666666636</v>
      </c>
      <c r="BS26" s="38">
        <f t="shared" si="21"/>
        <v>3.6748014458833911</v>
      </c>
      <c r="BT26" s="45">
        <f t="shared" si="22"/>
        <v>-0.88350000000001216</v>
      </c>
      <c r="BU26" s="38">
        <f t="shared" si="23"/>
        <v>4.4237233751671212</v>
      </c>
      <c r="BV26" s="45">
        <f t="shared" si="24"/>
        <v>4.49999999999946E-2</v>
      </c>
      <c r="BW26" s="38">
        <f t="shared" si="25"/>
        <v>1.3116142725664415</v>
      </c>
      <c r="BX26" s="45">
        <f t="shared" si="26"/>
        <v>1.1076666666666597</v>
      </c>
      <c r="BY26" s="38">
        <f t="shared" si="27"/>
        <v>1.9141719706790536</v>
      </c>
      <c r="BZ26" s="45">
        <f t="shared" si="28"/>
        <v>-3.5503333333333345</v>
      </c>
      <c r="CA26" s="38">
        <f t="shared" si="29"/>
        <v>4.2513344179602415</v>
      </c>
      <c r="CC26" s="15"/>
      <c r="CD26" s="14"/>
      <c r="CE26" s="15"/>
      <c r="CF26" s="14"/>
      <c r="CG26" s="15"/>
      <c r="CH26" s="14"/>
      <c r="CI26" s="15"/>
      <c r="CJ26" s="14"/>
      <c r="CK26" s="15"/>
      <c r="CL26" s="14"/>
      <c r="CN26" s="15"/>
      <c r="CO26" s="14"/>
      <c r="CP26" s="15"/>
      <c r="CQ26" s="14"/>
      <c r="CR26" s="15"/>
      <c r="CS26" s="14"/>
      <c r="CT26" s="15"/>
      <c r="CU26" s="14"/>
      <c r="CV26" s="15"/>
      <c r="CW26" s="14"/>
      <c r="CY26" s="15"/>
      <c r="CZ26" s="14"/>
      <c r="DA26" s="15"/>
      <c r="DB26" s="14"/>
      <c r="DC26" s="15"/>
      <c r="DD26" s="14"/>
      <c r="DE26" s="15"/>
      <c r="DF26" s="14"/>
      <c r="DG26" s="15"/>
      <c r="DH26" s="14"/>
    </row>
    <row r="27" spans="1:112" ht="15.75" customHeight="1" x14ac:dyDescent="0.25">
      <c r="A27" s="2">
        <f>'Raw Data'!B27</f>
        <v>66</v>
      </c>
      <c r="B27" s="2">
        <f>'Raw Data'!C27</f>
        <v>95</v>
      </c>
      <c r="C27" s="2" t="str">
        <f>'Raw Data'!D27</f>
        <v>YVSNDAAQSDDEEKLQSQPTDTDGGRLKQK</v>
      </c>
      <c r="D27" s="14">
        <f>AVERAGE('Raw Data'!K27,'Raw Data'!Q27,'Raw Data'!W27)</f>
        <v>52.861666666666672</v>
      </c>
      <c r="E27" s="14">
        <f>STDEV('Raw Data'!K27,'Raw Data'!Q27,'Raw Data'!W27)</f>
        <v>1.2843197940284705</v>
      </c>
      <c r="F27" s="14">
        <f>AVERAGE('Raw Data'!AC27,'Raw Data'!AI27,'Raw Data'!AO27)</f>
        <v>54.115499999999997</v>
      </c>
      <c r="G27" s="14">
        <f>STDEV('Raw Data'!AC27,'Raw Data'!AI27,'Raw Data'!AO27)</f>
        <v>1.5464425304549829</v>
      </c>
      <c r="H27" s="14">
        <f>AVERAGE('Raw Data'!AU27,'Raw Data'!BA27,'Raw Data'!BG27)</f>
        <v>57.792333333333339</v>
      </c>
      <c r="I27" s="14">
        <f>STDEV('Raw Data'!AU27,'Raw Data'!BA27,'Raw Data'!BG27)</f>
        <v>1.6072636166271344</v>
      </c>
      <c r="J27" s="14">
        <f>AVERAGE('Raw Data'!BM27,'Raw Data'!BS27,'Raw Data'!BY27)</f>
        <v>56.859000000000002</v>
      </c>
      <c r="K27" s="14">
        <f>STDEV('Raw Data'!BM27,'Raw Data'!BS27,'Raw Data'!BY27)</f>
        <v>0.54579483324780742</v>
      </c>
      <c r="L27" s="14">
        <f>AVERAGE('Raw Data'!CE27,'Raw Data'!CK27,'Raw Data'!CQ27)</f>
        <v>57.202666666666666</v>
      </c>
      <c r="M27" s="14">
        <f>STDEV('Raw Data'!CE27,'Raw Data'!CK27,'Raw Data'!CQ27)</f>
        <v>1.1382848208305894</v>
      </c>
      <c r="O27" s="14">
        <f>AVERAGE('Raw Data'!K57,'Raw Data'!Q57,'Raw Data'!W57)</f>
        <v>52.738</v>
      </c>
      <c r="P27" s="14">
        <f>STDEV('Raw Data'!K57,'Raw Data'!Q57,'Raw Data'!W57)</f>
        <v>2.2495406197710683</v>
      </c>
      <c r="Q27" s="14">
        <f>AVERAGE('Raw Data'!AC57,'Raw Data'!AI57,'Raw Data'!AO57)</f>
        <v>53.803333333333342</v>
      </c>
      <c r="R27" s="14">
        <f>STDEV('Raw Data'!AC57,'Raw Data'!AI57,'Raw Data'!AO57)</f>
        <v>1.0211646945196144</v>
      </c>
      <c r="S27" s="14">
        <f>AVERAGE('Raw Data'!AU57,'Raw Data'!BA57,'Raw Data'!BG57)</f>
        <v>56.410499999999999</v>
      </c>
      <c r="T27" s="14">
        <f>STDEV('Raw Data'!AU57,'Raw Data'!BA57,'Raw Data'!BG57)</f>
        <v>0.40941482630701148</v>
      </c>
      <c r="U27" s="14">
        <f>AVERAGE('Raw Data'!BM57,'Raw Data'!BS57,'Raw Data'!BY57)</f>
        <v>56.597666666666669</v>
      </c>
      <c r="V27" s="14">
        <f>STDEV('Raw Data'!BM57,'Raw Data'!BS57,'Raw Data'!BY57)</f>
        <v>0.6097682619924818</v>
      </c>
      <c r="W27" s="14">
        <f>AVERAGE('Raw Data'!CE57,'Raw Data'!CK57,'Raw Data'!CQ57)</f>
        <v>56.629999999999995</v>
      </c>
      <c r="X27" s="14">
        <f>STDEV('Raw Data'!CE57,'Raw Data'!CK57,'Raw Data'!CQ57)</f>
        <v>0.65648838527425635</v>
      </c>
      <c r="Z27" s="14">
        <f>AVERAGE('Raw Data'!K87,'Raw Data'!Q87,'Raw Data'!W87)</f>
        <v>51.785666666666664</v>
      </c>
      <c r="AA27" s="14">
        <f>STDEV('Raw Data'!K87,'Raw Data'!Q87,'Raw Data'!W87)</f>
        <v>0.75726503506588105</v>
      </c>
      <c r="AB27" s="14">
        <f>AVERAGE('Raw Data'!AC87,'Raw Data'!AI87,'Raw Data'!AO87)</f>
        <v>55.092000000000006</v>
      </c>
      <c r="AC27" s="14">
        <f>STDEV('Raw Data'!AC87,'Raw Data'!AI87,'Raw Data'!AO87)</f>
        <v>0.49011019169162556</v>
      </c>
      <c r="AD27" s="14">
        <f>AVERAGE('Raw Data'!AU87,'Raw Data'!BA87,'Raw Data'!BG87)</f>
        <v>56.995666666666672</v>
      </c>
      <c r="AE27" s="14">
        <f>STDEV('Raw Data'!AU87,'Raw Data'!BA87,'Raw Data'!BG87)</f>
        <v>1.4943002821833811</v>
      </c>
      <c r="AF27" s="14">
        <f>AVERAGE('Raw Data'!BM87,'Raw Data'!BS87,'Raw Data'!BY87)</f>
        <v>57.199666666666666</v>
      </c>
      <c r="AG27" s="14">
        <f>STDEV('Raw Data'!BM87,'Raw Data'!BS87,'Raw Data'!BY87)</f>
        <v>2.0843642515964742</v>
      </c>
      <c r="AH27" s="14">
        <f>AVERAGE('Raw Data'!CE87,'Raw Data'!CK87,'Raw Data'!CQ87)</f>
        <v>57.165333333333336</v>
      </c>
      <c r="AI27" s="14">
        <f>STDEV('Raw Data'!CE87,'Raw Data'!CK87,'Raw Data'!CQ87)</f>
        <v>0.91108964066843068</v>
      </c>
      <c r="AK27" s="14">
        <f>AVERAGE('Raw Data'!K117,'Raw Data'!Q117,'Raw Data'!W117)</f>
        <v>49.675333333333327</v>
      </c>
      <c r="AL27" s="14">
        <f>STDEV('Raw Data'!K117,'Raw Data'!Q117,'Raw Data'!W117)</f>
        <v>2.1076205382690065</v>
      </c>
      <c r="AM27" s="14">
        <f>AVERAGE('Raw Data'!AC117,'Raw Data'!AI117,'Raw Data'!AO117)</f>
        <v>54.286333333333339</v>
      </c>
      <c r="AN27" s="14">
        <f>STDEV('Raw Data'!AC117,'Raw Data'!AI117,'Raw Data'!AO117)</f>
        <v>1.9519713966483538</v>
      </c>
      <c r="AO27" s="14">
        <f>AVERAGE('Raw Data'!AU117,'Raw Data'!BA117,'Raw Data'!BG117)</f>
        <v>56.629333333333335</v>
      </c>
      <c r="AP27" s="14">
        <f>STDEV('Raw Data'!AU117,'Raw Data'!BA117,'Raw Data'!BG117)</f>
        <v>0.73678784825303201</v>
      </c>
      <c r="AQ27" s="14">
        <f>AVERAGE('Raw Data'!BM117,'Raw Data'!BS117,'Raw Data'!BY117)</f>
        <v>55.798333333333339</v>
      </c>
      <c r="AR27" s="14">
        <f>STDEV('Raw Data'!BM117,'Raw Data'!BS117,'Raw Data'!BY117)</f>
        <v>1.2052324810314969</v>
      </c>
      <c r="AS27" s="14">
        <f>AVERAGE('Raw Data'!CE117,'Raw Data'!CK117,'Raw Data'!CQ117)</f>
        <v>55.556666666666672</v>
      </c>
      <c r="AT27" s="14">
        <f>STDEV('Raw Data'!CE117,'Raw Data'!CK117,'Raw Data'!CQ117)</f>
        <v>1.7022521356524518</v>
      </c>
      <c r="AU27" s="14"/>
      <c r="AV27" s="45">
        <f t="shared" si="0"/>
        <v>2.1103333333333367</v>
      </c>
      <c r="AW27" s="38">
        <f t="shared" si="1"/>
        <v>2.2395344754360598</v>
      </c>
      <c r="AX27" s="45">
        <f t="shared" si="2"/>
        <v>0.8056666666666672</v>
      </c>
      <c r="AY27" s="38">
        <f t="shared" si="3"/>
        <v>2.0125606409083248</v>
      </c>
      <c r="AZ27" s="45">
        <f t="shared" si="4"/>
        <v>0.36633333333333695</v>
      </c>
      <c r="BA27" s="38">
        <f t="shared" si="5"/>
        <v>1.6660701265753086</v>
      </c>
      <c r="BB27" s="45">
        <f t="shared" si="6"/>
        <v>1.4013333333333264</v>
      </c>
      <c r="BC27" s="38">
        <f t="shared" si="7"/>
        <v>2.407729151434328</v>
      </c>
      <c r="BD27" s="45">
        <f t="shared" si="8"/>
        <v>1.6086666666666645</v>
      </c>
      <c r="BE27" s="38">
        <f t="shared" si="9"/>
        <v>1.9307373375647614</v>
      </c>
      <c r="BF27" s="34"/>
      <c r="BG27" s="45">
        <f t="shared" si="10"/>
        <v>-1.0760000000000076</v>
      </c>
      <c r="BH27" s="38">
        <f t="shared" si="11"/>
        <v>1.4909485794844379</v>
      </c>
      <c r="BI27" s="45">
        <f t="shared" si="12"/>
        <v>0.97650000000000858</v>
      </c>
      <c r="BJ27" s="38">
        <f t="shared" si="13"/>
        <v>1.6222492102016917</v>
      </c>
      <c r="BK27" s="45">
        <f t="shared" si="14"/>
        <v>-0.79666666666666686</v>
      </c>
      <c r="BL27" s="38">
        <f t="shared" si="15"/>
        <v>2.1945910021383641</v>
      </c>
      <c r="BM27" s="45">
        <f t="shared" si="16"/>
        <v>0.34066666666666379</v>
      </c>
      <c r="BN27" s="38">
        <f t="shared" si="17"/>
        <v>2.1546383300529426</v>
      </c>
      <c r="BO27" s="45">
        <f t="shared" si="18"/>
        <v>-3.7333333333329222E-2</v>
      </c>
      <c r="BP27" s="38">
        <f t="shared" si="19"/>
        <v>1.4580043438435488</v>
      </c>
      <c r="BR27" s="45">
        <f t="shared" si="20"/>
        <v>0.12366666666667214</v>
      </c>
      <c r="BS27" s="38">
        <f t="shared" si="21"/>
        <v>2.5903494616235343</v>
      </c>
      <c r="BT27" s="45">
        <f t="shared" si="22"/>
        <v>0.3121666666666556</v>
      </c>
      <c r="BU27" s="38">
        <f t="shared" si="23"/>
        <v>1.8531761474110733</v>
      </c>
      <c r="BV27" s="45">
        <f t="shared" si="24"/>
        <v>1.3818333333333399</v>
      </c>
      <c r="BW27" s="38">
        <f t="shared" si="25"/>
        <v>1.6585888077921351</v>
      </c>
      <c r="BX27" s="45">
        <f t="shared" si="26"/>
        <v>0.26133333333333297</v>
      </c>
      <c r="BY27" s="38">
        <f t="shared" si="27"/>
        <v>0.81835770500028526</v>
      </c>
      <c r="BZ27" s="45">
        <f t="shared" si="28"/>
        <v>0.57266666666667021</v>
      </c>
      <c r="CA27" s="38">
        <f t="shared" si="29"/>
        <v>1.3140279043206531</v>
      </c>
      <c r="CC27" s="15"/>
      <c r="CD27" s="14"/>
      <c r="CE27" s="15"/>
      <c r="CF27" s="14"/>
      <c r="CG27" s="15"/>
      <c r="CH27" s="14"/>
      <c r="CI27" s="15"/>
      <c r="CJ27" s="14"/>
      <c r="CK27" s="15"/>
      <c r="CL27" s="14"/>
      <c r="CN27" s="15"/>
      <c r="CO27" s="14"/>
      <c r="CP27" s="15"/>
      <c r="CQ27" s="14"/>
      <c r="CR27" s="15"/>
      <c r="CS27" s="14"/>
      <c r="CT27" s="15"/>
      <c r="CU27" s="14"/>
      <c r="CV27" s="15"/>
      <c r="CW27" s="14"/>
      <c r="CY27" s="15"/>
      <c r="CZ27" s="14"/>
      <c r="DA27" s="15"/>
      <c r="DB27" s="14"/>
      <c r="DC27" s="15"/>
      <c r="DD27" s="14"/>
      <c r="DE27" s="15"/>
      <c r="DF27" s="14"/>
      <c r="DG27" s="15"/>
      <c r="DH27" s="14"/>
    </row>
    <row r="28" spans="1:112" ht="15.75" customHeight="1" x14ac:dyDescent="0.25">
      <c r="A28" s="2">
        <f>'Raw Data'!B28</f>
        <v>66</v>
      </c>
      <c r="B28" s="2">
        <f>'Raw Data'!C28</f>
        <v>97</v>
      </c>
      <c r="C28" s="2" t="str">
        <f>'Raw Data'!D28</f>
        <v>YVSNDAAQSDDEEKLQSQPTDTDGGRLKQKTT</v>
      </c>
      <c r="D28" s="14">
        <f>AVERAGE('Raw Data'!K28,'Raw Data'!Q28,'Raw Data'!W28)</f>
        <v>54.240333333333332</v>
      </c>
      <c r="E28" s="14">
        <f>STDEV('Raw Data'!K28,'Raw Data'!Q28,'Raw Data'!W28)</f>
        <v>1.3728103777774017</v>
      </c>
      <c r="F28" s="14">
        <f>AVERAGE('Raw Data'!AC28,'Raw Data'!AI28,'Raw Data'!AO28)</f>
        <v>55.171999999999997</v>
      </c>
      <c r="G28" s="14">
        <f>STDEV('Raw Data'!AC28,'Raw Data'!AI28,'Raw Data'!AO28)</f>
        <v>1.2473363620130717</v>
      </c>
      <c r="H28" s="14">
        <f>AVERAGE('Raw Data'!AU28,'Raw Data'!BA28,'Raw Data'!BG28)</f>
        <v>58.095333333333336</v>
      </c>
      <c r="I28" s="14">
        <f>STDEV('Raw Data'!AU28,'Raw Data'!BA28,'Raw Data'!BG28)</f>
        <v>1.3274156595932292</v>
      </c>
      <c r="J28" s="14">
        <f>AVERAGE('Raw Data'!BM28,'Raw Data'!BS28,'Raw Data'!BY28)</f>
        <v>57.402999999999999</v>
      </c>
      <c r="K28" s="14">
        <f>STDEV('Raw Data'!BM28,'Raw Data'!BS28,'Raw Data'!BY28)</f>
        <v>0.58445957944069904</v>
      </c>
      <c r="L28" s="14">
        <f>AVERAGE('Raw Data'!CE28,'Raw Data'!CK28,'Raw Data'!CQ28)</f>
        <v>57.663333333333334</v>
      </c>
      <c r="M28" s="14">
        <f>STDEV('Raw Data'!CE28,'Raw Data'!CK28,'Raw Data'!CQ28)</f>
        <v>1.03609378597371</v>
      </c>
      <c r="O28" s="14">
        <f>AVERAGE('Raw Data'!K58,'Raw Data'!Q58,'Raw Data'!W58)</f>
        <v>54.037000000000006</v>
      </c>
      <c r="P28" s="14">
        <f>STDEV('Raw Data'!K58,'Raw Data'!Q58,'Raw Data'!W58)</f>
        <v>1.8657124644489027</v>
      </c>
      <c r="Q28" s="14">
        <f>AVERAGE('Raw Data'!AC58,'Raw Data'!AI58,'Raw Data'!AO58)</f>
        <v>55.946333333333335</v>
      </c>
      <c r="R28" s="14">
        <f>STDEV('Raw Data'!AC58,'Raw Data'!AI58,'Raw Data'!AO58)</f>
        <v>1.0303816445052456</v>
      </c>
      <c r="S28" s="14">
        <f>AVERAGE('Raw Data'!AU58,'Raw Data'!BA58,'Raw Data'!BG58)</f>
        <v>56.833500000000001</v>
      </c>
      <c r="T28" s="14">
        <f>STDEV('Raw Data'!AU58,'Raw Data'!BA58,'Raw Data'!BG58)</f>
        <v>0.4956818536117702</v>
      </c>
      <c r="U28" s="14">
        <f>AVERAGE('Raw Data'!BM58,'Raw Data'!BS58,'Raw Data'!BY58)</f>
        <v>57.056666666666672</v>
      </c>
      <c r="V28" s="14">
        <f>STDEV('Raw Data'!BM58,'Raw Data'!BS58,'Raw Data'!BY58)</f>
        <v>0.57316344382151141</v>
      </c>
      <c r="W28" s="14">
        <f>AVERAGE('Raw Data'!CE58,'Raw Data'!CK58,'Raw Data'!CQ58)</f>
        <v>56.96</v>
      </c>
      <c r="X28" s="14">
        <f>STDEV('Raw Data'!CE58,'Raw Data'!CK58,'Raw Data'!CQ58)</f>
        <v>1.1915859180101114</v>
      </c>
      <c r="Z28" s="14">
        <f>AVERAGE('Raw Data'!K88,'Raw Data'!Q88,'Raw Data'!W88)</f>
        <v>53.514999999999993</v>
      </c>
      <c r="AA28" s="14">
        <f>STDEV('Raw Data'!K88,'Raw Data'!Q88,'Raw Data'!W88)</f>
        <v>1.1159224883476446</v>
      </c>
      <c r="AB28" s="14">
        <f>AVERAGE('Raw Data'!AC88,'Raw Data'!AI88,'Raw Data'!AO88)</f>
        <v>56.473666666666666</v>
      </c>
      <c r="AC28" s="14">
        <f>STDEV('Raw Data'!AC88,'Raw Data'!AI88,'Raw Data'!AO88)</f>
        <v>0.5678603114616575</v>
      </c>
      <c r="AD28" s="14">
        <f>AVERAGE('Raw Data'!AU88,'Raw Data'!BA88,'Raw Data'!BG88)</f>
        <v>57.641999999999996</v>
      </c>
      <c r="AE28" s="14">
        <f>STDEV('Raw Data'!AU88,'Raw Data'!BA88,'Raw Data'!BG88)</f>
        <v>1.5479370142224784</v>
      </c>
      <c r="AF28" s="14">
        <f>AVERAGE('Raw Data'!BM88,'Raw Data'!BS88,'Raw Data'!BY88)</f>
        <v>57.652999999999999</v>
      </c>
      <c r="AG28" s="14">
        <f>STDEV('Raw Data'!BM88,'Raw Data'!BS88,'Raw Data'!BY88)</f>
        <v>2.1649196289931871</v>
      </c>
      <c r="AH28" s="14">
        <f>AVERAGE('Raw Data'!CE88,'Raw Data'!CK88,'Raw Data'!CQ88)</f>
        <v>57.333666666666666</v>
      </c>
      <c r="AI28" s="14">
        <f>STDEV('Raw Data'!CE88,'Raw Data'!CK88,'Raw Data'!CQ88)</f>
        <v>1.1398027607149122</v>
      </c>
      <c r="AK28" s="14">
        <f>AVERAGE('Raw Data'!K118,'Raw Data'!Q118,'Raw Data'!W118)</f>
        <v>50.741000000000007</v>
      </c>
      <c r="AL28" s="14">
        <f>STDEV('Raw Data'!K118,'Raw Data'!Q118,'Raw Data'!W118)</f>
        <v>2.1554625953609117</v>
      </c>
      <c r="AM28" s="14">
        <f>AVERAGE('Raw Data'!AC118,'Raw Data'!AI118,'Raw Data'!AO118)</f>
        <v>55.394333333333329</v>
      </c>
      <c r="AN28" s="14">
        <f>STDEV('Raw Data'!AC118,'Raw Data'!AI118,'Raw Data'!AO118)</f>
        <v>1.6879918048774218</v>
      </c>
      <c r="AO28" s="14">
        <f>AVERAGE('Raw Data'!AU118,'Raw Data'!BA118,'Raw Data'!BG118)</f>
        <v>56.901000000000003</v>
      </c>
      <c r="AP28" s="14">
        <f>STDEV('Raw Data'!AU118,'Raw Data'!BA118,'Raw Data'!BG118)</f>
        <v>1.2272534375588469</v>
      </c>
      <c r="AQ28" s="14">
        <f>AVERAGE('Raw Data'!BM118,'Raw Data'!BS118,'Raw Data'!BY118)</f>
        <v>56.266666666666673</v>
      </c>
      <c r="AR28" s="14">
        <f>STDEV('Raw Data'!BM118,'Raw Data'!BS118,'Raw Data'!BY118)</f>
        <v>0.75938022974879194</v>
      </c>
      <c r="AS28" s="14">
        <f>AVERAGE('Raw Data'!CE118,'Raw Data'!CK118,'Raw Data'!CQ118)</f>
        <v>56.071333333333335</v>
      </c>
      <c r="AT28" s="14">
        <f>STDEV('Raw Data'!CE118,'Raw Data'!CK118,'Raw Data'!CQ118)</f>
        <v>1.3452383927517604</v>
      </c>
      <c r="AU28" s="14"/>
      <c r="AV28" s="45">
        <f t="shared" si="0"/>
        <v>2.7739999999999867</v>
      </c>
      <c r="AW28" s="38">
        <f t="shared" si="1"/>
        <v>2.4272004449571107</v>
      </c>
      <c r="AX28" s="45">
        <f t="shared" si="2"/>
        <v>1.0793333333333379</v>
      </c>
      <c r="AY28" s="38">
        <f t="shared" si="3"/>
        <v>1.7809496530409461</v>
      </c>
      <c r="AZ28" s="45">
        <f t="shared" si="4"/>
        <v>0.74099999999999255</v>
      </c>
      <c r="BA28" s="38">
        <f t="shared" si="5"/>
        <v>1.9754138806842498</v>
      </c>
      <c r="BB28" s="45">
        <f t="shared" si="6"/>
        <v>1.3863333333333259</v>
      </c>
      <c r="BC28" s="38">
        <f t="shared" si="7"/>
        <v>2.2942395980658445</v>
      </c>
      <c r="BD28" s="45">
        <f t="shared" si="8"/>
        <v>1.2623333333333306</v>
      </c>
      <c r="BE28" s="38">
        <f t="shared" si="9"/>
        <v>1.763183673548129</v>
      </c>
      <c r="BF28" s="34"/>
      <c r="BG28" s="45">
        <f t="shared" si="10"/>
        <v>-0.72533333333333871</v>
      </c>
      <c r="BH28" s="38">
        <f t="shared" si="11"/>
        <v>1.7691498900130909</v>
      </c>
      <c r="BI28" s="45">
        <f t="shared" si="12"/>
        <v>1.3016666666666694</v>
      </c>
      <c r="BJ28" s="38">
        <f t="shared" si="13"/>
        <v>1.3705157180176137</v>
      </c>
      <c r="BK28" s="45">
        <f t="shared" si="14"/>
        <v>-0.45333333333334025</v>
      </c>
      <c r="BL28" s="38">
        <f t="shared" si="15"/>
        <v>2.039152111377013</v>
      </c>
      <c r="BM28" s="45">
        <f t="shared" si="16"/>
        <v>0.25</v>
      </c>
      <c r="BN28" s="38">
        <f t="shared" si="17"/>
        <v>2.2424250266173891</v>
      </c>
      <c r="BO28" s="45">
        <f t="shared" si="18"/>
        <v>-0.32966666666666811</v>
      </c>
      <c r="BP28" s="38">
        <f t="shared" si="19"/>
        <v>1.5403378417304017</v>
      </c>
      <c r="BR28" s="45">
        <f t="shared" si="20"/>
        <v>0.20333333333332604</v>
      </c>
      <c r="BS28" s="38">
        <f t="shared" si="21"/>
        <v>2.3163530243322863</v>
      </c>
      <c r="BT28" s="45">
        <f t="shared" si="22"/>
        <v>-0.7743333333333382</v>
      </c>
      <c r="BU28" s="38">
        <f t="shared" si="23"/>
        <v>1.617879579367185</v>
      </c>
      <c r="BV28" s="45">
        <f t="shared" si="24"/>
        <v>1.2618333333333354</v>
      </c>
      <c r="BW28" s="38">
        <f t="shared" si="25"/>
        <v>1.416944894247242</v>
      </c>
      <c r="BX28" s="45">
        <f t="shared" si="26"/>
        <v>0.34633333333332672</v>
      </c>
      <c r="BY28" s="38">
        <f t="shared" si="27"/>
        <v>0.81860206042578076</v>
      </c>
      <c r="BZ28" s="45">
        <f t="shared" si="28"/>
        <v>0.70333333333333314</v>
      </c>
      <c r="CA28" s="38">
        <f t="shared" si="29"/>
        <v>1.5790400037153385</v>
      </c>
      <c r="CC28" s="15"/>
      <c r="CD28" s="14"/>
      <c r="CE28" s="15"/>
      <c r="CF28" s="14"/>
      <c r="CG28" s="15"/>
      <c r="CH28" s="14"/>
      <c r="CI28" s="15"/>
      <c r="CJ28" s="14"/>
      <c r="CK28" s="15"/>
      <c r="CL28" s="14"/>
      <c r="CN28" s="15"/>
      <c r="CO28" s="14"/>
      <c r="CP28" s="15"/>
      <c r="CQ28" s="14"/>
      <c r="CR28" s="15"/>
      <c r="CS28" s="14"/>
      <c r="CT28" s="15"/>
      <c r="CU28" s="14"/>
      <c r="CV28" s="15"/>
      <c r="CW28" s="14"/>
      <c r="CY28" s="15"/>
      <c r="CZ28" s="14"/>
      <c r="DA28" s="15"/>
      <c r="DB28" s="14"/>
      <c r="DC28" s="15"/>
      <c r="DD28" s="14"/>
      <c r="DE28" s="15"/>
      <c r="DF28" s="14"/>
      <c r="DG28" s="15"/>
      <c r="DH28" s="14"/>
    </row>
    <row r="29" spans="1:112" ht="15.75" customHeight="1" x14ac:dyDescent="0.25">
      <c r="A29" s="2">
        <f>'Raw Data'!B29</f>
        <v>66</v>
      </c>
      <c r="B29" s="2">
        <f>'Raw Data'!C29</f>
        <v>99</v>
      </c>
      <c r="C29" s="2" t="str">
        <f>'Raw Data'!D29</f>
        <v>YVSNDAAQSDDEEKLQSQPTDTDGGRLKQKTTQL</v>
      </c>
      <c r="D29" s="14">
        <f>AVERAGE('Raw Data'!K29,'Raw Data'!Q29,'Raw Data'!W29)</f>
        <v>53.365000000000002</v>
      </c>
      <c r="E29" s="14">
        <f>STDEV('Raw Data'!K29,'Raw Data'!Q29,'Raw Data'!W29)</f>
        <v>2.0009625183895849</v>
      </c>
      <c r="F29" s="14">
        <f>AVERAGE('Raw Data'!AC29,'Raw Data'!AI29,'Raw Data'!AO29)</f>
        <v>53.619500000000002</v>
      </c>
      <c r="G29" s="14">
        <f>STDEV('Raw Data'!AC29,'Raw Data'!AI29,'Raw Data'!AO29)</f>
        <v>1.3852221843444439</v>
      </c>
      <c r="H29" s="14">
        <f>AVERAGE('Raw Data'!AU29,'Raw Data'!BA29,'Raw Data'!BG29)</f>
        <v>57.021666666666668</v>
      </c>
      <c r="I29" s="14">
        <f>STDEV('Raw Data'!AU29,'Raw Data'!BA29,'Raw Data'!BG29)</f>
        <v>1.1276064620838839</v>
      </c>
      <c r="J29" s="14">
        <f>AVERAGE('Raw Data'!BM29,'Raw Data'!BS29,'Raw Data'!BY29)</f>
        <v>56.216666666666661</v>
      </c>
      <c r="K29" s="14">
        <f>STDEV('Raw Data'!BM29,'Raw Data'!BS29,'Raw Data'!BY29)</f>
        <v>0.76261414446188591</v>
      </c>
      <c r="L29" s="14">
        <f>AVERAGE('Raw Data'!CE29,'Raw Data'!CK29,'Raw Data'!CQ29)</f>
        <v>56.637</v>
      </c>
      <c r="M29" s="14">
        <f>STDEV('Raw Data'!CE29,'Raw Data'!CK29,'Raw Data'!CQ29)</f>
        <v>0.85051102285625935</v>
      </c>
      <c r="O29" s="14">
        <f>AVERAGE('Raw Data'!K59,'Raw Data'!Q59,'Raw Data'!W59)</f>
        <v>52.460333333333331</v>
      </c>
      <c r="P29" s="14">
        <f>STDEV('Raw Data'!K59,'Raw Data'!Q59,'Raw Data'!W59)</f>
        <v>2.0161669904383741</v>
      </c>
      <c r="Q29" s="14">
        <f>AVERAGE('Raw Data'!AC59,'Raw Data'!AI59,'Raw Data'!AO59)</f>
        <v>52.067666666666668</v>
      </c>
      <c r="R29" s="14">
        <f>STDEV('Raw Data'!AC59,'Raw Data'!AI59,'Raw Data'!AO59)</f>
        <v>2.1544099733647109</v>
      </c>
      <c r="S29" s="14">
        <f>AVERAGE('Raw Data'!AU59,'Raw Data'!BA59,'Raw Data'!BG59)</f>
        <v>55.156999999999996</v>
      </c>
      <c r="T29" s="14">
        <f>STDEV('Raw Data'!AU59,'Raw Data'!BA59,'Raw Data'!BG59)</f>
        <v>0.65195245225399978</v>
      </c>
      <c r="U29" s="14">
        <f>AVERAGE('Raw Data'!BM59,'Raw Data'!BS59,'Raw Data'!BY59)</f>
        <v>55.912333333333329</v>
      </c>
      <c r="V29" s="14">
        <f>STDEV('Raw Data'!BM59,'Raw Data'!BS59,'Raw Data'!BY59)</f>
        <v>0.56770091891182783</v>
      </c>
      <c r="W29" s="14">
        <f>AVERAGE('Raw Data'!CE59,'Raw Data'!CK59,'Raw Data'!CQ59)</f>
        <v>55.500333333333337</v>
      </c>
      <c r="X29" s="14">
        <f>STDEV('Raw Data'!CE59,'Raw Data'!CK59,'Raw Data'!CQ59)</f>
        <v>1.2196156498394621</v>
      </c>
      <c r="Z29" s="14">
        <f>AVERAGE('Raw Data'!K89,'Raw Data'!Q89,'Raw Data'!W89)</f>
        <v>52.928999999999995</v>
      </c>
      <c r="AA29" s="14">
        <f>STDEV('Raw Data'!K89,'Raw Data'!Q89,'Raw Data'!W89)</f>
        <v>0.71698605286295569</v>
      </c>
      <c r="AB29" s="14">
        <f>AVERAGE('Raw Data'!AC89,'Raw Data'!AI89,'Raw Data'!AO89)</f>
        <v>54.407333333333327</v>
      </c>
      <c r="AC29" s="14">
        <f>STDEV('Raw Data'!AC89,'Raw Data'!AI89,'Raw Data'!AO89)</f>
        <v>0.61624048336126991</v>
      </c>
      <c r="AD29" s="14">
        <f>AVERAGE('Raw Data'!AU89,'Raw Data'!BA89,'Raw Data'!BG89)</f>
        <v>56.342666666666666</v>
      </c>
      <c r="AE29" s="14">
        <f>STDEV('Raw Data'!AU89,'Raw Data'!BA89,'Raw Data'!BG89)</f>
        <v>1.5330995836322379</v>
      </c>
      <c r="AF29" s="14">
        <f>AVERAGE('Raw Data'!BM89,'Raw Data'!BS89,'Raw Data'!BY89)</f>
        <v>56.495333333333328</v>
      </c>
      <c r="AG29" s="14">
        <f>STDEV('Raw Data'!BM89,'Raw Data'!BS89,'Raw Data'!BY89)</f>
        <v>1.8968290205849683</v>
      </c>
      <c r="AH29" s="14">
        <f>AVERAGE('Raw Data'!CE89,'Raw Data'!CK89,'Raw Data'!CQ89)</f>
        <v>56.961666666666666</v>
      </c>
      <c r="AI29" s="14">
        <f>STDEV('Raw Data'!CE89,'Raw Data'!CK89,'Raw Data'!CQ89)</f>
        <v>0.9056469142736242</v>
      </c>
      <c r="AK29" s="14">
        <f>AVERAGE('Raw Data'!K119,'Raw Data'!Q119,'Raw Data'!W119)</f>
        <v>49.133000000000003</v>
      </c>
      <c r="AL29" s="14">
        <f>STDEV('Raw Data'!K119,'Raw Data'!Q119,'Raw Data'!W119)</f>
        <v>1.8545783887449985</v>
      </c>
      <c r="AM29" s="14">
        <f>AVERAGE('Raw Data'!AC119,'Raw Data'!AI119,'Raw Data'!AO119)</f>
        <v>49.926666666666669</v>
      </c>
      <c r="AN29" s="14">
        <f>STDEV('Raw Data'!AC119,'Raw Data'!AI119,'Raw Data'!AO119)</f>
        <v>3.4974376811221868</v>
      </c>
      <c r="AO29" s="14">
        <f>AVERAGE('Raw Data'!AU119,'Raw Data'!BA119,'Raw Data'!BG119)</f>
        <v>55.076333333333331</v>
      </c>
      <c r="AP29" s="14">
        <f>STDEV('Raw Data'!AU119,'Raw Data'!BA119,'Raw Data'!BG119)</f>
        <v>0.62724184596799049</v>
      </c>
      <c r="AQ29" s="14">
        <f>AVERAGE('Raw Data'!BM119,'Raw Data'!BS119,'Raw Data'!BY119)</f>
        <v>54.596666666666671</v>
      </c>
      <c r="AR29" s="14">
        <f>STDEV('Raw Data'!BM119,'Raw Data'!BS119,'Raw Data'!BY119)</f>
        <v>1.064404215198969</v>
      </c>
      <c r="AS29" s="14">
        <f>AVERAGE('Raw Data'!CE119,'Raw Data'!CK119,'Raw Data'!CQ119)</f>
        <v>54.30866666666666</v>
      </c>
      <c r="AT29" s="14">
        <f>STDEV('Raw Data'!CE119,'Raw Data'!CK119,'Raw Data'!CQ119)</f>
        <v>1.5931429105178674</v>
      </c>
      <c r="AU29" s="14"/>
      <c r="AV29" s="45">
        <f t="shared" si="0"/>
        <v>3.7959999999999923</v>
      </c>
      <c r="AW29" s="38">
        <f t="shared" si="1"/>
        <v>1.9883485609922611</v>
      </c>
      <c r="AX29" s="45">
        <f t="shared" si="2"/>
        <v>4.4806666666666572</v>
      </c>
      <c r="AY29" s="38">
        <f t="shared" si="3"/>
        <v>3.5513128089013324</v>
      </c>
      <c r="AZ29" s="45">
        <f t="shared" si="4"/>
        <v>1.2663333333333355</v>
      </c>
      <c r="BA29" s="38">
        <f t="shared" si="5"/>
        <v>1.6564500193687322</v>
      </c>
      <c r="BB29" s="45">
        <f t="shared" si="6"/>
        <v>1.8986666666666565</v>
      </c>
      <c r="BC29" s="38">
        <f t="shared" si="7"/>
        <v>2.175067048774971</v>
      </c>
      <c r="BD29" s="45">
        <f t="shared" si="8"/>
        <v>2.6530000000000058</v>
      </c>
      <c r="BE29" s="38">
        <f t="shared" si="9"/>
        <v>1.8325666881908222</v>
      </c>
      <c r="BF29" s="34"/>
      <c r="BG29" s="45">
        <f t="shared" si="10"/>
        <v>-0.43600000000000705</v>
      </c>
      <c r="BH29" s="38">
        <f t="shared" si="11"/>
        <v>2.1255399314056631</v>
      </c>
      <c r="BI29" s="45">
        <f t="shared" si="12"/>
        <v>0.7878333333333245</v>
      </c>
      <c r="BJ29" s="38">
        <f t="shared" si="13"/>
        <v>1.5161110887178828</v>
      </c>
      <c r="BK29" s="45">
        <f t="shared" si="14"/>
        <v>-0.67900000000000205</v>
      </c>
      <c r="BL29" s="38">
        <f t="shared" si="15"/>
        <v>1.9031265503551451</v>
      </c>
      <c r="BM29" s="45">
        <f t="shared" si="16"/>
        <v>0.27866666666666617</v>
      </c>
      <c r="BN29" s="38">
        <f t="shared" si="17"/>
        <v>2.0443924933012898</v>
      </c>
      <c r="BO29" s="45">
        <f t="shared" si="18"/>
        <v>0.32466666666666555</v>
      </c>
      <c r="BP29" s="38">
        <f t="shared" si="19"/>
        <v>1.2424030478606118</v>
      </c>
      <c r="BR29" s="45">
        <f t="shared" si="20"/>
        <v>0.90466666666667095</v>
      </c>
      <c r="BS29" s="38">
        <f t="shared" si="21"/>
        <v>2.8405598626561845</v>
      </c>
      <c r="BT29" s="45">
        <f t="shared" si="22"/>
        <v>1.5518333333333345</v>
      </c>
      <c r="BU29" s="38">
        <f t="shared" si="23"/>
        <v>2.5613127168179459</v>
      </c>
      <c r="BV29" s="45">
        <f t="shared" si="24"/>
        <v>1.8646666666666718</v>
      </c>
      <c r="BW29" s="38">
        <f t="shared" si="25"/>
        <v>1.3025123160006349</v>
      </c>
      <c r="BX29" s="45">
        <f t="shared" si="26"/>
        <v>0.30433333333333223</v>
      </c>
      <c r="BY29" s="38">
        <f t="shared" si="27"/>
        <v>0.95071797430503435</v>
      </c>
      <c r="BZ29" s="45">
        <f t="shared" si="28"/>
        <v>1.1366666666666632</v>
      </c>
      <c r="CA29" s="38">
        <f t="shared" si="29"/>
        <v>1.4868864560999047</v>
      </c>
      <c r="CC29" s="15"/>
      <c r="CD29" s="14"/>
      <c r="CE29" s="15"/>
      <c r="CF29" s="14"/>
      <c r="CG29" s="15"/>
      <c r="CH29" s="14"/>
      <c r="CI29" s="15"/>
      <c r="CJ29" s="14"/>
      <c r="CK29" s="15"/>
      <c r="CL29" s="14"/>
      <c r="CN29" s="15"/>
      <c r="CO29" s="14"/>
      <c r="CP29" s="15"/>
      <c r="CQ29" s="14"/>
      <c r="CR29" s="15"/>
      <c r="CS29" s="14"/>
      <c r="CT29" s="15"/>
      <c r="CU29" s="14"/>
      <c r="CV29" s="15"/>
      <c r="CW29" s="14"/>
      <c r="CY29" s="15"/>
      <c r="CZ29" s="14"/>
      <c r="DA29" s="15"/>
      <c r="DB29" s="14"/>
      <c r="DC29" s="15"/>
      <c r="DD29" s="14"/>
      <c r="DE29" s="15"/>
      <c r="DF29" s="14"/>
      <c r="DG29" s="15"/>
      <c r="DH29" s="14"/>
    </row>
    <row r="30" spans="1:112" ht="15.75" customHeight="1" x14ac:dyDescent="0.25">
      <c r="A30" s="2">
        <f>'Raw Data'!B30</f>
        <v>78</v>
      </c>
      <c r="B30" s="2">
        <f>'Raw Data'!C30</f>
        <v>95</v>
      </c>
      <c r="C30" s="2" t="str">
        <f>'Raw Data'!D30</f>
        <v>EKLQSQPTDTDGGRLKQK</v>
      </c>
      <c r="D30" s="14">
        <f>AVERAGE('Raw Data'!K30,'Raw Data'!Q30,'Raw Data'!W30)</f>
        <v>53.459666666666664</v>
      </c>
      <c r="E30" s="14">
        <f>STDEV('Raw Data'!K30,'Raw Data'!Q30,'Raw Data'!W30)</f>
        <v>1.7413297600780091</v>
      </c>
      <c r="F30" s="14">
        <f>AVERAGE('Raw Data'!AC30,'Raw Data'!AI30,'Raw Data'!AO30)</f>
        <v>55.811</v>
      </c>
      <c r="G30" s="14">
        <f>STDEV('Raw Data'!AC30,'Raw Data'!AI30,'Raw Data'!AO30)</f>
        <v>1.3364318164425752</v>
      </c>
      <c r="H30" s="14">
        <f>AVERAGE('Raw Data'!AU30,'Raw Data'!BA30,'Raw Data'!BG30)</f>
        <v>59.31733333333333</v>
      </c>
      <c r="I30" s="14">
        <f>STDEV('Raw Data'!AU30,'Raw Data'!BA30,'Raw Data'!BG30)</f>
        <v>1.6392590806011509</v>
      </c>
      <c r="J30" s="14">
        <f>AVERAGE('Raw Data'!BM30,'Raw Data'!BS30,'Raw Data'!BY30)</f>
        <v>58.448</v>
      </c>
      <c r="K30" s="14">
        <f>STDEV('Raw Data'!BM30,'Raw Data'!BS30,'Raw Data'!BY30)</f>
        <v>0.64097113819578633</v>
      </c>
      <c r="L30" s="14">
        <f>AVERAGE('Raw Data'!CE30,'Raw Data'!CK30,'Raw Data'!CQ30)</f>
        <v>58.289333333333332</v>
      </c>
      <c r="M30" s="14">
        <f>STDEV('Raw Data'!CE30,'Raw Data'!CK30,'Raw Data'!CQ30)</f>
        <v>2.092100459665676</v>
      </c>
      <c r="O30" s="14">
        <f>AVERAGE('Raw Data'!K60,'Raw Data'!Q60,'Raw Data'!W60)</f>
        <v>55.22</v>
      </c>
      <c r="P30" s="14">
        <f>STDEV('Raw Data'!K60,'Raw Data'!Q60,'Raw Data'!W60)</f>
        <v>2.4198444164863173</v>
      </c>
      <c r="Q30" s="14">
        <f>AVERAGE('Raw Data'!AC60,'Raw Data'!AI60,'Raw Data'!AO60)</f>
        <v>55.87233333333333</v>
      </c>
      <c r="R30" s="14">
        <f>STDEV('Raw Data'!AC60,'Raw Data'!AI60,'Raw Data'!AO60)</f>
        <v>1.2872537952297247</v>
      </c>
      <c r="S30" s="14">
        <f>AVERAGE('Raw Data'!AU60,'Raw Data'!BA60,'Raw Data'!BG60)</f>
        <v>59.401499999999999</v>
      </c>
      <c r="T30" s="14">
        <f>STDEV('Raw Data'!AU60,'Raw Data'!BA60,'Raw Data'!BG60)</f>
        <v>1.3541094859722378</v>
      </c>
      <c r="U30" s="14">
        <f>AVERAGE('Raw Data'!BM60,'Raw Data'!BS60,'Raw Data'!BY60)</f>
        <v>58.614333333333342</v>
      </c>
      <c r="V30" s="14">
        <f>STDEV('Raw Data'!BM60,'Raw Data'!BS60,'Raw Data'!BY60)</f>
        <v>0.47821578114208269</v>
      </c>
      <c r="W30" s="14">
        <f>AVERAGE('Raw Data'!CE60,'Raw Data'!CK60,'Raw Data'!CQ60)</f>
        <v>58.217999999999996</v>
      </c>
      <c r="X30" s="14">
        <f>STDEV('Raw Data'!CE60,'Raw Data'!CK60,'Raw Data'!CQ60)</f>
        <v>1.8382113589029951</v>
      </c>
      <c r="Z30" s="14">
        <f>AVERAGE('Raw Data'!K90,'Raw Data'!Q90,'Raw Data'!W90)</f>
        <v>53.950333333333333</v>
      </c>
      <c r="AA30" s="14">
        <f>STDEV('Raw Data'!K90,'Raw Data'!Q90,'Raw Data'!W90)</f>
        <v>0.73474984405124733</v>
      </c>
      <c r="AB30" s="14">
        <f>AVERAGE('Raw Data'!AC90,'Raw Data'!AI90,'Raw Data'!AO90)</f>
        <v>55.703000000000003</v>
      </c>
      <c r="AC30" s="14">
        <f>STDEV('Raw Data'!AC90,'Raw Data'!AI90,'Raw Data'!AO90)</f>
        <v>1.4364832056101426</v>
      </c>
      <c r="AD30" s="14">
        <f>AVERAGE('Raw Data'!AU90,'Raw Data'!BA90,'Raw Data'!BG90)</f>
        <v>58.673666666666669</v>
      </c>
      <c r="AE30" s="14">
        <f>STDEV('Raw Data'!AU90,'Raw Data'!BA90,'Raw Data'!BG90)</f>
        <v>1.6718057104021804</v>
      </c>
      <c r="AF30" s="14">
        <f>AVERAGE('Raw Data'!BM90,'Raw Data'!BS90,'Raw Data'!BY90)</f>
        <v>57.817000000000007</v>
      </c>
      <c r="AG30" s="14">
        <f>STDEV('Raw Data'!BM90,'Raw Data'!BS90,'Raw Data'!BY90)</f>
        <v>0.60851294152219937</v>
      </c>
      <c r="AH30" s="14">
        <f>AVERAGE('Raw Data'!CE90,'Raw Data'!CK90,'Raw Data'!CQ90)</f>
        <v>58.81133333333333</v>
      </c>
      <c r="AI30" s="14">
        <f>STDEV('Raw Data'!CE90,'Raw Data'!CK90,'Raw Data'!CQ90)</f>
        <v>0.84428983964829085</v>
      </c>
      <c r="AK30" s="14">
        <f>AVERAGE('Raw Data'!K120,'Raw Data'!Q120,'Raw Data'!W120)</f>
        <v>52.158000000000008</v>
      </c>
      <c r="AL30" s="14">
        <f>STDEV('Raw Data'!K120,'Raw Data'!Q120,'Raw Data'!W120)</f>
        <v>3.0543924109387106</v>
      </c>
      <c r="AM30" s="14">
        <f>AVERAGE('Raw Data'!AC120,'Raw Data'!AI120,'Raw Data'!AO120)</f>
        <v>55.752333333333333</v>
      </c>
      <c r="AN30" s="14">
        <f>STDEV('Raw Data'!AC120,'Raw Data'!AI120,'Raw Data'!AO120)</f>
        <v>2.4389080206791984</v>
      </c>
      <c r="AO30" s="14">
        <f>AVERAGE('Raw Data'!AU120,'Raw Data'!BA120,'Raw Data'!BG120)</f>
        <v>58.739000000000004</v>
      </c>
      <c r="AP30" s="14">
        <f>STDEV('Raw Data'!AU120,'Raw Data'!BA120,'Raw Data'!BG120)</f>
        <v>1.2053696528451345</v>
      </c>
      <c r="AQ30" s="14">
        <f>AVERAGE('Raw Data'!BM120,'Raw Data'!BS120,'Raw Data'!BY120)</f>
        <v>58.348333333333336</v>
      </c>
      <c r="AR30" s="14">
        <f>STDEV('Raw Data'!BM120,'Raw Data'!BS120,'Raw Data'!BY120)</f>
        <v>1.4178364973907711</v>
      </c>
      <c r="AS30" s="14">
        <f>AVERAGE('Raw Data'!CE120,'Raw Data'!CK120,'Raw Data'!CQ120)</f>
        <v>58.338999999999999</v>
      </c>
      <c r="AT30" s="14">
        <f>STDEV('Raw Data'!CE120,'Raw Data'!CK120,'Raw Data'!CQ120)</f>
        <v>1.1923158138681214</v>
      </c>
      <c r="AU30" s="14"/>
      <c r="AV30" s="45">
        <f t="shared" si="0"/>
        <v>1.7923333333333247</v>
      </c>
      <c r="AW30" s="38">
        <f t="shared" si="1"/>
        <v>3.1415235688011829</v>
      </c>
      <c r="AX30" s="45">
        <f t="shared" si="2"/>
        <v>-4.9333333333329676E-2</v>
      </c>
      <c r="AY30" s="38">
        <f t="shared" si="3"/>
        <v>2.830504607544972</v>
      </c>
      <c r="AZ30" s="45">
        <f t="shared" si="4"/>
        <v>-6.533333333333502E-2</v>
      </c>
      <c r="BA30" s="38">
        <f t="shared" si="5"/>
        <v>2.0610313761156909</v>
      </c>
      <c r="BB30" s="45">
        <f t="shared" si="6"/>
        <v>-0.53133333333332899</v>
      </c>
      <c r="BC30" s="38">
        <f t="shared" si="7"/>
        <v>1.5429025676734516</v>
      </c>
      <c r="BD30" s="45">
        <f t="shared" si="8"/>
        <v>0.4723333333333315</v>
      </c>
      <c r="BE30" s="38">
        <f t="shared" si="9"/>
        <v>1.4609730775525391</v>
      </c>
      <c r="BF30" s="34"/>
      <c r="BG30" s="45">
        <f t="shared" si="10"/>
        <v>0.49066666666666947</v>
      </c>
      <c r="BH30" s="38">
        <f t="shared" si="11"/>
        <v>1.8899964726598484</v>
      </c>
      <c r="BI30" s="45">
        <f t="shared" si="12"/>
        <v>-0.10799999999999699</v>
      </c>
      <c r="BJ30" s="38">
        <f t="shared" si="13"/>
        <v>1.9620229356457566</v>
      </c>
      <c r="BK30" s="45">
        <f t="shared" si="14"/>
        <v>-0.64366666666666106</v>
      </c>
      <c r="BL30" s="38">
        <f t="shared" si="15"/>
        <v>2.3413894735106906</v>
      </c>
      <c r="BM30" s="45">
        <f t="shared" si="16"/>
        <v>-0.63099999999999312</v>
      </c>
      <c r="BN30" s="38">
        <f t="shared" si="17"/>
        <v>0.88381672308233761</v>
      </c>
      <c r="BO30" s="45">
        <f t="shared" si="18"/>
        <v>0.52199999999999847</v>
      </c>
      <c r="BP30" s="38">
        <f t="shared" si="19"/>
        <v>2.2560384896243835</v>
      </c>
      <c r="BR30" s="45">
        <f t="shared" si="20"/>
        <v>-1.7603333333333353</v>
      </c>
      <c r="BS30" s="38">
        <f t="shared" si="21"/>
        <v>2.9812541544345632</v>
      </c>
      <c r="BT30" s="45">
        <f t="shared" si="22"/>
        <v>-6.1333333333330131E-2</v>
      </c>
      <c r="BU30" s="38">
        <f t="shared" si="23"/>
        <v>1.8555517598098232</v>
      </c>
      <c r="BV30" s="45">
        <f t="shared" si="24"/>
        <v>-8.4166666666668277E-2</v>
      </c>
      <c r="BW30" s="38">
        <f t="shared" si="25"/>
        <v>2.1262132614893852</v>
      </c>
      <c r="BX30" s="45">
        <f t="shared" si="26"/>
        <v>-0.16633333333334122</v>
      </c>
      <c r="BY30" s="38">
        <f t="shared" si="27"/>
        <v>0.79970890537328276</v>
      </c>
      <c r="BZ30" s="45">
        <f t="shared" si="28"/>
        <v>7.1333333333335247E-2</v>
      </c>
      <c r="CA30" s="38">
        <f t="shared" si="29"/>
        <v>2.7849426086246964</v>
      </c>
      <c r="CC30" s="15"/>
      <c r="CD30" s="14"/>
      <c r="CE30" s="15"/>
      <c r="CF30" s="14"/>
      <c r="CG30" s="15"/>
      <c r="CH30" s="14"/>
      <c r="CI30" s="15"/>
      <c r="CJ30" s="14"/>
      <c r="CK30" s="15"/>
      <c r="CL30" s="14"/>
      <c r="CN30" s="15"/>
      <c r="CO30" s="14"/>
      <c r="CP30" s="15"/>
      <c r="CQ30" s="14"/>
      <c r="CR30" s="15"/>
      <c r="CS30" s="14"/>
      <c r="CT30" s="15"/>
      <c r="CU30" s="14"/>
      <c r="CV30" s="15"/>
      <c r="CW30" s="14"/>
      <c r="CY30" s="15"/>
      <c r="CZ30" s="14"/>
      <c r="DA30" s="15"/>
      <c r="DB30" s="14"/>
      <c r="DC30" s="15"/>
      <c r="DD30" s="14"/>
      <c r="DE30" s="15"/>
      <c r="DF30" s="14"/>
      <c r="DG30" s="15"/>
      <c r="DH30" s="14"/>
    </row>
    <row r="31" spans="1:112" ht="15.75" customHeight="1" x14ac:dyDescent="0.25">
      <c r="A31" s="2">
        <f>'Raw Data'!B31</f>
        <v>78</v>
      </c>
      <c r="B31" s="2">
        <f>'Raw Data'!C31</f>
        <v>101</v>
      </c>
      <c r="C31" s="2" t="str">
        <f>'Raw Data'!D31</f>
        <v>EKLQSQPTDTDGGRLKQKTTQLKK</v>
      </c>
      <c r="D31" s="14">
        <f>AVERAGE('Raw Data'!K31,'Raw Data'!Q31,'Raw Data'!W31)</f>
        <v>52.816333333333326</v>
      </c>
      <c r="E31" s="14">
        <f>STDEV('Raw Data'!K31,'Raw Data'!Q31,'Raw Data'!W31)</f>
        <v>3.2709329454046197</v>
      </c>
      <c r="F31" s="14">
        <f>AVERAGE('Raw Data'!AC31,'Raw Data'!AI31,'Raw Data'!AO31)</f>
        <v>53.040500000000002</v>
      </c>
      <c r="G31" s="14">
        <f>STDEV('Raw Data'!AC31,'Raw Data'!AI31,'Raw Data'!AO31)</f>
        <v>0.65265955903518469</v>
      </c>
      <c r="H31" s="14">
        <f>AVERAGE('Raw Data'!AU31,'Raw Data'!BA31,'Raw Data'!BG31)</f>
        <v>54.557333333333332</v>
      </c>
      <c r="I31" s="14">
        <f>STDEV('Raw Data'!AU31,'Raw Data'!BA31,'Raw Data'!BG31)</f>
        <v>1.5963512562507456</v>
      </c>
      <c r="J31" s="14">
        <f>AVERAGE('Raw Data'!BM31,'Raw Data'!BS31,'Raw Data'!BY31)</f>
        <v>55.303666666666665</v>
      </c>
      <c r="K31" s="14">
        <f>STDEV('Raw Data'!BM31,'Raw Data'!BS31,'Raw Data'!BY31)</f>
        <v>0.63910275647452319</v>
      </c>
      <c r="L31" s="14">
        <f>AVERAGE('Raw Data'!CE31,'Raw Data'!CK31,'Raw Data'!CQ31)</f>
        <v>55.286999999999999</v>
      </c>
      <c r="M31" s="14">
        <f>STDEV('Raw Data'!CE31,'Raw Data'!CK31,'Raw Data'!CQ31)</f>
        <v>1.398259990130591</v>
      </c>
      <c r="O31" s="14">
        <f>AVERAGE('Raw Data'!K61,'Raw Data'!Q61,'Raw Data'!W61)</f>
        <v>53.625333333333337</v>
      </c>
      <c r="P31" s="14">
        <f>STDEV('Raw Data'!K61,'Raw Data'!Q61,'Raw Data'!W61)</f>
        <v>2.8092195238772879</v>
      </c>
      <c r="Q31" s="14">
        <f>AVERAGE('Raw Data'!AC61,'Raw Data'!AI61,'Raw Data'!AO61)</f>
        <v>52.763666666666666</v>
      </c>
      <c r="R31" s="14">
        <f>STDEV('Raw Data'!AC61,'Raw Data'!AI61,'Raw Data'!AO61)</f>
        <v>0.74117092045852251</v>
      </c>
      <c r="S31" s="14">
        <f>AVERAGE('Raw Data'!AU61,'Raw Data'!BA61,'Raw Data'!BG61)</f>
        <v>56.197500000000005</v>
      </c>
      <c r="T31" s="14">
        <f>STDEV('Raw Data'!AU61,'Raw Data'!BA61,'Raw Data'!BG61)</f>
        <v>1.9014101346106262</v>
      </c>
      <c r="U31" s="14">
        <f>AVERAGE('Raw Data'!BM61,'Raw Data'!BS61,'Raw Data'!BY61)</f>
        <v>55.436999999999991</v>
      </c>
      <c r="V31" s="14">
        <f>STDEV('Raw Data'!BM61,'Raw Data'!BS61,'Raw Data'!BY61)</f>
        <v>0.84924260373582072</v>
      </c>
      <c r="W31" s="14">
        <f>AVERAGE('Raw Data'!CE61,'Raw Data'!CK61,'Raw Data'!CQ61)</f>
        <v>54.425000000000004</v>
      </c>
      <c r="X31" s="14">
        <f>STDEV('Raw Data'!CE61,'Raw Data'!CK61,'Raw Data'!CQ61)</f>
        <v>1.2095424754840138</v>
      </c>
      <c r="Z31" s="14">
        <f>AVERAGE('Raw Data'!K91,'Raw Data'!Q91,'Raw Data'!W91)</f>
        <v>51.238666666666667</v>
      </c>
      <c r="AA31" s="14">
        <f>STDEV('Raw Data'!K91,'Raw Data'!Q91,'Raw Data'!W91)</f>
        <v>1.778734475219204</v>
      </c>
      <c r="AB31" s="14">
        <f>AVERAGE('Raw Data'!AC91,'Raw Data'!AI91,'Raw Data'!AO91)</f>
        <v>53.932333333333332</v>
      </c>
      <c r="AC31" s="14">
        <f>STDEV('Raw Data'!AC91,'Raw Data'!AI91,'Raw Data'!AO91)</f>
        <v>1.8533894176166361</v>
      </c>
      <c r="AD31" s="14">
        <f>AVERAGE('Raw Data'!AU91,'Raw Data'!BA91,'Raw Data'!BG91)</f>
        <v>55.146333333333331</v>
      </c>
      <c r="AE31" s="14">
        <f>STDEV('Raw Data'!AU91,'Raw Data'!BA91,'Raw Data'!BG91)</f>
        <v>0.48398381515638861</v>
      </c>
      <c r="AF31" s="14">
        <f>AVERAGE('Raw Data'!BM91,'Raw Data'!BS91,'Raw Data'!BY91)</f>
        <v>55.481999999999999</v>
      </c>
      <c r="AG31" s="14">
        <f>STDEV('Raw Data'!BM91,'Raw Data'!BS91,'Raw Data'!BY91)</f>
        <v>1.6082624163985169</v>
      </c>
      <c r="AH31" s="14">
        <f>AVERAGE('Raw Data'!CE91,'Raw Data'!CK91,'Raw Data'!CQ91)</f>
        <v>55.457999999999998</v>
      </c>
      <c r="AI31" s="14">
        <f>STDEV('Raw Data'!CE91,'Raw Data'!CK91,'Raw Data'!CQ91)</f>
        <v>0.8284280294630294</v>
      </c>
      <c r="AK31" s="14">
        <f>AVERAGE('Raw Data'!K121,'Raw Data'!Q121,'Raw Data'!W121)</f>
        <v>51.146333333333331</v>
      </c>
      <c r="AL31" s="14">
        <f>STDEV('Raw Data'!K121,'Raw Data'!Q121,'Raw Data'!W121)</f>
        <v>2.7621217086387286</v>
      </c>
      <c r="AM31" s="14">
        <f>AVERAGE('Raw Data'!AC121,'Raw Data'!AI121,'Raw Data'!AO121)</f>
        <v>50.221333333333327</v>
      </c>
      <c r="AN31" s="14">
        <f>STDEV('Raw Data'!AC121,'Raw Data'!AI121,'Raw Data'!AO121)</f>
        <v>4.8785781056915889</v>
      </c>
      <c r="AO31" s="14">
        <f>AVERAGE('Raw Data'!AU121,'Raw Data'!BA121,'Raw Data'!BG121)</f>
        <v>57.754666666666672</v>
      </c>
      <c r="AP31" s="14">
        <f>STDEV('Raw Data'!AU121,'Raw Data'!BA121,'Raw Data'!BG121)</f>
        <v>3.0912994570784216</v>
      </c>
      <c r="AQ31" s="14">
        <f>AVERAGE('Raw Data'!BM121,'Raw Data'!BS121,'Raw Data'!BY121)</f>
        <v>54.973000000000006</v>
      </c>
      <c r="AR31" s="14">
        <f>STDEV('Raw Data'!BM121,'Raw Data'!BS121,'Raw Data'!BY121)</f>
        <v>0.74097030979655487</v>
      </c>
      <c r="AS31" s="14">
        <f>AVERAGE('Raw Data'!CE121,'Raw Data'!CK121,'Raw Data'!CQ121)</f>
        <v>55.024666666666661</v>
      </c>
      <c r="AT31" s="14">
        <f>STDEV('Raw Data'!CE121,'Raw Data'!CK121,'Raw Data'!CQ121)</f>
        <v>1.3102520113830505</v>
      </c>
      <c r="AU31" s="14"/>
      <c r="AV31" s="45">
        <f t="shared" si="0"/>
        <v>9.2333333333336043E-2</v>
      </c>
      <c r="AW31" s="38">
        <f t="shared" si="1"/>
        <v>3.2853025228533621</v>
      </c>
      <c r="AX31" s="45">
        <f t="shared" si="2"/>
        <v>3.7110000000000056</v>
      </c>
      <c r="AY31" s="38">
        <f t="shared" si="3"/>
        <v>5.2187715668217045</v>
      </c>
      <c r="AZ31" s="45">
        <f t="shared" si="4"/>
        <v>-2.6083333333333414</v>
      </c>
      <c r="BA31" s="38">
        <f t="shared" si="5"/>
        <v>3.1289571212572853</v>
      </c>
      <c r="BB31" s="45">
        <f t="shared" si="6"/>
        <v>0.50899999999999324</v>
      </c>
      <c r="BC31" s="38">
        <f t="shared" si="7"/>
        <v>1.7707470175041942</v>
      </c>
      <c r="BD31" s="45">
        <f t="shared" si="8"/>
        <v>0.43333333333333712</v>
      </c>
      <c r="BE31" s="38">
        <f t="shared" si="9"/>
        <v>1.5501784843473114</v>
      </c>
      <c r="BF31" s="34"/>
      <c r="BG31" s="45">
        <f t="shared" si="10"/>
        <v>-1.5776666666666586</v>
      </c>
      <c r="BH31" s="38">
        <f t="shared" si="11"/>
        <v>3.7232913754723356</v>
      </c>
      <c r="BI31" s="45">
        <f t="shared" si="12"/>
        <v>0.89183333333333081</v>
      </c>
      <c r="BJ31" s="38">
        <f t="shared" si="13"/>
        <v>1.9649470306685968</v>
      </c>
      <c r="BK31" s="45">
        <f t="shared" si="14"/>
        <v>0.58899999999999864</v>
      </c>
      <c r="BL31" s="38">
        <f t="shared" si="15"/>
        <v>1.668106011818993</v>
      </c>
      <c r="BM31" s="45">
        <f t="shared" si="16"/>
        <v>0.17833333333333456</v>
      </c>
      <c r="BN31" s="38">
        <f t="shared" si="17"/>
        <v>1.7305953696151304</v>
      </c>
      <c r="BO31" s="45">
        <f t="shared" si="18"/>
        <v>0.17099999999999937</v>
      </c>
      <c r="BP31" s="38">
        <f t="shared" si="19"/>
        <v>1.6252458275596338</v>
      </c>
      <c r="BR31" s="45">
        <f t="shared" si="20"/>
        <v>-0.80900000000001171</v>
      </c>
      <c r="BS31" s="38">
        <f t="shared" si="21"/>
        <v>4.3116953355573111</v>
      </c>
      <c r="BT31" s="45">
        <f t="shared" si="22"/>
        <v>0.27683333333333593</v>
      </c>
      <c r="BU31" s="38">
        <f t="shared" si="23"/>
        <v>0.98757219145404007</v>
      </c>
      <c r="BV31" s="45">
        <f t="shared" si="24"/>
        <v>-1.6401666666666728</v>
      </c>
      <c r="BW31" s="38">
        <f t="shared" si="25"/>
        <v>2.4826795671881086</v>
      </c>
      <c r="BX31" s="45">
        <f t="shared" si="26"/>
        <v>-0.13333333333332575</v>
      </c>
      <c r="BY31" s="38">
        <f t="shared" si="27"/>
        <v>1.0628571556579605</v>
      </c>
      <c r="BZ31" s="45">
        <f t="shared" si="28"/>
        <v>0.86199999999999477</v>
      </c>
      <c r="CA31" s="38">
        <f t="shared" si="29"/>
        <v>1.8488169190052315</v>
      </c>
      <c r="CC31" s="15"/>
      <c r="CD31" s="14"/>
      <c r="CE31" s="15"/>
      <c r="CF31" s="14"/>
      <c r="CG31" s="15"/>
      <c r="CH31" s="14"/>
      <c r="CI31" s="15"/>
      <c r="CJ31" s="14"/>
      <c r="CK31" s="15"/>
      <c r="CL31" s="14"/>
      <c r="CN31" s="15"/>
      <c r="CO31" s="14"/>
      <c r="CP31" s="15"/>
      <c r="CQ31" s="14"/>
      <c r="CR31" s="15"/>
      <c r="CS31" s="14"/>
      <c r="CT31" s="15"/>
      <c r="CU31" s="14"/>
      <c r="CV31" s="15"/>
      <c r="CW31" s="14"/>
      <c r="CY31" s="15"/>
      <c r="CZ31" s="14"/>
      <c r="DA31" s="15"/>
      <c r="DB31" s="14"/>
      <c r="DC31" s="15"/>
      <c r="DD31" s="14"/>
      <c r="DE31" s="15"/>
      <c r="DF31" s="14"/>
      <c r="DG31" s="15"/>
      <c r="DH31" s="14"/>
    </row>
    <row r="32" spans="1:112" ht="15.75" customHeight="1" x14ac:dyDescent="0.25">
      <c r="A32" s="2">
        <f>'Raw Data'!B32</f>
        <v>100</v>
      </c>
      <c r="B32" s="2">
        <f>'Raw Data'!C32</f>
        <v>108</v>
      </c>
      <c r="C32" s="2" t="str">
        <f>'Raw Data'!D32</f>
        <v>KKFLGKSVK</v>
      </c>
      <c r="D32" s="14">
        <f>AVERAGE('Raw Data'!K32,'Raw Data'!Q32,'Raw Data'!W32)</f>
        <v>56.312999999999995</v>
      </c>
      <c r="E32" s="14">
        <f>STDEV('Raw Data'!K32,'Raw Data'!Q32,'Raw Data'!W32)</f>
        <v>1.8418460847747262</v>
      </c>
      <c r="F32" s="14">
        <f>AVERAGE('Raw Data'!AC32,'Raw Data'!AI32,'Raw Data'!AO32)</f>
        <v>57.069000000000003</v>
      </c>
      <c r="G32" s="14">
        <f>STDEV('Raw Data'!AC32,'Raw Data'!AI32,'Raw Data'!AO32)</f>
        <v>0.98994949366116547</v>
      </c>
      <c r="H32" s="14">
        <f>AVERAGE('Raw Data'!AU32,'Raw Data'!BA32,'Raw Data'!BG32)</f>
        <v>65.994</v>
      </c>
      <c r="I32" s="14">
        <f>STDEV('Raw Data'!AU32,'Raw Data'!BA32,'Raw Data'!BG32)</f>
        <v>0.80576113085703593</v>
      </c>
      <c r="J32" s="14">
        <f>AVERAGE('Raw Data'!BM32,'Raw Data'!BS32,'Raw Data'!BY32)</f>
        <v>65.566333333333333</v>
      </c>
      <c r="K32" s="14">
        <f>STDEV('Raw Data'!BM32,'Raw Data'!BS32,'Raw Data'!BY32)</f>
        <v>1.035729855383793</v>
      </c>
      <c r="L32" s="14">
        <f>AVERAGE('Raw Data'!CE32,'Raw Data'!CK32,'Raw Data'!CQ32)</f>
        <v>66.911666666666676</v>
      </c>
      <c r="M32" s="14">
        <f>STDEV('Raw Data'!CE32,'Raw Data'!CK32,'Raw Data'!CQ32)</f>
        <v>1.5376717248272962</v>
      </c>
      <c r="O32" s="14">
        <f>AVERAGE('Raw Data'!K62,'Raw Data'!Q62,'Raw Data'!W62)</f>
        <v>54.895666666666671</v>
      </c>
      <c r="P32" s="14">
        <f>STDEV('Raw Data'!K62,'Raw Data'!Q62,'Raw Data'!W62)</f>
        <v>3.6593121393690016</v>
      </c>
      <c r="Q32" s="14">
        <f>AVERAGE('Raw Data'!AC62,'Raw Data'!AI62,'Raw Data'!AO62)</f>
        <v>55.880666666666663</v>
      </c>
      <c r="R32" s="14">
        <f>STDEV('Raw Data'!AC62,'Raw Data'!AI62,'Raw Data'!AO62)</f>
        <v>1.2662741935826274</v>
      </c>
      <c r="S32" s="14">
        <f>AVERAGE('Raw Data'!AU62,'Raw Data'!BA62,'Raw Data'!BG62)</f>
        <v>63.298000000000002</v>
      </c>
      <c r="T32" s="14">
        <f>STDEV('Raw Data'!AU62,'Raw Data'!BA62,'Raw Data'!BG62)</f>
        <v>1.4792673862422514</v>
      </c>
      <c r="U32" s="14">
        <f>AVERAGE('Raw Data'!BM62,'Raw Data'!BS62,'Raw Data'!BY62)</f>
        <v>64.738</v>
      </c>
      <c r="V32" s="14">
        <f>STDEV('Raw Data'!BM62,'Raw Data'!BS62,'Raw Data'!BY62)</f>
        <v>0.59496470483550157</v>
      </c>
      <c r="W32" s="14">
        <f>AVERAGE('Raw Data'!CE62,'Raw Data'!CK62,'Raw Data'!CQ62)</f>
        <v>64.595666666666659</v>
      </c>
      <c r="X32" s="14">
        <f>STDEV('Raw Data'!CE62,'Raw Data'!CK62,'Raw Data'!CQ62)</f>
        <v>0.90605205884282702</v>
      </c>
      <c r="Z32" s="14">
        <f>AVERAGE('Raw Data'!K92,'Raw Data'!Q92,'Raw Data'!W92)</f>
        <v>57.330000000000005</v>
      </c>
      <c r="AA32" s="14">
        <f>STDEV('Raw Data'!K92,'Raw Data'!Q92,'Raw Data'!W92)</f>
        <v>2.4089466577738921</v>
      </c>
      <c r="AB32" s="14">
        <f>AVERAGE('Raw Data'!AC92,'Raw Data'!AI92,'Raw Data'!AO92)</f>
        <v>57.681999999999995</v>
      </c>
      <c r="AC32" s="14">
        <f>STDEV('Raw Data'!AC92,'Raw Data'!AI92,'Raw Data'!AO92)</f>
        <v>2.3496476331569407</v>
      </c>
      <c r="AD32" s="14">
        <f>AVERAGE('Raw Data'!AU92,'Raw Data'!BA92,'Raw Data'!BG92)</f>
        <v>64.367666666666665</v>
      </c>
      <c r="AE32" s="14">
        <f>STDEV('Raw Data'!AU92,'Raw Data'!BA92,'Raw Data'!BG92)</f>
        <v>1.3164381236250082</v>
      </c>
      <c r="AF32" s="14">
        <f>AVERAGE('Raw Data'!BM92,'Raw Data'!BS92,'Raw Data'!BY92)</f>
        <v>66.035666666666671</v>
      </c>
      <c r="AG32" s="14">
        <f>STDEV('Raw Data'!BM92,'Raw Data'!BS92,'Raw Data'!BY92)</f>
        <v>1.4602333146909539</v>
      </c>
      <c r="AH32" s="14">
        <f>AVERAGE('Raw Data'!CE92,'Raw Data'!CK92,'Raw Data'!CQ92)</f>
        <v>67.212666666666664</v>
      </c>
      <c r="AI32" s="14">
        <f>STDEV('Raw Data'!CE92,'Raw Data'!CK92,'Raw Data'!CQ92)</f>
        <v>3.7609488607708204</v>
      </c>
      <c r="AK32" s="14">
        <f>AVERAGE('Raw Data'!K122,'Raw Data'!Q122,'Raw Data'!W122)</f>
        <v>49.228666666666669</v>
      </c>
      <c r="AL32" s="14">
        <f>STDEV('Raw Data'!K122,'Raw Data'!Q122,'Raw Data'!W122)</f>
        <v>2.0606252287432869</v>
      </c>
      <c r="AM32" s="14">
        <f>AVERAGE('Raw Data'!AC122,'Raw Data'!AI122,'Raw Data'!AO122)</f>
        <v>52.638666666666666</v>
      </c>
      <c r="AN32" s="14">
        <f>STDEV('Raw Data'!AC122,'Raw Data'!AI122,'Raw Data'!AO122)</f>
        <v>2.8047745601622465</v>
      </c>
      <c r="AO32" s="14">
        <f>AVERAGE('Raw Data'!AU122,'Raw Data'!BA122,'Raw Data'!BG122)</f>
        <v>60.612666666666662</v>
      </c>
      <c r="AP32" s="14">
        <f>STDEV('Raw Data'!AU122,'Raw Data'!BA122,'Raw Data'!BG122)</f>
        <v>3.9125870384354799</v>
      </c>
      <c r="AQ32" s="14">
        <f>AVERAGE('Raw Data'!BM122,'Raw Data'!BS122,'Raw Data'!BY122)</f>
        <v>65.977333333333334</v>
      </c>
      <c r="AR32" s="14">
        <f>STDEV('Raw Data'!BM122,'Raw Data'!BS122,'Raw Data'!BY122)</f>
        <v>0.93386419426667144</v>
      </c>
      <c r="AS32" s="14">
        <f>AVERAGE('Raw Data'!CE122,'Raw Data'!CK122,'Raw Data'!CQ122)</f>
        <v>63.278999999999996</v>
      </c>
      <c r="AT32" s="14">
        <f>STDEV('Raw Data'!CE122,'Raw Data'!CK122,'Raw Data'!CQ122)</f>
        <v>4.3615567175035101</v>
      </c>
      <c r="AU32" s="14"/>
      <c r="AV32" s="45">
        <f t="shared" si="0"/>
        <v>8.1013333333333364</v>
      </c>
      <c r="AW32" s="38">
        <f t="shared" si="1"/>
        <v>3.1700473708342796</v>
      </c>
      <c r="AX32" s="45">
        <f t="shared" si="2"/>
        <v>5.0433333333333294</v>
      </c>
      <c r="AY32" s="38">
        <f t="shared" si="3"/>
        <v>3.6589075327662131</v>
      </c>
      <c r="AZ32" s="45">
        <f t="shared" si="4"/>
        <v>3.7550000000000026</v>
      </c>
      <c r="BA32" s="38">
        <f t="shared" si="5"/>
        <v>4.1281166004204204</v>
      </c>
      <c r="BB32" s="45">
        <f t="shared" si="6"/>
        <v>5.8333333333337123E-2</v>
      </c>
      <c r="BC32" s="38">
        <f t="shared" si="7"/>
        <v>1.733315801193386</v>
      </c>
      <c r="BD32" s="45">
        <f t="shared" si="8"/>
        <v>3.9336666666666673</v>
      </c>
      <c r="BE32" s="38">
        <f t="shared" si="9"/>
        <v>5.7591590821345893</v>
      </c>
      <c r="BF32" s="34"/>
      <c r="BG32" s="45">
        <f t="shared" si="10"/>
        <v>1.0170000000000101</v>
      </c>
      <c r="BH32" s="38">
        <f t="shared" si="11"/>
        <v>3.032395257877837</v>
      </c>
      <c r="BI32" s="45">
        <f t="shared" si="12"/>
        <v>0.61299999999999244</v>
      </c>
      <c r="BJ32" s="38">
        <f t="shared" si="13"/>
        <v>2.5496752734417005</v>
      </c>
      <c r="BK32" s="45">
        <f t="shared" si="14"/>
        <v>-1.626333333333335</v>
      </c>
      <c r="BL32" s="38">
        <f t="shared" si="15"/>
        <v>1.5434572664422368</v>
      </c>
      <c r="BM32" s="45">
        <f t="shared" si="16"/>
        <v>0.46933333333333849</v>
      </c>
      <c r="BN32" s="38">
        <f t="shared" si="17"/>
        <v>1.7902563131201807</v>
      </c>
      <c r="BO32" s="45">
        <f t="shared" si="18"/>
        <v>0.30099999999998772</v>
      </c>
      <c r="BP32" s="38">
        <f t="shared" si="19"/>
        <v>4.0631478765443285</v>
      </c>
      <c r="BR32" s="45">
        <f t="shared" si="20"/>
        <v>1.4173333333333247</v>
      </c>
      <c r="BS32" s="38">
        <f t="shared" si="21"/>
        <v>4.0967013966523513</v>
      </c>
      <c r="BT32" s="45">
        <f t="shared" si="22"/>
        <v>1.1883333333333397</v>
      </c>
      <c r="BU32" s="38">
        <f t="shared" si="23"/>
        <v>1.6073115234245448</v>
      </c>
      <c r="BV32" s="45">
        <f t="shared" si="24"/>
        <v>2.695999999999998</v>
      </c>
      <c r="BW32" s="38">
        <f t="shared" si="25"/>
        <v>1.6844830067412351</v>
      </c>
      <c r="BX32" s="45">
        <f t="shared" si="26"/>
        <v>0.82833333333333314</v>
      </c>
      <c r="BY32" s="38">
        <f t="shared" si="27"/>
        <v>1.1944535710245621</v>
      </c>
      <c r="BZ32" s="45">
        <f t="shared" si="28"/>
        <v>2.3160000000000167</v>
      </c>
      <c r="CA32" s="38">
        <f t="shared" si="29"/>
        <v>1.7847589940007804</v>
      </c>
      <c r="CC32" s="15"/>
      <c r="CD32" s="14"/>
      <c r="CE32" s="15"/>
      <c r="CF32" s="14"/>
      <c r="CG32" s="15"/>
      <c r="CH32" s="14"/>
      <c r="CI32" s="15"/>
      <c r="CJ32" s="14"/>
      <c r="CK32" s="15"/>
      <c r="CL32" s="14"/>
      <c r="CN32" s="15"/>
      <c r="CO32" s="14"/>
      <c r="CP32" s="15"/>
      <c r="CQ32" s="14"/>
      <c r="CR32" s="15"/>
      <c r="CS32" s="14"/>
      <c r="CT32" s="15"/>
      <c r="CU32" s="14"/>
      <c r="CV32" s="15"/>
      <c r="CW32" s="14"/>
      <c r="CY32" s="15"/>
      <c r="CZ32" s="14"/>
      <c r="DA32" s="15"/>
      <c r="DB32" s="14"/>
      <c r="DC32" s="15"/>
      <c r="DD32" s="14"/>
      <c r="DE32" s="15"/>
      <c r="DF32" s="14"/>
      <c r="DG32" s="15"/>
      <c r="DH32" s="14"/>
    </row>
    <row r="33" spans="1:112" s="39" customFormat="1" ht="15.75" customHeight="1" x14ac:dyDescent="0.25">
      <c r="A33" s="2"/>
      <c r="B33" s="2"/>
      <c r="C33" s="2"/>
      <c r="D33" s="14"/>
      <c r="E33" s="14"/>
      <c r="F33" s="14"/>
      <c r="G33" s="14"/>
      <c r="H33" s="14"/>
      <c r="I33" s="14"/>
      <c r="J33" s="14"/>
      <c r="K33" s="14"/>
      <c r="L33" s="14"/>
      <c r="M33" s="14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45"/>
      <c r="AW33" s="38"/>
      <c r="AX33" s="45"/>
      <c r="AY33" s="38"/>
      <c r="AZ33" s="45"/>
      <c r="BA33" s="38"/>
      <c r="BB33" s="45"/>
      <c r="BC33" s="38"/>
      <c r="BD33" s="45"/>
      <c r="BE33" s="38"/>
      <c r="BF33" s="47"/>
      <c r="BG33" s="45"/>
      <c r="BH33" s="38"/>
      <c r="BI33" s="45"/>
      <c r="BJ33" s="38"/>
      <c r="BK33" s="45"/>
      <c r="BL33" s="38"/>
      <c r="BM33" s="45"/>
      <c r="BN33" s="38"/>
      <c r="BO33" s="45"/>
      <c r="BP33" s="38"/>
      <c r="BQ33" s="47"/>
      <c r="BR33" s="45"/>
      <c r="BS33" s="38"/>
      <c r="BT33" s="45"/>
      <c r="BU33" s="38"/>
      <c r="BV33" s="45"/>
      <c r="BW33" s="38"/>
      <c r="BX33" s="45"/>
      <c r="BY33" s="38"/>
      <c r="BZ33" s="45"/>
      <c r="CA33" s="38"/>
      <c r="CC33" s="45"/>
      <c r="CD33" s="38"/>
      <c r="CE33" s="45"/>
      <c r="CF33" s="38"/>
      <c r="CG33" s="45"/>
      <c r="CH33" s="38"/>
      <c r="CI33" s="45"/>
      <c r="CJ33" s="38"/>
      <c r="CK33" s="45"/>
      <c r="CL33" s="38"/>
      <c r="CN33" s="45"/>
      <c r="CO33" s="38"/>
      <c r="CP33" s="45"/>
      <c r="CQ33" s="38"/>
      <c r="CR33" s="45"/>
      <c r="CS33" s="38"/>
      <c r="CT33" s="45"/>
      <c r="CU33" s="38"/>
      <c r="CV33" s="45"/>
      <c r="CW33" s="38"/>
      <c r="CY33" s="45"/>
      <c r="CZ33" s="38"/>
      <c r="DA33" s="45"/>
      <c r="DB33" s="38"/>
      <c r="DC33" s="45"/>
      <c r="DD33" s="38"/>
      <c r="DE33" s="45"/>
      <c r="DF33" s="38"/>
      <c r="DG33" s="45"/>
      <c r="DH33" s="38"/>
    </row>
    <row r="34" spans="1:112" s="39" customFormat="1" ht="15.75" customHeight="1" x14ac:dyDescent="0.25">
      <c r="A34" s="2"/>
      <c r="B34" s="2"/>
      <c r="C34" s="2"/>
      <c r="D34" s="14"/>
      <c r="E34" s="14"/>
      <c r="F34" s="14"/>
      <c r="G34" s="14"/>
      <c r="H34" s="14"/>
      <c r="I34" s="14"/>
      <c r="J34" s="14"/>
      <c r="K34" s="14"/>
      <c r="L34" s="14"/>
      <c r="M34" s="14"/>
      <c r="O34" s="38"/>
      <c r="P34" s="38"/>
      <c r="Q34" s="38"/>
      <c r="R34" s="38"/>
      <c r="S34" s="38"/>
      <c r="T34" s="38"/>
      <c r="U34" s="38"/>
      <c r="V34" s="38"/>
      <c r="W34" s="38"/>
      <c r="X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45"/>
      <c r="AW34" s="38"/>
      <c r="AX34" s="45"/>
      <c r="AY34" s="38"/>
      <c r="AZ34" s="45"/>
      <c r="BA34" s="38"/>
      <c r="BB34" s="45"/>
      <c r="BC34" s="38"/>
      <c r="BD34" s="45"/>
      <c r="BE34" s="38"/>
      <c r="BF34" s="47"/>
      <c r="BG34" s="45"/>
      <c r="BH34" s="38"/>
      <c r="BI34" s="45"/>
      <c r="BJ34" s="38"/>
      <c r="BK34" s="45"/>
      <c r="BL34" s="38"/>
      <c r="BM34" s="45"/>
      <c r="BN34" s="38"/>
      <c r="BO34" s="45"/>
      <c r="BP34" s="38"/>
      <c r="BQ34" s="47"/>
      <c r="BR34" s="45"/>
      <c r="BS34" s="38"/>
      <c r="BT34" s="45"/>
      <c r="BU34" s="38"/>
      <c r="BV34" s="45"/>
      <c r="BW34" s="38"/>
      <c r="BX34" s="45"/>
      <c r="BY34" s="38"/>
      <c r="BZ34" s="45"/>
      <c r="CA34" s="38"/>
      <c r="CC34" s="45"/>
      <c r="CD34" s="38"/>
      <c r="CE34" s="45"/>
      <c r="CF34" s="38"/>
      <c r="CG34" s="45"/>
      <c r="CH34" s="38"/>
      <c r="CI34" s="45"/>
      <c r="CJ34" s="38"/>
      <c r="CK34" s="45"/>
      <c r="CL34" s="38"/>
      <c r="CN34" s="45"/>
      <c r="CO34" s="38"/>
      <c r="CP34" s="45"/>
      <c r="CQ34" s="38"/>
      <c r="CR34" s="45"/>
      <c r="CS34" s="38"/>
      <c r="CT34" s="45"/>
      <c r="CU34" s="38"/>
      <c r="CV34" s="45"/>
      <c r="CW34" s="38"/>
      <c r="CY34" s="45"/>
      <c r="CZ34" s="38"/>
      <c r="DA34" s="45"/>
      <c r="DB34" s="38"/>
      <c r="DC34" s="45"/>
      <c r="DD34" s="38"/>
      <c r="DE34" s="45"/>
      <c r="DF34" s="38"/>
      <c r="DG34" s="45"/>
      <c r="DH34" s="38"/>
    </row>
    <row r="35" spans="1:112" s="39" customFormat="1" ht="15.75" customHeight="1" x14ac:dyDescent="0.25">
      <c r="A35" s="2">
        <f>'Raw Data'!B127</f>
        <v>-2</v>
      </c>
      <c r="B35" s="2">
        <f>'Raw Data'!C127</f>
        <v>18</v>
      </c>
      <c r="C35" s="2" t="str">
        <f>'Raw Data'!D127</f>
        <v>GSHMVMGPQRPRSNS*GRELTD</v>
      </c>
      <c r="D35" s="14">
        <f>AVERAGE('Raw Data'!K127,'Raw Data'!Q127,'Raw Data'!W127)</f>
        <v>32.460333333333331</v>
      </c>
      <c r="E35" s="14">
        <f>STDEV('Raw Data'!K127,'Raw Data'!Q127,'Raw Data'!W127)</f>
        <v>1.5831659209739597</v>
      </c>
      <c r="F35" s="14">
        <f>AVERAGE('Raw Data'!AC127,'Raw Data'!AI127,'Raw Data'!AO127)</f>
        <v>38.008000000000003</v>
      </c>
      <c r="G35" s="14">
        <f>STDEV('Raw Data'!AC127,'Raw Data'!AI127,'Raw Data'!AO127)</f>
        <v>0.73680526599638363</v>
      </c>
      <c r="H35" s="14">
        <f>AVERAGE('Raw Data'!AU127,'Raw Data'!BA127,'Raw Data'!BG127)</f>
        <v>51.550000000000004</v>
      </c>
      <c r="I35" s="14">
        <f>STDEV('Raw Data'!AU127,'Raw Data'!BA127,'Raw Data'!BG127)</f>
        <v>1.6893137660008579</v>
      </c>
      <c r="J35" s="14">
        <f>AVERAGE('Raw Data'!BM127,'Raw Data'!BS127,'Raw Data'!BY127)</f>
        <v>51.276666666666671</v>
      </c>
      <c r="K35" s="14">
        <f>STDEV('Raw Data'!BM127,'Raw Data'!BS127,'Raw Data'!BY127)</f>
        <v>0.74565429880966594</v>
      </c>
      <c r="L35" s="14">
        <f>AVERAGE('Raw Data'!CE127,'Raw Data'!CK127,'Raw Data'!CQ127)</f>
        <v>51.549666666666667</v>
      </c>
      <c r="M35" s="14">
        <f>STDEV('Raw Data'!CE127,'Raw Data'!CK127,'Raw Data'!CQ127)</f>
        <v>1.2263948521309642</v>
      </c>
      <c r="O35" s="14">
        <f>AVERAGE('Raw Data'!K131,'Raw Data'!Q131,'Raw Data'!W131)</f>
        <v>28.685000000000002</v>
      </c>
      <c r="P35" s="14">
        <f>STDEV('Raw Data'!K131,'Raw Data'!Q131,'Raw Data'!W131)</f>
        <v>1.190356669238259</v>
      </c>
      <c r="Q35" s="14">
        <f>AVERAGE('Raw Data'!AC131,'Raw Data'!AI131,'Raw Data'!AO131)</f>
        <v>32.193666666666665</v>
      </c>
      <c r="R35" s="14">
        <f>STDEV('Raw Data'!AC131,'Raw Data'!AI131,'Raw Data'!AO131)</f>
        <v>0.79105899485015074</v>
      </c>
      <c r="S35" s="14">
        <f>AVERAGE('Raw Data'!AU131,'Raw Data'!BA131,'Raw Data'!BG131)</f>
        <v>44.817499999999995</v>
      </c>
      <c r="T35" s="14">
        <f>STDEV('Raw Data'!AU131,'Raw Data'!BA131,'Raw Data'!BG131)</f>
        <v>0.57346359954228998</v>
      </c>
      <c r="U35" s="14">
        <f>AVERAGE('Raw Data'!BM131,'Raw Data'!BS131,'Raw Data'!BY131)</f>
        <v>51.112000000000002</v>
      </c>
      <c r="V35" s="14">
        <f>STDEV('Raw Data'!BM131,'Raw Data'!BS131,'Raw Data'!BY131)</f>
        <v>0.33472227293683426</v>
      </c>
      <c r="W35" s="14">
        <f>AVERAGE('Raw Data'!CE131,'Raw Data'!CK131,'Raw Data'!CQ131)</f>
        <v>51.705999999999996</v>
      </c>
      <c r="X35" s="14">
        <f>STDEV('Raw Data'!CE131,'Raw Data'!CK131,'Raw Data'!CQ131)</f>
        <v>1.2316164175586504</v>
      </c>
      <c r="Z35" s="14">
        <f>AVERAGE('Raw Data'!K135,'Raw Data'!Q135,'Raw Data'!W135)</f>
        <v>43.544666666666664</v>
      </c>
      <c r="AA35" s="14">
        <f>STDEV('Raw Data'!K135,'Raw Data'!Q135,'Raw Data'!W135)</f>
        <v>1.0575274622123692</v>
      </c>
      <c r="AB35" s="14">
        <f>AVERAGE('Raw Data'!AC135,'Raw Data'!AI135,'Raw Data'!AO135)</f>
        <v>47.498333333333335</v>
      </c>
      <c r="AC35" s="14">
        <f>STDEV('Raw Data'!AC135,'Raw Data'!AI135,'Raw Data'!AO135)</f>
        <v>0.84880877312462633</v>
      </c>
      <c r="AD35" s="14">
        <f>AVERAGE('Raw Data'!AU135,'Raw Data'!BA135,'Raw Data'!BG135)</f>
        <v>49.529666666666664</v>
      </c>
      <c r="AE35" s="14">
        <f>STDEV('Raw Data'!AU135,'Raw Data'!BA135,'Raw Data'!BG135)</f>
        <v>1.3926773974375179</v>
      </c>
      <c r="AF35" s="14">
        <f>AVERAGE('Raw Data'!BM135,'Raw Data'!BS135,'Raw Data'!BY135)</f>
        <v>49.352333333333341</v>
      </c>
      <c r="AG35" s="14">
        <f>STDEV('Raw Data'!BM135,'Raw Data'!BS135,'Raw Data'!BY135)</f>
        <v>1.7020976274389603</v>
      </c>
      <c r="AH35" s="14">
        <f>AVERAGE('Raw Data'!CE135,'Raw Data'!CK135,'Raw Data'!CQ135)</f>
        <v>48.894333333333329</v>
      </c>
      <c r="AI35" s="14">
        <f>STDEV('Raw Data'!CE135,'Raw Data'!CK135,'Raw Data'!CQ135)</f>
        <v>1.510399064265245</v>
      </c>
      <c r="AK35" s="14">
        <f>AVERAGE('Raw Data'!K139,'Raw Data'!Q139,'Raw Data'!W139)</f>
        <v>36.981666666666662</v>
      </c>
      <c r="AL35" s="14">
        <f>STDEV('Raw Data'!K139,'Raw Data'!Q139,'Raw Data'!W139)</f>
        <v>1.3653418375386204</v>
      </c>
      <c r="AM35" s="14">
        <f>AVERAGE('Raw Data'!AC139,'Raw Data'!AI139,'Raw Data'!AO139)</f>
        <v>40.379666666666665</v>
      </c>
      <c r="AN35" s="14">
        <f>STDEV('Raw Data'!AC139,'Raw Data'!AI139,'Raw Data'!AO139)</f>
        <v>2.4981613905697415</v>
      </c>
      <c r="AO35" s="14">
        <f>AVERAGE('Raw Data'!AU139,'Raw Data'!BA139,'Raw Data'!BG139)</f>
        <v>49.06366666666667</v>
      </c>
      <c r="AP35" s="14">
        <f>STDEV('Raw Data'!AU139,'Raw Data'!BA139,'Raw Data'!BG139)</f>
        <v>0.78178407078510925</v>
      </c>
      <c r="AQ35" s="14">
        <f>AVERAGE('Raw Data'!BM139,'Raw Data'!BS139,'Raw Data'!BY139)</f>
        <v>49.150333333333329</v>
      </c>
      <c r="AR35" s="14">
        <f>STDEV('Raw Data'!BM139,'Raw Data'!BS139,'Raw Data'!BY139)</f>
        <v>1.2198952140791968</v>
      </c>
      <c r="AS35" s="14">
        <f>AVERAGE('Raw Data'!CE139,'Raw Data'!CK139,'Raw Data'!CQ139)</f>
        <v>48.883999999999993</v>
      </c>
      <c r="AT35" s="14">
        <f>STDEV('Raw Data'!CE139,'Raw Data'!CK139,'Raw Data'!CQ139)</f>
        <v>1.2353023921291517</v>
      </c>
      <c r="AU35" s="38"/>
      <c r="AV35" s="45">
        <f t="shared" ref="AV35:AV38" si="30">Z35-AK35</f>
        <v>6.5630000000000024</v>
      </c>
      <c r="AW35" s="38">
        <f t="shared" ref="AW35:AW38" si="31">SQRT((AA35^2)+(AL35^2))</f>
        <v>1.7269981663761751</v>
      </c>
      <c r="AX35" s="45">
        <f t="shared" ref="AX35:AX38" si="32">AB35-AM35</f>
        <v>7.1186666666666696</v>
      </c>
      <c r="AY35" s="38">
        <f t="shared" ref="AY35:AY38" si="33">SQRT((AC35^2)+(AN35^2))</f>
        <v>2.6384250352561995</v>
      </c>
      <c r="AZ35" s="45">
        <f t="shared" ref="AZ35:AZ38" si="34">AD35-AO35</f>
        <v>0.46599999999999397</v>
      </c>
      <c r="BA35" s="38">
        <f t="shared" ref="BA35:BA38" si="35">SQRT((AE35^2)+(AP35^2))</f>
        <v>1.5971025848913636</v>
      </c>
      <c r="BB35" s="45">
        <f t="shared" ref="BB35:BB38" si="36">AF35-AQ35</f>
        <v>0.20200000000001239</v>
      </c>
      <c r="BC35" s="38">
        <f t="shared" ref="BC35:BC38" si="37">SQRT((AG35^2)+(AR35^2))</f>
        <v>2.0941061736852471</v>
      </c>
      <c r="BD35" s="45">
        <f t="shared" ref="BD35:BD38" si="38">AH35-AS35</f>
        <v>1.0333333333335304E-2</v>
      </c>
      <c r="BE35" s="38">
        <f t="shared" ref="BE35:BE38" si="39">SQRT((AI35^2)+(AT35^2))</f>
        <v>1.9512245727576651</v>
      </c>
      <c r="BF35" s="47"/>
      <c r="BG35" s="45">
        <f t="shared" ref="BG35:BG38" si="40">Z35-D35</f>
        <v>11.084333333333333</v>
      </c>
      <c r="BH35" s="38">
        <f t="shared" ref="BH35:BH38" si="41">SQRT((AA35^2)+(E35^2))</f>
        <v>1.9038851505977612</v>
      </c>
      <c r="BI35" s="45">
        <f t="shared" ref="BI35:BI38" si="42">AB35-F35</f>
        <v>9.4903333333333322</v>
      </c>
      <c r="BJ35" s="38">
        <f t="shared" ref="BJ35:BJ38" si="43">SQRT((AC35^2)+(G35^2))</f>
        <v>1.1239921411350415</v>
      </c>
      <c r="BK35" s="45">
        <f t="shared" ref="BK35:BK38" si="44">AD35-H35</f>
        <v>-2.0203333333333404</v>
      </c>
      <c r="BL35" s="38">
        <f t="shared" ref="BL35:BL38" si="45">SQRT((AE35^2)+(I35^2))</f>
        <v>2.18936779307026</v>
      </c>
      <c r="BM35" s="45">
        <f t="shared" ref="BM35:BM38" si="46">AF35-J35</f>
        <v>-1.9243333333333297</v>
      </c>
      <c r="BN35" s="38">
        <f t="shared" ref="BN35:BN38" si="47">SQRT((AG35^2)+(K35^2))</f>
        <v>1.8582617325518684</v>
      </c>
      <c r="BO35" s="45">
        <f t="shared" ref="BO35:BO38" si="48">AH35-L35</f>
        <v>-2.6553333333333384</v>
      </c>
      <c r="BP35" s="38">
        <f t="shared" ref="BP35:BP38" si="49">SQRT((AI35^2)+(M35^2))</f>
        <v>1.945597508907394</v>
      </c>
      <c r="BQ35" s="47"/>
      <c r="BR35" s="45">
        <f t="shared" ref="BR35:BR38" si="50">D35-O35</f>
        <v>3.7753333333333288</v>
      </c>
      <c r="BS35" s="38">
        <f t="shared" ref="BS35:BS38" si="51">SQRT((E35^2)+(P35^2))</f>
        <v>1.9807481751432534</v>
      </c>
      <c r="BT35" s="45">
        <f t="shared" ref="BT35:BT38" si="52">F35-Q35</f>
        <v>5.8143333333333374</v>
      </c>
      <c r="BU35" s="38">
        <f t="shared" ref="BU35:BU38" si="53">SQRT((G35^2)+(R35^2))</f>
        <v>1.081044094074489</v>
      </c>
      <c r="BV35" s="45">
        <f t="shared" ref="BV35:BV38" si="54">H35-S35</f>
        <v>6.7325000000000088</v>
      </c>
      <c r="BW35" s="38">
        <f t="shared" ref="BW35:BW38" si="55">SQRT((I35^2)+(T35^2))</f>
        <v>1.7839959360940263</v>
      </c>
      <c r="BX35" s="45">
        <f t="shared" ref="BX35:BX38" si="56">J35-U35</f>
        <v>0.16466666666666896</v>
      </c>
      <c r="BY35" s="38">
        <f t="shared" ref="BY35:BY38" si="57">SQRT((K35^2)+(V35^2))</f>
        <v>0.8173367319124567</v>
      </c>
      <c r="BZ35" s="45">
        <f t="shared" ref="BZ35:BZ38" si="58">L35-W35</f>
        <v>-0.15633333333332899</v>
      </c>
      <c r="CA35" s="38">
        <f t="shared" ref="CA35:CA38" si="59">SQRT((M35^2)+(X35^2))</f>
        <v>1.7380803587099571</v>
      </c>
      <c r="CC35" s="45"/>
      <c r="CD35" s="38"/>
      <c r="CE35" s="45"/>
      <c r="CF35" s="38"/>
      <c r="CG35" s="45"/>
      <c r="CH35" s="38"/>
      <c r="CI35" s="45"/>
      <c r="CJ35" s="38"/>
      <c r="CK35" s="45"/>
      <c r="CL35" s="38"/>
      <c r="CN35" s="45"/>
      <c r="CO35" s="38"/>
      <c r="CP35" s="45"/>
      <c r="CQ35" s="38"/>
      <c r="CR35" s="45"/>
      <c r="CS35" s="38"/>
      <c r="CT35" s="45"/>
      <c r="CU35" s="38"/>
      <c r="CV35" s="45"/>
      <c r="CW35" s="38"/>
      <c r="CY35" s="45"/>
      <c r="CZ35" s="38"/>
      <c r="DA35" s="45"/>
      <c r="DB35" s="38"/>
      <c r="DC35" s="45"/>
      <c r="DD35" s="38"/>
      <c r="DE35" s="45"/>
      <c r="DF35" s="38"/>
      <c r="DG35" s="45"/>
      <c r="DH35" s="38"/>
    </row>
    <row r="36" spans="1:112" s="39" customFormat="1" ht="15.75" customHeight="1" x14ac:dyDescent="0.25">
      <c r="A36" s="2">
        <f>'Raw Data'!B128</f>
        <v>-2</v>
      </c>
      <c r="B36" s="2">
        <f>'Raw Data'!C128</f>
        <v>19</v>
      </c>
      <c r="C36" s="2" t="str">
        <f>'Raw Data'!D128</f>
        <v>GSHMVMGPQRPRSNS*GRELTDE</v>
      </c>
      <c r="D36" s="14">
        <f>AVERAGE('Raw Data'!K128,'Raw Data'!Q128,'Raw Data'!W128)</f>
        <v>30.057666666666666</v>
      </c>
      <c r="E36" s="14">
        <f>STDEV('Raw Data'!K128,'Raw Data'!Q128,'Raw Data'!W128)</f>
        <v>1.2964325409882831</v>
      </c>
      <c r="F36" s="14">
        <f>AVERAGE('Raw Data'!AC128,'Raw Data'!AI128,'Raw Data'!AO128)</f>
        <v>35.1995</v>
      </c>
      <c r="G36" s="14">
        <f>STDEV('Raw Data'!AC128,'Raw Data'!AI128,'Raw Data'!AO128)</f>
        <v>0.84782103064266912</v>
      </c>
      <c r="H36" s="14">
        <f>AVERAGE('Raw Data'!AU128,'Raw Data'!BA128,'Raw Data'!BG128)</f>
        <v>48.198999999999991</v>
      </c>
      <c r="I36" s="14">
        <f>STDEV('Raw Data'!AU128,'Raw Data'!BA128,'Raw Data'!BG128)</f>
        <v>1.5419225012950584</v>
      </c>
      <c r="J36" s="14">
        <f>AVERAGE('Raw Data'!BM128,'Raw Data'!BS128,'Raw Data'!BY128)</f>
        <v>47.838999999999999</v>
      </c>
      <c r="K36" s="14">
        <f>STDEV('Raw Data'!BM128,'Raw Data'!BS128,'Raw Data'!BY128)</f>
        <v>0.73979118675474798</v>
      </c>
      <c r="L36" s="14">
        <f>AVERAGE('Raw Data'!CE128,'Raw Data'!CK128,'Raw Data'!CQ128)</f>
        <v>47.786666666666662</v>
      </c>
      <c r="M36" s="14">
        <f>STDEV('Raw Data'!CE128,'Raw Data'!CK128,'Raw Data'!CQ128)</f>
        <v>1.131060269540634</v>
      </c>
      <c r="O36" s="14">
        <f>AVERAGE('Raw Data'!K132,'Raw Data'!Q132,'Raw Data'!W132)</f>
        <v>25.891666666666666</v>
      </c>
      <c r="P36" s="14">
        <f>STDEV('Raw Data'!K132,'Raw Data'!Q132,'Raw Data'!W132)</f>
        <v>1.1191069356113093</v>
      </c>
      <c r="Q36" s="14">
        <f>AVERAGE('Raw Data'!AC132,'Raw Data'!AI132,'Raw Data'!AO132)</f>
        <v>28.658666666666665</v>
      </c>
      <c r="R36" s="14">
        <f>STDEV('Raw Data'!AC132,'Raw Data'!AI132,'Raw Data'!AO132)</f>
        <v>1.0522596320933977</v>
      </c>
      <c r="S36" s="14">
        <f>AVERAGE('Raw Data'!AU132,'Raw Data'!BA132,'Raw Data'!BG132)</f>
        <v>41.343499999999999</v>
      </c>
      <c r="T36" s="14">
        <f>STDEV('Raw Data'!AU132,'Raw Data'!BA132,'Raw Data'!BG132)</f>
        <v>0.77428192539926877</v>
      </c>
      <c r="U36" s="14">
        <f>AVERAGE('Raw Data'!BM132,'Raw Data'!BS132,'Raw Data'!BY132)</f>
        <v>47.760666666666673</v>
      </c>
      <c r="V36" s="14">
        <f>STDEV('Raw Data'!BM132,'Raw Data'!BS132,'Raw Data'!BY132)</f>
        <v>0.46334256585525863</v>
      </c>
      <c r="W36" s="14">
        <f>AVERAGE('Raw Data'!CE132,'Raw Data'!CK132,'Raw Data'!CQ132)</f>
        <v>48.124000000000002</v>
      </c>
      <c r="X36" s="14">
        <f>STDEV('Raw Data'!CE132,'Raw Data'!CK132,'Raw Data'!CQ132)</f>
        <v>1.3315374572275493</v>
      </c>
      <c r="Z36" s="14">
        <f>AVERAGE('Raw Data'!K136,'Raw Data'!Q136,'Raw Data'!W136)</f>
        <v>39.976666666666667</v>
      </c>
      <c r="AA36" s="14">
        <f>STDEV('Raw Data'!K136,'Raw Data'!Q136,'Raw Data'!W136)</f>
        <v>1.2554402946111505</v>
      </c>
      <c r="AB36" s="14">
        <f>AVERAGE('Raw Data'!AC136,'Raw Data'!AI136,'Raw Data'!AO136)</f>
        <v>43.93266666666667</v>
      </c>
      <c r="AC36" s="14">
        <f>STDEV('Raw Data'!AC136,'Raw Data'!AI136,'Raw Data'!AO136)</f>
        <v>0.83687593664373727</v>
      </c>
      <c r="AD36" s="14">
        <f>AVERAGE('Raw Data'!AU136,'Raw Data'!BA136,'Raw Data'!BG136)</f>
        <v>45.651999999999994</v>
      </c>
      <c r="AE36" s="14">
        <f>STDEV('Raw Data'!AU136,'Raw Data'!BA136,'Raw Data'!BG136)</f>
        <v>0.91343691626734858</v>
      </c>
      <c r="AF36" s="14">
        <f>AVERAGE('Raw Data'!BM136,'Raw Data'!BS136,'Raw Data'!BY136)</f>
        <v>45.778666666666673</v>
      </c>
      <c r="AG36" s="14">
        <f>STDEV('Raw Data'!BM136,'Raw Data'!BS136,'Raw Data'!BY136)</f>
        <v>1.7943200197660789</v>
      </c>
      <c r="AH36" s="14">
        <f>AVERAGE('Raw Data'!CE136,'Raw Data'!CK136,'Raw Data'!CQ136)</f>
        <v>45.654333333333341</v>
      </c>
      <c r="AI36" s="14">
        <f>STDEV('Raw Data'!CE136,'Raw Data'!CK136,'Raw Data'!CQ136)</f>
        <v>1.461651577269127</v>
      </c>
      <c r="AK36" s="14">
        <f>AVERAGE('Raw Data'!K140,'Raw Data'!Q140,'Raw Data'!W140)</f>
        <v>33.06966666666667</v>
      </c>
      <c r="AL36" s="14">
        <f>STDEV('Raw Data'!K140,'Raw Data'!Q140,'Raw Data'!W140)</f>
        <v>1.5240240593026508</v>
      </c>
      <c r="AM36" s="14">
        <f>AVERAGE('Raw Data'!AC140,'Raw Data'!AI140,'Raw Data'!AO140)</f>
        <v>35.605666666666664</v>
      </c>
      <c r="AN36" s="14">
        <f>STDEV('Raw Data'!AC140,'Raw Data'!AI140,'Raw Data'!AO140)</f>
        <v>2.7180767710521594</v>
      </c>
      <c r="AO36" s="14">
        <f>AVERAGE('Raw Data'!AU140,'Raw Data'!BA140,'Raw Data'!BG140)</f>
        <v>43.895333333333326</v>
      </c>
      <c r="AP36" s="14">
        <f>STDEV('Raw Data'!AU140,'Raw Data'!BA140,'Raw Data'!BG140)</f>
        <v>2.2067136953699578</v>
      </c>
      <c r="AQ36" s="14">
        <f>AVERAGE('Raw Data'!BM140,'Raw Data'!BS140,'Raw Data'!BY140)</f>
        <v>44.98</v>
      </c>
      <c r="AR36" s="14">
        <f>STDEV('Raw Data'!BM140,'Raw Data'!BS140,'Raw Data'!BY140)</f>
        <v>1.1175755008052035</v>
      </c>
      <c r="AS36" s="14">
        <f>AVERAGE('Raw Data'!CE140,'Raw Data'!CK140,'Raw Data'!CQ140)</f>
        <v>44.740333333333332</v>
      </c>
      <c r="AT36" s="14">
        <f>STDEV('Raw Data'!CE140,'Raw Data'!CK140,'Raw Data'!CQ140)</f>
        <v>1.2353871188147205</v>
      </c>
      <c r="AU36" s="38"/>
      <c r="AV36" s="45">
        <f t="shared" si="30"/>
        <v>6.9069999999999965</v>
      </c>
      <c r="AW36" s="38">
        <f t="shared" si="31"/>
        <v>1.974532771737826</v>
      </c>
      <c r="AX36" s="45">
        <f t="shared" si="32"/>
        <v>8.3270000000000053</v>
      </c>
      <c r="AY36" s="38">
        <f t="shared" si="33"/>
        <v>2.8439941397032915</v>
      </c>
      <c r="AZ36" s="45">
        <f t="shared" si="34"/>
        <v>1.7566666666666677</v>
      </c>
      <c r="BA36" s="38">
        <f t="shared" si="35"/>
        <v>2.3882948589597008</v>
      </c>
      <c r="BB36" s="45">
        <f t="shared" si="36"/>
        <v>0.79866666666667641</v>
      </c>
      <c r="BC36" s="38">
        <f t="shared" si="37"/>
        <v>2.1138967177545225</v>
      </c>
      <c r="BD36" s="45">
        <f t="shared" si="38"/>
        <v>0.91400000000000858</v>
      </c>
      <c r="BE36" s="38">
        <f t="shared" si="39"/>
        <v>1.9137937889612515</v>
      </c>
      <c r="BF36" s="47"/>
      <c r="BG36" s="45">
        <f t="shared" si="40"/>
        <v>9.9190000000000005</v>
      </c>
      <c r="BH36" s="38">
        <f t="shared" si="41"/>
        <v>1.8046793805733663</v>
      </c>
      <c r="BI36" s="45">
        <f t="shared" si="42"/>
        <v>8.7331666666666692</v>
      </c>
      <c r="BJ36" s="38">
        <f t="shared" si="43"/>
        <v>1.1912857899485456</v>
      </c>
      <c r="BK36" s="45">
        <f t="shared" si="44"/>
        <v>-2.546999999999997</v>
      </c>
      <c r="BL36" s="38">
        <f t="shared" si="45"/>
        <v>1.7921752146483927</v>
      </c>
      <c r="BM36" s="45">
        <f t="shared" si="46"/>
        <v>-2.0603333333333254</v>
      </c>
      <c r="BN36" s="38">
        <f t="shared" si="47"/>
        <v>1.9408439744949464</v>
      </c>
      <c r="BO36" s="45">
        <f t="shared" si="48"/>
        <v>-2.132333333333321</v>
      </c>
      <c r="BP36" s="38">
        <f t="shared" si="49"/>
        <v>1.8481673805872287</v>
      </c>
      <c r="BQ36" s="47"/>
      <c r="BR36" s="45">
        <f t="shared" si="50"/>
        <v>4.1660000000000004</v>
      </c>
      <c r="BS36" s="38">
        <f t="shared" si="51"/>
        <v>1.7126405538427121</v>
      </c>
      <c r="BT36" s="45">
        <f t="shared" si="52"/>
        <v>6.5408333333333353</v>
      </c>
      <c r="BU36" s="38">
        <f t="shared" si="53"/>
        <v>1.3513144835060897</v>
      </c>
      <c r="BV36" s="45">
        <f t="shared" si="54"/>
        <v>6.8554999999999922</v>
      </c>
      <c r="BW36" s="38">
        <f t="shared" si="55"/>
        <v>1.7254093717144368</v>
      </c>
      <c r="BX36" s="45">
        <f t="shared" si="56"/>
        <v>7.8333333333326038E-2</v>
      </c>
      <c r="BY36" s="38">
        <f t="shared" si="57"/>
        <v>0.87291313046220875</v>
      </c>
      <c r="BZ36" s="45">
        <f t="shared" si="58"/>
        <v>-0.33733333333334059</v>
      </c>
      <c r="CA36" s="38">
        <f t="shared" si="59"/>
        <v>1.7470802309377036</v>
      </c>
      <c r="CC36" s="45"/>
      <c r="CD36" s="38"/>
      <c r="CE36" s="45"/>
      <c r="CF36" s="38"/>
      <c r="CG36" s="45"/>
      <c r="CH36" s="38"/>
      <c r="CI36" s="45"/>
      <c r="CJ36" s="38"/>
      <c r="CK36" s="45"/>
      <c r="CL36" s="38"/>
      <c r="CN36" s="45"/>
      <c r="CO36" s="38"/>
      <c r="CP36" s="45"/>
      <c r="CQ36" s="38"/>
      <c r="CR36" s="45"/>
      <c r="CS36" s="38"/>
      <c r="CT36" s="45"/>
      <c r="CU36" s="38"/>
      <c r="CV36" s="45"/>
      <c r="CW36" s="38"/>
      <c r="CY36" s="45"/>
      <c r="CZ36" s="38"/>
      <c r="DA36" s="45"/>
      <c r="DB36" s="38"/>
      <c r="DC36" s="45"/>
      <c r="DD36" s="38"/>
      <c r="DE36" s="45"/>
      <c r="DF36" s="38"/>
      <c r="DG36" s="45"/>
      <c r="DH36" s="38"/>
    </row>
    <row r="37" spans="1:112" s="39" customFormat="1" ht="15.75" customHeight="1" x14ac:dyDescent="0.25">
      <c r="A37" s="2">
        <f>'Raw Data'!B129</f>
        <v>-2</v>
      </c>
      <c r="B37" s="2">
        <f>'Raw Data'!C129</f>
        <v>20</v>
      </c>
      <c r="C37" s="2" t="str">
        <f>'Raw Data'!D129</f>
        <v>GSHMVMGPQRPRSNS*GRELTDEE</v>
      </c>
      <c r="D37" s="14">
        <f>AVERAGE('Raw Data'!K129,'Raw Data'!Q129,'Raw Data'!W129)</f>
        <v>29.180666666666667</v>
      </c>
      <c r="E37" s="14">
        <f>STDEV('Raw Data'!K129,'Raw Data'!Q129,'Raw Data'!W129)</f>
        <v>1.3463901118670376</v>
      </c>
      <c r="F37" s="14">
        <f>AVERAGE('Raw Data'!AC129,'Raw Data'!AI129,'Raw Data'!AO129)</f>
        <v>34.427999999999997</v>
      </c>
      <c r="G37" s="14">
        <f>STDEV('Raw Data'!AC129,'Raw Data'!AI129,'Raw Data'!AO129)</f>
        <v>0.84004285604961515</v>
      </c>
      <c r="H37" s="14">
        <f>AVERAGE('Raw Data'!AU129,'Raw Data'!BA129,'Raw Data'!BG129)</f>
        <v>49.256666666666668</v>
      </c>
      <c r="I37" s="14">
        <f>STDEV('Raw Data'!AU129,'Raw Data'!BA129,'Raw Data'!BG129)</f>
        <v>1.5934071461284871</v>
      </c>
      <c r="J37" s="14">
        <f>AVERAGE('Raw Data'!BM129,'Raw Data'!BS129,'Raw Data'!BY129)</f>
        <v>48.924666666666667</v>
      </c>
      <c r="K37" s="14">
        <f>STDEV('Raw Data'!BM129,'Raw Data'!BS129,'Raw Data'!BY129)</f>
        <v>0.90031401929178556</v>
      </c>
      <c r="L37" s="14">
        <f>AVERAGE('Raw Data'!CE129,'Raw Data'!CK129,'Raw Data'!CQ129)</f>
        <v>49.282666666666664</v>
      </c>
      <c r="M37" s="14">
        <f>STDEV('Raw Data'!CE129,'Raw Data'!CK129,'Raw Data'!CQ129)</f>
        <v>1.0855783404864583</v>
      </c>
      <c r="O37" s="14">
        <f>AVERAGE('Raw Data'!K133,'Raw Data'!Q133,'Raw Data'!W133)</f>
        <v>24.696666666666662</v>
      </c>
      <c r="P37" s="14">
        <f>STDEV('Raw Data'!K133,'Raw Data'!Q133,'Raw Data'!W133)</f>
        <v>1.1037682425823514</v>
      </c>
      <c r="Q37" s="14">
        <f>AVERAGE('Raw Data'!AC133,'Raw Data'!AI133,'Raw Data'!AO133)</f>
        <v>27.857333333333333</v>
      </c>
      <c r="R37" s="14">
        <f>STDEV('Raw Data'!AC133,'Raw Data'!AI133,'Raw Data'!AO133)</f>
        <v>0.67355499651723549</v>
      </c>
      <c r="S37" s="14">
        <f>AVERAGE('Raw Data'!AU133,'Raw Data'!BA133,'Raw Data'!BG133)</f>
        <v>40.439</v>
      </c>
      <c r="T37" s="14">
        <f>STDEV('Raw Data'!AU133,'Raw Data'!BA133,'Raw Data'!BG133)</f>
        <v>0.66326616075298328</v>
      </c>
      <c r="U37" s="14">
        <f>AVERAGE('Raw Data'!BM133,'Raw Data'!BS133,'Raw Data'!BY133)</f>
        <v>48.140999999999998</v>
      </c>
      <c r="V37" s="14">
        <f>STDEV('Raw Data'!BM133,'Raw Data'!BS133,'Raw Data'!BY133)</f>
        <v>0.24853772349484182</v>
      </c>
      <c r="W37" s="14">
        <f>AVERAGE('Raw Data'!CE133,'Raw Data'!CK133,'Raw Data'!CQ133)</f>
        <v>49.445999999999998</v>
      </c>
      <c r="X37" s="14">
        <f>STDEV('Raw Data'!CE133,'Raw Data'!CK133,'Raw Data'!CQ133)</f>
        <v>1.4181893385581483</v>
      </c>
      <c r="Z37" s="14">
        <f>AVERAGE('Raw Data'!K137,'Raw Data'!Q137,'Raw Data'!W137)</f>
        <v>38.108333333333341</v>
      </c>
      <c r="AA37" s="14">
        <f>STDEV('Raw Data'!K137,'Raw Data'!Q137,'Raw Data'!W137)</f>
        <v>0.99713105123315482</v>
      </c>
      <c r="AB37" s="14">
        <f>AVERAGE('Raw Data'!AC137,'Raw Data'!AI137,'Raw Data'!AO137)</f>
        <v>42.987666666666662</v>
      </c>
      <c r="AC37" s="14">
        <f>STDEV('Raw Data'!AC137,'Raw Data'!AI137,'Raw Data'!AO137)</f>
        <v>0.65054925511703743</v>
      </c>
      <c r="AD37" s="14">
        <f>AVERAGE('Raw Data'!AU137,'Raw Data'!BA137,'Raw Data'!BG137)</f>
        <v>46.256333333333338</v>
      </c>
      <c r="AE37" s="14">
        <f>STDEV('Raw Data'!AU137,'Raw Data'!BA137,'Raw Data'!BG137)</f>
        <v>1.3025959977419443</v>
      </c>
      <c r="AF37" s="14">
        <f>AVERAGE('Raw Data'!BM137,'Raw Data'!BS137,'Raw Data'!BY137)</f>
        <v>46.231999999999999</v>
      </c>
      <c r="AG37" s="14">
        <f>STDEV('Raw Data'!BM137,'Raw Data'!BS137,'Raw Data'!BY137)</f>
        <v>1.8541054446821503</v>
      </c>
      <c r="AH37" s="14">
        <f>AVERAGE('Raw Data'!CE137,'Raw Data'!CK137,'Raw Data'!CQ137)</f>
        <v>46.067666666666668</v>
      </c>
      <c r="AI37" s="14">
        <f>STDEV('Raw Data'!CE137,'Raw Data'!CK137,'Raw Data'!CQ137)</f>
        <v>1.4188031341004743</v>
      </c>
      <c r="AK37" s="14">
        <f>AVERAGE('Raw Data'!K141,'Raw Data'!Q141,'Raw Data'!W141)</f>
        <v>31.336666666666662</v>
      </c>
      <c r="AL37" s="14">
        <f>STDEV('Raw Data'!K141,'Raw Data'!Q141,'Raw Data'!W141)</f>
        <v>1.3767484640751673</v>
      </c>
      <c r="AM37" s="14">
        <f>AVERAGE('Raw Data'!AC141,'Raw Data'!AI141,'Raw Data'!AO141)</f>
        <v>34.569333333333333</v>
      </c>
      <c r="AN37" s="14">
        <f>STDEV('Raw Data'!AC141,'Raw Data'!AI141,'Raw Data'!AO141)</f>
        <v>1.5605234164642774</v>
      </c>
      <c r="AO37" s="14">
        <f>AVERAGE('Raw Data'!AU141,'Raw Data'!BA141,'Raw Data'!BG141)</f>
        <v>43.726666666666667</v>
      </c>
      <c r="AP37" s="14">
        <f>STDEV('Raw Data'!AU141,'Raw Data'!BA141,'Raw Data'!BG141)</f>
        <v>1.0679561476639998</v>
      </c>
      <c r="AQ37" s="14">
        <f>AVERAGE('Raw Data'!BM141,'Raw Data'!BS141,'Raw Data'!BY141)</f>
        <v>45.732333333333337</v>
      </c>
      <c r="AR37" s="14">
        <f>STDEV('Raw Data'!BM141,'Raw Data'!BS141,'Raw Data'!BY141)</f>
        <v>1.137447288155955</v>
      </c>
      <c r="AS37" s="14">
        <f>AVERAGE('Raw Data'!CE141,'Raw Data'!CK141,'Raw Data'!CQ141)</f>
        <v>45.448333333333331</v>
      </c>
      <c r="AT37" s="14">
        <f>STDEV('Raw Data'!CE141,'Raw Data'!CK141,'Raw Data'!CQ141)</f>
        <v>1.3973783787268674</v>
      </c>
      <c r="AU37" s="38"/>
      <c r="AV37" s="45">
        <f t="shared" si="30"/>
        <v>6.7716666666666789</v>
      </c>
      <c r="AW37" s="38">
        <f t="shared" si="31"/>
        <v>1.6999137233008823</v>
      </c>
      <c r="AX37" s="45">
        <f t="shared" si="32"/>
        <v>8.4183333333333294</v>
      </c>
      <c r="AY37" s="38">
        <f t="shared" si="33"/>
        <v>1.690694433263052</v>
      </c>
      <c r="AZ37" s="45">
        <f t="shared" si="34"/>
        <v>2.5296666666666709</v>
      </c>
      <c r="BA37" s="38">
        <f t="shared" si="35"/>
        <v>1.6844247287031446</v>
      </c>
      <c r="BB37" s="45">
        <f t="shared" si="36"/>
        <v>0.49966666666666271</v>
      </c>
      <c r="BC37" s="38">
        <f t="shared" si="37"/>
        <v>2.1751996076988727</v>
      </c>
      <c r="BD37" s="45">
        <f t="shared" si="38"/>
        <v>0.61933333333333707</v>
      </c>
      <c r="BE37" s="38">
        <f t="shared" si="39"/>
        <v>1.9913986709513134</v>
      </c>
      <c r="BF37" s="47"/>
      <c r="BG37" s="45">
        <f t="shared" si="40"/>
        <v>8.9276666666666742</v>
      </c>
      <c r="BH37" s="38">
        <f t="shared" si="41"/>
        <v>1.6754213400415641</v>
      </c>
      <c r="BI37" s="45">
        <f t="shared" si="42"/>
        <v>8.559666666666665</v>
      </c>
      <c r="BJ37" s="38">
        <f t="shared" si="43"/>
        <v>1.0624906274096382</v>
      </c>
      <c r="BK37" s="45">
        <f t="shared" si="44"/>
        <v>-3.0003333333333302</v>
      </c>
      <c r="BL37" s="38">
        <f t="shared" si="45"/>
        <v>2.058082278886503</v>
      </c>
      <c r="BM37" s="45">
        <f t="shared" si="46"/>
        <v>-2.6926666666666677</v>
      </c>
      <c r="BN37" s="38">
        <f t="shared" si="47"/>
        <v>2.0611337495013089</v>
      </c>
      <c r="BO37" s="45">
        <f t="shared" si="48"/>
        <v>-3.2149999999999963</v>
      </c>
      <c r="BP37" s="38">
        <f t="shared" si="49"/>
        <v>1.7864721287125251</v>
      </c>
      <c r="BQ37" s="47"/>
      <c r="BR37" s="45">
        <f t="shared" si="50"/>
        <v>4.4840000000000053</v>
      </c>
      <c r="BS37" s="38">
        <f t="shared" si="51"/>
        <v>1.7409970323543538</v>
      </c>
      <c r="BT37" s="45">
        <f t="shared" si="52"/>
        <v>6.5706666666666642</v>
      </c>
      <c r="BU37" s="38">
        <f t="shared" si="53"/>
        <v>1.0767303902710872</v>
      </c>
      <c r="BV37" s="45">
        <f t="shared" si="54"/>
        <v>8.8176666666666677</v>
      </c>
      <c r="BW37" s="38">
        <f t="shared" si="55"/>
        <v>1.7259398405892752</v>
      </c>
      <c r="BX37" s="45">
        <f t="shared" si="56"/>
        <v>0.78366666666666873</v>
      </c>
      <c r="BY37" s="38">
        <f t="shared" si="57"/>
        <v>0.9339894717465117</v>
      </c>
      <c r="BZ37" s="45">
        <f t="shared" si="58"/>
        <v>-0.163333333333334</v>
      </c>
      <c r="CA37" s="38">
        <f t="shared" si="59"/>
        <v>1.7859846957164363</v>
      </c>
      <c r="CC37" s="45"/>
      <c r="CD37" s="38"/>
      <c r="CE37" s="45"/>
      <c r="CF37" s="38"/>
      <c r="CG37" s="45"/>
      <c r="CH37" s="38"/>
      <c r="CI37" s="45"/>
      <c r="CJ37" s="38"/>
      <c r="CK37" s="45"/>
      <c r="CL37" s="38"/>
      <c r="CN37" s="45"/>
      <c r="CO37" s="38"/>
      <c r="CP37" s="45"/>
      <c r="CQ37" s="38"/>
      <c r="CR37" s="45"/>
      <c r="CS37" s="38"/>
      <c r="CT37" s="45"/>
      <c r="CU37" s="38"/>
      <c r="CV37" s="45"/>
      <c r="CW37" s="38"/>
      <c r="CY37" s="45"/>
      <c r="CZ37" s="38"/>
      <c r="DA37" s="45"/>
      <c r="DB37" s="38"/>
      <c r="DC37" s="45"/>
      <c r="DD37" s="38"/>
      <c r="DE37" s="45"/>
      <c r="DF37" s="38"/>
      <c r="DG37" s="45"/>
      <c r="DH37" s="38"/>
    </row>
    <row r="38" spans="1:112" s="39" customFormat="1" ht="15.75" customHeight="1" x14ac:dyDescent="0.25">
      <c r="A38" s="2">
        <f>'Raw Data'!B130</f>
        <v>-2</v>
      </c>
      <c r="B38" s="2">
        <f>'Raw Data'!C130</f>
        <v>22</v>
      </c>
      <c r="C38" s="2" t="str">
        <f>'Raw Data'!D130</f>
        <v>GSHMVMGPQRPRSNS*GRELTDEEIL</v>
      </c>
      <c r="D38" s="14">
        <f>AVERAGE('Raw Data'!K130,'Raw Data'!Q130,'Raw Data'!W130)</f>
        <v>23.915000000000003</v>
      </c>
      <c r="E38" s="14">
        <f>STDEV('Raw Data'!K130,'Raw Data'!Q130,'Raw Data'!W130)</f>
        <v>1.0517019539774553</v>
      </c>
      <c r="F38" s="14">
        <f>AVERAGE('Raw Data'!AC130,'Raw Data'!AI130,'Raw Data'!AO130)</f>
        <v>28.737000000000002</v>
      </c>
      <c r="G38" s="14">
        <f>STDEV('Raw Data'!AC130,'Raw Data'!AI130,'Raw Data'!AO130)</f>
        <v>1.142684558397463</v>
      </c>
      <c r="H38" s="14">
        <f>AVERAGE('Raw Data'!AU130,'Raw Data'!BA130,'Raw Data'!BG130)</f>
        <v>46.217000000000006</v>
      </c>
      <c r="I38" s="14">
        <f>STDEV('Raw Data'!AU130,'Raw Data'!BA130,'Raw Data'!BG130)</f>
        <v>0.33435908840645995</v>
      </c>
      <c r="J38" s="14">
        <f>AVERAGE('Raw Data'!BM130,'Raw Data'!BS130,'Raw Data'!BY130)</f>
        <v>46.71200000000001</v>
      </c>
      <c r="K38" s="14">
        <f>STDEV('Raw Data'!BM130,'Raw Data'!BS130,'Raw Data'!BY130)</f>
        <v>0.37550099866711645</v>
      </c>
      <c r="L38" s="14">
        <f>AVERAGE('Raw Data'!CE130,'Raw Data'!CK130,'Raw Data'!CQ130)</f>
        <v>47.042333333333339</v>
      </c>
      <c r="M38" s="14">
        <f>STDEV('Raw Data'!CE130,'Raw Data'!CK130,'Raw Data'!CQ130)</f>
        <v>1.9595796317918106</v>
      </c>
      <c r="O38" s="14">
        <f>AVERAGE('Raw Data'!K134,'Raw Data'!Q134,'Raw Data'!W134)</f>
        <v>19.846333333333334</v>
      </c>
      <c r="P38" s="14">
        <f>STDEV('Raw Data'!K134,'Raw Data'!Q134,'Raw Data'!W134)</f>
        <v>1.0613398764454935</v>
      </c>
      <c r="Q38" s="14">
        <f>AVERAGE('Raw Data'!AC134,'Raw Data'!AI134,'Raw Data'!AO134)</f>
        <v>21.688666666666666</v>
      </c>
      <c r="R38" s="14">
        <f>STDEV('Raw Data'!AC134,'Raw Data'!AI134,'Raw Data'!AO134)</f>
        <v>0.48347630069459707</v>
      </c>
      <c r="S38" s="14">
        <f>AVERAGE('Raw Data'!AU134,'Raw Data'!BA134,'Raw Data'!BG134)</f>
        <v>33.317999999999998</v>
      </c>
      <c r="T38" s="14">
        <f>STDEV('Raw Data'!AU134,'Raw Data'!BA134,'Raw Data'!BG134)</f>
        <v>0.62932503525602768</v>
      </c>
      <c r="U38" s="14">
        <f>AVERAGE('Raw Data'!BM134,'Raw Data'!BS134,'Raw Data'!BY134)</f>
        <v>42.85</v>
      </c>
      <c r="V38" s="14">
        <f>STDEV('Raw Data'!BM134,'Raw Data'!BS134,'Raw Data'!BY134)</f>
        <v>0.83292436631425382</v>
      </c>
      <c r="W38" s="14">
        <f>AVERAGE('Raw Data'!CE134,'Raw Data'!CK134,'Raw Data'!CQ134)</f>
        <v>46.309666666666665</v>
      </c>
      <c r="X38" s="14">
        <f>STDEV('Raw Data'!CE134,'Raw Data'!CK134,'Raw Data'!CQ134)</f>
        <v>1.2421861105862251</v>
      </c>
      <c r="Z38" s="14">
        <f>AVERAGE('Raw Data'!K138,'Raw Data'!Q138,'Raw Data'!W138)</f>
        <v>31.64233333333333</v>
      </c>
      <c r="AA38" s="14">
        <f>STDEV('Raw Data'!K138,'Raw Data'!Q138,'Raw Data'!W138)</f>
        <v>0.5412331598611958</v>
      </c>
      <c r="AB38" s="14">
        <f>AVERAGE('Raw Data'!AC138,'Raw Data'!AI138,'Raw Data'!AO138)</f>
        <v>36.863999999999997</v>
      </c>
      <c r="AC38" s="14">
        <f>STDEV('Raw Data'!AC138,'Raw Data'!AI138,'Raw Data'!AO138)</f>
        <v>1.2474746490410136</v>
      </c>
      <c r="AD38" s="14">
        <f>AVERAGE('Raw Data'!AU138,'Raw Data'!BA138,'Raw Data'!BG138)</f>
        <v>44.024999999999999</v>
      </c>
      <c r="AE38" s="14">
        <f>STDEV('Raw Data'!AU138,'Raw Data'!BA138,'Raw Data'!BG138)</f>
        <v>1.5548157447106057</v>
      </c>
      <c r="AF38" s="14">
        <f>AVERAGE('Raw Data'!BM138,'Raw Data'!BS138,'Raw Data'!BY138)</f>
        <v>44.379666666666672</v>
      </c>
      <c r="AG38" s="14">
        <f>STDEV('Raw Data'!BM138,'Raw Data'!BS138,'Raw Data'!BY138)</f>
        <v>1.0075050041232221</v>
      </c>
      <c r="AH38" s="14">
        <f>AVERAGE('Raw Data'!CE138,'Raw Data'!CK138,'Raw Data'!CQ138)</f>
        <v>44.629333333333335</v>
      </c>
      <c r="AI38" s="14">
        <f>STDEV('Raw Data'!CE138,'Raw Data'!CK138,'Raw Data'!CQ138)</f>
        <v>1.0702417172458427</v>
      </c>
      <c r="AK38" s="14">
        <f>AVERAGE('Raw Data'!K142,'Raw Data'!Q142,'Raw Data'!W142)</f>
        <v>23.975666666666665</v>
      </c>
      <c r="AL38" s="14">
        <f>STDEV('Raw Data'!K142,'Raw Data'!Q142,'Raw Data'!W142)</f>
        <v>0.68286626313893595</v>
      </c>
      <c r="AM38" s="14">
        <f>AVERAGE('Raw Data'!AC142,'Raw Data'!AI142,'Raw Data'!AO142)</f>
        <v>26.994666666666671</v>
      </c>
      <c r="AN38" s="14">
        <f>STDEV('Raw Data'!AC142,'Raw Data'!AI142,'Raw Data'!AO142)</f>
        <v>0.75263426266237421</v>
      </c>
      <c r="AO38" s="14">
        <f>AVERAGE('Raw Data'!AU142,'Raw Data'!BA142,'Raw Data'!BG142)</f>
        <v>36.005666666666663</v>
      </c>
      <c r="AP38" s="14">
        <f>STDEV('Raw Data'!AU142,'Raw Data'!BA142,'Raw Data'!BG142)</f>
        <v>1.8053787229646114</v>
      </c>
      <c r="AQ38" s="14">
        <f>AVERAGE('Raw Data'!BM142,'Raw Data'!BS142,'Raw Data'!BY142)</f>
        <v>42.423333333333339</v>
      </c>
      <c r="AR38" s="14">
        <f>STDEV('Raw Data'!BM142,'Raw Data'!BS142,'Raw Data'!BY142)</f>
        <v>0.9881044141857338</v>
      </c>
      <c r="AS38" s="14">
        <f>AVERAGE('Raw Data'!CE142,'Raw Data'!CK142,'Raw Data'!CQ142)</f>
        <v>42.433999999999997</v>
      </c>
      <c r="AT38" s="14">
        <f>STDEV('Raw Data'!CE142,'Raw Data'!CK142,'Raw Data'!CQ142)</f>
        <v>1.5323932262966977</v>
      </c>
      <c r="AU38" s="38"/>
      <c r="AV38" s="45">
        <f t="shared" si="30"/>
        <v>7.6666666666666643</v>
      </c>
      <c r="AW38" s="38">
        <f t="shared" si="31"/>
        <v>0.87134359851132737</v>
      </c>
      <c r="AX38" s="45">
        <f t="shared" si="32"/>
        <v>9.8693333333333264</v>
      </c>
      <c r="AY38" s="38">
        <f t="shared" si="33"/>
        <v>1.456932164973145</v>
      </c>
      <c r="AZ38" s="45">
        <f t="shared" si="34"/>
        <v>8.0193333333333356</v>
      </c>
      <c r="BA38" s="38">
        <f t="shared" si="35"/>
        <v>2.3826129214233114</v>
      </c>
      <c r="BB38" s="45">
        <f t="shared" si="36"/>
        <v>1.9563333333333333</v>
      </c>
      <c r="BC38" s="38">
        <f t="shared" si="37"/>
        <v>1.411175632820616</v>
      </c>
      <c r="BD38" s="45">
        <f t="shared" si="38"/>
        <v>2.1953333333333376</v>
      </c>
      <c r="BE38" s="38">
        <f t="shared" si="39"/>
        <v>1.8691298331933319</v>
      </c>
      <c r="BF38" s="47"/>
      <c r="BG38" s="45">
        <f t="shared" si="40"/>
        <v>7.7273333333333269</v>
      </c>
      <c r="BH38" s="38">
        <f t="shared" si="41"/>
        <v>1.1827976721879918</v>
      </c>
      <c r="BI38" s="45">
        <f t="shared" si="42"/>
        <v>8.1269999999999953</v>
      </c>
      <c r="BJ38" s="38">
        <f t="shared" si="43"/>
        <v>1.6917213127462825</v>
      </c>
      <c r="BK38" s="45">
        <f t="shared" si="44"/>
        <v>-2.1920000000000073</v>
      </c>
      <c r="BL38" s="38">
        <f t="shared" si="45"/>
        <v>1.5903609653157345</v>
      </c>
      <c r="BM38" s="45">
        <f t="shared" si="46"/>
        <v>-2.332333333333338</v>
      </c>
      <c r="BN38" s="38">
        <f t="shared" si="47"/>
        <v>1.0752057167506763</v>
      </c>
      <c r="BO38" s="45">
        <f t="shared" si="48"/>
        <v>-2.4130000000000038</v>
      </c>
      <c r="BP38" s="38">
        <f t="shared" si="49"/>
        <v>2.2327941388911468</v>
      </c>
      <c r="BQ38" s="47"/>
      <c r="BR38" s="45">
        <f t="shared" si="50"/>
        <v>4.0686666666666689</v>
      </c>
      <c r="BS38" s="38">
        <f t="shared" si="51"/>
        <v>1.4941617493877071</v>
      </c>
      <c r="BT38" s="45">
        <f t="shared" si="52"/>
        <v>7.0483333333333356</v>
      </c>
      <c r="BU38" s="38">
        <f t="shared" si="53"/>
        <v>1.2407567583266823</v>
      </c>
      <c r="BV38" s="45">
        <f t="shared" si="54"/>
        <v>12.899000000000008</v>
      </c>
      <c r="BW38" s="38">
        <f t="shared" si="55"/>
        <v>0.71263314545423673</v>
      </c>
      <c r="BX38" s="45">
        <f t="shared" si="56"/>
        <v>3.862000000000009</v>
      </c>
      <c r="BY38" s="38">
        <f t="shared" si="57"/>
        <v>0.91365420154454668</v>
      </c>
      <c r="BZ38" s="45">
        <f t="shared" si="58"/>
        <v>0.7326666666666739</v>
      </c>
      <c r="CA38" s="38">
        <f t="shared" si="59"/>
        <v>2.3201247092918651</v>
      </c>
      <c r="CC38" s="45"/>
      <c r="CD38" s="38"/>
      <c r="CE38" s="45"/>
      <c r="CF38" s="38"/>
      <c r="CG38" s="45"/>
      <c r="CH38" s="38"/>
      <c r="CI38" s="45"/>
      <c r="CJ38" s="38"/>
      <c r="CK38" s="45"/>
      <c r="CL38" s="38"/>
      <c r="CN38" s="45"/>
      <c r="CO38" s="38"/>
      <c r="CP38" s="45"/>
      <c r="CQ38" s="38"/>
      <c r="CR38" s="45"/>
      <c r="CS38" s="38"/>
      <c r="CT38" s="45"/>
      <c r="CU38" s="38"/>
      <c r="CV38" s="45"/>
      <c r="CW38" s="38"/>
      <c r="CY38" s="45"/>
      <c r="CZ38" s="38"/>
      <c r="DA38" s="45"/>
      <c r="DB38" s="38"/>
      <c r="DC38" s="45"/>
      <c r="DD38" s="38"/>
      <c r="DE38" s="45"/>
      <c r="DF38" s="38"/>
      <c r="DG38" s="45"/>
      <c r="DH38" s="38"/>
    </row>
    <row r="39" spans="1:112" s="39" customFormat="1" ht="15.75" customHeight="1" x14ac:dyDescent="0.25">
      <c r="A39" s="2"/>
      <c r="B39" s="2"/>
      <c r="C39" s="2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38"/>
      <c r="AV39" s="45"/>
      <c r="AW39" s="38"/>
      <c r="AX39" s="45"/>
      <c r="AY39" s="38"/>
      <c r="AZ39" s="45"/>
      <c r="BA39" s="38"/>
      <c r="BB39" s="45"/>
      <c r="BC39" s="38"/>
      <c r="BD39" s="45"/>
      <c r="BE39" s="38"/>
      <c r="BG39" s="45"/>
      <c r="BH39" s="38"/>
      <c r="BI39" s="45"/>
      <c r="BJ39" s="38"/>
      <c r="BK39" s="45"/>
      <c r="BL39" s="38"/>
      <c r="BM39" s="45"/>
      <c r="BN39" s="38"/>
      <c r="BO39" s="45"/>
      <c r="BP39" s="38"/>
      <c r="BR39" s="45"/>
      <c r="BS39" s="38"/>
      <c r="BT39" s="45"/>
      <c r="BU39" s="38"/>
      <c r="BV39" s="45"/>
      <c r="BW39" s="38"/>
      <c r="BX39" s="45"/>
      <c r="BY39" s="38"/>
      <c r="BZ39" s="45"/>
      <c r="CA39" s="38"/>
      <c r="CC39" s="45"/>
      <c r="CD39" s="38"/>
      <c r="CE39" s="45"/>
      <c r="CF39" s="38"/>
      <c r="CG39" s="45"/>
      <c r="CH39" s="38"/>
      <c r="CI39" s="45"/>
      <c r="CJ39" s="38"/>
      <c r="CK39" s="45"/>
      <c r="CL39" s="38"/>
      <c r="CN39" s="45"/>
      <c r="CO39" s="38"/>
      <c r="CP39" s="45"/>
      <c r="CQ39" s="38"/>
      <c r="CR39" s="45"/>
      <c r="CS39" s="38"/>
      <c r="CT39" s="45"/>
      <c r="CU39" s="38"/>
      <c r="CV39" s="45"/>
      <c r="CW39" s="38"/>
      <c r="CY39" s="45"/>
      <c r="CZ39" s="38"/>
      <c r="DA39" s="45"/>
      <c r="DB39" s="38"/>
      <c r="DC39" s="45"/>
      <c r="DD39" s="38"/>
      <c r="DE39" s="45"/>
      <c r="DF39" s="38"/>
      <c r="DG39" s="45"/>
      <c r="DH39" s="38"/>
    </row>
    <row r="40" spans="1:112" s="39" customFormat="1" ht="15.75" customHeight="1" x14ac:dyDescent="0.25">
      <c r="A40" s="2"/>
      <c r="B40" s="2"/>
      <c r="C40" s="2"/>
      <c r="D40" s="14"/>
      <c r="E40" s="14"/>
      <c r="F40" s="14"/>
      <c r="G40" s="14"/>
      <c r="H40" s="14"/>
      <c r="I40" s="14"/>
      <c r="J40" s="14"/>
      <c r="K40" s="14"/>
      <c r="L40" s="14"/>
      <c r="M40" s="14"/>
      <c r="O40" s="38"/>
      <c r="P40" s="38"/>
      <c r="Q40" s="38"/>
      <c r="R40" s="38"/>
      <c r="S40" s="38"/>
      <c r="T40" s="38"/>
      <c r="U40" s="38"/>
      <c r="V40" s="38"/>
      <c r="W40" s="38"/>
      <c r="X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45"/>
      <c r="AW40" s="38"/>
      <c r="AX40" s="45"/>
      <c r="AY40" s="38"/>
      <c r="AZ40" s="45"/>
      <c r="BA40" s="38"/>
      <c r="BB40" s="45"/>
      <c r="BC40" s="38"/>
      <c r="BD40" s="45"/>
      <c r="BE40" s="38"/>
      <c r="BG40" s="45"/>
      <c r="BH40" s="38"/>
      <c r="BI40" s="45"/>
      <c r="BJ40" s="38"/>
      <c r="BK40" s="45"/>
      <c r="BL40" s="38"/>
      <c r="BM40" s="45"/>
      <c r="BN40" s="38"/>
      <c r="BO40" s="45"/>
      <c r="BP40" s="38"/>
      <c r="BR40" s="45"/>
      <c r="BS40" s="38"/>
      <c r="BT40" s="45"/>
      <c r="BU40" s="38"/>
      <c r="BV40" s="45"/>
      <c r="BW40" s="38"/>
      <c r="BX40" s="45"/>
      <c r="BY40" s="38"/>
      <c r="BZ40" s="45"/>
      <c r="CA40" s="38"/>
      <c r="CC40" s="45"/>
      <c r="CD40" s="38"/>
      <c r="CE40" s="45"/>
      <c r="CF40" s="38"/>
      <c r="CG40" s="45"/>
      <c r="CH40" s="38"/>
      <c r="CI40" s="45"/>
      <c r="CJ40" s="38"/>
      <c r="CK40" s="45"/>
      <c r="CL40" s="38"/>
      <c r="CN40" s="45"/>
      <c r="CO40" s="38"/>
      <c r="CP40" s="45"/>
      <c r="CQ40" s="38"/>
      <c r="CR40" s="45"/>
      <c r="CS40" s="38"/>
      <c r="CT40" s="45"/>
      <c r="CU40" s="38"/>
      <c r="CV40" s="45"/>
      <c r="CW40" s="38"/>
      <c r="CY40" s="45"/>
      <c r="CZ40" s="38"/>
      <c r="DA40" s="45"/>
      <c r="DB40" s="38"/>
      <c r="DC40" s="45"/>
      <c r="DD40" s="38"/>
      <c r="DE40" s="45"/>
      <c r="DF40" s="38"/>
      <c r="DG40" s="45"/>
      <c r="DH40" s="38"/>
    </row>
    <row r="41" spans="1:112" s="39" customFormat="1" ht="15.75" customHeight="1" x14ac:dyDescent="0.25">
      <c r="A41" s="2"/>
      <c r="B41" s="2"/>
      <c r="C41" s="2"/>
      <c r="D41" s="14"/>
      <c r="E41" s="14"/>
      <c r="F41" s="14"/>
      <c r="G41" s="14"/>
      <c r="H41" s="14"/>
      <c r="I41" s="14"/>
      <c r="J41" s="14"/>
      <c r="K41" s="14"/>
      <c r="L41" s="14"/>
      <c r="M41" s="14"/>
      <c r="O41" s="38"/>
      <c r="P41" s="38"/>
      <c r="Q41" s="38"/>
      <c r="R41" s="38"/>
      <c r="S41" s="38"/>
      <c r="T41" s="38"/>
      <c r="U41" s="38"/>
      <c r="V41" s="38"/>
      <c r="W41" s="38"/>
      <c r="X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45"/>
      <c r="AW41" s="38"/>
      <c r="AX41" s="45"/>
      <c r="AY41" s="38"/>
      <c r="AZ41" s="45"/>
      <c r="BA41" s="38"/>
      <c r="BB41" s="45"/>
      <c r="BC41" s="38"/>
      <c r="BD41" s="45"/>
      <c r="BE41" s="38"/>
      <c r="BG41" s="45"/>
      <c r="BH41" s="38"/>
      <c r="BI41" s="45"/>
      <c r="BJ41" s="38"/>
      <c r="BK41" s="45"/>
      <c r="BL41" s="38"/>
      <c r="BM41" s="45"/>
      <c r="BN41" s="38"/>
      <c r="BO41" s="45"/>
      <c r="BP41" s="38"/>
      <c r="BR41" s="45"/>
      <c r="BS41" s="38"/>
      <c r="BT41" s="45"/>
      <c r="BU41" s="38"/>
      <c r="BV41" s="45"/>
      <c r="BW41" s="38"/>
      <c r="BX41" s="45"/>
      <c r="BY41" s="38"/>
      <c r="BZ41" s="45"/>
      <c r="CA41" s="38"/>
      <c r="CC41" s="45"/>
      <c r="CD41" s="38"/>
      <c r="CE41" s="45"/>
      <c r="CF41" s="38"/>
      <c r="CG41" s="45"/>
      <c r="CH41" s="38"/>
      <c r="CI41" s="45"/>
      <c r="CJ41" s="38"/>
      <c r="CK41" s="45"/>
      <c r="CL41" s="38"/>
      <c r="CN41" s="45"/>
      <c r="CO41" s="38"/>
      <c r="CP41" s="45"/>
      <c r="CQ41" s="38"/>
      <c r="CR41" s="45"/>
      <c r="CS41" s="38"/>
      <c r="CT41" s="45"/>
      <c r="CU41" s="38"/>
      <c r="CV41" s="45"/>
      <c r="CW41" s="38"/>
      <c r="CY41" s="45"/>
      <c r="CZ41" s="38"/>
      <c r="DA41" s="45"/>
      <c r="DB41" s="38"/>
      <c r="DC41" s="45"/>
      <c r="DD41" s="38"/>
      <c r="DE41" s="45"/>
      <c r="DF41" s="38"/>
      <c r="DG41" s="45"/>
      <c r="DH41" s="38"/>
    </row>
    <row r="42" spans="1:112" s="39" customFormat="1" ht="15.75" customHeight="1" x14ac:dyDescent="0.25">
      <c r="A42" s="2"/>
      <c r="B42" s="2"/>
      <c r="C42" s="2"/>
      <c r="D42" s="14"/>
      <c r="E42" s="14"/>
      <c r="F42" s="14"/>
      <c r="G42" s="14"/>
      <c r="H42" s="14"/>
      <c r="I42" s="14"/>
      <c r="J42" s="14"/>
      <c r="K42" s="14"/>
      <c r="L42" s="14"/>
      <c r="M42" s="14"/>
      <c r="O42" s="38"/>
      <c r="P42" s="38"/>
      <c r="Q42" s="38"/>
      <c r="R42" s="38"/>
      <c r="S42" s="38"/>
      <c r="T42" s="38"/>
      <c r="U42" s="38"/>
      <c r="V42" s="38"/>
      <c r="W42" s="38"/>
      <c r="X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45"/>
      <c r="AW42" s="38"/>
      <c r="AX42" s="45"/>
      <c r="AY42" s="38"/>
      <c r="AZ42" s="45"/>
      <c r="BA42" s="38"/>
      <c r="BB42" s="45"/>
      <c r="BC42" s="38"/>
      <c r="BD42" s="45"/>
      <c r="BE42" s="38"/>
      <c r="BG42" s="45"/>
      <c r="BH42" s="38"/>
      <c r="BI42" s="45"/>
      <c r="BJ42" s="38"/>
      <c r="BK42" s="45"/>
      <c r="BL42" s="38"/>
      <c r="BM42" s="45"/>
      <c r="BN42" s="38"/>
      <c r="BO42" s="45"/>
      <c r="BP42" s="38"/>
      <c r="BR42" s="45"/>
      <c r="BS42" s="38"/>
      <c r="BT42" s="45"/>
      <c r="BU42" s="38"/>
      <c r="BV42" s="45"/>
      <c r="BW42" s="38"/>
      <c r="BX42" s="45"/>
      <c r="BY42" s="38"/>
      <c r="BZ42" s="45"/>
      <c r="CA42" s="38"/>
      <c r="CC42" s="45"/>
      <c r="CD42" s="38"/>
      <c r="CE42" s="45"/>
      <c r="CF42" s="38"/>
      <c r="CG42" s="45"/>
      <c r="CH42" s="38"/>
      <c r="CI42" s="45"/>
      <c r="CJ42" s="38"/>
      <c r="CK42" s="45"/>
      <c r="CL42" s="38"/>
      <c r="CN42" s="45"/>
      <c r="CO42" s="38"/>
      <c r="CP42" s="45"/>
      <c r="CQ42" s="38"/>
      <c r="CR42" s="45"/>
      <c r="CS42" s="38"/>
      <c r="CT42" s="45"/>
      <c r="CU42" s="38"/>
      <c r="CV42" s="45"/>
      <c r="CW42" s="38"/>
      <c r="CY42" s="45"/>
      <c r="CZ42" s="38"/>
      <c r="DA42" s="45"/>
      <c r="DB42" s="38"/>
      <c r="DC42" s="45"/>
      <c r="DD42" s="38"/>
      <c r="DE42" s="45"/>
      <c r="DF42" s="38"/>
      <c r="DG42" s="45"/>
      <c r="DH42" s="38"/>
    </row>
    <row r="43" spans="1:112" s="39" customFormat="1" ht="15.75" customHeight="1" x14ac:dyDescent="0.25">
      <c r="A43" s="2"/>
      <c r="B43" s="2"/>
      <c r="C43" s="2"/>
      <c r="D43" s="14"/>
      <c r="E43" s="14"/>
      <c r="F43" s="14"/>
      <c r="G43" s="14"/>
      <c r="H43" s="14"/>
      <c r="I43" s="14"/>
      <c r="J43" s="14"/>
      <c r="K43" s="14"/>
      <c r="L43" s="14"/>
      <c r="M43" s="14"/>
      <c r="O43" s="38"/>
      <c r="P43" s="38"/>
      <c r="Q43" s="38"/>
      <c r="R43" s="38"/>
      <c r="S43" s="38"/>
      <c r="T43" s="38"/>
      <c r="U43" s="38"/>
      <c r="V43" s="38"/>
      <c r="W43" s="38"/>
      <c r="X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45"/>
      <c r="AW43" s="38"/>
      <c r="AX43" s="45"/>
      <c r="AY43" s="38"/>
      <c r="AZ43" s="45"/>
      <c r="BA43" s="38"/>
      <c r="BB43" s="45"/>
      <c r="BC43" s="38"/>
      <c r="BD43" s="45"/>
      <c r="BE43" s="38"/>
      <c r="BG43" s="45"/>
      <c r="BH43" s="38"/>
      <c r="BI43" s="45"/>
      <c r="BJ43" s="38"/>
      <c r="BK43" s="45"/>
      <c r="BL43" s="38"/>
      <c r="BM43" s="45"/>
      <c r="BN43" s="38"/>
      <c r="BO43" s="45"/>
      <c r="BP43" s="38"/>
      <c r="BR43" s="45"/>
      <c r="BS43" s="38"/>
      <c r="BT43" s="45"/>
      <c r="BU43" s="38"/>
      <c r="BV43" s="45"/>
      <c r="BW43" s="38"/>
      <c r="BX43" s="45"/>
      <c r="BY43" s="38"/>
      <c r="BZ43" s="45"/>
      <c r="CA43" s="38"/>
      <c r="CC43" s="45"/>
      <c r="CD43" s="38"/>
      <c r="CE43" s="45"/>
      <c r="CF43" s="38"/>
      <c r="CG43" s="45"/>
      <c r="CH43" s="38"/>
      <c r="CI43" s="45"/>
      <c r="CJ43" s="38"/>
      <c r="CK43" s="45"/>
      <c r="CL43" s="38"/>
      <c r="CN43" s="45"/>
      <c r="CO43" s="38"/>
      <c r="CP43" s="45"/>
      <c r="CQ43" s="38"/>
      <c r="CR43" s="45"/>
      <c r="CS43" s="38"/>
      <c r="CT43" s="45"/>
      <c r="CU43" s="38"/>
      <c r="CV43" s="45"/>
      <c r="CW43" s="38"/>
      <c r="CY43" s="45"/>
      <c r="CZ43" s="38"/>
      <c r="DA43" s="45"/>
      <c r="DB43" s="38"/>
      <c r="DC43" s="45"/>
      <c r="DD43" s="38"/>
      <c r="DE43" s="45"/>
      <c r="DF43" s="38"/>
      <c r="DG43" s="45"/>
      <c r="DH43" s="38"/>
    </row>
    <row r="44" spans="1:112" s="39" customFormat="1" ht="15.75" customHeight="1" x14ac:dyDescent="0.25">
      <c r="A44" s="2"/>
      <c r="B44" s="2"/>
      <c r="C44" s="2"/>
      <c r="D44" s="14"/>
      <c r="E44" s="14"/>
      <c r="F44" s="14"/>
      <c r="G44" s="14"/>
      <c r="H44" s="14"/>
      <c r="I44" s="14"/>
      <c r="J44" s="14"/>
      <c r="K44" s="14"/>
      <c r="L44" s="14"/>
      <c r="M44" s="14"/>
      <c r="O44" s="38"/>
      <c r="P44" s="38"/>
      <c r="Q44" s="38"/>
      <c r="R44" s="38"/>
      <c r="S44" s="38"/>
      <c r="T44" s="38"/>
      <c r="U44" s="38"/>
      <c r="V44" s="38"/>
      <c r="W44" s="38"/>
      <c r="X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45"/>
      <c r="AW44" s="38"/>
      <c r="AX44" s="45"/>
      <c r="AY44" s="38"/>
      <c r="AZ44" s="45"/>
      <c r="BA44" s="38"/>
      <c r="BB44" s="45"/>
      <c r="BC44" s="38"/>
      <c r="BD44" s="45"/>
      <c r="BE44" s="38"/>
      <c r="BG44" s="45"/>
      <c r="BH44" s="38"/>
      <c r="BI44" s="45"/>
      <c r="BJ44" s="38"/>
      <c r="BK44" s="45"/>
      <c r="BL44" s="38"/>
      <c r="BM44" s="45"/>
      <c r="BN44" s="38"/>
      <c r="BO44" s="45"/>
      <c r="BP44" s="38"/>
      <c r="BR44" s="45"/>
      <c r="BS44" s="38"/>
      <c r="BT44" s="45"/>
      <c r="BU44" s="38"/>
      <c r="BV44" s="45"/>
      <c r="BW44" s="38"/>
      <c r="BX44" s="45"/>
      <c r="BY44" s="38"/>
      <c r="BZ44" s="45"/>
      <c r="CA44" s="38"/>
      <c r="CC44" s="45"/>
      <c r="CD44" s="38"/>
      <c r="CE44" s="45"/>
      <c r="CF44" s="38"/>
      <c r="CG44" s="45"/>
      <c r="CH44" s="38"/>
      <c r="CI44" s="45"/>
      <c r="CJ44" s="38"/>
      <c r="CK44" s="45"/>
      <c r="CL44" s="38"/>
      <c r="CN44" s="45"/>
      <c r="CO44" s="38"/>
      <c r="CP44" s="45"/>
      <c r="CQ44" s="38"/>
      <c r="CR44" s="45"/>
      <c r="CS44" s="38"/>
      <c r="CT44" s="45"/>
      <c r="CU44" s="38"/>
      <c r="CV44" s="45"/>
      <c r="CW44" s="38"/>
      <c r="CY44" s="45"/>
      <c r="CZ44" s="38"/>
      <c r="DA44" s="45"/>
      <c r="DB44" s="38"/>
      <c r="DC44" s="45"/>
      <c r="DD44" s="38"/>
      <c r="DE44" s="45"/>
      <c r="DF44" s="38"/>
      <c r="DG44" s="45"/>
      <c r="DH44" s="38"/>
    </row>
    <row r="45" spans="1:112" s="39" customFormat="1" ht="15.75" customHeight="1" x14ac:dyDescent="0.25">
      <c r="A45" s="2"/>
      <c r="B45" s="2"/>
      <c r="C45" s="2"/>
      <c r="D45" s="14"/>
      <c r="E45" s="14"/>
      <c r="F45" s="14"/>
      <c r="G45" s="14"/>
      <c r="H45" s="14"/>
      <c r="I45" s="14"/>
      <c r="J45" s="14"/>
      <c r="K45" s="14"/>
      <c r="L45" s="14"/>
      <c r="M45" s="14"/>
      <c r="O45" s="38"/>
      <c r="P45" s="38"/>
      <c r="Q45" s="38"/>
      <c r="R45" s="38"/>
      <c r="S45" s="38"/>
      <c r="T45" s="38"/>
      <c r="U45" s="38"/>
      <c r="V45" s="38"/>
      <c r="W45" s="38"/>
      <c r="X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45"/>
      <c r="AW45" s="38"/>
      <c r="AX45" s="45"/>
      <c r="AY45" s="38"/>
      <c r="AZ45" s="45"/>
      <c r="BA45" s="38"/>
      <c r="BB45" s="45"/>
      <c r="BC45" s="38"/>
      <c r="BD45" s="45"/>
      <c r="BE45" s="38"/>
      <c r="BG45" s="45"/>
      <c r="BH45" s="38"/>
      <c r="BI45" s="45"/>
      <c r="BJ45" s="38"/>
      <c r="BK45" s="45"/>
      <c r="BL45" s="38"/>
      <c r="BM45" s="45"/>
      <c r="BN45" s="38"/>
      <c r="BO45" s="45"/>
      <c r="BP45" s="38"/>
      <c r="BR45" s="45"/>
      <c r="BS45" s="38"/>
      <c r="BT45" s="45"/>
      <c r="BU45" s="38"/>
      <c r="BV45" s="45"/>
      <c r="BW45" s="38"/>
      <c r="BX45" s="45"/>
      <c r="BY45" s="38"/>
      <c r="BZ45" s="45"/>
      <c r="CA45" s="38"/>
      <c r="CC45" s="45"/>
      <c r="CD45" s="38"/>
      <c r="CE45" s="45"/>
      <c r="CF45" s="38"/>
      <c r="CG45" s="45"/>
      <c r="CH45" s="38"/>
      <c r="CI45" s="45"/>
      <c r="CJ45" s="38"/>
      <c r="CK45" s="45"/>
      <c r="CL45" s="38"/>
      <c r="CN45" s="45"/>
      <c r="CO45" s="38"/>
      <c r="CP45" s="45"/>
      <c r="CQ45" s="38"/>
      <c r="CR45" s="45"/>
      <c r="CS45" s="38"/>
      <c r="CT45" s="45"/>
      <c r="CU45" s="38"/>
      <c r="CV45" s="45"/>
      <c r="CW45" s="38"/>
      <c r="CY45" s="45"/>
      <c r="CZ45" s="38"/>
      <c r="DA45" s="45"/>
      <c r="DB45" s="38"/>
      <c r="DC45" s="45"/>
      <c r="DD45" s="38"/>
      <c r="DE45" s="45"/>
      <c r="DF45" s="38"/>
      <c r="DG45" s="45"/>
      <c r="DH45" s="38"/>
    </row>
    <row r="46" spans="1:112" s="39" customFormat="1" ht="15.75" customHeight="1" x14ac:dyDescent="0.25">
      <c r="A46" s="2"/>
      <c r="B46" s="2"/>
      <c r="C46" s="2"/>
      <c r="D46" s="14"/>
      <c r="E46" s="14"/>
      <c r="F46" s="14"/>
      <c r="G46" s="14"/>
      <c r="H46" s="14"/>
      <c r="I46" s="14"/>
      <c r="J46" s="14"/>
      <c r="K46" s="14"/>
      <c r="L46" s="14"/>
      <c r="M46" s="14"/>
      <c r="O46" s="38"/>
      <c r="P46" s="38"/>
      <c r="Q46" s="38"/>
      <c r="R46" s="38"/>
      <c r="S46" s="38"/>
      <c r="T46" s="38"/>
      <c r="U46" s="38"/>
      <c r="V46" s="38"/>
      <c r="W46" s="38"/>
      <c r="X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45"/>
      <c r="AW46" s="38"/>
      <c r="AX46" s="45"/>
      <c r="AY46" s="38"/>
      <c r="AZ46" s="45"/>
      <c r="BA46" s="38"/>
      <c r="BB46" s="45"/>
      <c r="BC46" s="38"/>
      <c r="BD46" s="45"/>
      <c r="BE46" s="38"/>
      <c r="BG46" s="45"/>
      <c r="BH46" s="38"/>
      <c r="BI46" s="45"/>
      <c r="BJ46" s="38"/>
      <c r="BK46" s="45"/>
      <c r="BL46" s="38"/>
      <c r="BM46" s="45"/>
      <c r="BN46" s="38"/>
      <c r="BO46" s="45"/>
      <c r="BP46" s="38"/>
      <c r="BR46" s="45"/>
      <c r="BS46" s="38"/>
      <c r="BT46" s="45"/>
      <c r="BU46" s="38"/>
      <c r="BV46" s="45"/>
      <c r="BW46" s="38"/>
      <c r="BX46" s="45"/>
      <c r="BY46" s="38"/>
      <c r="BZ46" s="45"/>
      <c r="CA46" s="38"/>
      <c r="CC46" s="45"/>
      <c r="CD46" s="38"/>
      <c r="CE46" s="45"/>
      <c r="CF46" s="38"/>
      <c r="CG46" s="45"/>
      <c r="CH46" s="38"/>
      <c r="CI46" s="45"/>
      <c r="CJ46" s="38"/>
      <c r="CK46" s="45"/>
      <c r="CL46" s="38"/>
      <c r="CN46" s="45"/>
      <c r="CO46" s="38"/>
      <c r="CP46" s="45"/>
      <c r="CQ46" s="38"/>
      <c r="CR46" s="45"/>
      <c r="CS46" s="38"/>
      <c r="CT46" s="45"/>
      <c r="CU46" s="38"/>
      <c r="CV46" s="45"/>
      <c r="CW46" s="38"/>
      <c r="CY46" s="45"/>
      <c r="CZ46" s="38"/>
      <c r="DA46" s="45"/>
      <c r="DB46" s="38"/>
      <c r="DC46" s="45"/>
      <c r="DD46" s="38"/>
      <c r="DE46" s="45"/>
      <c r="DF46" s="38"/>
      <c r="DG46" s="45"/>
      <c r="DH46" s="38"/>
    </row>
    <row r="47" spans="1:112" s="39" customFormat="1" ht="15.75" customHeight="1" x14ac:dyDescent="0.25">
      <c r="A47" s="2"/>
      <c r="B47" s="2"/>
      <c r="C47" s="2"/>
      <c r="D47" s="14"/>
      <c r="E47" s="14"/>
      <c r="F47" s="14"/>
      <c r="G47" s="14"/>
      <c r="H47" s="14"/>
      <c r="I47" s="14"/>
      <c r="J47" s="14"/>
      <c r="K47" s="14"/>
      <c r="L47" s="14"/>
      <c r="M47" s="14"/>
      <c r="O47" s="38"/>
      <c r="P47" s="38"/>
      <c r="Q47" s="38"/>
      <c r="R47" s="38"/>
      <c r="S47" s="38"/>
      <c r="T47" s="38"/>
      <c r="U47" s="38"/>
      <c r="V47" s="38"/>
      <c r="W47" s="38"/>
      <c r="X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45"/>
      <c r="AW47" s="38"/>
      <c r="AX47" s="45"/>
      <c r="AY47" s="38"/>
      <c r="AZ47" s="45"/>
      <c r="BA47" s="38"/>
      <c r="BB47" s="45"/>
      <c r="BC47" s="38"/>
      <c r="BD47" s="45"/>
      <c r="BE47" s="38"/>
      <c r="BG47" s="45"/>
      <c r="BH47" s="38"/>
      <c r="BI47" s="45"/>
      <c r="BJ47" s="38"/>
      <c r="BK47" s="45"/>
      <c r="BL47" s="38"/>
      <c r="BM47" s="45"/>
      <c r="BN47" s="38"/>
      <c r="BO47" s="45"/>
      <c r="BP47" s="38"/>
      <c r="BR47" s="45"/>
      <c r="BS47" s="38"/>
      <c r="BT47" s="45"/>
      <c r="BU47" s="38"/>
      <c r="BV47" s="45"/>
      <c r="BW47" s="38"/>
      <c r="BX47" s="45"/>
      <c r="BY47" s="38"/>
      <c r="BZ47" s="45"/>
      <c r="CA47" s="38"/>
      <c r="CC47" s="45"/>
      <c r="CD47" s="38"/>
      <c r="CE47" s="45"/>
      <c r="CF47" s="38"/>
      <c r="CG47" s="45"/>
      <c r="CH47" s="38"/>
      <c r="CI47" s="45"/>
      <c r="CJ47" s="38"/>
      <c r="CK47" s="45"/>
      <c r="CL47" s="38"/>
      <c r="CN47" s="45"/>
      <c r="CO47" s="38"/>
      <c r="CP47" s="45"/>
      <c r="CQ47" s="38"/>
      <c r="CR47" s="45"/>
      <c r="CS47" s="38"/>
      <c r="CT47" s="45"/>
      <c r="CU47" s="38"/>
      <c r="CV47" s="45"/>
      <c r="CW47" s="38"/>
      <c r="CY47" s="45"/>
      <c r="CZ47" s="38"/>
      <c r="DA47" s="45"/>
      <c r="DB47" s="38"/>
      <c r="DC47" s="45"/>
      <c r="DD47" s="38"/>
      <c r="DE47" s="45"/>
      <c r="DF47" s="38"/>
      <c r="DG47" s="45"/>
      <c r="DH47" s="38"/>
    </row>
    <row r="48" spans="1:112" s="39" customFormat="1" ht="15.75" customHeight="1" x14ac:dyDescent="0.25">
      <c r="A48" s="2"/>
      <c r="B48" s="2"/>
      <c r="C48" s="2"/>
      <c r="D48" s="14"/>
      <c r="E48" s="14"/>
      <c r="F48" s="14"/>
      <c r="G48" s="14"/>
      <c r="H48" s="14"/>
      <c r="I48" s="14"/>
      <c r="J48" s="14"/>
      <c r="K48" s="14"/>
      <c r="L48" s="14"/>
      <c r="M48" s="14"/>
      <c r="O48" s="38"/>
      <c r="P48" s="38"/>
      <c r="Q48" s="38"/>
      <c r="R48" s="38"/>
      <c r="S48" s="38"/>
      <c r="T48" s="38"/>
      <c r="U48" s="38"/>
      <c r="V48" s="38"/>
      <c r="W48" s="38"/>
      <c r="X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45"/>
      <c r="AW48" s="38"/>
      <c r="AX48" s="45"/>
      <c r="AY48" s="38"/>
      <c r="AZ48" s="45"/>
      <c r="BA48" s="38"/>
      <c r="BB48" s="45"/>
      <c r="BC48" s="38"/>
      <c r="BD48" s="45"/>
      <c r="BE48" s="38"/>
      <c r="BG48" s="45"/>
      <c r="BH48" s="38"/>
      <c r="BI48" s="45"/>
      <c r="BJ48" s="38"/>
      <c r="BK48" s="45"/>
      <c r="BL48" s="38"/>
      <c r="BM48" s="45"/>
      <c r="BN48" s="38"/>
      <c r="BO48" s="45"/>
      <c r="BP48" s="38"/>
      <c r="BR48" s="45"/>
      <c r="BS48" s="38"/>
      <c r="BT48" s="45"/>
      <c r="BU48" s="38"/>
      <c r="BV48" s="45"/>
      <c r="BW48" s="38"/>
      <c r="BX48" s="45"/>
      <c r="BY48" s="38"/>
      <c r="BZ48" s="45"/>
      <c r="CA48" s="38"/>
      <c r="CC48" s="45"/>
      <c r="CD48" s="38"/>
      <c r="CE48" s="45"/>
      <c r="CF48" s="38"/>
      <c r="CG48" s="45"/>
      <c r="CH48" s="38"/>
      <c r="CI48" s="45"/>
      <c r="CJ48" s="38"/>
      <c r="CK48" s="45"/>
      <c r="CL48" s="38"/>
      <c r="CN48" s="45"/>
      <c r="CO48" s="38"/>
      <c r="CP48" s="45"/>
      <c r="CQ48" s="38"/>
      <c r="CR48" s="45"/>
      <c r="CS48" s="38"/>
      <c r="CT48" s="45"/>
      <c r="CU48" s="38"/>
      <c r="CV48" s="45"/>
      <c r="CW48" s="38"/>
      <c r="CY48" s="45"/>
      <c r="CZ48" s="38"/>
      <c r="DA48" s="45"/>
      <c r="DB48" s="38"/>
      <c r="DC48" s="45"/>
      <c r="DD48" s="38"/>
      <c r="DE48" s="45"/>
      <c r="DF48" s="38"/>
      <c r="DG48" s="45"/>
      <c r="DH48" s="38"/>
    </row>
    <row r="49" spans="1:112" s="39" customFormat="1" ht="15.75" customHeight="1" x14ac:dyDescent="0.25">
      <c r="A49" s="2"/>
      <c r="B49" s="2"/>
      <c r="C49" s="2"/>
      <c r="D49" s="14"/>
      <c r="E49" s="14"/>
      <c r="F49" s="14"/>
      <c r="G49" s="14"/>
      <c r="H49" s="14"/>
      <c r="I49" s="14"/>
      <c r="J49" s="14"/>
      <c r="K49" s="14"/>
      <c r="L49" s="14"/>
      <c r="M49" s="14"/>
      <c r="O49" s="38"/>
      <c r="P49" s="38"/>
      <c r="Q49" s="38"/>
      <c r="R49" s="38"/>
      <c r="S49" s="38"/>
      <c r="T49" s="38"/>
      <c r="U49" s="38"/>
      <c r="V49" s="38"/>
      <c r="W49" s="38"/>
      <c r="X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45"/>
      <c r="AW49" s="38"/>
      <c r="AX49" s="45"/>
      <c r="AY49" s="38"/>
      <c r="AZ49" s="45"/>
      <c r="BA49" s="38"/>
      <c r="BB49" s="45"/>
      <c r="BC49" s="38"/>
      <c r="BD49" s="45"/>
      <c r="BE49" s="38"/>
      <c r="BG49" s="45"/>
      <c r="BH49" s="38"/>
      <c r="BI49" s="45"/>
      <c r="BJ49" s="38"/>
      <c r="BK49" s="45"/>
      <c r="BL49" s="38"/>
      <c r="BM49" s="45"/>
      <c r="BN49" s="38"/>
      <c r="BO49" s="45"/>
      <c r="BP49" s="38"/>
      <c r="BR49" s="45"/>
      <c r="BS49" s="38"/>
      <c r="BT49" s="45"/>
      <c r="BU49" s="38"/>
      <c r="BV49" s="45"/>
      <c r="BW49" s="38"/>
      <c r="BX49" s="45"/>
      <c r="BY49" s="38"/>
      <c r="BZ49" s="45"/>
      <c r="CA49" s="38"/>
      <c r="CC49" s="45"/>
      <c r="CD49" s="38"/>
      <c r="CE49" s="45"/>
      <c r="CF49" s="38"/>
      <c r="CG49" s="45"/>
      <c r="CH49" s="38"/>
      <c r="CI49" s="45"/>
      <c r="CJ49" s="38"/>
      <c r="CK49" s="45"/>
      <c r="CL49" s="38"/>
      <c r="CN49" s="45"/>
      <c r="CO49" s="38"/>
      <c r="CP49" s="45"/>
      <c r="CQ49" s="38"/>
      <c r="CR49" s="45"/>
      <c r="CS49" s="38"/>
      <c r="CT49" s="45"/>
      <c r="CU49" s="38"/>
      <c r="CV49" s="45"/>
      <c r="CW49" s="38"/>
      <c r="CY49" s="45"/>
      <c r="CZ49" s="38"/>
      <c r="DA49" s="45"/>
      <c r="DB49" s="38"/>
      <c r="DC49" s="45"/>
      <c r="DD49" s="38"/>
      <c r="DE49" s="45"/>
      <c r="DF49" s="38"/>
      <c r="DG49" s="45"/>
      <c r="DH49" s="38"/>
    </row>
    <row r="50" spans="1:112" s="39" customFormat="1" ht="15.75" customHeight="1" x14ac:dyDescent="0.25">
      <c r="A50" s="2"/>
      <c r="B50" s="2"/>
      <c r="C50" s="2"/>
      <c r="D50" s="14"/>
      <c r="E50" s="14"/>
      <c r="F50" s="14"/>
      <c r="G50" s="14"/>
      <c r="H50" s="14"/>
      <c r="I50" s="14"/>
      <c r="J50" s="14"/>
      <c r="K50" s="14"/>
      <c r="L50" s="14"/>
      <c r="M50" s="14"/>
      <c r="O50" s="38"/>
      <c r="P50" s="38"/>
      <c r="Q50" s="38"/>
      <c r="R50" s="38"/>
      <c r="S50" s="38"/>
      <c r="T50" s="38"/>
      <c r="U50" s="38"/>
      <c r="V50" s="38"/>
      <c r="W50" s="38"/>
      <c r="X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45"/>
      <c r="AW50" s="38"/>
      <c r="AX50" s="45"/>
      <c r="AY50" s="38"/>
      <c r="AZ50" s="45"/>
      <c r="BA50" s="38"/>
      <c r="BB50" s="45"/>
      <c r="BC50" s="38"/>
      <c r="BD50" s="45"/>
      <c r="BE50" s="38"/>
      <c r="BG50" s="45"/>
      <c r="BH50" s="38"/>
      <c r="BI50" s="45"/>
      <c r="BJ50" s="38"/>
      <c r="BK50" s="45"/>
      <c r="BL50" s="38"/>
      <c r="BM50" s="45"/>
      <c r="BN50" s="38"/>
      <c r="BO50" s="45"/>
      <c r="BP50" s="38"/>
      <c r="BR50" s="45"/>
      <c r="BS50" s="38"/>
      <c r="BT50" s="45"/>
      <c r="BU50" s="38"/>
      <c r="BV50" s="45"/>
      <c r="BW50" s="38"/>
      <c r="BX50" s="45"/>
      <c r="BY50" s="38"/>
      <c r="BZ50" s="45"/>
      <c r="CA50" s="38"/>
      <c r="CC50" s="45"/>
      <c r="CD50" s="38"/>
      <c r="CE50" s="45"/>
      <c r="CF50" s="38"/>
      <c r="CG50" s="45"/>
      <c r="CH50" s="38"/>
      <c r="CI50" s="45"/>
      <c r="CJ50" s="38"/>
      <c r="CK50" s="45"/>
      <c r="CL50" s="38"/>
      <c r="CN50" s="45"/>
      <c r="CO50" s="38"/>
      <c r="CP50" s="45"/>
      <c r="CQ50" s="38"/>
      <c r="CR50" s="45"/>
      <c r="CS50" s="38"/>
      <c r="CT50" s="45"/>
      <c r="CU50" s="38"/>
      <c r="CV50" s="45"/>
      <c r="CW50" s="38"/>
      <c r="CY50" s="45"/>
      <c r="CZ50" s="38"/>
      <c r="DA50" s="45"/>
      <c r="DB50" s="38"/>
      <c r="DC50" s="45"/>
      <c r="DD50" s="38"/>
      <c r="DE50" s="45"/>
      <c r="DF50" s="38"/>
      <c r="DG50" s="45"/>
      <c r="DH50" s="38"/>
    </row>
    <row r="51" spans="1:112" s="39" customFormat="1" ht="15.75" customHeight="1" x14ac:dyDescent="0.25">
      <c r="A51" s="2"/>
      <c r="B51" s="2"/>
      <c r="C51" s="2"/>
      <c r="D51" s="14"/>
      <c r="E51" s="14"/>
      <c r="F51" s="14"/>
      <c r="G51" s="14"/>
      <c r="H51" s="14"/>
      <c r="I51" s="14"/>
      <c r="J51" s="14"/>
      <c r="K51" s="14"/>
      <c r="L51" s="14"/>
      <c r="M51" s="14"/>
      <c r="O51" s="38"/>
      <c r="P51" s="38"/>
      <c r="Q51" s="38"/>
      <c r="R51" s="38"/>
      <c r="S51" s="38"/>
      <c r="T51" s="38"/>
      <c r="U51" s="38"/>
      <c r="V51" s="38"/>
      <c r="W51" s="38"/>
      <c r="X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45"/>
      <c r="AW51" s="38"/>
      <c r="AX51" s="45"/>
      <c r="AY51" s="38"/>
      <c r="AZ51" s="45"/>
      <c r="BA51" s="38"/>
      <c r="BB51" s="45"/>
      <c r="BC51" s="38"/>
      <c r="BD51" s="45"/>
      <c r="BE51" s="38"/>
      <c r="BG51" s="45"/>
      <c r="BH51" s="38"/>
      <c r="BI51" s="45"/>
      <c r="BJ51" s="38"/>
      <c r="BK51" s="45"/>
      <c r="BL51" s="38"/>
      <c r="BM51" s="45"/>
      <c r="BN51" s="38"/>
      <c r="BO51" s="45"/>
      <c r="BP51" s="38"/>
      <c r="BR51" s="45"/>
      <c r="BS51" s="38"/>
      <c r="BT51" s="45"/>
      <c r="BU51" s="38"/>
      <c r="BV51" s="45"/>
      <c r="BW51" s="38"/>
      <c r="BX51" s="45"/>
      <c r="BY51" s="38"/>
      <c r="BZ51" s="45"/>
      <c r="CA51" s="38"/>
      <c r="CC51" s="45"/>
      <c r="CD51" s="38"/>
      <c r="CE51" s="45"/>
      <c r="CF51" s="38"/>
      <c r="CG51" s="45"/>
      <c r="CH51" s="38"/>
      <c r="CI51" s="45"/>
      <c r="CJ51" s="38"/>
      <c r="CK51" s="45"/>
      <c r="CL51" s="38"/>
      <c r="CN51" s="45"/>
      <c r="CO51" s="38"/>
      <c r="CP51" s="45"/>
      <c r="CQ51" s="38"/>
      <c r="CR51" s="45"/>
      <c r="CS51" s="38"/>
      <c r="CT51" s="45"/>
      <c r="CU51" s="38"/>
      <c r="CV51" s="45"/>
      <c r="CW51" s="38"/>
      <c r="CY51" s="45"/>
      <c r="CZ51" s="38"/>
      <c r="DA51" s="45"/>
      <c r="DB51" s="38"/>
      <c r="DC51" s="45"/>
      <c r="DD51" s="38"/>
      <c r="DE51" s="45"/>
      <c r="DF51" s="38"/>
      <c r="DG51" s="45"/>
      <c r="DH51" s="38"/>
    </row>
    <row r="52" spans="1:112" s="39" customFormat="1" ht="15.75" customHeight="1" x14ac:dyDescent="0.25">
      <c r="A52" s="2"/>
      <c r="B52" s="2"/>
      <c r="C52" s="2"/>
      <c r="D52" s="14"/>
      <c r="E52" s="14"/>
      <c r="F52" s="14"/>
      <c r="G52" s="14"/>
      <c r="H52" s="14"/>
      <c r="I52" s="14"/>
      <c r="J52" s="14"/>
      <c r="K52" s="14"/>
      <c r="L52" s="14"/>
      <c r="M52" s="14"/>
      <c r="O52" s="38"/>
      <c r="P52" s="38"/>
      <c r="Q52" s="38"/>
      <c r="R52" s="38"/>
      <c r="S52" s="38"/>
      <c r="T52" s="38"/>
      <c r="U52" s="38"/>
      <c r="V52" s="38"/>
      <c r="W52" s="38"/>
      <c r="X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45"/>
      <c r="AW52" s="38"/>
      <c r="AX52" s="45"/>
      <c r="AY52" s="38"/>
      <c r="AZ52" s="45"/>
      <c r="BA52" s="38"/>
      <c r="BB52" s="45"/>
      <c r="BC52" s="38"/>
      <c r="BD52" s="45"/>
      <c r="BE52" s="38"/>
      <c r="BG52" s="45"/>
      <c r="BH52" s="38"/>
      <c r="BI52" s="45"/>
      <c r="BJ52" s="38"/>
      <c r="BK52" s="45"/>
      <c r="BL52" s="38"/>
      <c r="BM52" s="45"/>
      <c r="BN52" s="38"/>
      <c r="BO52" s="45"/>
      <c r="BP52" s="38"/>
      <c r="BR52" s="45"/>
      <c r="BS52" s="38"/>
      <c r="BT52" s="45"/>
      <c r="BU52" s="38"/>
      <c r="BV52" s="45"/>
      <c r="BW52" s="38"/>
      <c r="BX52" s="45"/>
      <c r="BY52" s="38"/>
      <c r="BZ52" s="45"/>
      <c r="CA52" s="38"/>
      <c r="CC52" s="45"/>
      <c r="CD52" s="38"/>
      <c r="CE52" s="45"/>
      <c r="CF52" s="38"/>
      <c r="CG52" s="45"/>
      <c r="CH52" s="38"/>
      <c r="CI52" s="45"/>
      <c r="CJ52" s="38"/>
      <c r="CK52" s="45"/>
      <c r="CL52" s="38"/>
      <c r="CN52" s="45"/>
      <c r="CO52" s="38"/>
      <c r="CP52" s="45"/>
      <c r="CQ52" s="38"/>
      <c r="CR52" s="45"/>
      <c r="CS52" s="38"/>
      <c r="CT52" s="45"/>
      <c r="CU52" s="38"/>
      <c r="CV52" s="45"/>
      <c r="CW52" s="38"/>
      <c r="CY52" s="45"/>
      <c r="CZ52" s="38"/>
      <c r="DA52" s="45"/>
      <c r="DB52" s="38"/>
      <c r="DC52" s="45"/>
      <c r="DD52" s="38"/>
      <c r="DE52" s="45"/>
      <c r="DF52" s="38"/>
      <c r="DG52" s="45"/>
      <c r="DH52" s="38"/>
    </row>
    <row r="53" spans="1:112" s="39" customFormat="1" ht="15.75" customHeight="1" x14ac:dyDescent="0.25">
      <c r="A53" s="2"/>
      <c r="B53" s="2"/>
      <c r="C53" s="2"/>
      <c r="D53" s="14"/>
      <c r="E53" s="14"/>
      <c r="F53" s="14"/>
      <c r="G53" s="14"/>
      <c r="H53" s="14"/>
      <c r="I53" s="14"/>
      <c r="J53" s="14"/>
      <c r="K53" s="14"/>
      <c r="L53" s="14"/>
      <c r="M53" s="14"/>
      <c r="O53" s="38"/>
      <c r="P53" s="38"/>
      <c r="Q53" s="38"/>
      <c r="R53" s="38"/>
      <c r="S53" s="38"/>
      <c r="T53" s="38"/>
      <c r="U53" s="38"/>
      <c r="V53" s="38"/>
      <c r="W53" s="38"/>
      <c r="X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45"/>
      <c r="AW53" s="38"/>
      <c r="AX53" s="45"/>
      <c r="AY53" s="38"/>
      <c r="AZ53" s="45"/>
      <c r="BA53" s="38"/>
      <c r="BB53" s="45"/>
      <c r="BC53" s="38"/>
      <c r="BD53" s="45"/>
      <c r="BE53" s="38"/>
      <c r="BG53" s="45"/>
      <c r="BH53" s="38"/>
      <c r="BI53" s="45"/>
      <c r="BJ53" s="38"/>
      <c r="BK53" s="45"/>
      <c r="BL53" s="38"/>
      <c r="BM53" s="45"/>
      <c r="BN53" s="38"/>
      <c r="BO53" s="45"/>
      <c r="BP53" s="38"/>
      <c r="BR53" s="45"/>
      <c r="BS53" s="38"/>
      <c r="BT53" s="45"/>
      <c r="BU53" s="38"/>
      <c r="BV53" s="45"/>
      <c r="BW53" s="38"/>
      <c r="BX53" s="45"/>
      <c r="BY53" s="38"/>
      <c r="BZ53" s="45"/>
      <c r="CA53" s="38"/>
      <c r="CC53" s="45"/>
      <c r="CD53" s="38"/>
      <c r="CE53" s="45"/>
      <c r="CF53" s="38"/>
      <c r="CG53" s="45"/>
      <c r="CH53" s="38"/>
      <c r="CI53" s="45"/>
      <c r="CJ53" s="38"/>
      <c r="CK53" s="45"/>
      <c r="CL53" s="38"/>
      <c r="CN53" s="45"/>
      <c r="CO53" s="38"/>
      <c r="CP53" s="45"/>
      <c r="CQ53" s="38"/>
      <c r="CR53" s="45"/>
      <c r="CS53" s="38"/>
      <c r="CT53" s="45"/>
      <c r="CU53" s="38"/>
      <c r="CV53" s="45"/>
      <c r="CW53" s="38"/>
      <c r="CY53" s="45"/>
      <c r="CZ53" s="38"/>
      <c r="DA53" s="45"/>
      <c r="DB53" s="38"/>
      <c r="DC53" s="45"/>
      <c r="DD53" s="38"/>
      <c r="DE53" s="45"/>
      <c r="DF53" s="38"/>
      <c r="DG53" s="45"/>
      <c r="DH53" s="38"/>
    </row>
    <row r="54" spans="1:112" s="39" customFormat="1" ht="15.75" customHeight="1" x14ac:dyDescent="0.25">
      <c r="A54" s="2"/>
      <c r="B54" s="2"/>
      <c r="C54" s="2"/>
      <c r="D54" s="14"/>
      <c r="E54" s="14"/>
      <c r="F54" s="14"/>
      <c r="G54" s="14"/>
      <c r="H54" s="14"/>
      <c r="I54" s="14"/>
      <c r="J54" s="14"/>
      <c r="K54" s="14"/>
      <c r="L54" s="14"/>
      <c r="M54" s="14"/>
      <c r="O54" s="38"/>
      <c r="P54" s="38"/>
      <c r="Q54" s="38"/>
      <c r="R54" s="38"/>
      <c r="S54" s="38"/>
      <c r="T54" s="38"/>
      <c r="U54" s="38"/>
      <c r="V54" s="38"/>
      <c r="W54" s="38"/>
      <c r="X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45"/>
      <c r="AW54" s="38"/>
      <c r="AX54" s="45"/>
      <c r="AY54" s="38"/>
      <c r="AZ54" s="45"/>
      <c r="BA54" s="38"/>
      <c r="BB54" s="45"/>
      <c r="BC54" s="38"/>
      <c r="BD54" s="45"/>
      <c r="BE54" s="38"/>
      <c r="BG54" s="45"/>
      <c r="BH54" s="38"/>
      <c r="BI54" s="45"/>
      <c r="BJ54" s="38"/>
      <c r="BK54" s="45"/>
      <c r="BL54" s="38"/>
      <c r="BM54" s="45"/>
      <c r="BN54" s="38"/>
      <c r="BO54" s="45"/>
      <c r="BP54" s="38"/>
      <c r="BR54" s="45"/>
      <c r="BS54" s="38"/>
      <c r="BT54" s="45"/>
      <c r="BU54" s="38"/>
      <c r="BV54" s="45"/>
      <c r="BW54" s="38"/>
      <c r="BX54" s="45"/>
      <c r="BY54" s="38"/>
      <c r="BZ54" s="45"/>
      <c r="CA54" s="38"/>
      <c r="CC54" s="45"/>
      <c r="CD54" s="38"/>
      <c r="CE54" s="45"/>
      <c r="CF54" s="38"/>
      <c r="CG54" s="45"/>
      <c r="CH54" s="38"/>
      <c r="CI54" s="45"/>
      <c r="CJ54" s="38"/>
      <c r="CK54" s="45"/>
      <c r="CL54" s="38"/>
      <c r="CN54" s="45"/>
      <c r="CO54" s="38"/>
      <c r="CP54" s="45"/>
      <c r="CQ54" s="38"/>
      <c r="CR54" s="45"/>
      <c r="CS54" s="38"/>
      <c r="CT54" s="45"/>
      <c r="CU54" s="38"/>
      <c r="CV54" s="45"/>
      <c r="CW54" s="38"/>
      <c r="CY54" s="45"/>
      <c r="CZ54" s="38"/>
      <c r="DA54" s="45"/>
      <c r="DB54" s="38"/>
      <c r="DC54" s="45"/>
      <c r="DD54" s="38"/>
      <c r="DE54" s="45"/>
      <c r="DF54" s="38"/>
      <c r="DG54" s="45"/>
      <c r="DH54" s="38"/>
    </row>
    <row r="55" spans="1:112" s="39" customFormat="1" ht="15.75" customHeight="1" x14ac:dyDescent="0.25">
      <c r="A55" s="2"/>
      <c r="B55" s="2"/>
      <c r="C55" s="2"/>
      <c r="D55" s="14"/>
      <c r="E55" s="14"/>
      <c r="F55" s="14"/>
      <c r="G55" s="14"/>
      <c r="H55" s="14"/>
      <c r="I55" s="14"/>
      <c r="J55" s="14"/>
      <c r="K55" s="14"/>
      <c r="L55" s="14"/>
      <c r="M55" s="14"/>
      <c r="O55" s="38"/>
      <c r="P55" s="38"/>
      <c r="Q55" s="38"/>
      <c r="R55" s="38"/>
      <c r="S55" s="38"/>
      <c r="T55" s="38"/>
      <c r="U55" s="38"/>
      <c r="V55" s="38"/>
      <c r="W55" s="38"/>
      <c r="X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45"/>
      <c r="AW55" s="38"/>
      <c r="AX55" s="45"/>
      <c r="AY55" s="38"/>
      <c r="AZ55" s="45"/>
      <c r="BA55" s="38"/>
      <c r="BB55" s="45"/>
      <c r="BC55" s="38"/>
      <c r="BD55" s="45"/>
      <c r="BE55" s="38"/>
      <c r="BG55" s="45"/>
      <c r="BH55" s="38"/>
      <c r="BI55" s="45"/>
      <c r="BJ55" s="38"/>
      <c r="BK55" s="45"/>
      <c r="BL55" s="38"/>
      <c r="BM55" s="45"/>
      <c r="BN55" s="38"/>
      <c r="BO55" s="45"/>
      <c r="BP55" s="38"/>
      <c r="BR55" s="45"/>
      <c r="BS55" s="38"/>
      <c r="BT55" s="45"/>
      <c r="BU55" s="38"/>
      <c r="BV55" s="45"/>
      <c r="BW55" s="38"/>
      <c r="BX55" s="45"/>
      <c r="BY55" s="38"/>
      <c r="BZ55" s="45"/>
      <c r="CA55" s="38"/>
      <c r="CC55" s="45"/>
      <c r="CD55" s="38"/>
      <c r="CE55" s="45"/>
      <c r="CF55" s="38"/>
      <c r="CG55" s="45"/>
      <c r="CH55" s="38"/>
      <c r="CI55" s="45"/>
      <c r="CJ55" s="38"/>
      <c r="CK55" s="45"/>
      <c r="CL55" s="38"/>
      <c r="CN55" s="45"/>
      <c r="CO55" s="38"/>
      <c r="CP55" s="45"/>
      <c r="CQ55" s="38"/>
      <c r="CR55" s="45"/>
      <c r="CS55" s="38"/>
      <c r="CT55" s="45"/>
      <c r="CU55" s="38"/>
      <c r="CV55" s="45"/>
      <c r="CW55" s="38"/>
      <c r="CY55" s="45"/>
      <c r="CZ55" s="38"/>
      <c r="DA55" s="45"/>
      <c r="DB55" s="38"/>
      <c r="DC55" s="45"/>
      <c r="DD55" s="38"/>
      <c r="DE55" s="45"/>
      <c r="DF55" s="38"/>
      <c r="DG55" s="45"/>
      <c r="DH55" s="38"/>
    </row>
    <row r="56" spans="1:112" s="39" customFormat="1" ht="15.75" customHeight="1" x14ac:dyDescent="0.25">
      <c r="A56" s="2"/>
      <c r="B56" s="2"/>
      <c r="C56" s="2"/>
      <c r="D56" s="14"/>
      <c r="E56" s="14"/>
      <c r="F56" s="14"/>
      <c r="G56" s="14"/>
      <c r="H56" s="14"/>
      <c r="I56" s="14"/>
      <c r="J56" s="14"/>
      <c r="K56" s="14"/>
      <c r="L56" s="14"/>
      <c r="M56" s="14"/>
      <c r="O56" s="38"/>
      <c r="P56" s="38"/>
      <c r="Q56" s="38"/>
      <c r="R56" s="38"/>
      <c r="S56" s="38"/>
      <c r="T56" s="38"/>
      <c r="U56" s="38"/>
      <c r="V56" s="38"/>
      <c r="W56" s="38"/>
      <c r="X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45"/>
      <c r="AW56" s="38"/>
      <c r="AX56" s="45"/>
      <c r="AY56" s="38"/>
      <c r="AZ56" s="45"/>
      <c r="BA56" s="38"/>
      <c r="BB56" s="45"/>
      <c r="BC56" s="38"/>
      <c r="BD56" s="45"/>
      <c r="BE56" s="38"/>
      <c r="BG56" s="45"/>
      <c r="BH56" s="38"/>
      <c r="BI56" s="45"/>
      <c r="BJ56" s="38"/>
      <c r="BK56" s="45"/>
      <c r="BL56" s="38"/>
      <c r="BM56" s="45"/>
      <c r="BN56" s="38"/>
      <c r="BO56" s="45"/>
      <c r="BP56" s="38"/>
      <c r="BR56" s="45"/>
      <c r="BS56" s="38"/>
      <c r="BT56" s="45"/>
      <c r="BU56" s="38"/>
      <c r="BV56" s="45"/>
      <c r="BW56" s="38"/>
      <c r="BX56" s="45"/>
      <c r="BY56" s="38"/>
      <c r="BZ56" s="45"/>
      <c r="CA56" s="38"/>
      <c r="CC56" s="45"/>
      <c r="CD56" s="38"/>
      <c r="CE56" s="45"/>
      <c r="CF56" s="38"/>
      <c r="CG56" s="45"/>
      <c r="CH56" s="38"/>
      <c r="CI56" s="45"/>
      <c r="CJ56" s="38"/>
      <c r="CK56" s="45"/>
      <c r="CL56" s="38"/>
      <c r="CN56" s="45"/>
      <c r="CO56" s="38"/>
      <c r="CP56" s="45"/>
      <c r="CQ56" s="38"/>
      <c r="CR56" s="45"/>
      <c r="CS56" s="38"/>
      <c r="CT56" s="45"/>
      <c r="CU56" s="38"/>
      <c r="CV56" s="45"/>
      <c r="CW56" s="38"/>
      <c r="CY56" s="45"/>
      <c r="CZ56" s="38"/>
      <c r="DA56" s="45"/>
      <c r="DB56" s="38"/>
      <c r="DC56" s="45"/>
      <c r="DD56" s="38"/>
      <c r="DE56" s="45"/>
      <c r="DF56" s="38"/>
      <c r="DG56" s="45"/>
      <c r="DH56" s="38"/>
    </row>
    <row r="57" spans="1:112" s="39" customFormat="1" ht="15.75" customHeight="1" x14ac:dyDescent="0.25">
      <c r="A57" s="2"/>
      <c r="B57" s="2"/>
      <c r="C57" s="2"/>
      <c r="D57" s="14"/>
      <c r="E57" s="14"/>
      <c r="F57" s="14"/>
      <c r="G57" s="14"/>
      <c r="H57" s="14"/>
      <c r="I57" s="14"/>
      <c r="J57" s="14"/>
      <c r="K57" s="14"/>
      <c r="L57" s="14"/>
      <c r="M57" s="14"/>
      <c r="O57" s="38"/>
      <c r="P57" s="38"/>
      <c r="Q57" s="38"/>
      <c r="R57" s="38"/>
      <c r="S57" s="38"/>
      <c r="T57" s="38"/>
      <c r="U57" s="38"/>
      <c r="V57" s="38"/>
      <c r="W57" s="38"/>
      <c r="X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45"/>
      <c r="AW57" s="38"/>
      <c r="AX57" s="45"/>
      <c r="AY57" s="38"/>
      <c r="AZ57" s="45"/>
      <c r="BA57" s="38"/>
      <c r="BB57" s="45"/>
      <c r="BC57" s="38"/>
      <c r="BD57" s="45"/>
      <c r="BE57" s="38"/>
      <c r="BG57" s="45"/>
      <c r="BH57" s="38"/>
      <c r="BI57" s="45"/>
      <c r="BJ57" s="38"/>
      <c r="BK57" s="45"/>
      <c r="BL57" s="38"/>
      <c r="BM57" s="45"/>
      <c r="BN57" s="38"/>
      <c r="BO57" s="45"/>
      <c r="BP57" s="38"/>
      <c r="BR57" s="45"/>
      <c r="BS57" s="38"/>
      <c r="BT57" s="45"/>
      <c r="BU57" s="38"/>
      <c r="BV57" s="45"/>
      <c r="BW57" s="38"/>
      <c r="BX57" s="45"/>
      <c r="BY57" s="38"/>
      <c r="BZ57" s="45"/>
      <c r="CA57" s="38"/>
      <c r="CC57" s="45"/>
      <c r="CD57" s="38"/>
      <c r="CE57" s="45"/>
      <c r="CF57" s="38"/>
      <c r="CG57" s="45"/>
      <c r="CH57" s="38"/>
      <c r="CI57" s="45"/>
      <c r="CJ57" s="38"/>
      <c r="CK57" s="45"/>
      <c r="CL57" s="38"/>
      <c r="CN57" s="45"/>
      <c r="CO57" s="38"/>
      <c r="CP57" s="45"/>
      <c r="CQ57" s="38"/>
      <c r="CR57" s="45"/>
      <c r="CS57" s="38"/>
      <c r="CT57" s="45"/>
      <c r="CU57" s="38"/>
      <c r="CV57" s="45"/>
      <c r="CW57" s="38"/>
      <c r="CY57" s="45"/>
      <c r="CZ57" s="38"/>
      <c r="DA57" s="45"/>
      <c r="DB57" s="38"/>
      <c r="DC57" s="45"/>
      <c r="DD57" s="38"/>
      <c r="DE57" s="45"/>
      <c r="DF57" s="38"/>
      <c r="DG57" s="45"/>
      <c r="DH57" s="38"/>
    </row>
    <row r="58" spans="1:112" s="39" customFormat="1" ht="15.75" customHeight="1" x14ac:dyDescent="0.25">
      <c r="A58" s="2"/>
      <c r="B58" s="2"/>
      <c r="C58" s="2"/>
      <c r="D58" s="14"/>
      <c r="E58" s="14"/>
      <c r="F58" s="14"/>
      <c r="G58" s="14"/>
      <c r="H58" s="14"/>
      <c r="I58" s="14"/>
      <c r="J58" s="14"/>
      <c r="K58" s="14"/>
      <c r="L58" s="14"/>
      <c r="M58" s="14"/>
      <c r="O58" s="38"/>
      <c r="P58" s="38"/>
      <c r="Q58" s="38"/>
      <c r="R58" s="38"/>
      <c r="S58" s="38"/>
      <c r="T58" s="38"/>
      <c r="U58" s="38"/>
      <c r="V58" s="38"/>
      <c r="W58" s="38"/>
      <c r="X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45"/>
      <c r="AW58" s="38"/>
      <c r="AX58" s="45"/>
      <c r="AY58" s="38"/>
      <c r="AZ58" s="45"/>
      <c r="BA58" s="38"/>
      <c r="BB58" s="45"/>
      <c r="BC58" s="38"/>
      <c r="BD58" s="45"/>
      <c r="BE58" s="38"/>
      <c r="BG58" s="45"/>
      <c r="BH58" s="38"/>
      <c r="BI58" s="45"/>
      <c r="BJ58" s="38"/>
      <c r="BK58" s="45"/>
      <c r="BL58" s="38"/>
      <c r="BM58" s="45"/>
      <c r="BN58" s="38"/>
      <c r="BO58" s="45"/>
      <c r="BP58" s="38"/>
      <c r="BR58" s="45"/>
      <c r="BS58" s="38"/>
      <c r="BT58" s="45"/>
      <c r="BU58" s="38"/>
      <c r="BV58" s="45"/>
      <c r="BW58" s="38"/>
      <c r="BX58" s="45"/>
      <c r="BY58" s="38"/>
      <c r="BZ58" s="45"/>
      <c r="CA58" s="38"/>
      <c r="CC58" s="45"/>
      <c r="CD58" s="38"/>
      <c r="CE58" s="45"/>
      <c r="CF58" s="38"/>
      <c r="CG58" s="45"/>
      <c r="CH58" s="38"/>
      <c r="CI58" s="45"/>
      <c r="CJ58" s="38"/>
      <c r="CK58" s="45"/>
      <c r="CL58" s="38"/>
      <c r="CN58" s="45"/>
      <c r="CO58" s="38"/>
      <c r="CP58" s="45"/>
      <c r="CQ58" s="38"/>
      <c r="CR58" s="45"/>
      <c r="CS58" s="38"/>
      <c r="CT58" s="45"/>
      <c r="CU58" s="38"/>
      <c r="CV58" s="45"/>
      <c r="CW58" s="38"/>
      <c r="CY58" s="45"/>
      <c r="CZ58" s="38"/>
      <c r="DA58" s="45"/>
      <c r="DB58" s="38"/>
      <c r="DC58" s="45"/>
      <c r="DD58" s="38"/>
      <c r="DE58" s="45"/>
      <c r="DF58" s="38"/>
      <c r="DG58" s="45"/>
      <c r="DH58" s="38"/>
    </row>
    <row r="59" spans="1:112" s="39" customFormat="1" ht="15.75" customHeight="1" x14ac:dyDescent="0.25">
      <c r="A59" s="2"/>
      <c r="B59" s="2"/>
      <c r="C59" s="2"/>
      <c r="D59" s="14"/>
      <c r="E59" s="14"/>
      <c r="F59" s="14"/>
      <c r="G59" s="14"/>
      <c r="H59" s="14"/>
      <c r="I59" s="14"/>
      <c r="J59" s="14"/>
      <c r="K59" s="14"/>
      <c r="L59" s="14"/>
      <c r="M59" s="14"/>
      <c r="O59" s="38"/>
      <c r="P59" s="38"/>
      <c r="Q59" s="38"/>
      <c r="R59" s="38"/>
      <c r="S59" s="38"/>
      <c r="T59" s="38"/>
      <c r="U59" s="38"/>
      <c r="V59" s="38"/>
      <c r="W59" s="38"/>
      <c r="X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45"/>
      <c r="AW59" s="38"/>
      <c r="AX59" s="45"/>
      <c r="AY59" s="38"/>
      <c r="AZ59" s="45"/>
      <c r="BA59" s="38"/>
      <c r="BB59" s="45"/>
      <c r="BC59" s="38"/>
      <c r="BD59" s="45"/>
      <c r="BE59" s="38"/>
      <c r="BG59" s="45"/>
      <c r="BH59" s="38"/>
      <c r="BI59" s="45"/>
      <c r="BJ59" s="38"/>
      <c r="BK59" s="45"/>
      <c r="BL59" s="38"/>
      <c r="BM59" s="45"/>
      <c r="BN59" s="38"/>
      <c r="BO59" s="45"/>
      <c r="BP59" s="38"/>
      <c r="BR59" s="45"/>
      <c r="BS59" s="38"/>
      <c r="BT59" s="45"/>
      <c r="BU59" s="38"/>
      <c r="BV59" s="45"/>
      <c r="BW59" s="38"/>
      <c r="BX59" s="45"/>
      <c r="BY59" s="38"/>
      <c r="BZ59" s="45"/>
      <c r="CA59" s="38"/>
      <c r="CC59" s="45"/>
      <c r="CD59" s="38"/>
      <c r="CE59" s="45"/>
      <c r="CF59" s="38"/>
      <c r="CG59" s="45"/>
      <c r="CH59" s="38"/>
      <c r="CI59" s="45"/>
      <c r="CJ59" s="38"/>
      <c r="CK59" s="45"/>
      <c r="CL59" s="38"/>
      <c r="CN59" s="45"/>
      <c r="CO59" s="38"/>
      <c r="CP59" s="45"/>
      <c r="CQ59" s="38"/>
      <c r="CR59" s="45"/>
      <c r="CS59" s="38"/>
      <c r="CT59" s="45"/>
      <c r="CU59" s="38"/>
      <c r="CV59" s="45"/>
      <c r="CW59" s="38"/>
      <c r="CY59" s="45"/>
      <c r="CZ59" s="38"/>
      <c r="DA59" s="45"/>
      <c r="DB59" s="38"/>
      <c r="DC59" s="45"/>
      <c r="DD59" s="38"/>
      <c r="DE59" s="45"/>
      <c r="DF59" s="38"/>
      <c r="DG59" s="45"/>
      <c r="DH59" s="38"/>
    </row>
    <row r="60" spans="1:112" s="39" customFormat="1" ht="15.75" customHeight="1" x14ac:dyDescent="0.25">
      <c r="A60" s="2"/>
      <c r="B60" s="2"/>
      <c r="C60" s="2"/>
      <c r="D60" s="14"/>
      <c r="E60" s="14"/>
      <c r="F60" s="14"/>
      <c r="G60" s="14"/>
      <c r="H60" s="14"/>
      <c r="I60" s="14"/>
      <c r="J60" s="14"/>
      <c r="K60" s="14"/>
      <c r="L60" s="14"/>
      <c r="M60" s="14"/>
      <c r="O60" s="38"/>
      <c r="P60" s="38"/>
      <c r="Q60" s="38"/>
      <c r="R60" s="38"/>
      <c r="S60" s="38"/>
      <c r="T60" s="38"/>
      <c r="U60" s="38"/>
      <c r="V60" s="38"/>
      <c r="W60" s="38"/>
      <c r="X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45"/>
      <c r="AW60" s="38"/>
      <c r="AX60" s="45"/>
      <c r="AY60" s="38"/>
      <c r="AZ60" s="45"/>
      <c r="BA60" s="38"/>
      <c r="BB60" s="45"/>
      <c r="BC60" s="38"/>
      <c r="BD60" s="45"/>
      <c r="BE60" s="38"/>
      <c r="BG60" s="45"/>
      <c r="BH60" s="38"/>
      <c r="BI60" s="45"/>
      <c r="BJ60" s="38"/>
      <c r="BK60" s="45"/>
      <c r="BL60" s="38"/>
      <c r="BM60" s="45"/>
      <c r="BN60" s="38"/>
      <c r="BO60" s="45"/>
      <c r="BP60" s="38"/>
      <c r="BR60" s="45"/>
      <c r="BS60" s="38"/>
      <c r="BT60" s="45"/>
      <c r="BU60" s="38"/>
      <c r="BV60" s="45"/>
      <c r="BW60" s="38"/>
      <c r="BX60" s="45"/>
      <c r="BY60" s="38"/>
      <c r="BZ60" s="45"/>
      <c r="CA60" s="38"/>
      <c r="CC60" s="45"/>
      <c r="CD60" s="38"/>
      <c r="CE60" s="45"/>
      <c r="CF60" s="38"/>
      <c r="CG60" s="45"/>
      <c r="CH60" s="38"/>
      <c r="CI60" s="45"/>
      <c r="CJ60" s="38"/>
      <c r="CK60" s="45"/>
      <c r="CL60" s="38"/>
      <c r="CN60" s="45"/>
      <c r="CO60" s="38"/>
      <c r="CP60" s="45"/>
      <c r="CQ60" s="38"/>
      <c r="CR60" s="45"/>
      <c r="CS60" s="38"/>
      <c r="CT60" s="45"/>
      <c r="CU60" s="38"/>
      <c r="CV60" s="45"/>
      <c r="CW60" s="38"/>
      <c r="CY60" s="45"/>
      <c r="CZ60" s="38"/>
      <c r="DA60" s="45"/>
      <c r="DB60" s="38"/>
      <c r="DC60" s="45"/>
      <c r="DD60" s="38"/>
      <c r="DE60" s="45"/>
      <c r="DF60" s="38"/>
      <c r="DG60" s="45"/>
      <c r="DH60" s="38"/>
    </row>
    <row r="61" spans="1:112" s="39" customFormat="1" ht="15.75" customHeight="1" x14ac:dyDescent="0.25">
      <c r="A61" s="2"/>
      <c r="B61" s="2"/>
      <c r="C61" s="2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36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6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6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7"/>
      <c r="AV61" s="45"/>
      <c r="AW61" s="38"/>
      <c r="AX61" s="45"/>
      <c r="AY61" s="38"/>
      <c r="AZ61" s="45"/>
      <c r="BA61" s="38"/>
      <c r="BB61" s="45"/>
      <c r="BC61" s="38"/>
      <c r="BD61" s="45"/>
      <c r="BE61" s="38"/>
      <c r="BF61" s="36"/>
      <c r="BG61" s="45"/>
      <c r="BH61" s="38"/>
      <c r="BI61" s="45"/>
      <c r="BJ61" s="38"/>
      <c r="BK61" s="45"/>
      <c r="BL61" s="38"/>
      <c r="BM61" s="45"/>
      <c r="BN61" s="38"/>
      <c r="BO61" s="45"/>
      <c r="BP61" s="38"/>
      <c r="BQ61" s="36"/>
      <c r="BR61" s="40"/>
      <c r="BS61" s="37"/>
      <c r="BT61" s="45"/>
      <c r="BU61" s="38"/>
      <c r="BV61" s="45"/>
      <c r="BW61" s="38"/>
      <c r="BX61" s="45"/>
      <c r="BY61" s="38"/>
      <c r="BZ61" s="45"/>
      <c r="CA61" s="38"/>
      <c r="CC61" s="40"/>
      <c r="CD61" s="37"/>
      <c r="CE61" s="45"/>
      <c r="CF61" s="38"/>
      <c r="CG61" s="45"/>
      <c r="CH61" s="38"/>
      <c r="CI61" s="45"/>
      <c r="CJ61" s="38"/>
      <c r="CK61" s="45"/>
      <c r="CL61" s="38"/>
      <c r="CN61" s="40"/>
      <c r="CO61" s="37"/>
      <c r="CP61" s="45"/>
      <c r="CQ61" s="38"/>
      <c r="CR61" s="45"/>
      <c r="CS61" s="38"/>
      <c r="CT61" s="45"/>
      <c r="CU61" s="38"/>
      <c r="CV61" s="45"/>
      <c r="CW61" s="38"/>
      <c r="CY61" s="40"/>
      <c r="CZ61" s="37"/>
      <c r="DA61" s="40"/>
      <c r="DB61" s="37"/>
      <c r="DC61" s="40"/>
      <c r="DD61" s="37"/>
      <c r="DE61" s="40"/>
      <c r="DF61" s="37"/>
      <c r="DG61" s="40"/>
      <c r="DH61" s="37"/>
    </row>
    <row r="62" spans="1:112" s="39" customFormat="1" ht="15.75" customHeight="1" x14ac:dyDescent="0.25">
      <c r="A62" s="2"/>
      <c r="B62" s="2"/>
      <c r="C62" s="2"/>
      <c r="D62" s="14"/>
      <c r="E62" s="14"/>
      <c r="F62" s="14"/>
      <c r="G62" s="14"/>
      <c r="H62" s="14"/>
      <c r="I62" s="14"/>
      <c r="J62" s="14"/>
      <c r="K62" s="14"/>
      <c r="L62" s="14"/>
      <c r="M62" s="14"/>
      <c r="O62" s="38"/>
      <c r="P62" s="38"/>
      <c r="Q62" s="38"/>
      <c r="R62" s="38"/>
      <c r="S62" s="38"/>
      <c r="T62" s="38"/>
      <c r="U62" s="38"/>
      <c r="V62" s="38"/>
      <c r="W62" s="38"/>
      <c r="X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45"/>
      <c r="AW62" s="38"/>
      <c r="AX62" s="45"/>
      <c r="AY62" s="38"/>
      <c r="AZ62" s="45"/>
      <c r="BA62" s="38"/>
      <c r="BB62" s="45"/>
      <c r="BC62" s="38"/>
      <c r="BD62" s="45"/>
      <c r="BE62" s="38"/>
      <c r="BG62" s="45"/>
      <c r="BH62" s="38"/>
      <c r="BI62" s="45"/>
      <c r="BJ62" s="38"/>
      <c r="BK62" s="45"/>
      <c r="BL62" s="38"/>
      <c r="BM62" s="45"/>
      <c r="BN62" s="38"/>
      <c r="BO62" s="45"/>
      <c r="BP62" s="38"/>
      <c r="BR62" s="45"/>
      <c r="BS62" s="38"/>
      <c r="BT62" s="45"/>
      <c r="BU62" s="38"/>
      <c r="BV62" s="45"/>
      <c r="BW62" s="38"/>
      <c r="BX62" s="45"/>
      <c r="BY62" s="38"/>
      <c r="BZ62" s="45"/>
      <c r="CA62" s="38"/>
      <c r="CC62" s="45"/>
      <c r="CD62" s="38"/>
      <c r="CE62" s="45"/>
      <c r="CF62" s="38"/>
      <c r="CG62" s="45"/>
      <c r="CH62" s="38"/>
      <c r="CI62" s="45"/>
      <c r="CJ62" s="38"/>
      <c r="CK62" s="45"/>
      <c r="CL62" s="38"/>
      <c r="CN62" s="45"/>
      <c r="CO62" s="38"/>
      <c r="CP62" s="45"/>
      <c r="CQ62" s="38"/>
      <c r="CR62" s="45"/>
      <c r="CS62" s="38"/>
      <c r="CT62" s="45"/>
      <c r="CU62" s="38"/>
      <c r="CV62" s="45"/>
      <c r="CW62" s="38"/>
      <c r="CY62" s="45"/>
      <c r="CZ62" s="38"/>
      <c r="DA62" s="45"/>
      <c r="DB62" s="38"/>
      <c r="DC62" s="45"/>
      <c r="DD62" s="38"/>
      <c r="DE62" s="45"/>
      <c r="DF62" s="38"/>
      <c r="DG62" s="45"/>
      <c r="DH62" s="38"/>
    </row>
    <row r="63" spans="1:112" s="39" customFormat="1" ht="15.75" customHeight="1" x14ac:dyDescent="0.25">
      <c r="A63" s="2"/>
      <c r="B63" s="2"/>
      <c r="C63" s="2"/>
      <c r="D63" s="14"/>
      <c r="E63" s="14"/>
      <c r="F63" s="14"/>
      <c r="G63" s="14"/>
      <c r="H63" s="14"/>
      <c r="I63" s="14"/>
      <c r="J63" s="14"/>
      <c r="K63" s="14"/>
      <c r="L63" s="14"/>
      <c r="M63" s="14"/>
      <c r="O63" s="38"/>
      <c r="P63" s="38"/>
      <c r="Q63" s="38"/>
      <c r="R63" s="38"/>
      <c r="S63" s="38"/>
      <c r="T63" s="38"/>
      <c r="U63" s="38"/>
      <c r="V63" s="38"/>
      <c r="W63" s="38"/>
      <c r="X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45"/>
      <c r="AW63" s="38"/>
      <c r="AX63" s="45"/>
      <c r="AY63" s="38"/>
      <c r="AZ63" s="45"/>
      <c r="BA63" s="38"/>
      <c r="BB63" s="45"/>
      <c r="BC63" s="38"/>
      <c r="BD63" s="45"/>
      <c r="BE63" s="38"/>
      <c r="BG63" s="45"/>
      <c r="BH63" s="38"/>
      <c r="BI63" s="45"/>
      <c r="BJ63" s="38"/>
      <c r="BK63" s="45"/>
      <c r="BL63" s="38"/>
      <c r="BM63" s="45"/>
      <c r="BN63" s="38"/>
      <c r="BO63" s="45"/>
      <c r="BP63" s="38"/>
      <c r="BR63" s="45"/>
      <c r="BS63" s="38"/>
      <c r="BT63" s="45"/>
      <c r="BU63" s="38"/>
      <c r="BV63" s="45"/>
      <c r="BW63" s="38"/>
      <c r="BX63" s="45"/>
      <c r="BY63" s="38"/>
      <c r="BZ63" s="45"/>
      <c r="CA63" s="38"/>
      <c r="CC63" s="45"/>
      <c r="CD63" s="38"/>
      <c r="CE63" s="45"/>
      <c r="CF63" s="38"/>
      <c r="CG63" s="45"/>
      <c r="CH63" s="38"/>
      <c r="CI63" s="45"/>
      <c r="CJ63" s="38"/>
      <c r="CK63" s="45"/>
      <c r="CL63" s="38"/>
      <c r="CN63" s="45"/>
      <c r="CO63" s="38"/>
      <c r="CP63" s="45"/>
      <c r="CQ63" s="38"/>
      <c r="CR63" s="45"/>
      <c r="CS63" s="38"/>
      <c r="CT63" s="45"/>
      <c r="CU63" s="38"/>
      <c r="CV63" s="45"/>
      <c r="CW63" s="38"/>
      <c r="CY63" s="45"/>
      <c r="CZ63" s="38"/>
      <c r="DA63" s="45"/>
      <c r="DB63" s="38"/>
      <c r="DC63" s="45"/>
      <c r="DD63" s="38"/>
      <c r="DE63" s="45"/>
      <c r="DF63" s="38"/>
      <c r="DG63" s="45"/>
      <c r="DH63" s="38"/>
    </row>
    <row r="64" spans="1:112" s="39" customFormat="1" ht="15.75" customHeight="1" x14ac:dyDescent="0.25">
      <c r="A64" s="2"/>
      <c r="B64" s="2"/>
      <c r="C64" s="2"/>
      <c r="D64" s="14"/>
      <c r="E64" s="14"/>
      <c r="F64" s="14"/>
      <c r="G64" s="14"/>
      <c r="H64" s="14"/>
      <c r="I64" s="14"/>
      <c r="J64" s="14"/>
      <c r="K64" s="14"/>
      <c r="L64" s="14"/>
      <c r="M64" s="14"/>
      <c r="O64" s="38"/>
      <c r="P64" s="38"/>
      <c r="Q64" s="38"/>
      <c r="R64" s="38"/>
      <c r="S64" s="38"/>
      <c r="T64" s="38"/>
      <c r="U64" s="38"/>
      <c r="V64" s="38"/>
      <c r="W64" s="38"/>
      <c r="X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45"/>
      <c r="AW64" s="38"/>
      <c r="AX64" s="45"/>
      <c r="AY64" s="38"/>
      <c r="AZ64" s="45"/>
      <c r="BA64" s="38"/>
      <c r="BB64" s="45"/>
      <c r="BC64" s="38"/>
      <c r="BD64" s="45"/>
      <c r="BE64" s="38"/>
      <c r="BG64" s="45"/>
      <c r="BH64" s="38"/>
      <c r="BI64" s="45"/>
      <c r="BJ64" s="38"/>
      <c r="BK64" s="45"/>
      <c r="BL64" s="38"/>
      <c r="BM64" s="45"/>
      <c r="BN64" s="38"/>
      <c r="BO64" s="45"/>
      <c r="BP64" s="38"/>
      <c r="BR64" s="45"/>
      <c r="BS64" s="38"/>
      <c r="BT64" s="45"/>
      <c r="BU64" s="38"/>
      <c r="BV64" s="45"/>
      <c r="BW64" s="38"/>
      <c r="BX64" s="45"/>
      <c r="BY64" s="38"/>
      <c r="BZ64" s="45"/>
      <c r="CA64" s="38"/>
      <c r="CC64" s="45"/>
      <c r="CD64" s="38"/>
      <c r="CE64" s="45"/>
      <c r="CF64" s="38"/>
      <c r="CG64" s="45"/>
      <c r="CH64" s="38"/>
      <c r="CI64" s="45"/>
      <c r="CJ64" s="38"/>
      <c r="CK64" s="45"/>
      <c r="CL64" s="38"/>
      <c r="CN64" s="45"/>
      <c r="CO64" s="38"/>
      <c r="CP64" s="45"/>
      <c r="CQ64" s="38"/>
      <c r="CR64" s="45"/>
      <c r="CS64" s="38"/>
      <c r="CT64" s="45"/>
      <c r="CU64" s="38"/>
      <c r="CV64" s="45"/>
      <c r="CW64" s="38"/>
      <c r="CY64" s="45"/>
      <c r="CZ64" s="38"/>
      <c r="DA64" s="45"/>
      <c r="DB64" s="38"/>
      <c r="DC64" s="45"/>
      <c r="DD64" s="38"/>
      <c r="DE64" s="45"/>
      <c r="DF64" s="38"/>
      <c r="DG64" s="45"/>
      <c r="DH64" s="38"/>
    </row>
    <row r="65" spans="1:112" s="39" customFormat="1" ht="15.75" customHeight="1" x14ac:dyDescent="0.25">
      <c r="A65" s="2"/>
      <c r="B65" s="2"/>
      <c r="C65" s="2"/>
      <c r="D65" s="14"/>
      <c r="E65" s="14"/>
      <c r="F65" s="14"/>
      <c r="G65" s="14"/>
      <c r="H65" s="14"/>
      <c r="I65" s="14"/>
      <c r="J65" s="14"/>
      <c r="K65" s="14"/>
      <c r="L65" s="14"/>
      <c r="M65" s="14"/>
      <c r="O65" s="38"/>
      <c r="P65" s="38"/>
      <c r="Q65" s="38"/>
      <c r="R65" s="38"/>
      <c r="S65" s="38"/>
      <c r="T65" s="38"/>
      <c r="U65" s="38"/>
      <c r="V65" s="38"/>
      <c r="W65" s="38"/>
      <c r="X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45"/>
      <c r="AW65" s="38"/>
      <c r="AX65" s="45"/>
      <c r="AY65" s="38"/>
      <c r="AZ65" s="45"/>
      <c r="BA65" s="38"/>
      <c r="BB65" s="45"/>
      <c r="BC65" s="38"/>
      <c r="BD65" s="45"/>
      <c r="BE65" s="38"/>
      <c r="BG65" s="45"/>
      <c r="BH65" s="38"/>
      <c r="BI65" s="45"/>
      <c r="BJ65" s="38"/>
      <c r="BK65" s="45"/>
      <c r="BL65" s="38"/>
      <c r="BM65" s="45"/>
      <c r="BN65" s="38"/>
      <c r="BO65" s="45"/>
      <c r="BP65" s="38"/>
      <c r="BR65" s="45"/>
      <c r="BS65" s="38"/>
      <c r="BT65" s="45"/>
      <c r="BU65" s="38"/>
      <c r="BV65" s="45"/>
      <c r="BW65" s="38"/>
      <c r="BX65" s="45"/>
      <c r="BY65" s="38"/>
      <c r="BZ65" s="45"/>
      <c r="CA65" s="38"/>
      <c r="CC65" s="45"/>
      <c r="CD65" s="38"/>
      <c r="CE65" s="45"/>
      <c r="CF65" s="38"/>
      <c r="CG65" s="45"/>
      <c r="CH65" s="38"/>
      <c r="CI65" s="45"/>
      <c r="CJ65" s="38"/>
      <c r="CK65" s="45"/>
      <c r="CL65" s="38"/>
      <c r="CN65" s="45"/>
      <c r="CO65" s="38"/>
      <c r="CP65" s="45"/>
      <c r="CQ65" s="38"/>
      <c r="CR65" s="45"/>
      <c r="CS65" s="38"/>
      <c r="CT65" s="45"/>
      <c r="CU65" s="38"/>
      <c r="CV65" s="45"/>
      <c r="CW65" s="38"/>
      <c r="CY65" s="45"/>
      <c r="CZ65" s="38"/>
      <c r="DA65" s="45"/>
      <c r="DB65" s="38"/>
      <c r="DC65" s="45"/>
      <c r="DD65" s="38"/>
      <c r="DE65" s="45"/>
      <c r="DF65" s="38"/>
      <c r="DG65" s="45"/>
      <c r="DH65" s="38"/>
    </row>
    <row r="66" spans="1:112" s="39" customFormat="1" ht="15.75" customHeight="1" x14ac:dyDescent="0.25">
      <c r="A66" s="2"/>
      <c r="B66" s="2"/>
      <c r="C66" s="2"/>
      <c r="D66" s="14"/>
      <c r="E66" s="14"/>
      <c r="F66" s="14"/>
      <c r="G66" s="14"/>
      <c r="H66" s="14"/>
      <c r="I66" s="14"/>
      <c r="J66" s="14"/>
      <c r="K66" s="14"/>
      <c r="L66" s="14"/>
      <c r="M66" s="14"/>
      <c r="O66" s="38"/>
      <c r="P66" s="38"/>
      <c r="Q66" s="38"/>
      <c r="R66" s="38"/>
      <c r="S66" s="38"/>
      <c r="T66" s="38"/>
      <c r="U66" s="38"/>
      <c r="V66" s="38"/>
      <c r="W66" s="38"/>
      <c r="X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45"/>
      <c r="AW66" s="38"/>
      <c r="AX66" s="45"/>
      <c r="AY66" s="38"/>
      <c r="AZ66" s="45"/>
      <c r="BA66" s="38"/>
      <c r="BB66" s="45"/>
      <c r="BC66" s="38"/>
      <c r="BD66" s="45"/>
      <c r="BE66" s="38"/>
      <c r="BG66" s="45"/>
      <c r="BH66" s="38"/>
      <c r="BI66" s="45"/>
      <c r="BJ66" s="38"/>
      <c r="BK66" s="45"/>
      <c r="BL66" s="38"/>
      <c r="BM66" s="45"/>
      <c r="BN66" s="38"/>
      <c r="BO66" s="45"/>
      <c r="BP66" s="38"/>
      <c r="BR66" s="45"/>
      <c r="BS66" s="38"/>
      <c r="BT66" s="45"/>
      <c r="BU66" s="38"/>
      <c r="BV66" s="45"/>
      <c r="BW66" s="38"/>
      <c r="BX66" s="45"/>
      <c r="BY66" s="38"/>
      <c r="BZ66" s="45"/>
      <c r="CA66" s="38"/>
      <c r="CC66" s="45"/>
      <c r="CD66" s="38"/>
      <c r="CE66" s="45"/>
      <c r="CF66" s="38"/>
      <c r="CG66" s="45"/>
      <c r="CH66" s="38"/>
      <c r="CI66" s="45"/>
      <c r="CJ66" s="38"/>
      <c r="CK66" s="45"/>
      <c r="CL66" s="38"/>
      <c r="CN66" s="45"/>
      <c r="CO66" s="38"/>
      <c r="CP66" s="45"/>
      <c r="CQ66" s="38"/>
      <c r="CR66" s="45"/>
      <c r="CS66" s="38"/>
      <c r="CT66" s="45"/>
      <c r="CU66" s="38"/>
      <c r="CV66" s="45"/>
      <c r="CW66" s="38"/>
      <c r="CY66" s="45"/>
      <c r="CZ66" s="38"/>
      <c r="DA66" s="45"/>
      <c r="DB66" s="38"/>
      <c r="DC66" s="45"/>
      <c r="DD66" s="38"/>
      <c r="DE66" s="45"/>
      <c r="DF66" s="38"/>
      <c r="DG66" s="45"/>
      <c r="DH66" s="38"/>
    </row>
    <row r="67" spans="1:112" s="39" customFormat="1" ht="15.75" customHeight="1" x14ac:dyDescent="0.25">
      <c r="A67" s="2"/>
      <c r="B67" s="2"/>
      <c r="C67" s="2"/>
      <c r="D67" s="14"/>
      <c r="E67" s="14"/>
      <c r="F67" s="14"/>
      <c r="G67" s="14"/>
      <c r="H67" s="14"/>
      <c r="I67" s="14"/>
      <c r="J67" s="14"/>
      <c r="K67" s="14"/>
      <c r="L67" s="14"/>
      <c r="M67" s="14"/>
      <c r="O67" s="38"/>
      <c r="P67" s="38"/>
      <c r="Q67" s="38"/>
      <c r="R67" s="38"/>
      <c r="S67" s="38"/>
      <c r="T67" s="38"/>
      <c r="U67" s="38"/>
      <c r="V67" s="38"/>
      <c r="W67" s="38"/>
      <c r="X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45"/>
      <c r="AW67" s="38"/>
      <c r="AX67" s="45"/>
      <c r="AY67" s="38"/>
      <c r="AZ67" s="45"/>
      <c r="BA67" s="38"/>
      <c r="BB67" s="45"/>
      <c r="BC67" s="38"/>
      <c r="BD67" s="45"/>
      <c r="BE67" s="38"/>
      <c r="BG67" s="45"/>
      <c r="BH67" s="38"/>
      <c r="BI67" s="45"/>
      <c r="BJ67" s="38"/>
      <c r="BK67" s="45"/>
      <c r="BL67" s="38"/>
      <c r="BM67" s="45"/>
      <c r="BN67" s="38"/>
      <c r="BO67" s="45"/>
      <c r="BP67" s="38"/>
      <c r="BR67" s="45"/>
      <c r="BS67" s="38"/>
      <c r="BT67" s="45"/>
      <c r="BU67" s="38"/>
      <c r="BV67" s="45"/>
      <c r="BW67" s="38"/>
      <c r="BX67" s="45"/>
      <c r="BY67" s="38"/>
      <c r="BZ67" s="45"/>
      <c r="CA67" s="38"/>
      <c r="CC67" s="45"/>
      <c r="CD67" s="38"/>
      <c r="CE67" s="45"/>
      <c r="CF67" s="38"/>
      <c r="CG67" s="45"/>
      <c r="CH67" s="38"/>
      <c r="CI67" s="45"/>
      <c r="CJ67" s="38"/>
      <c r="CK67" s="45"/>
      <c r="CL67" s="38"/>
      <c r="CN67" s="45"/>
      <c r="CO67" s="38"/>
      <c r="CP67" s="45"/>
      <c r="CQ67" s="38"/>
      <c r="CR67" s="45"/>
      <c r="CS67" s="38"/>
      <c r="CT67" s="45"/>
      <c r="CU67" s="38"/>
      <c r="CV67" s="45"/>
      <c r="CW67" s="38"/>
      <c r="CY67" s="45"/>
      <c r="CZ67" s="38"/>
      <c r="DA67" s="45"/>
      <c r="DB67" s="38"/>
      <c r="DC67" s="45"/>
      <c r="DD67" s="38"/>
      <c r="DE67" s="45"/>
      <c r="DF67" s="38"/>
      <c r="DG67" s="45"/>
      <c r="DH67" s="38"/>
    </row>
    <row r="68" spans="1:112" s="39" customFormat="1" ht="15.75" customHeight="1" x14ac:dyDescent="0.25">
      <c r="A68" s="2"/>
      <c r="B68" s="2"/>
      <c r="C68" s="2"/>
      <c r="D68" s="14"/>
      <c r="E68" s="14"/>
      <c r="F68" s="14"/>
      <c r="G68" s="14"/>
      <c r="H68" s="14"/>
      <c r="I68" s="14"/>
      <c r="J68" s="14"/>
      <c r="K68" s="14"/>
      <c r="L68" s="14"/>
      <c r="M68" s="14"/>
      <c r="O68" s="38"/>
      <c r="P68" s="38"/>
      <c r="Q68" s="38"/>
      <c r="R68" s="38"/>
      <c r="S68" s="38"/>
      <c r="T68" s="38"/>
      <c r="U68" s="38"/>
      <c r="V68" s="38"/>
      <c r="W68" s="38"/>
      <c r="X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45"/>
      <c r="AW68" s="38"/>
      <c r="AX68" s="45"/>
      <c r="AY68" s="38"/>
      <c r="AZ68" s="45"/>
      <c r="BA68" s="38"/>
      <c r="BB68" s="45"/>
      <c r="BC68" s="38"/>
      <c r="BD68" s="45"/>
      <c r="BE68" s="38"/>
      <c r="BG68" s="45"/>
      <c r="BH68" s="38"/>
      <c r="BI68" s="45"/>
      <c r="BJ68" s="38"/>
      <c r="BK68" s="45"/>
      <c r="BL68" s="38"/>
      <c r="BM68" s="45"/>
      <c r="BN68" s="38"/>
      <c r="BO68" s="45"/>
      <c r="BP68" s="38"/>
      <c r="BR68" s="45"/>
      <c r="BS68" s="38"/>
      <c r="BT68" s="45"/>
      <c r="BU68" s="38"/>
      <c r="BV68" s="45"/>
      <c r="BW68" s="38"/>
      <c r="BX68" s="45"/>
      <c r="BY68" s="38"/>
      <c r="BZ68" s="45"/>
      <c r="CA68" s="38"/>
      <c r="CC68" s="45"/>
      <c r="CD68" s="38"/>
      <c r="CE68" s="45"/>
      <c r="CF68" s="38"/>
      <c r="CG68" s="45"/>
      <c r="CH68" s="38"/>
      <c r="CI68" s="45"/>
      <c r="CJ68" s="38"/>
      <c r="CK68" s="45"/>
      <c r="CL68" s="38"/>
      <c r="CN68" s="45"/>
      <c r="CO68" s="38"/>
      <c r="CP68" s="45"/>
      <c r="CQ68" s="38"/>
      <c r="CR68" s="45"/>
      <c r="CS68" s="38"/>
      <c r="CT68" s="45"/>
      <c r="CU68" s="38"/>
      <c r="CV68" s="45"/>
      <c r="CW68" s="38"/>
      <c r="CY68" s="45"/>
      <c r="CZ68" s="38"/>
      <c r="DA68" s="45"/>
      <c r="DB68" s="38"/>
      <c r="DC68" s="45"/>
      <c r="DD68" s="38"/>
      <c r="DE68" s="45"/>
      <c r="DF68" s="38"/>
      <c r="DG68" s="45"/>
      <c r="DH68" s="38"/>
    </row>
    <row r="69" spans="1:112" s="39" customFormat="1" ht="15.75" customHeight="1" x14ac:dyDescent="0.25">
      <c r="A69" s="2"/>
      <c r="B69" s="2"/>
      <c r="C69" s="2"/>
      <c r="D69" s="14"/>
      <c r="E69" s="14"/>
      <c r="F69" s="14"/>
      <c r="G69" s="14"/>
      <c r="H69" s="14"/>
      <c r="I69" s="14"/>
      <c r="J69" s="14"/>
      <c r="K69" s="14"/>
      <c r="L69" s="14"/>
      <c r="M69" s="14"/>
      <c r="O69" s="38"/>
      <c r="P69" s="38"/>
      <c r="Q69" s="38"/>
      <c r="R69" s="38"/>
      <c r="S69" s="38"/>
      <c r="T69" s="38"/>
      <c r="U69" s="38"/>
      <c r="V69" s="38"/>
      <c r="W69" s="38"/>
      <c r="X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45"/>
      <c r="AW69" s="38"/>
      <c r="AX69" s="45"/>
      <c r="AY69" s="38"/>
      <c r="AZ69" s="45"/>
      <c r="BA69" s="38"/>
      <c r="BB69" s="45"/>
      <c r="BC69" s="38"/>
      <c r="BD69" s="45"/>
      <c r="BE69" s="38"/>
      <c r="BG69" s="45"/>
      <c r="BH69" s="38"/>
      <c r="BI69" s="45"/>
      <c r="BJ69" s="38"/>
      <c r="BK69" s="45"/>
      <c r="BL69" s="38"/>
      <c r="BM69" s="45"/>
      <c r="BN69" s="38"/>
      <c r="BO69" s="45"/>
      <c r="BP69" s="38"/>
      <c r="BR69" s="45"/>
      <c r="BS69" s="38"/>
      <c r="BT69" s="45"/>
      <c r="BU69" s="38"/>
      <c r="BV69" s="45"/>
      <c r="BW69" s="38"/>
      <c r="BX69" s="45"/>
      <c r="BY69" s="38"/>
      <c r="BZ69" s="45"/>
      <c r="CA69" s="38"/>
      <c r="CC69" s="45"/>
      <c r="CD69" s="38"/>
      <c r="CE69" s="45"/>
      <c r="CF69" s="38"/>
      <c r="CG69" s="45"/>
      <c r="CH69" s="38"/>
      <c r="CI69" s="45"/>
      <c r="CJ69" s="38"/>
      <c r="CK69" s="45"/>
      <c r="CL69" s="38"/>
      <c r="CN69" s="45"/>
      <c r="CO69" s="38"/>
      <c r="CP69" s="45"/>
      <c r="CQ69" s="38"/>
      <c r="CR69" s="45"/>
      <c r="CS69" s="38"/>
      <c r="CT69" s="45"/>
      <c r="CU69" s="38"/>
      <c r="CV69" s="45"/>
      <c r="CW69" s="38"/>
      <c r="CY69" s="45"/>
      <c r="CZ69" s="38"/>
      <c r="DA69" s="45"/>
      <c r="DB69" s="38"/>
      <c r="DC69" s="45"/>
      <c r="DD69" s="38"/>
      <c r="DE69" s="45"/>
      <c r="DF69" s="38"/>
      <c r="DG69" s="45"/>
      <c r="DH69" s="38"/>
    </row>
    <row r="70" spans="1:112" s="39" customFormat="1" ht="15.75" customHeight="1" x14ac:dyDescent="0.25">
      <c r="A70" s="2"/>
      <c r="B70" s="2"/>
      <c r="C70" s="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36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6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6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7"/>
      <c r="AV70" s="45"/>
      <c r="AW70" s="38"/>
      <c r="AX70" s="45"/>
      <c r="AY70" s="38"/>
      <c r="AZ70" s="45"/>
      <c r="BA70" s="38"/>
      <c r="BB70" s="45"/>
      <c r="BC70" s="38"/>
      <c r="BD70" s="45"/>
      <c r="BE70" s="38"/>
      <c r="BF70" s="36"/>
      <c r="BG70" s="45"/>
      <c r="BH70" s="38"/>
      <c r="BI70" s="45"/>
      <c r="BJ70" s="38"/>
      <c r="BK70" s="45"/>
      <c r="BL70" s="38"/>
      <c r="BM70" s="45"/>
      <c r="BN70" s="38"/>
      <c r="BO70" s="45"/>
      <c r="BP70" s="38"/>
      <c r="BQ70" s="36"/>
      <c r="BR70" s="40"/>
      <c r="BS70" s="37"/>
      <c r="BT70" s="45"/>
      <c r="BU70" s="38"/>
      <c r="BV70" s="45"/>
      <c r="BW70" s="38"/>
      <c r="BX70" s="45"/>
      <c r="BY70" s="38"/>
      <c r="BZ70" s="45"/>
      <c r="CA70" s="38"/>
      <c r="CC70" s="40"/>
      <c r="CD70" s="37"/>
      <c r="CE70" s="45"/>
      <c r="CF70" s="38"/>
      <c r="CG70" s="45"/>
      <c r="CH70" s="38"/>
      <c r="CI70" s="45"/>
      <c r="CJ70" s="38"/>
      <c r="CK70" s="45"/>
      <c r="CL70" s="38"/>
      <c r="CN70" s="40"/>
      <c r="CO70" s="37"/>
      <c r="CP70" s="45"/>
      <c r="CQ70" s="38"/>
      <c r="CR70" s="45"/>
      <c r="CS70" s="38"/>
      <c r="CT70" s="45"/>
      <c r="CU70" s="38"/>
      <c r="CV70" s="45"/>
      <c r="CW70" s="38"/>
      <c r="CY70" s="40"/>
      <c r="CZ70" s="37"/>
      <c r="DA70" s="40"/>
      <c r="DB70" s="37"/>
      <c r="DC70" s="40"/>
      <c r="DD70" s="37"/>
      <c r="DE70" s="40"/>
      <c r="DF70" s="37"/>
      <c r="DG70" s="40"/>
      <c r="DH70" s="37"/>
    </row>
    <row r="71" spans="1:112" s="39" customFormat="1" ht="15.75" customHeight="1" x14ac:dyDescent="0.25">
      <c r="A71" s="2"/>
      <c r="B71" s="2"/>
      <c r="C71" s="2"/>
      <c r="D71" s="14"/>
      <c r="E71" s="14"/>
      <c r="F71" s="14"/>
      <c r="G71" s="14"/>
      <c r="H71" s="14"/>
      <c r="I71" s="14"/>
      <c r="J71" s="14"/>
      <c r="K71" s="14"/>
      <c r="L71" s="14"/>
      <c r="M71" s="14"/>
      <c r="O71" s="38"/>
      <c r="P71" s="38"/>
      <c r="Q71" s="38"/>
      <c r="R71" s="38"/>
      <c r="S71" s="38"/>
      <c r="T71" s="38"/>
      <c r="U71" s="38"/>
      <c r="V71" s="38"/>
      <c r="W71" s="38"/>
      <c r="X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45"/>
      <c r="AW71" s="38"/>
      <c r="AX71" s="45"/>
      <c r="AY71" s="38"/>
      <c r="AZ71" s="45"/>
      <c r="BA71" s="38"/>
      <c r="BB71" s="45"/>
      <c r="BC71" s="38"/>
      <c r="BD71" s="45"/>
      <c r="BE71" s="38"/>
      <c r="BG71" s="45"/>
      <c r="BH71" s="38"/>
      <c r="BI71" s="45"/>
      <c r="BJ71" s="38"/>
      <c r="BK71" s="45"/>
      <c r="BL71" s="38"/>
      <c r="BM71" s="45"/>
      <c r="BN71" s="38"/>
      <c r="BO71" s="45"/>
      <c r="BP71" s="38"/>
      <c r="BR71" s="45"/>
      <c r="BS71" s="38"/>
      <c r="BT71" s="45"/>
      <c r="BU71" s="38"/>
      <c r="BV71" s="45"/>
      <c r="BW71" s="38"/>
      <c r="BX71" s="45"/>
      <c r="BY71" s="38"/>
      <c r="BZ71" s="45"/>
      <c r="CA71" s="38"/>
      <c r="CC71" s="45"/>
      <c r="CD71" s="38"/>
      <c r="CE71" s="45"/>
      <c r="CF71" s="38"/>
      <c r="CG71" s="45"/>
      <c r="CH71" s="38"/>
      <c r="CI71" s="45"/>
      <c r="CJ71" s="38"/>
      <c r="CK71" s="45"/>
      <c r="CL71" s="38"/>
      <c r="CN71" s="45"/>
      <c r="CO71" s="38"/>
      <c r="CP71" s="45"/>
      <c r="CQ71" s="38"/>
      <c r="CR71" s="45"/>
      <c r="CS71" s="38"/>
      <c r="CT71" s="45"/>
      <c r="CU71" s="38"/>
      <c r="CV71" s="45"/>
      <c r="CW71" s="38"/>
      <c r="CY71" s="45"/>
      <c r="CZ71" s="38"/>
      <c r="DA71" s="45"/>
      <c r="DB71" s="38"/>
      <c r="DC71" s="45"/>
      <c r="DD71" s="38"/>
      <c r="DE71" s="45"/>
      <c r="DF71" s="38"/>
      <c r="DG71" s="45"/>
      <c r="DH71" s="38"/>
    </row>
    <row r="72" spans="1:112" s="39" customFormat="1" ht="15.75" customHeight="1" x14ac:dyDescent="0.25">
      <c r="A72" s="2"/>
      <c r="B72" s="2"/>
      <c r="C72" s="2"/>
      <c r="D72" s="14"/>
      <c r="E72" s="14"/>
      <c r="F72" s="14"/>
      <c r="G72" s="14"/>
      <c r="H72" s="14"/>
      <c r="I72" s="14"/>
      <c r="J72" s="14"/>
      <c r="K72" s="14"/>
      <c r="L72" s="14"/>
      <c r="M72" s="14"/>
      <c r="O72" s="38"/>
      <c r="P72" s="38"/>
      <c r="Q72" s="38"/>
      <c r="R72" s="38"/>
      <c r="S72" s="38"/>
      <c r="T72" s="38"/>
      <c r="U72" s="38"/>
      <c r="V72" s="38"/>
      <c r="W72" s="38"/>
      <c r="X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45"/>
      <c r="AW72" s="38"/>
      <c r="AX72" s="45"/>
      <c r="AY72" s="38"/>
      <c r="AZ72" s="45"/>
      <c r="BA72" s="38"/>
      <c r="BB72" s="45"/>
      <c r="BC72" s="38"/>
      <c r="BD72" s="45"/>
      <c r="BE72" s="38"/>
      <c r="BG72" s="45"/>
      <c r="BH72" s="38"/>
      <c r="BI72" s="45"/>
      <c r="BJ72" s="38"/>
      <c r="BK72" s="45"/>
      <c r="BL72" s="38"/>
      <c r="BM72" s="45"/>
      <c r="BN72" s="38"/>
      <c r="BO72" s="45"/>
      <c r="BP72" s="38"/>
      <c r="BR72" s="45"/>
      <c r="BS72" s="38"/>
      <c r="BT72" s="45"/>
      <c r="BU72" s="38"/>
      <c r="BV72" s="45"/>
      <c r="BW72" s="38"/>
      <c r="BX72" s="45"/>
      <c r="BY72" s="38"/>
      <c r="BZ72" s="45"/>
      <c r="CA72" s="38"/>
      <c r="CC72" s="45"/>
      <c r="CD72" s="38"/>
      <c r="CE72" s="45"/>
      <c r="CF72" s="38"/>
      <c r="CG72" s="45"/>
      <c r="CH72" s="38"/>
      <c r="CI72" s="45"/>
      <c r="CJ72" s="38"/>
      <c r="CK72" s="45"/>
      <c r="CL72" s="38"/>
      <c r="CN72" s="45"/>
      <c r="CO72" s="38"/>
      <c r="CP72" s="45"/>
      <c r="CQ72" s="38"/>
      <c r="CR72" s="45"/>
      <c r="CS72" s="38"/>
      <c r="CT72" s="45"/>
      <c r="CU72" s="38"/>
      <c r="CV72" s="45"/>
      <c r="CW72" s="38"/>
      <c r="CY72" s="45"/>
      <c r="CZ72" s="38"/>
      <c r="DA72" s="45"/>
      <c r="DB72" s="38"/>
      <c r="DC72" s="45"/>
      <c r="DD72" s="38"/>
      <c r="DE72" s="45"/>
      <c r="DF72" s="38"/>
      <c r="DG72" s="45"/>
      <c r="DH72" s="38"/>
    </row>
    <row r="73" spans="1:112" s="39" customFormat="1" ht="15.75" customHeight="1" x14ac:dyDescent="0.25">
      <c r="A73" s="2"/>
      <c r="B73" s="2"/>
      <c r="C73" s="2"/>
      <c r="D73" s="14"/>
      <c r="E73" s="14"/>
      <c r="F73" s="14"/>
      <c r="G73" s="14"/>
      <c r="H73" s="14"/>
      <c r="I73" s="14"/>
      <c r="J73" s="14"/>
      <c r="K73" s="14"/>
      <c r="L73" s="14"/>
      <c r="M73" s="14"/>
      <c r="O73" s="38"/>
      <c r="P73" s="38"/>
      <c r="Q73" s="38"/>
      <c r="R73" s="38"/>
      <c r="S73" s="38"/>
      <c r="T73" s="38"/>
      <c r="U73" s="38"/>
      <c r="V73" s="38"/>
      <c r="W73" s="38"/>
      <c r="X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45"/>
      <c r="AW73" s="38"/>
      <c r="AX73" s="45"/>
      <c r="AY73" s="38"/>
      <c r="AZ73" s="45"/>
      <c r="BA73" s="38"/>
      <c r="BB73" s="45"/>
      <c r="BC73" s="38"/>
      <c r="BD73" s="45"/>
      <c r="BE73" s="38"/>
      <c r="BG73" s="45"/>
      <c r="BH73" s="38"/>
      <c r="BI73" s="45"/>
      <c r="BJ73" s="38"/>
      <c r="BK73" s="45"/>
      <c r="BL73" s="38"/>
      <c r="BM73" s="45"/>
      <c r="BN73" s="38"/>
      <c r="BO73" s="45"/>
      <c r="BP73" s="38"/>
      <c r="BR73" s="45"/>
      <c r="BS73" s="38"/>
      <c r="BT73" s="45"/>
      <c r="BU73" s="38"/>
      <c r="BV73" s="45"/>
      <c r="BW73" s="38"/>
      <c r="BX73" s="45"/>
      <c r="BY73" s="38"/>
      <c r="BZ73" s="45"/>
      <c r="CA73" s="38"/>
      <c r="CC73" s="45"/>
      <c r="CD73" s="38"/>
      <c r="CE73" s="45"/>
      <c r="CF73" s="38"/>
      <c r="CG73" s="45"/>
      <c r="CH73" s="38"/>
      <c r="CI73" s="45"/>
      <c r="CJ73" s="38"/>
      <c r="CK73" s="45"/>
      <c r="CL73" s="38"/>
      <c r="CN73" s="45"/>
      <c r="CO73" s="38"/>
      <c r="CP73" s="45"/>
      <c r="CQ73" s="38"/>
      <c r="CR73" s="45"/>
      <c r="CS73" s="38"/>
      <c r="CT73" s="45"/>
      <c r="CU73" s="38"/>
      <c r="CV73" s="45"/>
      <c r="CW73" s="38"/>
      <c r="CY73" s="45"/>
      <c r="CZ73" s="38"/>
      <c r="DA73" s="45"/>
      <c r="DB73" s="38"/>
      <c r="DC73" s="45"/>
      <c r="DD73" s="38"/>
      <c r="DE73" s="45"/>
      <c r="DF73" s="38"/>
      <c r="DG73" s="45"/>
      <c r="DH73" s="38"/>
    </row>
    <row r="74" spans="1:112" s="39" customFormat="1" ht="15.75" customHeight="1" x14ac:dyDescent="0.25">
      <c r="A74" s="2"/>
      <c r="B74" s="2"/>
      <c r="C74" s="2"/>
      <c r="D74" s="14"/>
      <c r="E74" s="14"/>
      <c r="F74" s="14"/>
      <c r="G74" s="14"/>
      <c r="H74" s="14"/>
      <c r="I74" s="14"/>
      <c r="J74" s="14"/>
      <c r="K74" s="14"/>
      <c r="L74" s="14"/>
      <c r="M74" s="14"/>
      <c r="O74" s="38"/>
      <c r="P74" s="38"/>
      <c r="Q74" s="38"/>
      <c r="R74" s="38"/>
      <c r="S74" s="38"/>
      <c r="T74" s="38"/>
      <c r="U74" s="38"/>
      <c r="V74" s="38"/>
      <c r="W74" s="38"/>
      <c r="X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45"/>
      <c r="AW74" s="38"/>
      <c r="AX74" s="45"/>
      <c r="AY74" s="38"/>
      <c r="AZ74" s="45"/>
      <c r="BA74" s="38"/>
      <c r="BB74" s="45"/>
      <c r="BC74" s="38"/>
      <c r="BD74" s="45"/>
      <c r="BE74" s="38"/>
      <c r="BG74" s="45"/>
      <c r="BH74" s="38"/>
      <c r="BI74" s="45"/>
      <c r="BJ74" s="38"/>
      <c r="BK74" s="45"/>
      <c r="BL74" s="38"/>
      <c r="BM74" s="45"/>
      <c r="BN74" s="38"/>
      <c r="BO74" s="45"/>
      <c r="BP74" s="38"/>
      <c r="BR74" s="45"/>
      <c r="BS74" s="38"/>
      <c r="BT74" s="45"/>
      <c r="BU74" s="38"/>
      <c r="BV74" s="45"/>
      <c r="BW74" s="38"/>
      <c r="BX74" s="45"/>
      <c r="BY74" s="38"/>
      <c r="BZ74" s="45"/>
      <c r="CA74" s="38"/>
      <c r="CC74" s="45"/>
      <c r="CD74" s="38"/>
      <c r="CE74" s="45"/>
      <c r="CF74" s="38"/>
      <c r="CG74" s="45"/>
      <c r="CH74" s="38"/>
      <c r="CI74" s="45"/>
      <c r="CJ74" s="38"/>
      <c r="CK74" s="45"/>
      <c r="CL74" s="38"/>
      <c r="CN74" s="45"/>
      <c r="CO74" s="38"/>
      <c r="CP74" s="45"/>
      <c r="CQ74" s="38"/>
      <c r="CR74" s="45"/>
      <c r="CS74" s="38"/>
      <c r="CT74" s="45"/>
      <c r="CU74" s="38"/>
      <c r="CV74" s="45"/>
      <c r="CW74" s="38"/>
      <c r="CY74" s="45"/>
      <c r="CZ74" s="38"/>
      <c r="DA74" s="45"/>
      <c r="DB74" s="38"/>
      <c r="DC74" s="45"/>
      <c r="DD74" s="38"/>
      <c r="DE74" s="45"/>
      <c r="DF74" s="38"/>
      <c r="DG74" s="45"/>
      <c r="DH74" s="38"/>
    </row>
    <row r="75" spans="1:112" s="39" customFormat="1" ht="15.75" customHeight="1" x14ac:dyDescent="0.25">
      <c r="A75" s="2"/>
      <c r="B75" s="2"/>
      <c r="C75" s="2"/>
      <c r="D75" s="14"/>
      <c r="E75" s="14"/>
      <c r="F75" s="14"/>
      <c r="G75" s="14"/>
      <c r="H75" s="14"/>
      <c r="I75" s="14"/>
      <c r="J75" s="14"/>
      <c r="K75" s="14"/>
      <c r="L75" s="14"/>
      <c r="M75" s="14"/>
      <c r="O75" s="38"/>
      <c r="P75" s="38"/>
      <c r="Q75" s="38"/>
      <c r="R75" s="38"/>
      <c r="S75" s="38"/>
      <c r="T75" s="38"/>
      <c r="U75" s="38"/>
      <c r="V75" s="38"/>
      <c r="W75" s="38"/>
      <c r="X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45"/>
      <c r="AW75" s="38"/>
      <c r="AX75" s="45"/>
      <c r="AY75" s="38"/>
      <c r="AZ75" s="45"/>
      <c r="BA75" s="38"/>
      <c r="BB75" s="45"/>
      <c r="BC75" s="38"/>
      <c r="BD75" s="45"/>
      <c r="BE75" s="38"/>
      <c r="BG75" s="45"/>
      <c r="BH75" s="38"/>
      <c r="BI75" s="45"/>
      <c r="BJ75" s="38"/>
      <c r="BK75" s="45"/>
      <c r="BL75" s="38"/>
      <c r="BM75" s="45"/>
      <c r="BN75" s="38"/>
      <c r="BO75" s="45"/>
      <c r="BP75" s="38"/>
      <c r="BR75" s="45"/>
      <c r="BS75" s="38"/>
      <c r="BT75" s="45"/>
      <c r="BU75" s="38"/>
      <c r="BV75" s="45"/>
      <c r="BW75" s="38"/>
      <c r="BX75" s="45"/>
      <c r="BY75" s="38"/>
      <c r="BZ75" s="45"/>
      <c r="CA75" s="38"/>
      <c r="CC75" s="45"/>
      <c r="CD75" s="38"/>
      <c r="CE75" s="45"/>
      <c r="CF75" s="38"/>
      <c r="CG75" s="45"/>
      <c r="CH75" s="38"/>
      <c r="CI75" s="45"/>
      <c r="CJ75" s="38"/>
      <c r="CK75" s="45"/>
      <c r="CL75" s="38"/>
      <c r="CN75" s="45"/>
      <c r="CO75" s="38"/>
      <c r="CP75" s="45"/>
      <c r="CQ75" s="38"/>
      <c r="CR75" s="45"/>
      <c r="CS75" s="38"/>
      <c r="CT75" s="45"/>
      <c r="CU75" s="38"/>
      <c r="CV75" s="45"/>
      <c r="CW75" s="38"/>
      <c r="CY75" s="45"/>
      <c r="CZ75" s="38"/>
      <c r="DA75" s="45"/>
      <c r="DB75" s="38"/>
      <c r="DC75" s="45"/>
      <c r="DD75" s="38"/>
      <c r="DE75" s="45"/>
      <c r="DF75" s="38"/>
      <c r="DG75" s="45"/>
      <c r="DH75" s="38"/>
    </row>
    <row r="76" spans="1:112" s="39" customFormat="1" ht="15.75" customHeight="1" x14ac:dyDescent="0.25">
      <c r="A76" s="2"/>
      <c r="B76" s="2"/>
      <c r="C76" s="2"/>
      <c r="D76" s="14"/>
      <c r="E76" s="14"/>
      <c r="F76" s="14"/>
      <c r="G76" s="14"/>
      <c r="H76" s="14"/>
      <c r="I76" s="14"/>
      <c r="J76" s="14"/>
      <c r="K76" s="14"/>
      <c r="L76" s="14"/>
      <c r="M76" s="14"/>
      <c r="O76" s="38"/>
      <c r="P76" s="38"/>
      <c r="Q76" s="38"/>
      <c r="R76" s="38"/>
      <c r="S76" s="38"/>
      <c r="T76" s="38"/>
      <c r="U76" s="38"/>
      <c r="V76" s="38"/>
      <c r="W76" s="38"/>
      <c r="X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45"/>
      <c r="AW76" s="38"/>
      <c r="AX76" s="45"/>
      <c r="AY76" s="38"/>
      <c r="AZ76" s="45"/>
      <c r="BA76" s="38"/>
      <c r="BB76" s="45"/>
      <c r="BC76" s="38"/>
      <c r="BD76" s="45"/>
      <c r="BE76" s="38"/>
      <c r="BG76" s="45"/>
      <c r="BH76" s="38"/>
      <c r="BI76" s="45"/>
      <c r="BJ76" s="38"/>
      <c r="BK76" s="45"/>
      <c r="BL76" s="38"/>
      <c r="BM76" s="45"/>
      <c r="BN76" s="38"/>
      <c r="BO76" s="45"/>
      <c r="BP76" s="38"/>
      <c r="BR76" s="45"/>
      <c r="BS76" s="38"/>
      <c r="BT76" s="45"/>
      <c r="BU76" s="38"/>
      <c r="BV76" s="45"/>
      <c r="BW76" s="38"/>
      <c r="BX76" s="45"/>
      <c r="BY76" s="38"/>
      <c r="BZ76" s="45"/>
      <c r="CA76" s="38"/>
      <c r="CC76" s="45"/>
      <c r="CD76" s="38"/>
      <c r="CE76" s="45"/>
      <c r="CF76" s="38"/>
      <c r="CG76" s="45"/>
      <c r="CH76" s="38"/>
      <c r="CI76" s="45"/>
      <c r="CJ76" s="38"/>
      <c r="CK76" s="45"/>
      <c r="CL76" s="38"/>
      <c r="CN76" s="45"/>
      <c r="CO76" s="38"/>
      <c r="CP76" s="45"/>
      <c r="CQ76" s="38"/>
      <c r="CR76" s="45"/>
      <c r="CS76" s="38"/>
      <c r="CT76" s="45"/>
      <c r="CU76" s="38"/>
      <c r="CV76" s="45"/>
      <c r="CW76" s="38"/>
      <c r="CY76" s="45"/>
      <c r="CZ76" s="38"/>
      <c r="DA76" s="45"/>
      <c r="DB76" s="38"/>
      <c r="DC76" s="45"/>
      <c r="DD76" s="38"/>
      <c r="DE76" s="45"/>
      <c r="DF76" s="38"/>
      <c r="DG76" s="45"/>
      <c r="DH76" s="38"/>
    </row>
    <row r="77" spans="1:112" s="39" customFormat="1" ht="15.75" customHeight="1" x14ac:dyDescent="0.25">
      <c r="A77" s="2"/>
      <c r="B77" s="2"/>
      <c r="C77" s="2"/>
      <c r="D77" s="14"/>
      <c r="E77" s="14"/>
      <c r="F77" s="14"/>
      <c r="G77" s="14"/>
      <c r="H77" s="14"/>
      <c r="I77" s="14"/>
      <c r="J77" s="14"/>
      <c r="K77" s="14"/>
      <c r="L77" s="14"/>
      <c r="M77" s="14"/>
      <c r="O77" s="38"/>
      <c r="P77" s="38"/>
      <c r="Q77" s="38"/>
      <c r="R77" s="38"/>
      <c r="S77" s="38"/>
      <c r="T77" s="38"/>
      <c r="U77" s="38"/>
      <c r="V77" s="38"/>
      <c r="W77" s="38"/>
      <c r="X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45"/>
      <c r="AW77" s="38"/>
      <c r="AX77" s="45"/>
      <c r="AY77" s="38"/>
      <c r="AZ77" s="45"/>
      <c r="BA77" s="38"/>
      <c r="BB77" s="45"/>
      <c r="BC77" s="38"/>
      <c r="BD77" s="45"/>
      <c r="BE77" s="38"/>
      <c r="BG77" s="45"/>
      <c r="BH77" s="38"/>
      <c r="BI77" s="45"/>
      <c r="BJ77" s="38"/>
      <c r="BK77" s="45"/>
      <c r="BL77" s="38"/>
      <c r="BM77" s="45"/>
      <c r="BN77" s="38"/>
      <c r="BO77" s="45"/>
      <c r="BP77" s="38"/>
      <c r="BR77" s="45"/>
      <c r="BS77" s="38"/>
      <c r="BT77" s="45"/>
      <c r="BU77" s="38"/>
      <c r="BV77" s="45"/>
      <c r="BW77" s="38"/>
      <c r="BX77" s="45"/>
      <c r="BY77" s="38"/>
      <c r="BZ77" s="45"/>
      <c r="CA77" s="38"/>
      <c r="CC77" s="45"/>
      <c r="CD77" s="38"/>
      <c r="CE77" s="45"/>
      <c r="CF77" s="38"/>
      <c r="CG77" s="45"/>
      <c r="CH77" s="38"/>
      <c r="CI77" s="45"/>
      <c r="CJ77" s="38"/>
      <c r="CK77" s="45"/>
      <c r="CL77" s="38"/>
      <c r="CN77" s="45"/>
      <c r="CO77" s="38"/>
      <c r="CP77" s="45"/>
      <c r="CQ77" s="38"/>
      <c r="CR77" s="45"/>
      <c r="CS77" s="38"/>
      <c r="CT77" s="45"/>
      <c r="CU77" s="38"/>
      <c r="CV77" s="45"/>
      <c r="CW77" s="38"/>
      <c r="CY77" s="45"/>
      <c r="CZ77" s="38"/>
      <c r="DA77" s="45"/>
      <c r="DB77" s="38"/>
      <c r="DC77" s="45"/>
      <c r="DD77" s="38"/>
      <c r="DE77" s="45"/>
      <c r="DF77" s="38"/>
      <c r="DG77" s="45"/>
      <c r="DH77" s="38"/>
    </row>
    <row r="78" spans="1:112" s="39" customFormat="1" ht="15.75" customHeight="1" x14ac:dyDescent="0.25">
      <c r="A78" s="2"/>
      <c r="B78" s="2"/>
      <c r="C78" s="2"/>
      <c r="D78" s="14"/>
      <c r="E78" s="14"/>
      <c r="F78" s="14"/>
      <c r="G78" s="14"/>
      <c r="H78" s="14"/>
      <c r="I78" s="14"/>
      <c r="J78" s="14"/>
      <c r="K78" s="14"/>
      <c r="L78" s="14"/>
      <c r="M78" s="14"/>
      <c r="O78" s="38"/>
      <c r="P78" s="38"/>
      <c r="Q78" s="38"/>
      <c r="R78" s="38"/>
      <c r="S78" s="38"/>
      <c r="T78" s="38"/>
      <c r="U78" s="38"/>
      <c r="V78" s="38"/>
      <c r="W78" s="38"/>
      <c r="X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45"/>
      <c r="AW78" s="38"/>
      <c r="AX78" s="45"/>
      <c r="AY78" s="38"/>
      <c r="AZ78" s="45"/>
      <c r="BA78" s="38"/>
      <c r="BB78" s="45"/>
      <c r="BC78" s="38"/>
      <c r="BD78" s="45"/>
      <c r="BE78" s="38"/>
      <c r="BG78" s="45"/>
      <c r="BH78" s="38"/>
      <c r="BI78" s="45"/>
      <c r="BJ78" s="38"/>
      <c r="BK78" s="45"/>
      <c r="BL78" s="38"/>
      <c r="BM78" s="45"/>
      <c r="BN78" s="38"/>
      <c r="BO78" s="45"/>
      <c r="BP78" s="38"/>
      <c r="BR78" s="45"/>
      <c r="BS78" s="38"/>
      <c r="BT78" s="45"/>
      <c r="BU78" s="38"/>
      <c r="BV78" s="45"/>
      <c r="BW78" s="38"/>
      <c r="BX78" s="45"/>
      <c r="BY78" s="38"/>
      <c r="BZ78" s="45"/>
      <c r="CA78" s="38"/>
      <c r="CC78" s="45"/>
      <c r="CD78" s="38"/>
      <c r="CE78" s="45"/>
      <c r="CF78" s="38"/>
      <c r="CG78" s="45"/>
      <c r="CH78" s="38"/>
      <c r="CI78" s="45"/>
      <c r="CJ78" s="38"/>
      <c r="CK78" s="45"/>
      <c r="CL78" s="38"/>
      <c r="CN78" s="45"/>
      <c r="CO78" s="38"/>
      <c r="CP78" s="45"/>
      <c r="CQ78" s="38"/>
      <c r="CR78" s="45"/>
      <c r="CS78" s="38"/>
      <c r="CT78" s="45"/>
      <c r="CU78" s="38"/>
      <c r="CV78" s="45"/>
      <c r="CW78" s="38"/>
      <c r="CY78" s="45"/>
      <c r="CZ78" s="38"/>
      <c r="DA78" s="45"/>
      <c r="DB78" s="38"/>
      <c r="DC78" s="45"/>
      <c r="DD78" s="38"/>
      <c r="DE78" s="45"/>
      <c r="DF78" s="38"/>
      <c r="DG78" s="45"/>
      <c r="DH78" s="38"/>
    </row>
    <row r="79" spans="1:112" s="39" customFormat="1" ht="15.75" customHeight="1" x14ac:dyDescent="0.25">
      <c r="A79" s="2"/>
      <c r="B79" s="2"/>
      <c r="C79" s="2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36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6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6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7"/>
      <c r="AV79" s="45"/>
      <c r="AW79" s="38"/>
      <c r="AX79" s="45"/>
      <c r="AY79" s="38"/>
      <c r="AZ79" s="45"/>
      <c r="BA79" s="38"/>
      <c r="BB79" s="45"/>
      <c r="BC79" s="38"/>
      <c r="BD79" s="45"/>
      <c r="BE79" s="38"/>
      <c r="BF79" s="36"/>
      <c r="BG79" s="45"/>
      <c r="BH79" s="38"/>
      <c r="BI79" s="45"/>
      <c r="BJ79" s="38"/>
      <c r="BK79" s="45"/>
      <c r="BL79" s="38"/>
      <c r="BM79" s="45"/>
      <c r="BN79" s="38"/>
      <c r="BO79" s="45"/>
      <c r="BP79" s="38"/>
      <c r="BQ79" s="36"/>
      <c r="BR79" s="40"/>
      <c r="BS79" s="37"/>
      <c r="BT79" s="45"/>
      <c r="BU79" s="38"/>
      <c r="BV79" s="45"/>
      <c r="BW79" s="38"/>
      <c r="BX79" s="45"/>
      <c r="BY79" s="38"/>
      <c r="BZ79" s="45"/>
      <c r="CA79" s="38"/>
      <c r="CC79" s="40"/>
      <c r="CD79" s="37"/>
      <c r="CE79" s="45"/>
      <c r="CF79" s="38"/>
      <c r="CG79" s="45"/>
      <c r="CH79" s="38"/>
      <c r="CI79" s="45"/>
      <c r="CJ79" s="38"/>
      <c r="CK79" s="45"/>
      <c r="CL79" s="38"/>
      <c r="CN79" s="40"/>
      <c r="CO79" s="37"/>
      <c r="CP79" s="45"/>
      <c r="CQ79" s="38"/>
      <c r="CR79" s="45"/>
      <c r="CS79" s="38"/>
      <c r="CT79" s="45"/>
      <c r="CU79" s="38"/>
      <c r="CV79" s="45"/>
      <c r="CW79" s="38"/>
      <c r="CY79" s="40"/>
      <c r="CZ79" s="37"/>
      <c r="DA79" s="40"/>
      <c r="DB79" s="37"/>
      <c r="DC79" s="40"/>
      <c r="DD79" s="37"/>
      <c r="DE79" s="40"/>
      <c r="DF79" s="37"/>
      <c r="DG79" s="40"/>
      <c r="DH79" s="37"/>
    </row>
    <row r="80" spans="1:112" s="39" customFormat="1" ht="15.75" customHeight="1" x14ac:dyDescent="0.25">
      <c r="A80" s="2"/>
      <c r="B80" s="2"/>
      <c r="C80" s="2"/>
      <c r="D80" s="14"/>
      <c r="E80" s="14"/>
      <c r="F80" s="14"/>
      <c r="G80" s="14"/>
      <c r="H80" s="14"/>
      <c r="I80" s="14"/>
      <c r="J80" s="14"/>
      <c r="K80" s="14"/>
      <c r="L80" s="14"/>
      <c r="M80" s="14"/>
      <c r="O80" s="38"/>
      <c r="P80" s="38"/>
      <c r="Q80" s="38"/>
      <c r="R80" s="38"/>
      <c r="S80" s="38"/>
      <c r="T80" s="38"/>
      <c r="U80" s="38"/>
      <c r="V80" s="38"/>
      <c r="W80" s="38"/>
      <c r="X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45"/>
      <c r="AW80" s="38"/>
      <c r="AX80" s="45"/>
      <c r="AY80" s="38"/>
      <c r="AZ80" s="45"/>
      <c r="BA80" s="38"/>
      <c r="BB80" s="45"/>
      <c r="BC80" s="38"/>
      <c r="BD80" s="45"/>
      <c r="BE80" s="38"/>
      <c r="BG80" s="45"/>
      <c r="BH80" s="38"/>
      <c r="BI80" s="45"/>
      <c r="BJ80" s="38"/>
      <c r="BK80" s="45"/>
      <c r="BL80" s="38"/>
      <c r="BM80" s="45"/>
      <c r="BN80" s="38"/>
      <c r="BO80" s="45"/>
      <c r="BP80" s="38"/>
      <c r="BR80" s="45"/>
      <c r="BS80" s="38"/>
      <c r="BT80" s="45"/>
      <c r="BU80" s="38"/>
      <c r="BV80" s="45"/>
      <c r="BW80" s="38"/>
      <c r="BX80" s="45"/>
      <c r="BY80" s="38"/>
      <c r="BZ80" s="45"/>
      <c r="CA80" s="38"/>
      <c r="CC80" s="45"/>
      <c r="CD80" s="38"/>
      <c r="CE80" s="45"/>
      <c r="CF80" s="38"/>
      <c r="CG80" s="45"/>
      <c r="CH80" s="38"/>
      <c r="CI80" s="45"/>
      <c r="CJ80" s="38"/>
      <c r="CK80" s="45"/>
      <c r="CL80" s="38"/>
      <c r="CN80" s="45"/>
      <c r="CO80" s="38"/>
      <c r="CP80" s="45"/>
      <c r="CQ80" s="38"/>
      <c r="CR80" s="45"/>
      <c r="CS80" s="38"/>
      <c r="CT80" s="45"/>
      <c r="CU80" s="38"/>
      <c r="CV80" s="45"/>
      <c r="CW80" s="38"/>
      <c r="CY80" s="45"/>
      <c r="CZ80" s="38"/>
      <c r="DA80" s="45"/>
      <c r="DB80" s="38"/>
      <c r="DC80" s="45"/>
      <c r="DD80" s="38"/>
      <c r="DE80" s="45"/>
      <c r="DF80" s="38"/>
      <c r="DG80" s="45"/>
      <c r="DH80" s="38"/>
    </row>
    <row r="81" spans="1:112" s="39" customFormat="1" ht="15.75" customHeight="1" x14ac:dyDescent="0.25">
      <c r="A81" s="2"/>
      <c r="B81" s="2"/>
      <c r="C81" s="2"/>
      <c r="D81" s="14"/>
      <c r="E81" s="14"/>
      <c r="F81" s="14"/>
      <c r="G81" s="14"/>
      <c r="H81" s="14"/>
      <c r="I81" s="14"/>
      <c r="J81" s="14"/>
      <c r="K81" s="14"/>
      <c r="L81" s="14"/>
      <c r="M81" s="14"/>
      <c r="O81" s="38"/>
      <c r="P81" s="38"/>
      <c r="Q81" s="38"/>
      <c r="R81" s="38"/>
      <c r="S81" s="38"/>
      <c r="T81" s="38"/>
      <c r="U81" s="38"/>
      <c r="V81" s="38"/>
      <c r="W81" s="38"/>
      <c r="X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45"/>
      <c r="AW81" s="38"/>
      <c r="AX81" s="45"/>
      <c r="AY81" s="38"/>
      <c r="AZ81" s="45"/>
      <c r="BA81" s="38"/>
      <c r="BB81" s="45"/>
      <c r="BC81" s="38"/>
      <c r="BD81" s="45"/>
      <c r="BE81" s="38"/>
      <c r="BG81" s="45"/>
      <c r="BH81" s="38"/>
      <c r="BI81" s="45"/>
      <c r="BJ81" s="38"/>
      <c r="BK81" s="45"/>
      <c r="BL81" s="38"/>
      <c r="BM81" s="45"/>
      <c r="BN81" s="38"/>
      <c r="BO81" s="45"/>
      <c r="BP81" s="38"/>
      <c r="BR81" s="45"/>
      <c r="BS81" s="38"/>
      <c r="BT81" s="45"/>
      <c r="BU81" s="38"/>
      <c r="BV81" s="45"/>
      <c r="BW81" s="38"/>
      <c r="BX81" s="45"/>
      <c r="BY81" s="38"/>
      <c r="BZ81" s="45"/>
      <c r="CA81" s="38"/>
      <c r="CC81" s="45"/>
      <c r="CD81" s="38"/>
      <c r="CE81" s="45"/>
      <c r="CF81" s="38"/>
      <c r="CG81" s="45"/>
      <c r="CH81" s="38"/>
      <c r="CI81" s="45"/>
      <c r="CJ81" s="38"/>
      <c r="CK81" s="45"/>
      <c r="CL81" s="38"/>
      <c r="CN81" s="45"/>
      <c r="CO81" s="38"/>
      <c r="CP81" s="45"/>
      <c r="CQ81" s="38"/>
      <c r="CR81" s="45"/>
      <c r="CS81" s="38"/>
      <c r="CT81" s="45"/>
      <c r="CU81" s="38"/>
      <c r="CV81" s="45"/>
      <c r="CW81" s="38"/>
      <c r="CY81" s="45"/>
      <c r="CZ81" s="38"/>
      <c r="DA81" s="45"/>
      <c r="DB81" s="38"/>
      <c r="DC81" s="45"/>
      <c r="DD81" s="38"/>
      <c r="DE81" s="45"/>
      <c r="DF81" s="38"/>
      <c r="DG81" s="45"/>
      <c r="DH81" s="38"/>
    </row>
    <row r="82" spans="1:112" s="39" customFormat="1" ht="15.75" customHeight="1" x14ac:dyDescent="0.25">
      <c r="A82" s="2"/>
      <c r="B82" s="2"/>
      <c r="C82" s="2"/>
      <c r="D82" s="14"/>
      <c r="E82" s="14"/>
      <c r="F82" s="14"/>
      <c r="G82" s="14"/>
      <c r="H82" s="14"/>
      <c r="I82" s="14"/>
      <c r="J82" s="14"/>
      <c r="K82" s="14"/>
      <c r="L82" s="14"/>
      <c r="M82" s="14"/>
      <c r="O82" s="38"/>
      <c r="P82" s="38"/>
      <c r="Q82" s="38"/>
      <c r="R82" s="38"/>
      <c r="S82" s="38"/>
      <c r="T82" s="38"/>
      <c r="U82" s="38"/>
      <c r="V82" s="38"/>
      <c r="W82" s="38"/>
      <c r="X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45"/>
      <c r="AW82" s="38"/>
      <c r="AX82" s="45"/>
      <c r="AY82" s="38"/>
      <c r="AZ82" s="45"/>
      <c r="BA82" s="38"/>
      <c r="BB82" s="45"/>
      <c r="BC82" s="38"/>
      <c r="BD82" s="45"/>
      <c r="BE82" s="38"/>
      <c r="BG82" s="45"/>
      <c r="BH82" s="38"/>
      <c r="BI82" s="45"/>
      <c r="BJ82" s="38"/>
      <c r="BK82" s="45"/>
      <c r="BL82" s="38"/>
      <c r="BM82" s="45"/>
      <c r="BN82" s="38"/>
      <c r="BO82" s="45"/>
      <c r="BP82" s="38"/>
      <c r="BR82" s="45"/>
      <c r="BS82" s="38"/>
      <c r="BT82" s="45"/>
      <c r="BU82" s="38"/>
      <c r="BV82" s="45"/>
      <c r="BW82" s="38"/>
      <c r="BX82" s="45"/>
      <c r="BY82" s="38"/>
      <c r="BZ82" s="45"/>
      <c r="CA82" s="38"/>
      <c r="CC82" s="45"/>
      <c r="CD82" s="38"/>
      <c r="CE82" s="45"/>
      <c r="CF82" s="38"/>
      <c r="CG82" s="45"/>
      <c r="CH82" s="38"/>
      <c r="CI82" s="45"/>
      <c r="CJ82" s="38"/>
      <c r="CK82" s="45"/>
      <c r="CL82" s="38"/>
      <c r="CN82" s="45"/>
      <c r="CO82" s="38"/>
      <c r="CP82" s="45"/>
      <c r="CQ82" s="38"/>
      <c r="CR82" s="45"/>
      <c r="CS82" s="38"/>
      <c r="CT82" s="45"/>
      <c r="CU82" s="38"/>
      <c r="CV82" s="45"/>
      <c r="CW82" s="38"/>
      <c r="CY82" s="45"/>
      <c r="CZ82" s="38"/>
      <c r="DA82" s="45"/>
      <c r="DB82" s="38"/>
      <c r="DC82" s="45"/>
      <c r="DD82" s="38"/>
      <c r="DE82" s="45"/>
      <c r="DF82" s="38"/>
      <c r="DG82" s="45"/>
      <c r="DH82" s="38"/>
    </row>
    <row r="83" spans="1:112" s="39" customFormat="1" ht="15.75" customHeight="1" x14ac:dyDescent="0.25">
      <c r="A83" s="2"/>
      <c r="B83" s="2"/>
      <c r="C83" s="2"/>
      <c r="D83" s="14"/>
      <c r="E83" s="14"/>
      <c r="F83" s="14"/>
      <c r="G83" s="14"/>
      <c r="H83" s="14"/>
      <c r="I83" s="14"/>
      <c r="J83" s="14"/>
      <c r="K83" s="14"/>
      <c r="L83" s="14"/>
      <c r="M83" s="14"/>
      <c r="O83" s="38"/>
      <c r="P83" s="38"/>
      <c r="Q83" s="38"/>
      <c r="R83" s="38"/>
      <c r="S83" s="38"/>
      <c r="T83" s="38"/>
      <c r="U83" s="38"/>
      <c r="V83" s="38"/>
      <c r="W83" s="38"/>
      <c r="X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45"/>
      <c r="AW83" s="38"/>
      <c r="AX83" s="45"/>
      <c r="AY83" s="38"/>
      <c r="AZ83" s="45"/>
      <c r="BA83" s="38"/>
      <c r="BB83" s="45"/>
      <c r="BC83" s="38"/>
      <c r="BD83" s="45"/>
      <c r="BE83" s="38"/>
      <c r="BG83" s="45"/>
      <c r="BH83" s="38"/>
      <c r="BI83" s="45"/>
      <c r="BJ83" s="38"/>
      <c r="BK83" s="45"/>
      <c r="BL83" s="38"/>
      <c r="BM83" s="45"/>
      <c r="BN83" s="38"/>
      <c r="BO83" s="45"/>
      <c r="BP83" s="38"/>
      <c r="BR83" s="45"/>
      <c r="BS83" s="38"/>
      <c r="BT83" s="45"/>
      <c r="BU83" s="38"/>
      <c r="BV83" s="45"/>
      <c r="BW83" s="38"/>
      <c r="BX83" s="45"/>
      <c r="BY83" s="38"/>
      <c r="BZ83" s="45"/>
      <c r="CA83" s="38"/>
      <c r="CC83" s="45"/>
      <c r="CD83" s="38"/>
      <c r="CE83" s="45"/>
      <c r="CF83" s="38"/>
      <c r="CG83" s="45"/>
      <c r="CH83" s="38"/>
      <c r="CI83" s="45"/>
      <c r="CJ83" s="38"/>
      <c r="CK83" s="45"/>
      <c r="CL83" s="38"/>
      <c r="CN83" s="45"/>
      <c r="CO83" s="38"/>
      <c r="CP83" s="45"/>
      <c r="CQ83" s="38"/>
      <c r="CR83" s="45"/>
      <c r="CS83" s="38"/>
      <c r="CT83" s="45"/>
      <c r="CU83" s="38"/>
      <c r="CV83" s="45"/>
      <c r="CW83" s="38"/>
      <c r="CY83" s="45"/>
      <c r="CZ83" s="38"/>
      <c r="DA83" s="45"/>
      <c r="DB83" s="38"/>
      <c r="DC83" s="45"/>
      <c r="DD83" s="38"/>
      <c r="DE83" s="45"/>
      <c r="DF83" s="38"/>
      <c r="DG83" s="45"/>
      <c r="DH83" s="38"/>
    </row>
    <row r="84" spans="1:112" s="39" customFormat="1" ht="15.75" customHeight="1" x14ac:dyDescent="0.25">
      <c r="A84" s="2"/>
      <c r="B84" s="2"/>
      <c r="C84" s="2"/>
      <c r="D84" s="14"/>
      <c r="E84" s="14"/>
      <c r="F84" s="14"/>
      <c r="G84" s="14"/>
      <c r="H84" s="14"/>
      <c r="I84" s="14"/>
      <c r="J84" s="14"/>
      <c r="K84" s="14"/>
      <c r="L84" s="14"/>
      <c r="M84" s="14"/>
      <c r="O84" s="38"/>
      <c r="P84" s="38"/>
      <c r="Q84" s="38"/>
      <c r="R84" s="38"/>
      <c r="S84" s="38"/>
      <c r="T84" s="38"/>
      <c r="U84" s="38"/>
      <c r="V84" s="38"/>
      <c r="W84" s="38"/>
      <c r="X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45"/>
      <c r="AW84" s="38"/>
      <c r="AX84" s="45"/>
      <c r="AY84" s="38"/>
      <c r="AZ84" s="45"/>
      <c r="BA84" s="38"/>
      <c r="BB84" s="45"/>
      <c r="BC84" s="38"/>
      <c r="BD84" s="45"/>
      <c r="BE84" s="38"/>
      <c r="BG84" s="45"/>
      <c r="BH84" s="38"/>
      <c r="BI84" s="45"/>
      <c r="BJ84" s="38"/>
      <c r="BK84" s="45"/>
      <c r="BL84" s="38"/>
      <c r="BM84" s="45"/>
      <c r="BN84" s="38"/>
      <c r="BO84" s="45"/>
      <c r="BP84" s="38"/>
      <c r="BR84" s="45"/>
      <c r="BS84" s="38"/>
      <c r="BT84" s="45"/>
      <c r="BU84" s="38"/>
      <c r="BV84" s="45"/>
      <c r="BW84" s="38"/>
      <c r="BX84" s="45"/>
      <c r="BY84" s="38"/>
      <c r="BZ84" s="45"/>
      <c r="CA84" s="38"/>
      <c r="CC84" s="45"/>
      <c r="CD84" s="38"/>
      <c r="CE84" s="45"/>
      <c r="CF84" s="38"/>
      <c r="CG84" s="45"/>
      <c r="CH84" s="38"/>
      <c r="CI84" s="45"/>
      <c r="CJ84" s="38"/>
      <c r="CK84" s="45"/>
      <c r="CL84" s="38"/>
      <c r="CN84" s="45"/>
      <c r="CO84" s="38"/>
      <c r="CP84" s="45"/>
      <c r="CQ84" s="38"/>
      <c r="CR84" s="45"/>
      <c r="CS84" s="38"/>
      <c r="CT84" s="45"/>
      <c r="CU84" s="38"/>
      <c r="CV84" s="45"/>
      <c r="CW84" s="38"/>
      <c r="CY84" s="45"/>
      <c r="CZ84" s="38"/>
      <c r="DA84" s="45"/>
      <c r="DB84" s="38"/>
      <c r="DC84" s="45"/>
      <c r="DD84" s="38"/>
      <c r="DE84" s="45"/>
      <c r="DF84" s="38"/>
      <c r="DG84" s="45"/>
      <c r="DH84" s="38"/>
    </row>
    <row r="85" spans="1:112" s="39" customFormat="1" ht="15.75" customHeight="1" x14ac:dyDescent="0.25">
      <c r="A85" s="2"/>
      <c r="B85" s="2"/>
      <c r="C85" s="2"/>
      <c r="D85" s="14"/>
      <c r="E85" s="14"/>
      <c r="F85" s="14"/>
      <c r="G85" s="14"/>
      <c r="H85" s="14"/>
      <c r="I85" s="14"/>
      <c r="J85" s="14"/>
      <c r="K85" s="14"/>
      <c r="L85" s="14"/>
      <c r="M85" s="14"/>
      <c r="O85" s="38"/>
      <c r="P85" s="38"/>
      <c r="Q85" s="38"/>
      <c r="R85" s="38"/>
      <c r="S85" s="38"/>
      <c r="T85" s="38"/>
      <c r="U85" s="38"/>
      <c r="V85" s="38"/>
      <c r="W85" s="38"/>
      <c r="X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45"/>
      <c r="AW85" s="38"/>
      <c r="AX85" s="45"/>
      <c r="AY85" s="38"/>
      <c r="AZ85" s="45"/>
      <c r="BA85" s="38"/>
      <c r="BB85" s="45"/>
      <c r="BC85" s="38"/>
      <c r="BD85" s="45"/>
      <c r="BE85" s="38"/>
      <c r="BG85" s="45"/>
      <c r="BH85" s="38"/>
      <c r="BI85" s="45"/>
      <c r="BJ85" s="38"/>
      <c r="BK85" s="45"/>
      <c r="BL85" s="38"/>
      <c r="BM85" s="45"/>
      <c r="BN85" s="38"/>
      <c r="BO85" s="45"/>
      <c r="BP85" s="38"/>
      <c r="BR85" s="45"/>
      <c r="BS85" s="38"/>
      <c r="BT85" s="45"/>
      <c r="BU85" s="38"/>
      <c r="BV85" s="45"/>
      <c r="BW85" s="38"/>
      <c r="BX85" s="45"/>
      <c r="BY85" s="38"/>
      <c r="BZ85" s="45"/>
      <c r="CA85" s="38"/>
      <c r="CC85" s="45"/>
      <c r="CD85" s="38"/>
      <c r="CE85" s="45"/>
      <c r="CF85" s="38"/>
      <c r="CG85" s="45"/>
      <c r="CH85" s="38"/>
      <c r="CI85" s="45"/>
      <c r="CJ85" s="38"/>
      <c r="CK85" s="45"/>
      <c r="CL85" s="38"/>
      <c r="CN85" s="45"/>
      <c r="CO85" s="38"/>
      <c r="CP85" s="45"/>
      <c r="CQ85" s="38"/>
      <c r="CR85" s="45"/>
      <c r="CS85" s="38"/>
      <c r="CT85" s="45"/>
      <c r="CU85" s="38"/>
      <c r="CV85" s="45"/>
      <c r="CW85" s="38"/>
      <c r="CY85" s="45"/>
      <c r="CZ85" s="38"/>
      <c r="DA85" s="45"/>
      <c r="DB85" s="38"/>
      <c r="DC85" s="45"/>
      <c r="DD85" s="38"/>
      <c r="DE85" s="45"/>
      <c r="DF85" s="38"/>
      <c r="DG85" s="45"/>
      <c r="DH85" s="38"/>
    </row>
    <row r="86" spans="1:112" s="39" customFormat="1" ht="15.75" customHeight="1" x14ac:dyDescent="0.25">
      <c r="A86" s="2"/>
      <c r="B86" s="2"/>
      <c r="C86" s="2"/>
      <c r="D86" s="14"/>
      <c r="E86" s="14"/>
      <c r="F86" s="14"/>
      <c r="G86" s="14"/>
      <c r="H86" s="14"/>
      <c r="I86" s="14"/>
      <c r="J86" s="14"/>
      <c r="K86" s="14"/>
      <c r="L86" s="14"/>
      <c r="M86" s="14"/>
      <c r="O86" s="38"/>
      <c r="P86" s="38"/>
      <c r="Q86" s="38"/>
      <c r="R86" s="38"/>
      <c r="S86" s="38"/>
      <c r="T86" s="38"/>
      <c r="U86" s="38"/>
      <c r="V86" s="38"/>
      <c r="W86" s="38"/>
      <c r="X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45"/>
      <c r="AW86" s="38"/>
      <c r="AX86" s="45"/>
      <c r="AY86" s="38"/>
      <c r="AZ86" s="45"/>
      <c r="BA86" s="38"/>
      <c r="BB86" s="45"/>
      <c r="BC86" s="38"/>
      <c r="BD86" s="45"/>
      <c r="BE86" s="38"/>
      <c r="BG86" s="45"/>
      <c r="BH86" s="38"/>
      <c r="BI86" s="45"/>
      <c r="BJ86" s="38"/>
      <c r="BK86" s="45"/>
      <c r="BL86" s="38"/>
      <c r="BM86" s="45"/>
      <c r="BN86" s="38"/>
      <c r="BO86" s="45"/>
      <c r="BP86" s="38"/>
      <c r="BR86" s="45"/>
      <c r="BS86" s="38"/>
      <c r="BT86" s="45"/>
      <c r="BU86" s="38"/>
      <c r="BV86" s="45"/>
      <c r="BW86" s="38"/>
      <c r="BX86" s="45"/>
      <c r="BY86" s="38"/>
      <c r="BZ86" s="45"/>
      <c r="CA86" s="38"/>
      <c r="CC86" s="45"/>
      <c r="CD86" s="38"/>
      <c r="CE86" s="45"/>
      <c r="CF86" s="38"/>
      <c r="CG86" s="45"/>
      <c r="CH86" s="38"/>
      <c r="CI86" s="45"/>
      <c r="CJ86" s="38"/>
      <c r="CK86" s="45"/>
      <c r="CL86" s="38"/>
      <c r="CN86" s="45"/>
      <c r="CO86" s="38"/>
      <c r="CP86" s="45"/>
      <c r="CQ86" s="38"/>
      <c r="CR86" s="45"/>
      <c r="CS86" s="38"/>
      <c r="CT86" s="45"/>
      <c r="CU86" s="38"/>
      <c r="CV86" s="45"/>
      <c r="CW86" s="38"/>
      <c r="CY86" s="45"/>
      <c r="CZ86" s="38"/>
      <c r="DA86" s="45"/>
      <c r="DB86" s="38"/>
      <c r="DC86" s="45"/>
      <c r="DD86" s="38"/>
      <c r="DE86" s="45"/>
      <c r="DF86" s="38"/>
      <c r="DG86" s="45"/>
      <c r="DH86" s="38"/>
    </row>
    <row r="87" spans="1:112" s="39" customFormat="1" ht="15.75" customHeight="1" x14ac:dyDescent="0.25">
      <c r="A87" s="2"/>
      <c r="B87" s="2"/>
      <c r="C87" s="2"/>
      <c r="D87" s="14"/>
      <c r="E87" s="14"/>
      <c r="F87" s="14"/>
      <c r="G87" s="14"/>
      <c r="H87" s="14"/>
      <c r="I87" s="14"/>
      <c r="J87" s="14"/>
      <c r="K87" s="14"/>
      <c r="L87" s="14"/>
      <c r="M87" s="14"/>
      <c r="O87" s="38"/>
      <c r="P87" s="38"/>
      <c r="Q87" s="38"/>
      <c r="R87" s="38"/>
      <c r="S87" s="38"/>
      <c r="T87" s="38"/>
      <c r="U87" s="38"/>
      <c r="V87" s="38"/>
      <c r="W87" s="38"/>
      <c r="X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45"/>
      <c r="AW87" s="38"/>
      <c r="AX87" s="45"/>
      <c r="AY87" s="38"/>
      <c r="AZ87" s="45"/>
      <c r="BA87" s="38"/>
      <c r="BB87" s="45"/>
      <c r="BC87" s="38"/>
      <c r="BD87" s="45"/>
      <c r="BE87" s="38"/>
      <c r="BG87" s="45"/>
      <c r="BH87" s="38"/>
      <c r="BI87" s="45"/>
      <c r="BJ87" s="38"/>
      <c r="BK87" s="45"/>
      <c r="BL87" s="38"/>
      <c r="BM87" s="45"/>
      <c r="BN87" s="38"/>
      <c r="BO87" s="45"/>
      <c r="BP87" s="38"/>
      <c r="BR87" s="45"/>
      <c r="BS87" s="38"/>
      <c r="BT87" s="45"/>
      <c r="BU87" s="38"/>
      <c r="BV87" s="45"/>
      <c r="BW87" s="38"/>
      <c r="BX87" s="45"/>
      <c r="BY87" s="38"/>
      <c r="BZ87" s="45"/>
      <c r="CA87" s="38"/>
      <c r="CC87" s="45"/>
      <c r="CD87" s="38"/>
      <c r="CE87" s="45"/>
      <c r="CF87" s="38"/>
      <c r="CG87" s="45"/>
      <c r="CH87" s="38"/>
      <c r="CI87" s="45"/>
      <c r="CJ87" s="38"/>
      <c r="CK87" s="45"/>
      <c r="CL87" s="38"/>
      <c r="CN87" s="45"/>
      <c r="CO87" s="38"/>
      <c r="CP87" s="45"/>
      <c r="CQ87" s="38"/>
      <c r="CR87" s="45"/>
      <c r="CS87" s="38"/>
      <c r="CT87" s="45"/>
      <c r="CU87" s="38"/>
      <c r="CV87" s="45"/>
      <c r="CW87" s="38"/>
      <c r="CY87" s="45"/>
      <c r="CZ87" s="38"/>
      <c r="DA87" s="45"/>
      <c r="DB87" s="38"/>
      <c r="DC87" s="45"/>
      <c r="DD87" s="38"/>
      <c r="DE87" s="45"/>
      <c r="DF87" s="38"/>
      <c r="DG87" s="45"/>
      <c r="DH87" s="38"/>
    </row>
    <row r="88" spans="1:112" s="39" customFormat="1" ht="15.75" customHeight="1" x14ac:dyDescent="0.25">
      <c r="A88" s="2"/>
      <c r="B88" s="2"/>
      <c r="C88" s="2"/>
      <c r="D88" s="14"/>
      <c r="E88" s="14"/>
      <c r="F88" s="14"/>
      <c r="G88" s="14"/>
      <c r="H88" s="14"/>
      <c r="I88" s="14"/>
      <c r="J88" s="14"/>
      <c r="K88" s="14"/>
      <c r="L88" s="14"/>
      <c r="M88" s="14"/>
      <c r="O88" s="38"/>
      <c r="P88" s="38"/>
      <c r="Q88" s="38"/>
      <c r="R88" s="38"/>
      <c r="S88" s="38"/>
      <c r="T88" s="38"/>
      <c r="U88" s="38"/>
      <c r="V88" s="38"/>
      <c r="W88" s="38"/>
      <c r="X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45"/>
      <c r="AW88" s="38"/>
      <c r="AX88" s="45"/>
      <c r="AY88" s="38"/>
      <c r="AZ88" s="45"/>
      <c r="BA88" s="38"/>
      <c r="BB88" s="45"/>
      <c r="BC88" s="38"/>
      <c r="BD88" s="45"/>
      <c r="BE88" s="38"/>
      <c r="BG88" s="45"/>
      <c r="BH88" s="38"/>
      <c r="BI88" s="45"/>
      <c r="BJ88" s="38"/>
      <c r="BK88" s="45"/>
      <c r="BL88" s="38"/>
      <c r="BM88" s="45"/>
      <c r="BN88" s="38"/>
      <c r="BO88" s="45"/>
      <c r="BP88" s="38"/>
      <c r="BR88" s="45"/>
      <c r="BS88" s="38"/>
      <c r="BT88" s="45"/>
      <c r="BU88" s="38"/>
      <c r="BV88" s="45"/>
      <c r="BW88" s="38"/>
      <c r="BX88" s="45"/>
      <c r="BY88" s="38"/>
      <c r="BZ88" s="45"/>
      <c r="CA88" s="38"/>
      <c r="CC88" s="45"/>
      <c r="CD88" s="38"/>
      <c r="CE88" s="45"/>
      <c r="CF88" s="38"/>
      <c r="CG88" s="45"/>
      <c r="CH88" s="38"/>
      <c r="CI88" s="45"/>
      <c r="CJ88" s="38"/>
      <c r="CK88" s="45"/>
      <c r="CL88" s="38"/>
      <c r="CN88" s="45"/>
      <c r="CO88" s="38"/>
      <c r="CP88" s="45"/>
      <c r="CQ88" s="38"/>
      <c r="CR88" s="45"/>
      <c r="CS88" s="38"/>
      <c r="CT88" s="45"/>
      <c r="CU88" s="38"/>
      <c r="CV88" s="45"/>
      <c r="CW88" s="38"/>
      <c r="CY88" s="45"/>
      <c r="CZ88" s="38"/>
      <c r="DA88" s="45"/>
      <c r="DB88" s="38"/>
      <c r="DC88" s="45"/>
      <c r="DD88" s="38"/>
      <c r="DE88" s="45"/>
      <c r="DF88" s="38"/>
      <c r="DG88" s="45"/>
      <c r="DH88" s="38"/>
    </row>
    <row r="89" spans="1:112" s="39" customFormat="1" ht="15.75" customHeight="1" x14ac:dyDescent="0.25">
      <c r="A89" s="2"/>
      <c r="B89" s="2"/>
      <c r="C89" s="2"/>
      <c r="D89" s="14"/>
      <c r="E89" s="14"/>
      <c r="F89" s="14"/>
      <c r="G89" s="14"/>
      <c r="H89" s="14"/>
      <c r="I89" s="14"/>
      <c r="J89" s="14"/>
      <c r="K89" s="14"/>
      <c r="L89" s="14"/>
      <c r="M89" s="14"/>
      <c r="O89" s="38"/>
      <c r="P89" s="38"/>
      <c r="Q89" s="38"/>
      <c r="R89" s="38"/>
      <c r="S89" s="38"/>
      <c r="T89" s="38"/>
      <c r="U89" s="38"/>
      <c r="V89" s="38"/>
      <c r="W89" s="38"/>
      <c r="X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45"/>
      <c r="AW89" s="38"/>
      <c r="AX89" s="45"/>
      <c r="AY89" s="38"/>
      <c r="AZ89" s="45"/>
      <c r="BA89" s="38"/>
      <c r="BB89" s="45"/>
      <c r="BC89" s="38"/>
      <c r="BD89" s="45"/>
      <c r="BE89" s="38"/>
      <c r="BG89" s="45"/>
      <c r="BH89" s="38"/>
      <c r="BI89" s="45"/>
      <c r="BJ89" s="38"/>
      <c r="BK89" s="45"/>
      <c r="BL89" s="38"/>
      <c r="BM89" s="45"/>
      <c r="BN89" s="38"/>
      <c r="BO89" s="45"/>
      <c r="BP89" s="38"/>
      <c r="BR89" s="45"/>
      <c r="BS89" s="38"/>
      <c r="BT89" s="45"/>
      <c r="BU89" s="38"/>
      <c r="BV89" s="45"/>
      <c r="BW89" s="38"/>
      <c r="BX89" s="45"/>
      <c r="BY89" s="38"/>
      <c r="BZ89" s="45"/>
      <c r="CA89" s="38"/>
      <c r="CC89" s="45"/>
      <c r="CD89" s="38"/>
      <c r="CE89" s="45"/>
      <c r="CF89" s="38"/>
      <c r="CG89" s="45"/>
      <c r="CH89" s="38"/>
      <c r="CI89" s="45"/>
      <c r="CJ89" s="38"/>
      <c r="CK89" s="45"/>
      <c r="CL89" s="38"/>
      <c r="CN89" s="45"/>
      <c r="CO89" s="38"/>
      <c r="CP89" s="45"/>
      <c r="CQ89" s="38"/>
      <c r="CR89" s="45"/>
      <c r="CS89" s="38"/>
      <c r="CT89" s="45"/>
      <c r="CU89" s="38"/>
      <c r="CV89" s="45"/>
      <c r="CW89" s="38"/>
      <c r="CY89" s="45"/>
      <c r="CZ89" s="38"/>
      <c r="DA89" s="45"/>
      <c r="DB89" s="38"/>
      <c r="DC89" s="45"/>
      <c r="DD89" s="38"/>
      <c r="DE89" s="45"/>
      <c r="DF89" s="38"/>
      <c r="DG89" s="45"/>
      <c r="DH89" s="38"/>
    </row>
    <row r="90" spans="1:112" s="39" customFormat="1" ht="15.75" customHeight="1" x14ac:dyDescent="0.25">
      <c r="A90" s="2"/>
      <c r="B90" s="2"/>
      <c r="C90" s="2"/>
      <c r="D90" s="14"/>
      <c r="E90" s="14"/>
      <c r="F90" s="14"/>
      <c r="G90" s="14"/>
      <c r="H90" s="14"/>
      <c r="I90" s="14"/>
      <c r="J90" s="14"/>
      <c r="K90" s="14"/>
      <c r="L90" s="14"/>
      <c r="M90" s="14"/>
      <c r="O90" s="38"/>
      <c r="P90" s="38"/>
      <c r="Q90" s="38"/>
      <c r="R90" s="38"/>
      <c r="S90" s="38"/>
      <c r="T90" s="38"/>
      <c r="U90" s="38"/>
      <c r="V90" s="38"/>
      <c r="W90" s="38"/>
      <c r="X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45"/>
      <c r="AW90" s="38"/>
      <c r="AX90" s="45"/>
      <c r="AY90" s="38"/>
      <c r="AZ90" s="45"/>
      <c r="BA90" s="38"/>
      <c r="BB90" s="45"/>
      <c r="BC90" s="38"/>
      <c r="BD90" s="45"/>
      <c r="BE90" s="38"/>
      <c r="BG90" s="45"/>
      <c r="BH90" s="38"/>
      <c r="BI90" s="45"/>
      <c r="BJ90" s="38"/>
      <c r="BK90" s="45"/>
      <c r="BL90" s="38"/>
      <c r="BM90" s="45"/>
      <c r="BN90" s="38"/>
      <c r="BO90" s="45"/>
      <c r="BP90" s="38"/>
      <c r="BR90" s="45"/>
      <c r="BS90" s="38"/>
      <c r="BT90" s="45"/>
      <c r="BU90" s="38"/>
      <c r="BV90" s="45"/>
      <c r="BW90" s="38"/>
      <c r="BX90" s="45"/>
      <c r="BY90" s="38"/>
      <c r="BZ90" s="45"/>
      <c r="CA90" s="38"/>
      <c r="CC90" s="45"/>
      <c r="CD90" s="38"/>
      <c r="CE90" s="45"/>
      <c r="CF90" s="38"/>
      <c r="CG90" s="45"/>
      <c r="CH90" s="38"/>
      <c r="CI90" s="45"/>
      <c r="CJ90" s="38"/>
      <c r="CK90" s="45"/>
      <c r="CL90" s="38"/>
      <c r="CN90" s="45"/>
      <c r="CO90" s="38"/>
      <c r="CP90" s="45"/>
      <c r="CQ90" s="38"/>
      <c r="CR90" s="45"/>
      <c r="CS90" s="38"/>
      <c r="CT90" s="45"/>
      <c r="CU90" s="38"/>
      <c r="CV90" s="45"/>
      <c r="CW90" s="38"/>
      <c r="CY90" s="45"/>
      <c r="CZ90" s="38"/>
      <c r="DA90" s="45"/>
      <c r="DB90" s="38"/>
      <c r="DC90" s="45"/>
      <c r="DD90" s="38"/>
      <c r="DE90" s="45"/>
      <c r="DF90" s="38"/>
      <c r="DG90" s="45"/>
      <c r="DH90" s="38"/>
    </row>
    <row r="91" spans="1:112" s="39" customFormat="1" ht="15.75" customHeight="1" x14ac:dyDescent="0.25">
      <c r="A91" s="2"/>
      <c r="B91" s="2"/>
      <c r="C91" s="2"/>
      <c r="D91" s="14"/>
      <c r="E91" s="14"/>
      <c r="F91" s="14"/>
      <c r="G91" s="14"/>
      <c r="H91" s="14"/>
      <c r="I91" s="14"/>
      <c r="J91" s="14"/>
      <c r="K91" s="14"/>
      <c r="L91" s="14"/>
      <c r="M91" s="14"/>
      <c r="O91" s="38"/>
      <c r="P91" s="38"/>
      <c r="Q91" s="38"/>
      <c r="R91" s="38"/>
      <c r="S91" s="38"/>
      <c r="T91" s="38"/>
      <c r="U91" s="38"/>
      <c r="V91" s="38"/>
      <c r="W91" s="38"/>
      <c r="X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45"/>
      <c r="AW91" s="38"/>
      <c r="AX91" s="45"/>
      <c r="AY91" s="38"/>
      <c r="AZ91" s="45"/>
      <c r="BA91" s="38"/>
      <c r="BB91" s="45"/>
      <c r="BC91" s="38"/>
      <c r="BD91" s="45"/>
      <c r="BE91" s="38"/>
      <c r="BG91" s="45"/>
      <c r="BH91" s="38"/>
      <c r="BI91" s="45"/>
      <c r="BJ91" s="38"/>
      <c r="BK91" s="45"/>
      <c r="BL91" s="38"/>
      <c r="BM91" s="45"/>
      <c r="BN91" s="38"/>
      <c r="BO91" s="45"/>
      <c r="BP91" s="38"/>
      <c r="BR91" s="45"/>
      <c r="BS91" s="38"/>
      <c r="BT91" s="45"/>
      <c r="BU91" s="38"/>
      <c r="BV91" s="45"/>
      <c r="BW91" s="38"/>
      <c r="BX91" s="45"/>
      <c r="BY91" s="38"/>
      <c r="BZ91" s="45"/>
      <c r="CA91" s="38"/>
      <c r="CC91" s="45"/>
      <c r="CD91" s="38"/>
      <c r="CE91" s="45"/>
      <c r="CF91" s="38"/>
      <c r="CG91" s="45"/>
      <c r="CH91" s="38"/>
      <c r="CI91" s="45"/>
      <c r="CJ91" s="38"/>
      <c r="CK91" s="45"/>
      <c r="CL91" s="38"/>
      <c r="CN91" s="45"/>
      <c r="CO91" s="38"/>
      <c r="CP91" s="45"/>
      <c r="CQ91" s="38"/>
      <c r="CR91" s="45"/>
      <c r="CS91" s="38"/>
      <c r="CT91" s="45"/>
      <c r="CU91" s="38"/>
      <c r="CV91" s="45"/>
      <c r="CW91" s="38"/>
      <c r="CY91" s="45"/>
      <c r="CZ91" s="38"/>
      <c r="DA91" s="45"/>
      <c r="DB91" s="38"/>
      <c r="DC91" s="45"/>
      <c r="DD91" s="38"/>
      <c r="DE91" s="45"/>
      <c r="DF91" s="38"/>
      <c r="DG91" s="45"/>
      <c r="DH91" s="38"/>
    </row>
    <row r="92" spans="1:112" s="39" customFormat="1" ht="15.75" customHeight="1" x14ac:dyDescent="0.25">
      <c r="A92" s="2"/>
      <c r="B92" s="2"/>
      <c r="C92" s="2"/>
      <c r="D92" s="14"/>
      <c r="E92" s="14"/>
      <c r="F92" s="14"/>
      <c r="G92" s="14"/>
      <c r="H92" s="14"/>
      <c r="I92" s="14"/>
      <c r="J92" s="14"/>
      <c r="K92" s="14"/>
      <c r="L92" s="14"/>
      <c r="M92" s="14"/>
      <c r="O92" s="38"/>
      <c r="P92" s="38"/>
      <c r="Q92" s="38"/>
      <c r="R92" s="38"/>
      <c r="S92" s="38"/>
      <c r="T92" s="38"/>
      <c r="U92" s="38"/>
      <c r="V92" s="38"/>
      <c r="W92" s="38"/>
      <c r="X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45"/>
      <c r="AW92" s="38"/>
      <c r="AX92" s="45"/>
      <c r="AY92" s="38"/>
      <c r="AZ92" s="45"/>
      <c r="BA92" s="38"/>
      <c r="BB92" s="45"/>
      <c r="BC92" s="38"/>
      <c r="BD92" s="45"/>
      <c r="BE92" s="38"/>
      <c r="BG92" s="45"/>
      <c r="BH92" s="38"/>
      <c r="BI92" s="45"/>
      <c r="BJ92" s="38"/>
      <c r="BK92" s="45"/>
      <c r="BL92" s="38"/>
      <c r="BM92" s="45"/>
      <c r="BN92" s="38"/>
      <c r="BO92" s="45"/>
      <c r="BP92" s="38"/>
      <c r="BR92" s="45"/>
      <c r="BS92" s="38"/>
      <c r="BT92" s="45"/>
      <c r="BU92" s="38"/>
      <c r="BV92" s="45"/>
      <c r="BW92" s="38"/>
      <c r="BX92" s="45"/>
      <c r="BY92" s="38"/>
      <c r="BZ92" s="45"/>
      <c r="CA92" s="38"/>
      <c r="CC92" s="45"/>
      <c r="CD92" s="38"/>
      <c r="CE92" s="45"/>
      <c r="CF92" s="38"/>
      <c r="CG92" s="45"/>
      <c r="CH92" s="38"/>
      <c r="CI92" s="45"/>
      <c r="CJ92" s="38"/>
      <c r="CK92" s="45"/>
      <c r="CL92" s="38"/>
      <c r="CN92" s="45"/>
      <c r="CO92" s="38"/>
      <c r="CP92" s="45"/>
      <c r="CQ92" s="38"/>
      <c r="CR92" s="45"/>
      <c r="CS92" s="38"/>
      <c r="CT92" s="45"/>
      <c r="CU92" s="38"/>
      <c r="CV92" s="45"/>
      <c r="CW92" s="38"/>
      <c r="CY92" s="45"/>
      <c r="CZ92" s="38"/>
      <c r="DA92" s="45"/>
      <c r="DB92" s="38"/>
      <c r="DC92" s="45"/>
      <c r="DD92" s="38"/>
      <c r="DE92" s="45"/>
      <c r="DF92" s="38"/>
      <c r="DG92" s="45"/>
      <c r="DH92" s="38"/>
    </row>
    <row r="93" spans="1:112" s="39" customFormat="1" ht="15.75" customHeight="1" x14ac:dyDescent="0.25">
      <c r="A93" s="2"/>
      <c r="B93" s="2"/>
      <c r="C93" s="2"/>
      <c r="D93" s="14"/>
      <c r="E93" s="14"/>
      <c r="F93" s="14"/>
      <c r="G93" s="14"/>
      <c r="H93" s="14"/>
      <c r="I93" s="14"/>
      <c r="J93" s="14"/>
      <c r="K93" s="14"/>
      <c r="L93" s="14"/>
      <c r="M93" s="14"/>
      <c r="O93" s="38"/>
      <c r="P93" s="38"/>
      <c r="Q93" s="38"/>
      <c r="R93" s="38"/>
      <c r="S93" s="38"/>
      <c r="T93" s="38"/>
      <c r="U93" s="38"/>
      <c r="V93" s="38"/>
      <c r="W93" s="38"/>
      <c r="X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45"/>
      <c r="AW93" s="38"/>
      <c r="AX93" s="45"/>
      <c r="AY93" s="38"/>
      <c r="AZ93" s="45"/>
      <c r="BA93" s="38"/>
      <c r="BB93" s="45"/>
      <c r="BC93" s="38"/>
      <c r="BD93" s="45"/>
      <c r="BE93" s="38"/>
      <c r="BG93" s="45"/>
      <c r="BH93" s="38"/>
      <c r="BI93" s="45"/>
      <c r="BJ93" s="38"/>
      <c r="BK93" s="45"/>
      <c r="BL93" s="38"/>
      <c r="BM93" s="45"/>
      <c r="BN93" s="38"/>
      <c r="BO93" s="45"/>
      <c r="BP93" s="38"/>
      <c r="BR93" s="45"/>
      <c r="BS93" s="38"/>
      <c r="BT93" s="45"/>
      <c r="BU93" s="38"/>
      <c r="BV93" s="45"/>
      <c r="BW93" s="38"/>
      <c r="BX93" s="45"/>
      <c r="BY93" s="38"/>
      <c r="BZ93" s="45"/>
      <c r="CA93" s="38"/>
      <c r="CC93" s="45"/>
      <c r="CD93" s="38"/>
      <c r="CE93" s="45"/>
      <c r="CF93" s="38"/>
      <c r="CG93" s="45"/>
      <c r="CH93" s="38"/>
      <c r="CI93" s="45"/>
      <c r="CJ93" s="38"/>
      <c r="CK93" s="45"/>
      <c r="CL93" s="38"/>
      <c r="CN93" s="45"/>
      <c r="CO93" s="38"/>
      <c r="CP93" s="45"/>
      <c r="CQ93" s="38"/>
      <c r="CR93" s="45"/>
      <c r="CS93" s="38"/>
      <c r="CT93" s="45"/>
      <c r="CU93" s="38"/>
      <c r="CV93" s="45"/>
      <c r="CW93" s="38"/>
      <c r="CY93" s="45"/>
      <c r="CZ93" s="38"/>
      <c r="DA93" s="45"/>
      <c r="DB93" s="38"/>
      <c r="DC93" s="45"/>
      <c r="DD93" s="38"/>
      <c r="DE93" s="45"/>
      <c r="DF93" s="38"/>
      <c r="DG93" s="45"/>
      <c r="DH93" s="38"/>
    </row>
    <row r="94" spans="1:112" s="39" customFormat="1" ht="15.75" customHeight="1" x14ac:dyDescent="0.25">
      <c r="A94" s="2"/>
      <c r="B94" s="2"/>
      <c r="C94" s="2"/>
      <c r="D94" s="14"/>
      <c r="E94" s="14"/>
      <c r="F94" s="14"/>
      <c r="G94" s="14"/>
      <c r="H94" s="14"/>
      <c r="I94" s="14"/>
      <c r="J94" s="14"/>
      <c r="K94" s="14"/>
      <c r="L94" s="14"/>
      <c r="M94" s="14"/>
      <c r="O94" s="38"/>
      <c r="P94" s="38"/>
      <c r="Q94" s="38"/>
      <c r="R94" s="38"/>
      <c r="S94" s="38"/>
      <c r="T94" s="38"/>
      <c r="U94" s="38"/>
      <c r="V94" s="38"/>
      <c r="W94" s="38"/>
      <c r="X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45"/>
      <c r="AW94" s="38"/>
      <c r="AX94" s="45"/>
      <c r="AY94" s="38"/>
      <c r="AZ94" s="45"/>
      <c r="BA94" s="38"/>
      <c r="BB94" s="45"/>
      <c r="BC94" s="38"/>
      <c r="BD94" s="45"/>
      <c r="BE94" s="38"/>
      <c r="BG94" s="45"/>
      <c r="BH94" s="38"/>
      <c r="BI94" s="45"/>
      <c r="BJ94" s="38"/>
      <c r="BK94" s="45"/>
      <c r="BL94" s="38"/>
      <c r="BM94" s="45"/>
      <c r="BN94" s="38"/>
      <c r="BO94" s="45"/>
      <c r="BP94" s="38"/>
      <c r="BR94" s="45"/>
      <c r="BS94" s="38"/>
      <c r="BT94" s="45"/>
      <c r="BU94" s="38"/>
      <c r="BV94" s="45"/>
      <c r="BW94" s="38"/>
      <c r="BX94" s="45"/>
      <c r="BY94" s="38"/>
      <c r="BZ94" s="45"/>
      <c r="CA94" s="38"/>
      <c r="CC94" s="45"/>
      <c r="CD94" s="38"/>
      <c r="CE94" s="45"/>
      <c r="CF94" s="38"/>
      <c r="CG94" s="45"/>
      <c r="CH94" s="38"/>
      <c r="CI94" s="45"/>
      <c r="CJ94" s="38"/>
      <c r="CK94" s="45"/>
      <c r="CL94" s="38"/>
      <c r="CN94" s="45"/>
      <c r="CO94" s="38"/>
      <c r="CP94" s="45"/>
      <c r="CQ94" s="38"/>
      <c r="CR94" s="45"/>
      <c r="CS94" s="38"/>
      <c r="CT94" s="45"/>
      <c r="CU94" s="38"/>
      <c r="CV94" s="45"/>
      <c r="CW94" s="38"/>
      <c r="CY94" s="45"/>
      <c r="CZ94" s="38"/>
      <c r="DA94" s="45"/>
      <c r="DB94" s="38"/>
      <c r="DC94" s="45"/>
      <c r="DD94" s="38"/>
      <c r="DE94" s="45"/>
      <c r="DF94" s="38"/>
      <c r="DG94" s="45"/>
      <c r="DH94" s="38"/>
    </row>
    <row r="95" spans="1:112" s="39" customFormat="1" ht="15.75" customHeight="1" x14ac:dyDescent="0.25">
      <c r="A95" s="2"/>
      <c r="B95" s="2"/>
      <c r="C95" s="2"/>
      <c r="D95" s="14"/>
      <c r="E95" s="14"/>
      <c r="F95" s="14"/>
      <c r="G95" s="14"/>
      <c r="H95" s="14"/>
      <c r="I95" s="14"/>
      <c r="J95" s="14"/>
      <c r="K95" s="14"/>
      <c r="L95" s="14"/>
      <c r="M95" s="14"/>
      <c r="O95" s="38"/>
      <c r="P95" s="38"/>
      <c r="Q95" s="38"/>
      <c r="R95" s="38"/>
      <c r="S95" s="38"/>
      <c r="T95" s="38"/>
      <c r="U95" s="38"/>
      <c r="V95" s="38"/>
      <c r="W95" s="38"/>
      <c r="X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45"/>
      <c r="AW95" s="38"/>
      <c r="AX95" s="45"/>
      <c r="AY95" s="38"/>
      <c r="AZ95" s="45"/>
      <c r="BA95" s="38"/>
      <c r="BB95" s="45"/>
      <c r="BC95" s="38"/>
      <c r="BD95" s="45"/>
      <c r="BE95" s="38"/>
      <c r="BG95" s="45"/>
      <c r="BH95" s="38"/>
      <c r="BI95" s="45"/>
      <c r="BJ95" s="38"/>
      <c r="BK95" s="45"/>
      <c r="BL95" s="38"/>
      <c r="BM95" s="45"/>
      <c r="BN95" s="38"/>
      <c r="BO95" s="45"/>
      <c r="BP95" s="38"/>
      <c r="BR95" s="45"/>
      <c r="BS95" s="38"/>
      <c r="BT95" s="45"/>
      <c r="BU95" s="38"/>
      <c r="BV95" s="45"/>
      <c r="BW95" s="38"/>
      <c r="BX95" s="45"/>
      <c r="BY95" s="38"/>
      <c r="BZ95" s="45"/>
      <c r="CA95" s="38"/>
      <c r="CC95" s="45"/>
      <c r="CD95" s="38"/>
      <c r="CE95" s="45"/>
      <c r="CF95" s="38"/>
      <c r="CG95" s="45"/>
      <c r="CH95" s="38"/>
      <c r="CI95" s="45"/>
      <c r="CJ95" s="38"/>
      <c r="CK95" s="45"/>
      <c r="CL95" s="38"/>
      <c r="CN95" s="45"/>
      <c r="CO95" s="38"/>
      <c r="CP95" s="45"/>
      <c r="CQ95" s="38"/>
      <c r="CR95" s="45"/>
      <c r="CS95" s="38"/>
      <c r="CT95" s="45"/>
      <c r="CU95" s="38"/>
      <c r="CV95" s="45"/>
      <c r="CW95" s="38"/>
      <c r="CY95" s="45"/>
      <c r="CZ95" s="38"/>
      <c r="DA95" s="45"/>
      <c r="DB95" s="38"/>
      <c r="DC95" s="45"/>
      <c r="DD95" s="38"/>
      <c r="DE95" s="45"/>
      <c r="DF95" s="38"/>
      <c r="DG95" s="45"/>
      <c r="DH95" s="38"/>
    </row>
    <row r="96" spans="1:112" s="39" customFormat="1" ht="15.75" customHeight="1" x14ac:dyDescent="0.25">
      <c r="A96" s="2"/>
      <c r="B96" s="2"/>
      <c r="C96" s="2"/>
      <c r="D96" s="14"/>
      <c r="E96" s="14"/>
      <c r="F96" s="14"/>
      <c r="G96" s="14"/>
      <c r="H96" s="14"/>
      <c r="I96" s="14"/>
      <c r="J96" s="14"/>
      <c r="K96" s="14"/>
      <c r="L96" s="14"/>
      <c r="M96" s="14"/>
      <c r="O96" s="38"/>
      <c r="P96" s="38"/>
      <c r="Q96" s="38"/>
      <c r="R96" s="38"/>
      <c r="S96" s="38"/>
      <c r="T96" s="38"/>
      <c r="U96" s="38"/>
      <c r="V96" s="38"/>
      <c r="W96" s="38"/>
      <c r="X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45"/>
      <c r="AW96" s="38"/>
      <c r="AX96" s="45"/>
      <c r="AY96" s="38"/>
      <c r="AZ96" s="45"/>
      <c r="BA96" s="38"/>
      <c r="BB96" s="45"/>
      <c r="BC96" s="38"/>
      <c r="BD96" s="45"/>
      <c r="BE96" s="38"/>
      <c r="BG96" s="45"/>
      <c r="BH96" s="38"/>
      <c r="BI96" s="45"/>
      <c r="BJ96" s="38"/>
      <c r="BK96" s="45"/>
      <c r="BL96" s="38"/>
      <c r="BM96" s="45"/>
      <c r="BN96" s="38"/>
      <c r="BO96" s="45"/>
      <c r="BP96" s="38"/>
      <c r="BR96" s="45"/>
      <c r="BS96" s="38"/>
      <c r="BT96" s="45"/>
      <c r="BU96" s="38"/>
      <c r="BV96" s="45"/>
      <c r="BW96" s="38"/>
      <c r="BX96" s="45"/>
      <c r="BY96" s="38"/>
      <c r="BZ96" s="45"/>
      <c r="CA96" s="38"/>
      <c r="CC96" s="45"/>
      <c r="CD96" s="38"/>
      <c r="CE96" s="45"/>
      <c r="CF96" s="38"/>
      <c r="CG96" s="45"/>
      <c r="CH96" s="38"/>
      <c r="CI96" s="45"/>
      <c r="CJ96" s="38"/>
      <c r="CK96" s="45"/>
      <c r="CL96" s="38"/>
      <c r="CN96" s="45"/>
      <c r="CO96" s="38"/>
      <c r="CP96" s="45"/>
      <c r="CQ96" s="38"/>
      <c r="CR96" s="45"/>
      <c r="CS96" s="38"/>
      <c r="CT96" s="45"/>
      <c r="CU96" s="38"/>
      <c r="CV96" s="45"/>
      <c r="CW96" s="38"/>
      <c r="CY96" s="45"/>
      <c r="CZ96" s="38"/>
      <c r="DA96" s="45"/>
      <c r="DB96" s="38"/>
      <c r="DC96" s="45"/>
      <c r="DD96" s="38"/>
      <c r="DE96" s="45"/>
      <c r="DF96" s="38"/>
      <c r="DG96" s="45"/>
      <c r="DH96" s="38"/>
    </row>
    <row r="97" spans="1:112" s="39" customFormat="1" ht="15.75" customHeight="1" x14ac:dyDescent="0.25">
      <c r="A97" s="2"/>
      <c r="B97" s="2"/>
      <c r="C97" s="2"/>
      <c r="D97" s="14"/>
      <c r="E97" s="14"/>
      <c r="F97" s="14"/>
      <c r="G97" s="14"/>
      <c r="H97" s="14"/>
      <c r="I97" s="14"/>
      <c r="J97" s="14"/>
      <c r="K97" s="14"/>
      <c r="L97" s="14"/>
      <c r="M97" s="14"/>
      <c r="O97" s="38"/>
      <c r="P97" s="38"/>
      <c r="Q97" s="38"/>
      <c r="R97" s="38"/>
      <c r="S97" s="38"/>
      <c r="T97" s="38"/>
      <c r="U97" s="38"/>
      <c r="V97" s="38"/>
      <c r="W97" s="38"/>
      <c r="X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45"/>
      <c r="AW97" s="38"/>
      <c r="AX97" s="45"/>
      <c r="AY97" s="38"/>
      <c r="AZ97" s="45"/>
      <c r="BA97" s="38"/>
      <c r="BB97" s="45"/>
      <c r="BC97" s="38"/>
      <c r="BD97" s="45"/>
      <c r="BE97" s="38"/>
      <c r="BG97" s="45"/>
      <c r="BH97" s="38"/>
      <c r="BI97" s="45"/>
      <c r="BJ97" s="38"/>
      <c r="BK97" s="45"/>
      <c r="BL97" s="38"/>
      <c r="BM97" s="45"/>
      <c r="BN97" s="38"/>
      <c r="BO97" s="45"/>
      <c r="BP97" s="38"/>
      <c r="BR97" s="45"/>
      <c r="BS97" s="38"/>
      <c r="BT97" s="45"/>
      <c r="BU97" s="38"/>
      <c r="BV97" s="45"/>
      <c r="BW97" s="38"/>
      <c r="BX97" s="45"/>
      <c r="BY97" s="38"/>
      <c r="BZ97" s="45"/>
      <c r="CA97" s="38"/>
      <c r="CC97" s="45"/>
      <c r="CD97" s="38"/>
      <c r="CE97" s="45"/>
      <c r="CF97" s="38"/>
      <c r="CG97" s="45"/>
      <c r="CH97" s="38"/>
      <c r="CI97" s="45"/>
      <c r="CJ97" s="38"/>
      <c r="CK97" s="45"/>
      <c r="CL97" s="38"/>
      <c r="CN97" s="45"/>
      <c r="CO97" s="38"/>
      <c r="CP97" s="45"/>
      <c r="CQ97" s="38"/>
      <c r="CR97" s="45"/>
      <c r="CS97" s="38"/>
      <c r="CT97" s="45"/>
      <c r="CU97" s="38"/>
      <c r="CV97" s="45"/>
      <c r="CW97" s="38"/>
      <c r="CY97" s="45"/>
      <c r="CZ97" s="38"/>
      <c r="DA97" s="45"/>
      <c r="DB97" s="38"/>
      <c r="DC97" s="45"/>
      <c r="DD97" s="38"/>
      <c r="DE97" s="45"/>
      <c r="DF97" s="38"/>
      <c r="DG97" s="45"/>
      <c r="DH97" s="38"/>
    </row>
    <row r="98" spans="1:112" s="39" customFormat="1" ht="15.75" customHeight="1" x14ac:dyDescent="0.25">
      <c r="A98" s="2"/>
      <c r="B98" s="2"/>
      <c r="C98" s="2"/>
      <c r="D98" s="14"/>
      <c r="E98" s="14"/>
      <c r="F98" s="14"/>
      <c r="G98" s="14"/>
      <c r="H98" s="14"/>
      <c r="I98" s="14"/>
      <c r="J98" s="14"/>
      <c r="K98" s="14"/>
      <c r="L98" s="14"/>
      <c r="M98" s="14"/>
      <c r="O98" s="38"/>
      <c r="P98" s="38"/>
      <c r="Q98" s="38"/>
      <c r="R98" s="38"/>
      <c r="S98" s="38"/>
      <c r="T98" s="38"/>
      <c r="U98" s="38"/>
      <c r="V98" s="38"/>
      <c r="W98" s="38"/>
      <c r="X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45"/>
      <c r="AW98" s="38"/>
      <c r="AX98" s="45"/>
      <c r="AY98" s="38"/>
      <c r="AZ98" s="45"/>
      <c r="BA98" s="38"/>
      <c r="BB98" s="45"/>
      <c r="BC98" s="38"/>
      <c r="BD98" s="45"/>
      <c r="BE98" s="38"/>
      <c r="BG98" s="45"/>
      <c r="BH98" s="38"/>
      <c r="BI98" s="45"/>
      <c r="BJ98" s="38"/>
      <c r="BK98" s="45"/>
      <c r="BL98" s="38"/>
      <c r="BM98" s="45"/>
      <c r="BN98" s="38"/>
      <c r="BO98" s="45"/>
      <c r="BP98" s="38"/>
      <c r="BR98" s="45"/>
      <c r="BS98" s="38"/>
      <c r="BT98" s="45"/>
      <c r="BU98" s="38"/>
      <c r="BV98" s="45"/>
      <c r="BW98" s="38"/>
      <c r="BX98" s="45"/>
      <c r="BY98" s="38"/>
      <c r="BZ98" s="45"/>
      <c r="CA98" s="38"/>
      <c r="CC98" s="45"/>
      <c r="CD98" s="38"/>
      <c r="CE98" s="45"/>
      <c r="CF98" s="38"/>
      <c r="CG98" s="45"/>
      <c r="CH98" s="38"/>
      <c r="CI98" s="45"/>
      <c r="CJ98" s="38"/>
      <c r="CK98" s="45"/>
      <c r="CL98" s="38"/>
      <c r="CN98" s="45"/>
      <c r="CO98" s="38"/>
      <c r="CP98" s="45"/>
      <c r="CQ98" s="38"/>
      <c r="CR98" s="45"/>
      <c r="CS98" s="38"/>
      <c r="CT98" s="45"/>
      <c r="CU98" s="38"/>
      <c r="CV98" s="45"/>
      <c r="CW98" s="38"/>
      <c r="CY98" s="45"/>
      <c r="CZ98" s="38"/>
      <c r="DA98" s="45"/>
      <c r="DB98" s="38"/>
      <c r="DC98" s="45"/>
      <c r="DD98" s="38"/>
      <c r="DE98" s="45"/>
      <c r="DF98" s="38"/>
      <c r="DG98" s="45"/>
      <c r="DH98" s="38"/>
    </row>
    <row r="99" spans="1:112" s="39" customFormat="1" ht="15.75" customHeight="1" x14ac:dyDescent="0.25">
      <c r="A99" s="2"/>
      <c r="B99" s="2"/>
      <c r="C99" s="2"/>
      <c r="D99" s="14"/>
      <c r="E99" s="14"/>
      <c r="F99" s="14"/>
      <c r="G99" s="14"/>
      <c r="H99" s="14"/>
      <c r="I99" s="14"/>
      <c r="J99" s="14"/>
      <c r="K99" s="14"/>
      <c r="L99" s="14"/>
      <c r="M99" s="14"/>
      <c r="O99" s="38"/>
      <c r="P99" s="38"/>
      <c r="Q99" s="38"/>
      <c r="R99" s="38"/>
      <c r="S99" s="38"/>
      <c r="T99" s="38"/>
      <c r="U99" s="38"/>
      <c r="V99" s="38"/>
      <c r="W99" s="38"/>
      <c r="X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45"/>
      <c r="AW99" s="38"/>
      <c r="AX99" s="45"/>
      <c r="AY99" s="38"/>
      <c r="AZ99" s="45"/>
      <c r="BA99" s="38"/>
      <c r="BB99" s="45"/>
      <c r="BC99" s="38"/>
      <c r="BD99" s="45"/>
      <c r="BE99" s="38"/>
      <c r="BG99" s="45"/>
      <c r="BH99" s="38"/>
      <c r="BI99" s="45"/>
      <c r="BJ99" s="38"/>
      <c r="BK99" s="45"/>
      <c r="BL99" s="38"/>
      <c r="BM99" s="45"/>
      <c r="BN99" s="38"/>
      <c r="BO99" s="45"/>
      <c r="BP99" s="38"/>
      <c r="BR99" s="45"/>
      <c r="BS99" s="38"/>
      <c r="BT99" s="45"/>
      <c r="BU99" s="38"/>
      <c r="BV99" s="45"/>
      <c r="BW99" s="38"/>
      <c r="BX99" s="45"/>
      <c r="BY99" s="38"/>
      <c r="BZ99" s="45"/>
      <c r="CA99" s="38"/>
      <c r="CC99" s="45"/>
      <c r="CD99" s="38"/>
      <c r="CE99" s="45"/>
      <c r="CF99" s="38"/>
      <c r="CG99" s="45"/>
      <c r="CH99" s="38"/>
      <c r="CI99" s="45"/>
      <c r="CJ99" s="38"/>
      <c r="CK99" s="45"/>
      <c r="CL99" s="38"/>
      <c r="CN99" s="45"/>
      <c r="CO99" s="38"/>
      <c r="CP99" s="45"/>
      <c r="CQ99" s="38"/>
      <c r="CR99" s="45"/>
      <c r="CS99" s="38"/>
      <c r="CT99" s="45"/>
      <c r="CU99" s="38"/>
      <c r="CV99" s="45"/>
      <c r="CW99" s="38"/>
      <c r="CY99" s="45"/>
      <c r="CZ99" s="38"/>
      <c r="DA99" s="45"/>
      <c r="DB99" s="38"/>
      <c r="DC99" s="45"/>
      <c r="DD99" s="38"/>
      <c r="DE99" s="45"/>
      <c r="DF99" s="38"/>
      <c r="DG99" s="45"/>
      <c r="DH99" s="38"/>
    </row>
    <row r="100" spans="1:112" s="39" customFormat="1" ht="15.75" customHeight="1" x14ac:dyDescent="0.25">
      <c r="A100" s="2"/>
      <c r="B100" s="2"/>
      <c r="C100" s="2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45"/>
      <c r="AW100" s="38"/>
      <c r="AX100" s="45"/>
      <c r="AY100" s="38"/>
      <c r="AZ100" s="45"/>
      <c r="BA100" s="38"/>
      <c r="BB100" s="45"/>
      <c r="BC100" s="38"/>
      <c r="BD100" s="45"/>
      <c r="BE100" s="38"/>
      <c r="BG100" s="45"/>
      <c r="BH100" s="38"/>
      <c r="BI100" s="45"/>
      <c r="BJ100" s="38"/>
      <c r="BK100" s="45"/>
      <c r="BL100" s="38"/>
      <c r="BM100" s="45"/>
      <c r="BN100" s="38"/>
      <c r="BO100" s="45"/>
      <c r="BP100" s="38"/>
      <c r="BR100" s="45"/>
      <c r="BS100" s="38"/>
      <c r="BT100" s="45"/>
      <c r="BU100" s="38"/>
      <c r="BV100" s="45"/>
      <c r="BW100" s="38"/>
      <c r="BX100" s="45"/>
      <c r="BY100" s="38"/>
      <c r="BZ100" s="45"/>
      <c r="CA100" s="38"/>
      <c r="CC100" s="45"/>
      <c r="CD100" s="38"/>
      <c r="CE100" s="45"/>
      <c r="CF100" s="38"/>
      <c r="CG100" s="45"/>
      <c r="CH100" s="38"/>
      <c r="CI100" s="45"/>
      <c r="CJ100" s="38"/>
      <c r="CK100" s="45"/>
      <c r="CL100" s="38"/>
      <c r="CN100" s="45"/>
      <c r="CO100" s="38"/>
      <c r="CP100" s="45"/>
      <c r="CQ100" s="38"/>
      <c r="CR100" s="45"/>
      <c r="CS100" s="38"/>
      <c r="CT100" s="45"/>
      <c r="CU100" s="38"/>
      <c r="CV100" s="45"/>
      <c r="CW100" s="38"/>
      <c r="CY100" s="45"/>
      <c r="CZ100" s="38"/>
      <c r="DA100" s="45"/>
      <c r="DB100" s="38"/>
      <c r="DC100" s="45"/>
      <c r="DD100" s="38"/>
      <c r="DE100" s="45"/>
      <c r="DF100" s="38"/>
      <c r="DG100" s="45"/>
      <c r="DH100" s="38"/>
    </row>
    <row r="101" spans="1:112" s="39" customFormat="1" ht="15.75" customHeight="1" x14ac:dyDescent="0.25">
      <c r="A101" s="2"/>
      <c r="B101" s="2"/>
      <c r="C101" s="2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45"/>
      <c r="AW101" s="38"/>
      <c r="AX101" s="45"/>
      <c r="AY101" s="38"/>
      <c r="AZ101" s="45"/>
      <c r="BA101" s="38"/>
      <c r="BB101" s="45"/>
      <c r="BC101" s="38"/>
      <c r="BD101" s="45"/>
      <c r="BE101" s="38"/>
      <c r="BG101" s="45"/>
      <c r="BH101" s="38"/>
      <c r="BI101" s="45"/>
      <c r="BJ101" s="38"/>
      <c r="BK101" s="45"/>
      <c r="BL101" s="38"/>
      <c r="BM101" s="45"/>
      <c r="BN101" s="38"/>
      <c r="BO101" s="45"/>
      <c r="BP101" s="38"/>
      <c r="BR101" s="45"/>
      <c r="BS101" s="38"/>
      <c r="BT101" s="45"/>
      <c r="BU101" s="38"/>
      <c r="BV101" s="45"/>
      <c r="BW101" s="38"/>
      <c r="BX101" s="45"/>
      <c r="BY101" s="38"/>
      <c r="BZ101" s="45"/>
      <c r="CA101" s="38"/>
      <c r="CC101" s="45"/>
      <c r="CD101" s="38"/>
      <c r="CE101" s="45"/>
      <c r="CF101" s="38"/>
      <c r="CG101" s="45"/>
      <c r="CH101" s="38"/>
      <c r="CI101" s="45"/>
      <c r="CJ101" s="38"/>
      <c r="CK101" s="45"/>
      <c r="CL101" s="38"/>
      <c r="CN101" s="45"/>
      <c r="CO101" s="38"/>
      <c r="CP101" s="45"/>
      <c r="CQ101" s="38"/>
      <c r="CR101" s="45"/>
      <c r="CS101" s="38"/>
      <c r="CT101" s="45"/>
      <c r="CU101" s="38"/>
      <c r="CV101" s="45"/>
      <c r="CW101" s="38"/>
      <c r="CY101" s="45"/>
      <c r="CZ101" s="38"/>
      <c r="DA101" s="45"/>
      <c r="DB101" s="38"/>
      <c r="DC101" s="45"/>
      <c r="DD101" s="38"/>
      <c r="DE101" s="45"/>
      <c r="DF101" s="38"/>
      <c r="DG101" s="45"/>
      <c r="DH101" s="38"/>
    </row>
    <row r="102" spans="1:112" s="39" customFormat="1" ht="15.75" customHeight="1" x14ac:dyDescent="0.25">
      <c r="A102" s="2"/>
      <c r="B102" s="2"/>
      <c r="C102" s="2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45"/>
      <c r="AW102" s="38"/>
      <c r="AX102" s="45"/>
      <c r="AY102" s="38"/>
      <c r="AZ102" s="45"/>
      <c r="BA102" s="38"/>
      <c r="BB102" s="45"/>
      <c r="BC102" s="38"/>
      <c r="BD102" s="45"/>
      <c r="BE102" s="38"/>
      <c r="BG102" s="45"/>
      <c r="BH102" s="38"/>
      <c r="BI102" s="45"/>
      <c r="BJ102" s="38"/>
      <c r="BK102" s="45"/>
      <c r="BL102" s="38"/>
      <c r="BM102" s="45"/>
      <c r="BN102" s="38"/>
      <c r="BO102" s="45"/>
      <c r="BP102" s="38"/>
      <c r="BR102" s="45"/>
      <c r="BS102" s="38"/>
      <c r="BT102" s="45"/>
      <c r="BU102" s="38"/>
      <c r="BV102" s="45"/>
      <c r="BW102" s="38"/>
      <c r="BX102" s="45"/>
      <c r="BY102" s="38"/>
      <c r="BZ102" s="45"/>
      <c r="CA102" s="38"/>
      <c r="CC102" s="45"/>
      <c r="CD102" s="38"/>
      <c r="CE102" s="45"/>
      <c r="CF102" s="38"/>
      <c r="CG102" s="45"/>
      <c r="CH102" s="38"/>
      <c r="CI102" s="45"/>
      <c r="CJ102" s="38"/>
      <c r="CK102" s="45"/>
      <c r="CL102" s="38"/>
      <c r="CN102" s="45"/>
      <c r="CO102" s="38"/>
      <c r="CP102" s="45"/>
      <c r="CQ102" s="38"/>
      <c r="CR102" s="45"/>
      <c r="CS102" s="38"/>
      <c r="CT102" s="45"/>
      <c r="CU102" s="38"/>
      <c r="CV102" s="45"/>
      <c r="CW102" s="38"/>
      <c r="CY102" s="45"/>
      <c r="CZ102" s="38"/>
      <c r="DA102" s="45"/>
      <c r="DB102" s="38"/>
      <c r="DC102" s="45"/>
      <c r="DD102" s="38"/>
      <c r="DE102" s="45"/>
      <c r="DF102" s="38"/>
      <c r="DG102" s="45"/>
      <c r="DH102" s="38"/>
    </row>
    <row r="103" spans="1:112" s="39" customFormat="1" ht="15.75" customHeight="1" x14ac:dyDescent="0.25">
      <c r="A103" s="2"/>
      <c r="B103" s="2"/>
      <c r="C103" s="2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45"/>
      <c r="AW103" s="38"/>
      <c r="AX103" s="45"/>
      <c r="AY103" s="38"/>
      <c r="AZ103" s="45"/>
      <c r="BA103" s="38"/>
      <c r="BB103" s="45"/>
      <c r="BC103" s="38"/>
      <c r="BD103" s="45"/>
      <c r="BE103" s="38"/>
      <c r="BG103" s="45"/>
      <c r="BH103" s="38"/>
      <c r="BI103" s="45"/>
      <c r="BJ103" s="38"/>
      <c r="BK103" s="45"/>
      <c r="BL103" s="38"/>
      <c r="BM103" s="45"/>
      <c r="BN103" s="38"/>
      <c r="BO103" s="45"/>
      <c r="BP103" s="38"/>
      <c r="BR103" s="45"/>
      <c r="BS103" s="38"/>
      <c r="BT103" s="45"/>
      <c r="BU103" s="38"/>
      <c r="BV103" s="45"/>
      <c r="BW103" s="38"/>
      <c r="BX103" s="45"/>
      <c r="BY103" s="38"/>
      <c r="BZ103" s="45"/>
      <c r="CA103" s="38"/>
      <c r="CC103" s="45"/>
      <c r="CD103" s="38"/>
      <c r="CE103" s="45"/>
      <c r="CF103" s="38"/>
      <c r="CG103" s="45"/>
      <c r="CH103" s="38"/>
      <c r="CI103" s="45"/>
      <c r="CJ103" s="38"/>
      <c r="CK103" s="45"/>
      <c r="CL103" s="38"/>
      <c r="CN103" s="45"/>
      <c r="CO103" s="38"/>
      <c r="CP103" s="45"/>
      <c r="CQ103" s="38"/>
      <c r="CR103" s="45"/>
      <c r="CS103" s="38"/>
      <c r="CT103" s="45"/>
      <c r="CU103" s="38"/>
      <c r="CV103" s="45"/>
      <c r="CW103" s="38"/>
      <c r="CY103" s="45"/>
      <c r="CZ103" s="38"/>
      <c r="DA103" s="45"/>
      <c r="DB103" s="38"/>
      <c r="DC103" s="45"/>
      <c r="DD103" s="38"/>
      <c r="DE103" s="45"/>
      <c r="DF103" s="38"/>
      <c r="DG103" s="45"/>
      <c r="DH103" s="38"/>
    </row>
    <row r="104" spans="1:112" s="39" customFormat="1" ht="15.75" customHeight="1" x14ac:dyDescent="0.25">
      <c r="A104" s="2"/>
      <c r="B104" s="2"/>
      <c r="C104" s="2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45"/>
      <c r="AW104" s="38"/>
      <c r="AX104" s="45"/>
      <c r="AY104" s="38"/>
      <c r="AZ104" s="45"/>
      <c r="BA104" s="38"/>
      <c r="BB104" s="45"/>
      <c r="BC104" s="38"/>
      <c r="BD104" s="45"/>
      <c r="BE104" s="38"/>
      <c r="BG104" s="45"/>
      <c r="BH104" s="38"/>
      <c r="BI104" s="45"/>
      <c r="BJ104" s="38"/>
      <c r="BK104" s="45"/>
      <c r="BL104" s="38"/>
      <c r="BM104" s="45"/>
      <c r="BN104" s="38"/>
      <c r="BO104" s="45"/>
      <c r="BP104" s="38"/>
      <c r="BR104" s="45"/>
      <c r="BS104" s="38"/>
      <c r="BT104" s="45"/>
      <c r="BU104" s="38"/>
      <c r="BV104" s="45"/>
      <c r="BW104" s="38"/>
      <c r="BX104" s="45"/>
      <c r="BY104" s="38"/>
      <c r="BZ104" s="45"/>
      <c r="CA104" s="38"/>
      <c r="CC104" s="45"/>
      <c r="CD104" s="38"/>
      <c r="CE104" s="45"/>
      <c r="CF104" s="38"/>
      <c r="CG104" s="45"/>
      <c r="CH104" s="38"/>
      <c r="CI104" s="45"/>
      <c r="CJ104" s="38"/>
      <c r="CK104" s="45"/>
      <c r="CL104" s="38"/>
      <c r="CN104" s="45"/>
      <c r="CO104" s="38"/>
      <c r="CP104" s="45"/>
      <c r="CQ104" s="38"/>
      <c r="CR104" s="45"/>
      <c r="CS104" s="38"/>
      <c r="CT104" s="45"/>
      <c r="CU104" s="38"/>
      <c r="CV104" s="45"/>
      <c r="CW104" s="38"/>
      <c r="CY104" s="45"/>
      <c r="CZ104" s="38"/>
      <c r="DA104" s="45"/>
      <c r="DB104" s="38"/>
      <c r="DC104" s="45"/>
      <c r="DD104" s="38"/>
      <c r="DE104" s="45"/>
      <c r="DF104" s="38"/>
      <c r="DG104" s="45"/>
      <c r="DH104" s="38"/>
    </row>
    <row r="105" spans="1:112" s="39" customFormat="1" ht="15.75" customHeight="1" x14ac:dyDescent="0.25">
      <c r="A105" s="2"/>
      <c r="B105" s="2"/>
      <c r="C105" s="2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45"/>
      <c r="AW105" s="38"/>
      <c r="AX105" s="45"/>
      <c r="AY105" s="38"/>
      <c r="AZ105" s="45"/>
      <c r="BA105" s="38"/>
      <c r="BB105" s="45"/>
      <c r="BC105" s="38"/>
      <c r="BD105" s="45"/>
      <c r="BE105" s="38"/>
      <c r="BG105" s="45"/>
      <c r="BH105" s="38"/>
      <c r="BI105" s="45"/>
      <c r="BJ105" s="38"/>
      <c r="BK105" s="45"/>
      <c r="BL105" s="38"/>
      <c r="BM105" s="45"/>
      <c r="BN105" s="38"/>
      <c r="BO105" s="45"/>
      <c r="BP105" s="38"/>
      <c r="BR105" s="45"/>
      <c r="BS105" s="38"/>
      <c r="BT105" s="45"/>
      <c r="BU105" s="38"/>
      <c r="BV105" s="45"/>
      <c r="BW105" s="38"/>
      <c r="BX105" s="45"/>
      <c r="BY105" s="38"/>
      <c r="BZ105" s="45"/>
      <c r="CA105" s="38"/>
      <c r="CC105" s="45"/>
      <c r="CD105" s="38"/>
      <c r="CE105" s="45"/>
      <c r="CF105" s="38"/>
      <c r="CG105" s="45"/>
      <c r="CH105" s="38"/>
      <c r="CI105" s="45"/>
      <c r="CJ105" s="38"/>
      <c r="CK105" s="45"/>
      <c r="CL105" s="38"/>
      <c r="CN105" s="45"/>
      <c r="CO105" s="38"/>
      <c r="CP105" s="45"/>
      <c r="CQ105" s="38"/>
      <c r="CR105" s="45"/>
      <c r="CS105" s="38"/>
      <c r="CT105" s="45"/>
      <c r="CU105" s="38"/>
      <c r="CV105" s="45"/>
      <c r="CW105" s="38"/>
      <c r="CY105" s="45"/>
      <c r="CZ105" s="38"/>
      <c r="DA105" s="45"/>
      <c r="DB105" s="38"/>
      <c r="DC105" s="45"/>
      <c r="DD105" s="38"/>
      <c r="DE105" s="45"/>
      <c r="DF105" s="38"/>
      <c r="DG105" s="45"/>
      <c r="DH105" s="38"/>
    </row>
    <row r="106" spans="1:112" s="39" customFormat="1" ht="15.75" customHeight="1" x14ac:dyDescent="0.25">
      <c r="A106" s="2"/>
      <c r="B106" s="2"/>
      <c r="C106" s="2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45"/>
      <c r="AW106" s="38"/>
      <c r="AX106" s="45"/>
      <c r="AY106" s="38"/>
      <c r="AZ106" s="45"/>
      <c r="BA106" s="38"/>
      <c r="BB106" s="45"/>
      <c r="BC106" s="38"/>
      <c r="BD106" s="45"/>
      <c r="BE106" s="38"/>
      <c r="BG106" s="45"/>
      <c r="BH106" s="38"/>
      <c r="BI106" s="45"/>
      <c r="BJ106" s="38"/>
      <c r="BK106" s="45"/>
      <c r="BL106" s="38"/>
      <c r="BM106" s="45"/>
      <c r="BN106" s="38"/>
      <c r="BO106" s="45"/>
      <c r="BP106" s="38"/>
      <c r="BR106" s="45"/>
      <c r="BS106" s="38"/>
      <c r="BT106" s="45"/>
      <c r="BU106" s="38"/>
      <c r="BV106" s="45"/>
      <c r="BW106" s="38"/>
      <c r="BX106" s="45"/>
      <c r="BY106" s="38"/>
      <c r="BZ106" s="45"/>
      <c r="CA106" s="38"/>
      <c r="CC106" s="45"/>
      <c r="CD106" s="38"/>
      <c r="CE106" s="45"/>
      <c r="CF106" s="38"/>
      <c r="CG106" s="45"/>
      <c r="CH106" s="38"/>
      <c r="CI106" s="45"/>
      <c r="CJ106" s="38"/>
      <c r="CK106" s="45"/>
      <c r="CL106" s="38"/>
      <c r="CN106" s="45"/>
      <c r="CO106" s="38"/>
      <c r="CP106" s="45"/>
      <c r="CQ106" s="38"/>
      <c r="CR106" s="45"/>
      <c r="CS106" s="38"/>
      <c r="CT106" s="45"/>
      <c r="CU106" s="38"/>
      <c r="CV106" s="45"/>
      <c r="CW106" s="38"/>
      <c r="CY106" s="45"/>
      <c r="CZ106" s="38"/>
      <c r="DA106" s="45"/>
      <c r="DB106" s="38"/>
      <c r="DC106" s="45"/>
      <c r="DD106" s="38"/>
      <c r="DE106" s="45"/>
      <c r="DF106" s="38"/>
      <c r="DG106" s="45"/>
      <c r="DH106" s="38"/>
    </row>
    <row r="107" spans="1:112" s="39" customFormat="1" ht="15.75" customHeight="1" x14ac:dyDescent="0.25">
      <c r="A107" s="2"/>
      <c r="B107" s="2"/>
      <c r="C107" s="2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45"/>
      <c r="AW107" s="38"/>
      <c r="AX107" s="45"/>
      <c r="AY107" s="38"/>
      <c r="AZ107" s="45"/>
      <c r="BA107" s="38"/>
      <c r="BB107" s="45"/>
      <c r="BC107" s="38"/>
      <c r="BD107" s="45"/>
      <c r="BE107" s="38"/>
      <c r="BG107" s="45"/>
      <c r="BH107" s="38"/>
      <c r="BI107" s="45"/>
      <c r="BJ107" s="38"/>
      <c r="BK107" s="45"/>
      <c r="BL107" s="38"/>
      <c r="BM107" s="45"/>
      <c r="BN107" s="38"/>
      <c r="BO107" s="45"/>
      <c r="BP107" s="38"/>
      <c r="BR107" s="45"/>
      <c r="BS107" s="38"/>
      <c r="BT107" s="45"/>
      <c r="BU107" s="38"/>
      <c r="BV107" s="45"/>
      <c r="BW107" s="38"/>
      <c r="BX107" s="45"/>
      <c r="BY107" s="38"/>
      <c r="BZ107" s="45"/>
      <c r="CA107" s="38"/>
      <c r="CC107" s="45"/>
      <c r="CD107" s="38"/>
      <c r="CE107" s="45"/>
      <c r="CF107" s="38"/>
      <c r="CG107" s="45"/>
      <c r="CH107" s="38"/>
      <c r="CI107" s="45"/>
      <c r="CJ107" s="38"/>
      <c r="CK107" s="45"/>
      <c r="CL107" s="38"/>
      <c r="CN107" s="45"/>
      <c r="CO107" s="38"/>
      <c r="CP107" s="45"/>
      <c r="CQ107" s="38"/>
      <c r="CR107" s="45"/>
      <c r="CS107" s="38"/>
      <c r="CT107" s="45"/>
      <c r="CU107" s="38"/>
      <c r="CV107" s="45"/>
      <c r="CW107" s="38"/>
      <c r="CY107" s="45"/>
      <c r="CZ107" s="38"/>
      <c r="DA107" s="45"/>
      <c r="DB107" s="38"/>
      <c r="DC107" s="45"/>
      <c r="DD107" s="38"/>
      <c r="DE107" s="45"/>
      <c r="DF107" s="38"/>
      <c r="DG107" s="45"/>
      <c r="DH107" s="38"/>
    </row>
    <row r="108" spans="1:112" s="39" customFormat="1" ht="15.75" customHeight="1" x14ac:dyDescent="0.25">
      <c r="A108" s="2"/>
      <c r="B108" s="2"/>
      <c r="C108" s="2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45"/>
      <c r="AW108" s="38"/>
      <c r="AX108" s="45"/>
      <c r="AY108" s="38"/>
      <c r="AZ108" s="45"/>
      <c r="BA108" s="38"/>
      <c r="BB108" s="45"/>
      <c r="BC108" s="38"/>
      <c r="BD108" s="45"/>
      <c r="BE108" s="38"/>
      <c r="BG108" s="45"/>
      <c r="BH108" s="38"/>
      <c r="BI108" s="45"/>
      <c r="BJ108" s="38"/>
      <c r="BK108" s="45"/>
      <c r="BL108" s="38"/>
      <c r="BM108" s="45"/>
      <c r="BN108" s="38"/>
      <c r="BO108" s="45"/>
      <c r="BP108" s="38"/>
      <c r="BR108" s="45"/>
      <c r="BS108" s="38"/>
      <c r="BT108" s="45"/>
      <c r="BU108" s="38"/>
      <c r="BV108" s="45"/>
      <c r="BW108" s="38"/>
      <c r="BX108" s="45"/>
      <c r="BY108" s="38"/>
      <c r="BZ108" s="45"/>
      <c r="CA108" s="38"/>
      <c r="CC108" s="45"/>
      <c r="CD108" s="38"/>
      <c r="CE108" s="45"/>
      <c r="CF108" s="38"/>
      <c r="CG108" s="45"/>
      <c r="CH108" s="38"/>
      <c r="CI108" s="45"/>
      <c r="CJ108" s="38"/>
      <c r="CK108" s="45"/>
      <c r="CL108" s="38"/>
      <c r="CN108" s="45"/>
      <c r="CO108" s="38"/>
      <c r="CP108" s="45"/>
      <c r="CQ108" s="38"/>
      <c r="CR108" s="45"/>
      <c r="CS108" s="38"/>
      <c r="CT108" s="45"/>
      <c r="CU108" s="38"/>
      <c r="CV108" s="45"/>
      <c r="CW108" s="38"/>
      <c r="CY108" s="45"/>
      <c r="CZ108" s="38"/>
      <c r="DA108" s="45"/>
      <c r="DB108" s="38"/>
      <c r="DC108" s="45"/>
      <c r="DD108" s="38"/>
      <c r="DE108" s="45"/>
      <c r="DF108" s="38"/>
      <c r="DG108" s="45"/>
      <c r="DH108" s="38"/>
    </row>
    <row r="109" spans="1:112" s="39" customFormat="1" ht="15.75" customHeight="1" x14ac:dyDescent="0.25">
      <c r="A109" s="2"/>
      <c r="B109" s="2"/>
      <c r="C109" s="2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45"/>
      <c r="AW109" s="38"/>
      <c r="AX109" s="45"/>
      <c r="AY109" s="38"/>
      <c r="AZ109" s="45"/>
      <c r="BA109" s="38"/>
      <c r="BB109" s="45"/>
      <c r="BC109" s="38"/>
      <c r="BD109" s="45"/>
      <c r="BE109" s="38"/>
      <c r="BG109" s="45"/>
      <c r="BH109" s="38"/>
      <c r="BI109" s="45"/>
      <c r="BJ109" s="38"/>
      <c r="BK109" s="45"/>
      <c r="BL109" s="38"/>
      <c r="BM109" s="45"/>
      <c r="BN109" s="38"/>
      <c r="BO109" s="45"/>
      <c r="BP109" s="38"/>
      <c r="BR109" s="45"/>
      <c r="BS109" s="38"/>
      <c r="BT109" s="45"/>
      <c r="BU109" s="38"/>
      <c r="BV109" s="45"/>
      <c r="BW109" s="38"/>
      <c r="BX109" s="45"/>
      <c r="BY109" s="38"/>
      <c r="BZ109" s="45"/>
      <c r="CA109" s="38"/>
      <c r="CC109" s="45"/>
      <c r="CD109" s="38"/>
      <c r="CE109" s="45"/>
      <c r="CF109" s="38"/>
      <c r="CG109" s="45"/>
      <c r="CH109" s="38"/>
      <c r="CI109" s="45"/>
      <c r="CJ109" s="38"/>
      <c r="CK109" s="45"/>
      <c r="CL109" s="38"/>
      <c r="CN109" s="45"/>
      <c r="CO109" s="38"/>
      <c r="CP109" s="45"/>
      <c r="CQ109" s="38"/>
      <c r="CR109" s="45"/>
      <c r="CS109" s="38"/>
      <c r="CT109" s="45"/>
      <c r="CU109" s="38"/>
      <c r="CV109" s="45"/>
      <c r="CW109" s="38"/>
      <c r="CY109" s="45"/>
      <c r="CZ109" s="38"/>
      <c r="DA109" s="45"/>
      <c r="DB109" s="38"/>
      <c r="DC109" s="45"/>
      <c r="DD109" s="38"/>
      <c r="DE109" s="45"/>
      <c r="DF109" s="38"/>
      <c r="DG109" s="45"/>
      <c r="DH109" s="38"/>
    </row>
    <row r="110" spans="1:112" s="39" customFormat="1" ht="15.75" customHeight="1" x14ac:dyDescent="0.25">
      <c r="A110" s="2"/>
      <c r="B110" s="2"/>
      <c r="C110" s="2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45"/>
      <c r="AW110" s="38"/>
      <c r="AX110" s="45"/>
      <c r="AY110" s="38"/>
      <c r="AZ110" s="45"/>
      <c r="BA110" s="38"/>
      <c r="BB110" s="45"/>
      <c r="BC110" s="38"/>
      <c r="BD110" s="45"/>
      <c r="BE110" s="38"/>
      <c r="BG110" s="45"/>
      <c r="BH110" s="38"/>
      <c r="BI110" s="45"/>
      <c r="BJ110" s="38"/>
      <c r="BK110" s="45"/>
      <c r="BL110" s="38"/>
      <c r="BM110" s="45"/>
      <c r="BN110" s="38"/>
      <c r="BO110" s="45"/>
      <c r="BP110" s="38"/>
      <c r="BR110" s="45"/>
      <c r="BS110" s="38"/>
      <c r="BT110" s="45"/>
      <c r="BU110" s="38"/>
      <c r="BV110" s="45"/>
      <c r="BW110" s="38"/>
      <c r="BX110" s="45"/>
      <c r="BY110" s="38"/>
      <c r="BZ110" s="45"/>
      <c r="CA110" s="38"/>
      <c r="CC110" s="45"/>
      <c r="CD110" s="38"/>
      <c r="CE110" s="45"/>
      <c r="CF110" s="38"/>
      <c r="CG110" s="45"/>
      <c r="CH110" s="38"/>
      <c r="CI110" s="45"/>
      <c r="CJ110" s="38"/>
      <c r="CK110" s="45"/>
      <c r="CL110" s="38"/>
      <c r="CN110" s="45"/>
      <c r="CO110" s="38"/>
      <c r="CP110" s="45"/>
      <c r="CQ110" s="38"/>
      <c r="CR110" s="45"/>
      <c r="CS110" s="38"/>
      <c r="CT110" s="45"/>
      <c r="CU110" s="38"/>
      <c r="CV110" s="45"/>
      <c r="CW110" s="38"/>
      <c r="CY110" s="45"/>
      <c r="CZ110" s="38"/>
      <c r="DA110" s="45"/>
      <c r="DB110" s="38"/>
      <c r="DC110" s="45"/>
      <c r="DD110" s="38"/>
      <c r="DE110" s="45"/>
      <c r="DF110" s="38"/>
      <c r="DG110" s="45"/>
      <c r="DH110" s="38"/>
    </row>
    <row r="111" spans="1:112" s="39" customFormat="1" ht="15.75" customHeight="1" x14ac:dyDescent="0.25">
      <c r="A111" s="2"/>
      <c r="B111" s="2"/>
      <c r="C111" s="2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45"/>
      <c r="AW111" s="38"/>
      <c r="AX111" s="45"/>
      <c r="AY111" s="38"/>
      <c r="AZ111" s="45"/>
      <c r="BA111" s="38"/>
      <c r="BB111" s="45"/>
      <c r="BC111" s="38"/>
      <c r="BD111" s="45"/>
      <c r="BE111" s="38"/>
      <c r="BG111" s="45"/>
      <c r="BH111" s="38"/>
      <c r="BI111" s="45"/>
      <c r="BJ111" s="38"/>
      <c r="BK111" s="45"/>
      <c r="BL111" s="38"/>
      <c r="BM111" s="45"/>
      <c r="BN111" s="38"/>
      <c r="BO111" s="45"/>
      <c r="BP111" s="38"/>
      <c r="BR111" s="45"/>
      <c r="BS111" s="38"/>
      <c r="BT111" s="45"/>
      <c r="BU111" s="38"/>
      <c r="BV111" s="45"/>
      <c r="BW111" s="38"/>
      <c r="BX111" s="45"/>
      <c r="BY111" s="38"/>
      <c r="BZ111" s="45"/>
      <c r="CA111" s="38"/>
      <c r="CC111" s="45"/>
      <c r="CD111" s="38"/>
      <c r="CE111" s="45"/>
      <c r="CF111" s="38"/>
      <c r="CG111" s="45"/>
      <c r="CH111" s="38"/>
      <c r="CI111" s="45"/>
      <c r="CJ111" s="38"/>
      <c r="CK111" s="45"/>
      <c r="CL111" s="38"/>
      <c r="CN111" s="45"/>
      <c r="CO111" s="38"/>
      <c r="CP111" s="45"/>
      <c r="CQ111" s="38"/>
      <c r="CR111" s="45"/>
      <c r="CS111" s="38"/>
      <c r="CT111" s="45"/>
      <c r="CU111" s="38"/>
      <c r="CV111" s="45"/>
      <c r="CW111" s="38"/>
      <c r="CY111" s="45"/>
      <c r="CZ111" s="38"/>
      <c r="DA111" s="45"/>
      <c r="DB111" s="38"/>
      <c r="DC111" s="45"/>
      <c r="DD111" s="38"/>
      <c r="DE111" s="45"/>
      <c r="DF111" s="38"/>
      <c r="DG111" s="45"/>
      <c r="DH111" s="38"/>
    </row>
    <row r="112" spans="1:112" s="39" customFormat="1" ht="15.75" customHeight="1" x14ac:dyDescent="0.25">
      <c r="A112" s="2"/>
      <c r="B112" s="2"/>
      <c r="C112" s="2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45"/>
      <c r="AW112" s="38"/>
      <c r="AX112" s="45"/>
      <c r="AY112" s="38"/>
      <c r="AZ112" s="45"/>
      <c r="BA112" s="38"/>
      <c r="BB112" s="45"/>
      <c r="BC112" s="38"/>
      <c r="BD112" s="45"/>
      <c r="BE112" s="38"/>
      <c r="BG112" s="45"/>
      <c r="BH112" s="38"/>
      <c r="BI112" s="45"/>
      <c r="BJ112" s="38"/>
      <c r="BK112" s="45"/>
      <c r="BL112" s="38"/>
      <c r="BM112" s="45"/>
      <c r="BN112" s="38"/>
      <c r="BO112" s="45"/>
      <c r="BP112" s="38"/>
      <c r="BR112" s="45"/>
      <c r="BS112" s="38"/>
      <c r="BT112" s="45"/>
      <c r="BU112" s="38"/>
      <c r="BV112" s="45"/>
      <c r="BW112" s="38"/>
      <c r="BX112" s="45"/>
      <c r="BY112" s="38"/>
      <c r="BZ112" s="45"/>
      <c r="CA112" s="38"/>
      <c r="CC112" s="45"/>
      <c r="CD112" s="38"/>
      <c r="CE112" s="45"/>
      <c r="CF112" s="38"/>
      <c r="CG112" s="45"/>
      <c r="CH112" s="38"/>
      <c r="CI112" s="45"/>
      <c r="CJ112" s="38"/>
      <c r="CK112" s="45"/>
      <c r="CL112" s="38"/>
      <c r="CN112" s="45"/>
      <c r="CO112" s="38"/>
      <c r="CP112" s="45"/>
      <c r="CQ112" s="38"/>
      <c r="CR112" s="45"/>
      <c r="CS112" s="38"/>
      <c r="CT112" s="45"/>
      <c r="CU112" s="38"/>
      <c r="CV112" s="45"/>
      <c r="CW112" s="38"/>
      <c r="CY112" s="45"/>
      <c r="CZ112" s="38"/>
      <c r="DA112" s="45"/>
      <c r="DB112" s="38"/>
      <c r="DC112" s="45"/>
      <c r="DD112" s="38"/>
      <c r="DE112" s="45"/>
      <c r="DF112" s="38"/>
      <c r="DG112" s="45"/>
      <c r="DH112" s="38"/>
    </row>
    <row r="113" spans="1:112" s="39" customFormat="1" ht="15.75" customHeight="1" x14ac:dyDescent="0.25">
      <c r="A113" s="2"/>
      <c r="B113" s="2"/>
      <c r="C113" s="2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45"/>
      <c r="AW113" s="38"/>
      <c r="AX113" s="45"/>
      <c r="AY113" s="38"/>
      <c r="AZ113" s="45"/>
      <c r="BA113" s="38"/>
      <c r="BB113" s="45"/>
      <c r="BC113" s="38"/>
      <c r="BD113" s="45"/>
      <c r="BE113" s="38"/>
      <c r="BG113" s="45"/>
      <c r="BH113" s="38"/>
      <c r="BI113" s="45"/>
      <c r="BJ113" s="38"/>
      <c r="BK113" s="45"/>
      <c r="BL113" s="38"/>
      <c r="BM113" s="45"/>
      <c r="BN113" s="38"/>
      <c r="BO113" s="45"/>
      <c r="BP113" s="38"/>
      <c r="BR113" s="45"/>
      <c r="BS113" s="38"/>
      <c r="BT113" s="45"/>
      <c r="BU113" s="38"/>
      <c r="BV113" s="45"/>
      <c r="BW113" s="38"/>
      <c r="BX113" s="45"/>
      <c r="BY113" s="38"/>
      <c r="BZ113" s="45"/>
      <c r="CA113" s="38"/>
      <c r="CC113" s="45"/>
      <c r="CD113" s="38"/>
      <c r="CE113" s="45"/>
      <c r="CF113" s="38"/>
      <c r="CG113" s="45"/>
      <c r="CH113" s="38"/>
      <c r="CI113" s="45"/>
      <c r="CJ113" s="38"/>
      <c r="CK113" s="45"/>
      <c r="CL113" s="38"/>
      <c r="CN113" s="45"/>
      <c r="CO113" s="38"/>
      <c r="CP113" s="45"/>
      <c r="CQ113" s="38"/>
      <c r="CR113" s="45"/>
      <c r="CS113" s="38"/>
      <c r="CT113" s="45"/>
      <c r="CU113" s="38"/>
      <c r="CV113" s="45"/>
      <c r="CW113" s="38"/>
      <c r="CY113" s="45"/>
      <c r="CZ113" s="38"/>
      <c r="DA113" s="45"/>
      <c r="DB113" s="38"/>
      <c r="DC113" s="45"/>
      <c r="DD113" s="38"/>
      <c r="DE113" s="45"/>
      <c r="DF113" s="38"/>
      <c r="DG113" s="45"/>
      <c r="DH113" s="38"/>
    </row>
    <row r="114" spans="1:112" s="39" customFormat="1" ht="15.75" customHeight="1" x14ac:dyDescent="0.25">
      <c r="A114" s="2"/>
      <c r="B114" s="2"/>
      <c r="C114" s="2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45"/>
      <c r="AW114" s="38"/>
      <c r="AX114" s="45"/>
      <c r="AY114" s="38"/>
      <c r="AZ114" s="45"/>
      <c r="BA114" s="38"/>
      <c r="BB114" s="45"/>
      <c r="BC114" s="38"/>
      <c r="BD114" s="45"/>
      <c r="BE114" s="38"/>
      <c r="BG114" s="45"/>
      <c r="BH114" s="38"/>
      <c r="BI114" s="45"/>
      <c r="BJ114" s="38"/>
      <c r="BK114" s="45"/>
      <c r="BL114" s="38"/>
      <c r="BM114" s="45"/>
      <c r="BN114" s="38"/>
      <c r="BO114" s="45"/>
      <c r="BP114" s="38"/>
      <c r="BR114" s="45"/>
      <c r="BS114" s="38"/>
      <c r="BT114" s="45"/>
      <c r="BU114" s="38"/>
      <c r="BV114" s="45"/>
      <c r="BW114" s="38"/>
      <c r="BX114" s="45"/>
      <c r="BY114" s="38"/>
      <c r="BZ114" s="45"/>
      <c r="CA114" s="38"/>
      <c r="CC114" s="45"/>
      <c r="CD114" s="38"/>
      <c r="CE114" s="45"/>
      <c r="CF114" s="38"/>
      <c r="CG114" s="45"/>
      <c r="CH114" s="38"/>
      <c r="CI114" s="45"/>
      <c r="CJ114" s="38"/>
      <c r="CK114" s="45"/>
      <c r="CL114" s="38"/>
      <c r="CN114" s="45"/>
      <c r="CO114" s="38"/>
      <c r="CP114" s="45"/>
      <c r="CQ114" s="38"/>
      <c r="CR114" s="45"/>
      <c r="CS114" s="38"/>
      <c r="CT114" s="45"/>
      <c r="CU114" s="38"/>
      <c r="CV114" s="45"/>
      <c r="CW114" s="38"/>
      <c r="CY114" s="45"/>
      <c r="CZ114" s="38"/>
      <c r="DA114" s="45"/>
      <c r="DB114" s="38"/>
      <c r="DC114" s="45"/>
      <c r="DD114" s="38"/>
      <c r="DE114" s="45"/>
      <c r="DF114" s="38"/>
      <c r="DG114" s="45"/>
      <c r="DH114" s="38"/>
    </row>
    <row r="115" spans="1:112" s="39" customFormat="1" ht="15.75" customHeight="1" x14ac:dyDescent="0.25">
      <c r="A115" s="2"/>
      <c r="B115" s="2"/>
      <c r="C115" s="2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45"/>
      <c r="AW115" s="38"/>
      <c r="AX115" s="45"/>
      <c r="AY115" s="38"/>
      <c r="AZ115" s="45"/>
      <c r="BA115" s="38"/>
      <c r="BB115" s="45"/>
      <c r="BC115" s="38"/>
      <c r="BD115" s="45"/>
      <c r="BE115" s="38"/>
      <c r="BG115" s="45"/>
      <c r="BH115" s="38"/>
      <c r="BI115" s="45"/>
      <c r="BJ115" s="38"/>
      <c r="BK115" s="45"/>
      <c r="BL115" s="38"/>
      <c r="BM115" s="45"/>
      <c r="BN115" s="38"/>
      <c r="BO115" s="45"/>
      <c r="BP115" s="38"/>
      <c r="BR115" s="45"/>
      <c r="BS115" s="38"/>
      <c r="BT115" s="45"/>
      <c r="BU115" s="38"/>
      <c r="BV115" s="45"/>
      <c r="BW115" s="38"/>
      <c r="BX115" s="45"/>
      <c r="BY115" s="38"/>
      <c r="BZ115" s="45"/>
      <c r="CA115" s="38"/>
      <c r="CC115" s="45"/>
      <c r="CD115" s="38"/>
      <c r="CE115" s="45"/>
      <c r="CF115" s="38"/>
      <c r="CG115" s="45"/>
      <c r="CH115" s="38"/>
      <c r="CI115" s="45"/>
      <c r="CJ115" s="38"/>
      <c r="CK115" s="45"/>
      <c r="CL115" s="38"/>
      <c r="CN115" s="45"/>
      <c r="CO115" s="38"/>
      <c r="CP115" s="45"/>
      <c r="CQ115" s="38"/>
      <c r="CR115" s="45"/>
      <c r="CS115" s="38"/>
      <c r="CT115" s="45"/>
      <c r="CU115" s="38"/>
      <c r="CV115" s="45"/>
      <c r="CW115" s="38"/>
      <c r="CY115" s="45"/>
      <c r="CZ115" s="38"/>
      <c r="DA115" s="45"/>
      <c r="DB115" s="38"/>
      <c r="DC115" s="45"/>
      <c r="DD115" s="38"/>
      <c r="DE115" s="45"/>
      <c r="DF115" s="38"/>
      <c r="DG115" s="45"/>
      <c r="DH115" s="38"/>
    </row>
    <row r="116" spans="1:112" s="39" customFormat="1" ht="15.75" customHeight="1" x14ac:dyDescent="0.25">
      <c r="A116" s="2"/>
      <c r="B116" s="2"/>
      <c r="C116" s="2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45"/>
      <c r="AW116" s="38"/>
      <c r="AX116" s="45"/>
      <c r="AY116" s="38"/>
      <c r="AZ116" s="45"/>
      <c r="BA116" s="38"/>
      <c r="BB116" s="45"/>
      <c r="BC116" s="38"/>
      <c r="BD116" s="45"/>
      <c r="BE116" s="38"/>
      <c r="BG116" s="45"/>
      <c r="BH116" s="38"/>
      <c r="BI116" s="45"/>
      <c r="BJ116" s="38"/>
      <c r="BK116" s="45"/>
      <c r="BL116" s="38"/>
      <c r="BM116" s="45"/>
      <c r="BN116" s="38"/>
      <c r="BO116" s="45"/>
      <c r="BP116" s="38"/>
      <c r="BR116" s="45"/>
      <c r="BS116" s="38"/>
      <c r="BT116" s="45"/>
      <c r="BU116" s="38"/>
      <c r="BV116" s="45"/>
      <c r="BW116" s="38"/>
      <c r="BX116" s="45"/>
      <c r="BY116" s="38"/>
      <c r="BZ116" s="45"/>
      <c r="CA116" s="38"/>
      <c r="CC116" s="45"/>
      <c r="CD116" s="38"/>
      <c r="CE116" s="45"/>
      <c r="CF116" s="38"/>
      <c r="CG116" s="45"/>
      <c r="CH116" s="38"/>
      <c r="CI116" s="45"/>
      <c r="CJ116" s="38"/>
      <c r="CK116" s="45"/>
      <c r="CL116" s="38"/>
      <c r="CN116" s="45"/>
      <c r="CO116" s="38"/>
      <c r="CP116" s="45"/>
      <c r="CQ116" s="38"/>
      <c r="CR116" s="45"/>
      <c r="CS116" s="38"/>
      <c r="CT116" s="45"/>
      <c r="CU116" s="38"/>
      <c r="CV116" s="45"/>
      <c r="CW116" s="38"/>
      <c r="CY116" s="45"/>
      <c r="CZ116" s="38"/>
      <c r="DA116" s="45"/>
      <c r="DB116" s="38"/>
      <c r="DC116" s="45"/>
      <c r="DD116" s="38"/>
      <c r="DE116" s="45"/>
      <c r="DF116" s="38"/>
      <c r="DG116" s="45"/>
      <c r="DH116" s="38"/>
    </row>
    <row r="117" spans="1:112" s="39" customFormat="1" ht="15.75" customHeight="1" x14ac:dyDescent="0.25">
      <c r="A117" s="2"/>
      <c r="B117" s="2"/>
      <c r="C117" s="2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45"/>
      <c r="AW117" s="38"/>
      <c r="AX117" s="45"/>
      <c r="AY117" s="38"/>
      <c r="AZ117" s="45"/>
      <c r="BA117" s="38"/>
      <c r="BB117" s="45"/>
      <c r="BC117" s="38"/>
      <c r="BD117" s="45"/>
      <c r="BE117" s="38"/>
      <c r="BG117" s="45"/>
      <c r="BH117" s="38"/>
      <c r="BI117" s="45"/>
      <c r="BJ117" s="38"/>
      <c r="BK117" s="45"/>
      <c r="BL117" s="38"/>
      <c r="BM117" s="45"/>
      <c r="BN117" s="38"/>
      <c r="BO117" s="45"/>
      <c r="BP117" s="38"/>
      <c r="BR117" s="45"/>
      <c r="BS117" s="38"/>
      <c r="BT117" s="45"/>
      <c r="BU117" s="38"/>
      <c r="BV117" s="45"/>
      <c r="BW117" s="38"/>
      <c r="BX117" s="45"/>
      <c r="BY117" s="38"/>
      <c r="BZ117" s="45"/>
      <c r="CA117" s="38"/>
      <c r="CC117" s="45"/>
      <c r="CD117" s="38"/>
      <c r="CE117" s="45"/>
      <c r="CF117" s="38"/>
      <c r="CG117" s="45"/>
      <c r="CH117" s="38"/>
      <c r="CI117" s="45"/>
      <c r="CJ117" s="38"/>
      <c r="CK117" s="45"/>
      <c r="CL117" s="38"/>
      <c r="CN117" s="45"/>
      <c r="CO117" s="38"/>
      <c r="CP117" s="45"/>
      <c r="CQ117" s="38"/>
      <c r="CR117" s="45"/>
      <c r="CS117" s="38"/>
      <c r="CT117" s="45"/>
      <c r="CU117" s="38"/>
      <c r="CV117" s="45"/>
      <c r="CW117" s="38"/>
      <c r="CY117" s="45"/>
      <c r="CZ117" s="38"/>
      <c r="DA117" s="45"/>
      <c r="DB117" s="38"/>
      <c r="DC117" s="45"/>
      <c r="DD117" s="38"/>
      <c r="DE117" s="45"/>
      <c r="DF117" s="38"/>
      <c r="DG117" s="45"/>
      <c r="DH117" s="38"/>
    </row>
    <row r="118" spans="1:112" s="39" customFormat="1" ht="15.75" customHeight="1" x14ac:dyDescent="0.25">
      <c r="A118" s="2"/>
      <c r="B118" s="2"/>
      <c r="C118" s="2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45"/>
      <c r="AW118" s="38"/>
      <c r="AX118" s="45"/>
      <c r="AY118" s="38"/>
      <c r="AZ118" s="45"/>
      <c r="BA118" s="38"/>
      <c r="BB118" s="45"/>
      <c r="BC118" s="38"/>
      <c r="BD118" s="45"/>
      <c r="BE118" s="38"/>
      <c r="BG118" s="45"/>
      <c r="BH118" s="38"/>
      <c r="BI118" s="45"/>
      <c r="BJ118" s="38"/>
      <c r="BK118" s="45"/>
      <c r="BL118" s="38"/>
      <c r="BM118" s="45"/>
      <c r="BN118" s="38"/>
      <c r="BO118" s="45"/>
      <c r="BP118" s="38"/>
      <c r="BR118" s="45"/>
      <c r="BS118" s="38"/>
      <c r="BT118" s="45"/>
      <c r="BU118" s="38"/>
      <c r="BV118" s="45"/>
      <c r="BW118" s="38"/>
      <c r="BX118" s="45"/>
      <c r="BY118" s="38"/>
      <c r="BZ118" s="45"/>
      <c r="CA118" s="38"/>
      <c r="CC118" s="45"/>
      <c r="CD118" s="38"/>
      <c r="CE118" s="45"/>
      <c r="CF118" s="38"/>
      <c r="CG118" s="45"/>
      <c r="CH118" s="38"/>
      <c r="CI118" s="45"/>
      <c r="CJ118" s="38"/>
      <c r="CK118" s="45"/>
      <c r="CL118" s="38"/>
      <c r="CN118" s="45"/>
      <c r="CO118" s="38"/>
      <c r="CP118" s="45"/>
      <c r="CQ118" s="38"/>
      <c r="CR118" s="45"/>
      <c r="CS118" s="38"/>
      <c r="CT118" s="45"/>
      <c r="CU118" s="38"/>
      <c r="CV118" s="45"/>
      <c r="CW118" s="38"/>
      <c r="CY118" s="45"/>
      <c r="CZ118" s="38"/>
      <c r="DA118" s="45"/>
      <c r="DB118" s="38"/>
      <c r="DC118" s="45"/>
      <c r="DD118" s="38"/>
      <c r="DE118" s="45"/>
      <c r="DF118" s="38"/>
      <c r="DG118" s="45"/>
      <c r="DH118" s="38"/>
    </row>
    <row r="119" spans="1:112" s="39" customFormat="1" ht="15.75" customHeight="1" x14ac:dyDescent="0.25">
      <c r="A119" s="2"/>
      <c r="B119" s="2"/>
      <c r="C119" s="2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45"/>
      <c r="AW119" s="38"/>
      <c r="AX119" s="45"/>
      <c r="AY119" s="38"/>
      <c r="AZ119" s="45"/>
      <c r="BA119" s="38"/>
      <c r="BB119" s="45"/>
      <c r="BC119" s="38"/>
      <c r="BD119" s="45"/>
      <c r="BE119" s="38"/>
      <c r="BG119" s="45"/>
      <c r="BH119" s="38"/>
      <c r="BI119" s="45"/>
      <c r="BJ119" s="38"/>
      <c r="BK119" s="45"/>
      <c r="BL119" s="38"/>
      <c r="BM119" s="45"/>
      <c r="BN119" s="38"/>
      <c r="BO119" s="45"/>
      <c r="BP119" s="38"/>
      <c r="BR119" s="45"/>
      <c r="BS119" s="38"/>
      <c r="BT119" s="45"/>
      <c r="BU119" s="38"/>
      <c r="BV119" s="45"/>
      <c r="BW119" s="38"/>
      <c r="BX119" s="45"/>
      <c r="BY119" s="38"/>
      <c r="BZ119" s="45"/>
      <c r="CA119" s="38"/>
      <c r="CC119" s="45"/>
      <c r="CD119" s="38"/>
      <c r="CE119" s="45"/>
      <c r="CF119" s="38"/>
      <c r="CG119" s="45"/>
      <c r="CH119" s="38"/>
      <c r="CI119" s="45"/>
      <c r="CJ119" s="38"/>
      <c r="CK119" s="45"/>
      <c r="CL119" s="38"/>
      <c r="CN119" s="45"/>
      <c r="CO119" s="38"/>
      <c r="CP119" s="45"/>
      <c r="CQ119" s="38"/>
      <c r="CR119" s="45"/>
      <c r="CS119" s="38"/>
      <c r="CT119" s="45"/>
      <c r="CU119" s="38"/>
      <c r="CV119" s="45"/>
      <c r="CW119" s="38"/>
      <c r="CY119" s="45"/>
      <c r="CZ119" s="38"/>
      <c r="DA119" s="45"/>
      <c r="DB119" s="38"/>
      <c r="DC119" s="45"/>
      <c r="DD119" s="38"/>
      <c r="DE119" s="45"/>
      <c r="DF119" s="38"/>
      <c r="DG119" s="45"/>
      <c r="DH119" s="38"/>
    </row>
    <row r="120" spans="1:112" s="39" customFormat="1" ht="15.75" customHeight="1" x14ac:dyDescent="0.25">
      <c r="A120" s="2"/>
      <c r="B120" s="2"/>
      <c r="C120" s="2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45"/>
      <c r="AW120" s="38"/>
      <c r="AX120" s="45"/>
      <c r="AY120" s="38"/>
      <c r="AZ120" s="45"/>
      <c r="BA120" s="38"/>
      <c r="BB120" s="45"/>
      <c r="BC120" s="38"/>
      <c r="BD120" s="45"/>
      <c r="BE120" s="38"/>
      <c r="BG120" s="45"/>
      <c r="BH120" s="38"/>
      <c r="BI120" s="45"/>
      <c r="BJ120" s="38"/>
      <c r="BK120" s="45"/>
      <c r="BL120" s="38"/>
      <c r="BM120" s="45"/>
      <c r="BN120" s="38"/>
      <c r="BO120" s="45"/>
      <c r="BP120" s="38"/>
      <c r="BR120" s="45"/>
      <c r="BS120" s="38"/>
      <c r="BT120" s="45"/>
      <c r="BU120" s="38"/>
      <c r="BV120" s="45"/>
      <c r="BW120" s="38"/>
      <c r="BX120" s="45"/>
      <c r="BY120" s="38"/>
      <c r="BZ120" s="45"/>
      <c r="CA120" s="38"/>
      <c r="CC120" s="45"/>
      <c r="CD120" s="38"/>
      <c r="CE120" s="45"/>
      <c r="CF120" s="38"/>
      <c r="CG120" s="45"/>
      <c r="CH120" s="38"/>
      <c r="CI120" s="45"/>
      <c r="CJ120" s="38"/>
      <c r="CK120" s="45"/>
      <c r="CL120" s="38"/>
      <c r="CN120" s="45"/>
      <c r="CO120" s="38"/>
      <c r="CP120" s="45"/>
      <c r="CQ120" s="38"/>
      <c r="CR120" s="45"/>
      <c r="CS120" s="38"/>
      <c r="CT120" s="45"/>
      <c r="CU120" s="38"/>
      <c r="CV120" s="45"/>
      <c r="CW120" s="38"/>
      <c r="CY120" s="45"/>
      <c r="CZ120" s="38"/>
      <c r="DA120" s="45"/>
      <c r="DB120" s="38"/>
      <c r="DC120" s="45"/>
      <c r="DD120" s="38"/>
      <c r="DE120" s="45"/>
      <c r="DF120" s="38"/>
      <c r="DG120" s="45"/>
      <c r="DH120" s="38"/>
    </row>
    <row r="121" spans="1:112" s="39" customFormat="1" ht="15.75" customHeight="1" x14ac:dyDescent="0.25">
      <c r="A121" s="2"/>
      <c r="B121" s="2"/>
      <c r="C121" s="2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45"/>
      <c r="AW121" s="38"/>
      <c r="AX121" s="45"/>
      <c r="AY121" s="38"/>
      <c r="AZ121" s="45"/>
      <c r="BA121" s="38"/>
      <c r="BB121" s="45"/>
      <c r="BC121" s="38"/>
      <c r="BD121" s="45"/>
      <c r="BE121" s="38"/>
      <c r="BG121" s="45"/>
      <c r="BH121" s="38"/>
      <c r="BI121" s="45"/>
      <c r="BJ121" s="38"/>
      <c r="BK121" s="45"/>
      <c r="BL121" s="38"/>
      <c r="BM121" s="45"/>
      <c r="BN121" s="38"/>
      <c r="BO121" s="45"/>
      <c r="BP121" s="38"/>
      <c r="BR121" s="45"/>
      <c r="BS121" s="38"/>
      <c r="BT121" s="45"/>
      <c r="BU121" s="38"/>
      <c r="BV121" s="45"/>
      <c r="BW121" s="38"/>
      <c r="BX121" s="45"/>
      <c r="BY121" s="38"/>
      <c r="BZ121" s="45"/>
      <c r="CA121" s="38"/>
      <c r="CC121" s="45"/>
      <c r="CD121" s="38"/>
      <c r="CE121" s="45"/>
      <c r="CF121" s="38"/>
      <c r="CG121" s="45"/>
      <c r="CH121" s="38"/>
      <c r="CI121" s="45"/>
      <c r="CJ121" s="38"/>
      <c r="CK121" s="45"/>
      <c r="CL121" s="38"/>
      <c r="CN121" s="45"/>
      <c r="CO121" s="38"/>
      <c r="CP121" s="45"/>
      <c r="CQ121" s="38"/>
      <c r="CR121" s="45"/>
      <c r="CS121" s="38"/>
      <c r="CT121" s="45"/>
      <c r="CU121" s="38"/>
      <c r="CV121" s="45"/>
      <c r="CW121" s="38"/>
      <c r="CY121" s="45"/>
      <c r="CZ121" s="38"/>
      <c r="DA121" s="45"/>
      <c r="DB121" s="38"/>
      <c r="DC121" s="45"/>
      <c r="DD121" s="38"/>
      <c r="DE121" s="45"/>
      <c r="DF121" s="38"/>
      <c r="DG121" s="45"/>
      <c r="DH121" s="38"/>
    </row>
    <row r="122" spans="1:112" s="39" customFormat="1" ht="15.75" customHeight="1" x14ac:dyDescent="0.25">
      <c r="A122" s="2"/>
      <c r="B122" s="2"/>
      <c r="C122" s="2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45"/>
      <c r="AW122" s="38"/>
      <c r="AX122" s="45"/>
      <c r="AY122" s="38"/>
      <c r="AZ122" s="45"/>
      <c r="BA122" s="38"/>
      <c r="BB122" s="45"/>
      <c r="BC122" s="38"/>
      <c r="BD122" s="45"/>
      <c r="BE122" s="38"/>
      <c r="BG122" s="45"/>
      <c r="BH122" s="38"/>
      <c r="BI122" s="45"/>
      <c r="BJ122" s="38"/>
      <c r="BK122" s="45"/>
      <c r="BL122" s="38"/>
      <c r="BM122" s="45"/>
      <c r="BN122" s="38"/>
      <c r="BO122" s="45"/>
      <c r="BP122" s="38"/>
      <c r="BR122" s="45"/>
      <c r="BS122" s="38"/>
      <c r="BT122" s="45"/>
      <c r="BU122" s="38"/>
      <c r="BV122" s="45"/>
      <c r="BW122" s="38"/>
      <c r="BX122" s="45"/>
      <c r="BY122" s="38"/>
      <c r="BZ122" s="45"/>
      <c r="CA122" s="38"/>
      <c r="CC122" s="45"/>
      <c r="CD122" s="38"/>
      <c r="CE122" s="45"/>
      <c r="CF122" s="38"/>
      <c r="CG122" s="45"/>
      <c r="CH122" s="38"/>
      <c r="CI122" s="45"/>
      <c r="CJ122" s="38"/>
      <c r="CK122" s="45"/>
      <c r="CL122" s="38"/>
      <c r="CN122" s="45"/>
      <c r="CO122" s="38"/>
      <c r="CP122" s="45"/>
      <c r="CQ122" s="38"/>
      <c r="CR122" s="45"/>
      <c r="CS122" s="38"/>
      <c r="CT122" s="45"/>
      <c r="CU122" s="38"/>
      <c r="CV122" s="45"/>
      <c r="CW122" s="38"/>
      <c r="CY122" s="45"/>
      <c r="CZ122" s="38"/>
      <c r="DA122" s="45"/>
      <c r="DB122" s="38"/>
      <c r="DC122" s="45"/>
      <c r="DD122" s="38"/>
      <c r="DE122" s="45"/>
      <c r="DF122" s="38"/>
      <c r="DG122" s="45"/>
      <c r="DH122" s="38"/>
    </row>
    <row r="123" spans="1:112" s="39" customFormat="1" ht="15.75" customHeight="1" x14ac:dyDescent="0.25">
      <c r="A123" s="2"/>
      <c r="B123" s="2"/>
      <c r="C123" s="2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45"/>
      <c r="AW123" s="38"/>
      <c r="AX123" s="45"/>
      <c r="AY123" s="38"/>
      <c r="AZ123" s="45"/>
      <c r="BA123" s="38"/>
      <c r="BB123" s="45"/>
      <c r="BC123" s="38"/>
      <c r="BD123" s="45"/>
      <c r="BE123" s="38"/>
      <c r="BG123" s="45"/>
      <c r="BH123" s="38"/>
      <c r="BI123" s="45"/>
      <c r="BJ123" s="38"/>
      <c r="BK123" s="45"/>
      <c r="BL123" s="38"/>
      <c r="BM123" s="45"/>
      <c r="BN123" s="38"/>
      <c r="BO123" s="45"/>
      <c r="BP123" s="38"/>
      <c r="BR123" s="45"/>
      <c r="BS123" s="38"/>
      <c r="BT123" s="45"/>
      <c r="BU123" s="38"/>
      <c r="BV123" s="45"/>
      <c r="BW123" s="38"/>
      <c r="BX123" s="45"/>
      <c r="BY123" s="38"/>
      <c r="BZ123" s="45"/>
      <c r="CA123" s="38"/>
      <c r="CC123" s="45"/>
      <c r="CD123" s="38"/>
      <c r="CE123" s="45"/>
      <c r="CF123" s="38"/>
      <c r="CG123" s="45"/>
      <c r="CH123" s="38"/>
      <c r="CI123" s="45"/>
      <c r="CJ123" s="38"/>
      <c r="CK123" s="45"/>
      <c r="CL123" s="38"/>
      <c r="CN123" s="45"/>
      <c r="CO123" s="38"/>
      <c r="CP123" s="45"/>
      <c r="CQ123" s="38"/>
      <c r="CR123" s="45"/>
      <c r="CS123" s="38"/>
      <c r="CT123" s="45"/>
      <c r="CU123" s="38"/>
      <c r="CV123" s="45"/>
      <c r="CW123" s="38"/>
      <c r="CY123" s="45"/>
      <c r="CZ123" s="38"/>
      <c r="DA123" s="45"/>
      <c r="DB123" s="38"/>
      <c r="DC123" s="45"/>
      <c r="DD123" s="38"/>
      <c r="DE123" s="45"/>
      <c r="DF123" s="38"/>
      <c r="DG123" s="45"/>
      <c r="DH123" s="38"/>
    </row>
    <row r="124" spans="1:112" s="39" customFormat="1" ht="15.75" customHeight="1" x14ac:dyDescent="0.25">
      <c r="A124" s="2"/>
      <c r="B124" s="2"/>
      <c r="C124" s="2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45"/>
      <c r="AW124" s="38"/>
      <c r="AX124" s="45"/>
      <c r="AY124" s="38"/>
      <c r="AZ124" s="45"/>
      <c r="BA124" s="38"/>
      <c r="BB124" s="45"/>
      <c r="BC124" s="38"/>
      <c r="BD124" s="45"/>
      <c r="BE124" s="38"/>
      <c r="BG124" s="45"/>
      <c r="BH124" s="38"/>
      <c r="BI124" s="45"/>
      <c r="BJ124" s="38"/>
      <c r="BK124" s="45"/>
      <c r="BL124" s="38"/>
      <c r="BM124" s="45"/>
      <c r="BN124" s="38"/>
      <c r="BO124" s="45"/>
      <c r="BP124" s="38"/>
      <c r="BR124" s="45"/>
      <c r="BS124" s="38"/>
      <c r="BT124" s="45"/>
      <c r="BU124" s="38"/>
      <c r="BV124" s="45"/>
      <c r="BW124" s="38"/>
      <c r="BX124" s="45"/>
      <c r="BY124" s="38"/>
      <c r="BZ124" s="45"/>
      <c r="CA124" s="38"/>
      <c r="CC124" s="45"/>
      <c r="CD124" s="38"/>
      <c r="CE124" s="45"/>
      <c r="CF124" s="38"/>
      <c r="CG124" s="45"/>
      <c r="CH124" s="38"/>
      <c r="CI124" s="45"/>
      <c r="CJ124" s="38"/>
      <c r="CK124" s="45"/>
      <c r="CL124" s="38"/>
      <c r="CN124" s="45"/>
      <c r="CO124" s="38"/>
      <c r="CP124" s="45"/>
      <c r="CQ124" s="38"/>
      <c r="CR124" s="45"/>
      <c r="CS124" s="38"/>
      <c r="CT124" s="45"/>
      <c r="CU124" s="38"/>
      <c r="CV124" s="45"/>
      <c r="CW124" s="38"/>
      <c r="CY124" s="45"/>
      <c r="CZ124" s="38"/>
      <c r="DA124" s="45"/>
      <c r="DB124" s="38"/>
      <c r="DC124" s="45"/>
      <c r="DD124" s="38"/>
      <c r="DE124" s="45"/>
      <c r="DF124" s="38"/>
      <c r="DG124" s="45"/>
      <c r="DH124" s="38"/>
    </row>
    <row r="125" spans="1:112" s="39" customFormat="1" ht="15.75" customHeight="1" x14ac:dyDescent="0.25">
      <c r="A125" s="2"/>
      <c r="B125" s="2"/>
      <c r="C125" s="2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45"/>
      <c r="AW125" s="38"/>
      <c r="AX125" s="45"/>
      <c r="AY125" s="38"/>
      <c r="AZ125" s="45"/>
      <c r="BA125" s="38"/>
      <c r="BB125" s="45"/>
      <c r="BC125" s="38"/>
      <c r="BD125" s="45"/>
      <c r="BE125" s="38"/>
      <c r="BG125" s="45"/>
      <c r="BH125" s="38"/>
      <c r="BI125" s="45"/>
      <c r="BJ125" s="38"/>
      <c r="BK125" s="45"/>
      <c r="BL125" s="38"/>
      <c r="BM125" s="45"/>
      <c r="BN125" s="38"/>
      <c r="BO125" s="45"/>
      <c r="BP125" s="38"/>
      <c r="BR125" s="45"/>
      <c r="BS125" s="38"/>
      <c r="BT125" s="45"/>
      <c r="BU125" s="38"/>
      <c r="BV125" s="45"/>
      <c r="BW125" s="38"/>
      <c r="BX125" s="45"/>
      <c r="BY125" s="38"/>
      <c r="BZ125" s="45"/>
      <c r="CA125" s="38"/>
      <c r="CC125" s="45"/>
      <c r="CD125" s="38"/>
      <c r="CE125" s="45"/>
      <c r="CF125" s="38"/>
      <c r="CG125" s="45"/>
      <c r="CH125" s="38"/>
      <c r="CI125" s="45"/>
      <c r="CJ125" s="38"/>
      <c r="CK125" s="45"/>
      <c r="CL125" s="38"/>
      <c r="CN125" s="45"/>
      <c r="CO125" s="38"/>
      <c r="CP125" s="45"/>
      <c r="CQ125" s="38"/>
      <c r="CR125" s="45"/>
      <c r="CS125" s="38"/>
      <c r="CT125" s="45"/>
      <c r="CU125" s="38"/>
      <c r="CV125" s="45"/>
      <c r="CW125" s="38"/>
      <c r="CY125" s="45"/>
      <c r="CZ125" s="38"/>
      <c r="DA125" s="45"/>
      <c r="DB125" s="38"/>
      <c r="DC125" s="45"/>
      <c r="DD125" s="38"/>
      <c r="DE125" s="45"/>
      <c r="DF125" s="38"/>
      <c r="DG125" s="45"/>
      <c r="DH125" s="38"/>
    </row>
    <row r="126" spans="1:112" s="39" customFormat="1" ht="15.75" customHeight="1" x14ac:dyDescent="0.25">
      <c r="A126" s="2"/>
      <c r="B126" s="2"/>
      <c r="C126" s="2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45"/>
      <c r="AW126" s="38"/>
      <c r="AX126" s="45"/>
      <c r="AY126" s="38"/>
      <c r="AZ126" s="45"/>
      <c r="BA126" s="38"/>
      <c r="BB126" s="45"/>
      <c r="BC126" s="38"/>
      <c r="BD126" s="45"/>
      <c r="BE126" s="38"/>
      <c r="BG126" s="45"/>
      <c r="BH126" s="38"/>
      <c r="BI126" s="45"/>
      <c r="BJ126" s="38"/>
      <c r="BK126" s="45"/>
      <c r="BL126" s="38"/>
      <c r="BM126" s="45"/>
      <c r="BN126" s="38"/>
      <c r="BO126" s="45"/>
      <c r="BP126" s="38"/>
      <c r="BR126" s="45"/>
      <c r="BS126" s="38"/>
      <c r="BT126" s="45"/>
      <c r="BU126" s="38"/>
      <c r="BV126" s="45"/>
      <c r="BW126" s="38"/>
      <c r="BX126" s="45"/>
      <c r="BY126" s="38"/>
      <c r="BZ126" s="45"/>
      <c r="CA126" s="38"/>
      <c r="CC126" s="45"/>
      <c r="CD126" s="38"/>
      <c r="CE126" s="45"/>
      <c r="CF126" s="38"/>
      <c r="CG126" s="45"/>
      <c r="CH126" s="38"/>
      <c r="CI126" s="45"/>
      <c r="CJ126" s="38"/>
      <c r="CK126" s="45"/>
      <c r="CL126" s="38"/>
      <c r="CN126" s="45"/>
      <c r="CO126" s="38"/>
      <c r="CP126" s="45"/>
      <c r="CQ126" s="38"/>
      <c r="CR126" s="45"/>
      <c r="CS126" s="38"/>
      <c r="CT126" s="45"/>
      <c r="CU126" s="38"/>
      <c r="CV126" s="45"/>
      <c r="CW126" s="38"/>
      <c r="CY126" s="45"/>
      <c r="CZ126" s="38"/>
      <c r="DA126" s="45"/>
      <c r="DB126" s="38"/>
      <c r="DC126" s="45"/>
      <c r="DD126" s="38"/>
      <c r="DE126" s="45"/>
      <c r="DF126" s="38"/>
      <c r="DG126" s="45"/>
      <c r="DH126" s="38"/>
    </row>
    <row r="127" spans="1:112" s="39" customFormat="1" ht="15.75" customHeight="1" x14ac:dyDescent="0.25"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45"/>
      <c r="AW127" s="38"/>
      <c r="AX127" s="45"/>
      <c r="AY127" s="38"/>
      <c r="AZ127" s="45"/>
      <c r="BA127" s="38"/>
      <c r="BB127" s="45"/>
      <c r="BC127" s="38"/>
      <c r="BD127" s="45"/>
      <c r="BE127" s="38"/>
      <c r="BG127" s="45"/>
      <c r="BH127" s="38"/>
      <c r="BI127" s="45"/>
      <c r="BJ127" s="38"/>
      <c r="BK127" s="45"/>
      <c r="BL127" s="38"/>
      <c r="BM127" s="45"/>
      <c r="BN127" s="38"/>
      <c r="BO127" s="45"/>
      <c r="BP127" s="38"/>
      <c r="BR127" s="45"/>
      <c r="BS127" s="38"/>
      <c r="BT127" s="45"/>
      <c r="BU127" s="38"/>
      <c r="BV127" s="45"/>
      <c r="BW127" s="38"/>
      <c r="BX127" s="45"/>
      <c r="BY127" s="38"/>
      <c r="BZ127" s="45"/>
      <c r="CA127" s="38"/>
      <c r="CC127" s="45"/>
      <c r="CD127" s="38"/>
      <c r="CE127" s="45"/>
      <c r="CF127" s="38"/>
      <c r="CG127" s="45"/>
      <c r="CH127" s="38"/>
      <c r="CI127" s="45"/>
      <c r="CJ127" s="38"/>
      <c r="CK127" s="45"/>
      <c r="CL127" s="38"/>
      <c r="CN127" s="45"/>
      <c r="CO127" s="38"/>
      <c r="CP127" s="45"/>
      <c r="CQ127" s="38"/>
      <c r="CR127" s="45"/>
      <c r="CS127" s="38"/>
      <c r="CT127" s="45"/>
      <c r="CU127" s="38"/>
      <c r="CV127" s="45"/>
      <c r="CW127" s="38"/>
      <c r="CY127" s="45"/>
      <c r="CZ127" s="38"/>
      <c r="DA127" s="45"/>
      <c r="DB127" s="38"/>
      <c r="DC127" s="45"/>
      <c r="DD127" s="38"/>
      <c r="DE127" s="45"/>
      <c r="DF127" s="38"/>
      <c r="DG127" s="45"/>
      <c r="DH127" s="38"/>
    </row>
    <row r="128" spans="1:112" s="39" customFormat="1" ht="15.75" customHeight="1" x14ac:dyDescent="0.25"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45"/>
      <c r="AW128" s="38"/>
      <c r="AX128" s="45"/>
      <c r="AY128" s="38"/>
      <c r="AZ128" s="45"/>
      <c r="BA128" s="38"/>
      <c r="BB128" s="45"/>
      <c r="BC128" s="38"/>
      <c r="BD128" s="45"/>
      <c r="BE128" s="38"/>
      <c r="BG128" s="45"/>
      <c r="BH128" s="38"/>
      <c r="BI128" s="45"/>
      <c r="BJ128" s="38"/>
      <c r="BK128" s="45"/>
      <c r="BL128" s="38"/>
      <c r="BM128" s="45"/>
      <c r="BN128" s="38"/>
      <c r="BO128" s="45"/>
      <c r="BP128" s="38"/>
      <c r="BR128" s="45"/>
      <c r="BS128" s="38"/>
      <c r="BT128" s="45"/>
      <c r="BU128" s="38"/>
      <c r="BV128" s="45"/>
      <c r="BW128" s="38"/>
      <c r="BX128" s="45"/>
      <c r="BY128" s="38"/>
      <c r="BZ128" s="45"/>
      <c r="CA128" s="38"/>
      <c r="CC128" s="45"/>
      <c r="CD128" s="38"/>
      <c r="CE128" s="45"/>
      <c r="CF128" s="38"/>
      <c r="CG128" s="45"/>
      <c r="CH128" s="38"/>
      <c r="CI128" s="45"/>
      <c r="CJ128" s="38"/>
      <c r="CK128" s="45"/>
      <c r="CL128" s="38"/>
      <c r="CN128" s="45"/>
      <c r="CO128" s="38"/>
      <c r="CP128" s="45"/>
      <c r="CQ128" s="38"/>
      <c r="CR128" s="45"/>
      <c r="CS128" s="38"/>
      <c r="CT128" s="45"/>
      <c r="CU128" s="38"/>
      <c r="CV128" s="45"/>
      <c r="CW128" s="38"/>
      <c r="CY128" s="45"/>
      <c r="CZ128" s="38"/>
      <c r="DA128" s="45"/>
      <c r="DB128" s="38"/>
      <c r="DC128" s="45"/>
      <c r="DD128" s="38"/>
      <c r="DE128" s="45"/>
      <c r="DF128" s="38"/>
      <c r="DG128" s="45"/>
      <c r="DH128" s="38"/>
    </row>
    <row r="129" spans="1:112" s="39" customFormat="1" ht="15.75" customHeight="1" x14ac:dyDescent="0.25"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45"/>
      <c r="AW129" s="38"/>
      <c r="AX129" s="45"/>
      <c r="AY129" s="38"/>
      <c r="AZ129" s="45"/>
      <c r="BA129" s="38"/>
      <c r="BB129" s="45"/>
      <c r="BC129" s="38"/>
      <c r="BD129" s="45"/>
      <c r="BE129" s="38"/>
      <c r="BG129" s="45"/>
      <c r="BH129" s="38"/>
      <c r="BI129" s="45"/>
      <c r="BJ129" s="38"/>
      <c r="BK129" s="45"/>
      <c r="BL129" s="38"/>
      <c r="BM129" s="45"/>
      <c r="BN129" s="38"/>
      <c r="BO129" s="45"/>
      <c r="BP129" s="38"/>
      <c r="BR129" s="45"/>
      <c r="BS129" s="38"/>
      <c r="BT129" s="45"/>
      <c r="BU129" s="38"/>
      <c r="BV129" s="45"/>
      <c r="BW129" s="38"/>
      <c r="BX129" s="45"/>
      <c r="BY129" s="38"/>
      <c r="BZ129" s="45"/>
      <c r="CA129" s="38"/>
      <c r="CC129" s="45"/>
      <c r="CD129" s="38"/>
      <c r="CE129" s="45"/>
      <c r="CF129" s="38"/>
      <c r="CG129" s="45"/>
      <c r="CH129" s="38"/>
      <c r="CI129" s="45"/>
      <c r="CJ129" s="38"/>
      <c r="CK129" s="45"/>
      <c r="CL129" s="38"/>
      <c r="CN129" s="45"/>
      <c r="CO129" s="38"/>
      <c r="CP129" s="45"/>
      <c r="CQ129" s="38"/>
      <c r="CR129" s="45"/>
      <c r="CS129" s="38"/>
      <c r="CT129" s="45"/>
      <c r="CU129" s="38"/>
      <c r="CV129" s="45"/>
      <c r="CW129" s="38"/>
      <c r="CY129" s="45"/>
      <c r="CZ129" s="38"/>
      <c r="DA129" s="45"/>
      <c r="DB129" s="38"/>
      <c r="DC129" s="45"/>
      <c r="DD129" s="38"/>
      <c r="DE129" s="45"/>
      <c r="DF129" s="38"/>
      <c r="DG129" s="45"/>
      <c r="DH129" s="38"/>
    </row>
    <row r="130" spans="1:112" s="39" customFormat="1" ht="15.75" customHeight="1" x14ac:dyDescent="0.25"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45"/>
      <c r="AW130" s="38"/>
      <c r="AX130" s="45"/>
      <c r="AY130" s="38"/>
      <c r="AZ130" s="45"/>
      <c r="BA130" s="38"/>
      <c r="BB130" s="45"/>
      <c r="BC130" s="38"/>
      <c r="BD130" s="45"/>
      <c r="BE130" s="38"/>
      <c r="BG130" s="45"/>
      <c r="BH130" s="38"/>
      <c r="BI130" s="45"/>
      <c r="BJ130" s="38"/>
      <c r="BK130" s="45"/>
      <c r="BL130" s="38"/>
      <c r="BM130" s="45"/>
      <c r="BN130" s="38"/>
      <c r="BO130" s="45"/>
      <c r="BP130" s="38"/>
      <c r="BR130" s="45"/>
      <c r="BS130" s="38"/>
      <c r="BT130" s="45"/>
      <c r="BU130" s="38"/>
      <c r="BV130" s="45"/>
      <c r="BW130" s="38"/>
      <c r="BX130" s="45"/>
      <c r="BY130" s="38"/>
      <c r="BZ130" s="45"/>
      <c r="CA130" s="38"/>
      <c r="CC130" s="45"/>
      <c r="CD130" s="38"/>
      <c r="CE130" s="45"/>
      <c r="CF130" s="38"/>
      <c r="CG130" s="45"/>
      <c r="CH130" s="38"/>
      <c r="CI130" s="45"/>
      <c r="CJ130" s="38"/>
      <c r="CK130" s="45"/>
      <c r="CL130" s="38"/>
      <c r="CN130" s="45"/>
      <c r="CO130" s="38"/>
      <c r="CP130" s="45"/>
      <c r="CQ130" s="38"/>
      <c r="CR130" s="45"/>
      <c r="CS130" s="38"/>
      <c r="CT130" s="45"/>
      <c r="CU130" s="38"/>
      <c r="CV130" s="45"/>
      <c r="CW130" s="38"/>
      <c r="CY130" s="45"/>
      <c r="CZ130" s="38"/>
      <c r="DA130" s="45"/>
      <c r="DB130" s="38"/>
      <c r="DC130" s="45"/>
      <c r="DD130" s="38"/>
      <c r="DE130" s="45"/>
      <c r="DF130" s="38"/>
      <c r="DG130" s="45"/>
      <c r="DH130" s="38"/>
    </row>
    <row r="131" spans="1:112" s="39" customFormat="1" ht="15.75" customHeight="1" x14ac:dyDescent="0.25"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45"/>
      <c r="AW131" s="38"/>
      <c r="AX131" s="45"/>
      <c r="AY131" s="38"/>
      <c r="AZ131" s="45"/>
      <c r="BA131" s="38"/>
      <c r="BB131" s="45"/>
      <c r="BC131" s="38"/>
      <c r="BD131" s="45"/>
      <c r="BE131" s="38"/>
      <c r="BG131" s="45"/>
      <c r="BH131" s="38"/>
      <c r="BI131" s="45"/>
      <c r="BJ131" s="38"/>
      <c r="BK131" s="45"/>
      <c r="BL131" s="38"/>
      <c r="BM131" s="45"/>
      <c r="BN131" s="38"/>
      <c r="BO131" s="45"/>
      <c r="BP131" s="38"/>
      <c r="BR131" s="45"/>
      <c r="BS131" s="38"/>
      <c r="BT131" s="45"/>
      <c r="BU131" s="38"/>
      <c r="BV131" s="45"/>
      <c r="BW131" s="38"/>
      <c r="BX131" s="45"/>
      <c r="BY131" s="38"/>
      <c r="BZ131" s="45"/>
      <c r="CA131" s="38"/>
      <c r="CC131" s="45"/>
      <c r="CD131" s="38"/>
      <c r="CE131" s="45"/>
      <c r="CF131" s="38"/>
      <c r="CG131" s="45"/>
      <c r="CH131" s="38"/>
      <c r="CI131" s="45"/>
      <c r="CJ131" s="38"/>
      <c r="CK131" s="45"/>
      <c r="CL131" s="38"/>
      <c r="CN131" s="45"/>
      <c r="CO131" s="38"/>
      <c r="CP131" s="45"/>
      <c r="CQ131" s="38"/>
      <c r="CR131" s="45"/>
      <c r="CS131" s="38"/>
      <c r="CT131" s="45"/>
      <c r="CU131" s="38"/>
      <c r="CV131" s="45"/>
      <c r="CW131" s="38"/>
      <c r="CY131" s="45"/>
      <c r="CZ131" s="38"/>
      <c r="DA131" s="45"/>
      <c r="DB131" s="38"/>
      <c r="DC131" s="45"/>
      <c r="DD131" s="38"/>
      <c r="DE131" s="45"/>
      <c r="DF131" s="38"/>
      <c r="DG131" s="45"/>
      <c r="DH131" s="38"/>
    </row>
    <row r="132" spans="1:112" s="39" customFormat="1" ht="15.75" customHeight="1" x14ac:dyDescent="0.25"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45"/>
      <c r="AW132" s="38"/>
      <c r="AX132" s="45"/>
      <c r="AY132" s="38"/>
      <c r="AZ132" s="45"/>
      <c r="BA132" s="38"/>
      <c r="BB132" s="45"/>
      <c r="BC132" s="38"/>
      <c r="BD132" s="45"/>
      <c r="BE132" s="38"/>
      <c r="BG132" s="45"/>
      <c r="BH132" s="38"/>
      <c r="BI132" s="45"/>
      <c r="BJ132" s="38"/>
      <c r="BK132" s="45"/>
      <c r="BL132" s="38"/>
      <c r="BM132" s="45"/>
      <c r="BN132" s="38"/>
      <c r="BO132" s="45"/>
      <c r="BP132" s="38"/>
      <c r="BR132" s="45"/>
      <c r="BS132" s="38"/>
      <c r="BT132" s="45"/>
      <c r="BU132" s="38"/>
      <c r="BV132" s="45"/>
      <c r="BW132" s="38"/>
      <c r="BX132" s="45"/>
      <c r="BY132" s="38"/>
      <c r="BZ132" s="45"/>
      <c r="CA132" s="38"/>
      <c r="CC132" s="45"/>
      <c r="CD132" s="38"/>
      <c r="CE132" s="45"/>
      <c r="CF132" s="38"/>
      <c r="CG132" s="45"/>
      <c r="CH132" s="38"/>
      <c r="CI132" s="45"/>
      <c r="CJ132" s="38"/>
      <c r="CK132" s="45"/>
      <c r="CL132" s="38"/>
      <c r="CN132" s="45"/>
      <c r="CO132" s="38"/>
      <c r="CP132" s="45"/>
      <c r="CQ132" s="38"/>
      <c r="CR132" s="45"/>
      <c r="CS132" s="38"/>
      <c r="CT132" s="45"/>
      <c r="CU132" s="38"/>
      <c r="CV132" s="45"/>
      <c r="CW132" s="38"/>
      <c r="CY132" s="45"/>
      <c r="CZ132" s="38"/>
      <c r="DA132" s="45"/>
      <c r="DB132" s="38"/>
      <c r="DC132" s="45"/>
      <c r="DD132" s="38"/>
      <c r="DE132" s="45"/>
      <c r="DF132" s="38"/>
      <c r="DG132" s="45"/>
      <c r="DH132" s="38"/>
    </row>
    <row r="133" spans="1:112" s="39" customFormat="1" ht="15.75" customHeight="1" x14ac:dyDescent="0.25"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45"/>
      <c r="AW133" s="38"/>
      <c r="AX133" s="45"/>
      <c r="AY133" s="38"/>
      <c r="AZ133" s="45"/>
      <c r="BA133" s="38"/>
      <c r="BB133" s="45"/>
      <c r="BC133" s="38"/>
      <c r="BD133" s="45"/>
      <c r="BE133" s="38"/>
      <c r="BG133" s="45"/>
      <c r="BH133" s="38"/>
      <c r="BI133" s="45"/>
      <c r="BJ133" s="38"/>
      <c r="BK133" s="45"/>
      <c r="BL133" s="38"/>
      <c r="BM133" s="45"/>
      <c r="BN133" s="38"/>
      <c r="BO133" s="45"/>
      <c r="BP133" s="38"/>
      <c r="BR133" s="45"/>
      <c r="BS133" s="38"/>
      <c r="BT133" s="45"/>
      <c r="BU133" s="38"/>
      <c r="BV133" s="45"/>
      <c r="BW133" s="38"/>
      <c r="BX133" s="45"/>
      <c r="BY133" s="38"/>
      <c r="BZ133" s="45"/>
      <c r="CA133" s="38"/>
      <c r="CC133" s="45"/>
      <c r="CD133" s="38"/>
      <c r="CE133" s="45"/>
      <c r="CF133" s="38"/>
      <c r="CG133" s="45"/>
      <c r="CH133" s="38"/>
      <c r="CI133" s="45"/>
      <c r="CJ133" s="38"/>
      <c r="CK133" s="45"/>
      <c r="CL133" s="38"/>
      <c r="CN133" s="45"/>
      <c r="CO133" s="38"/>
      <c r="CP133" s="45"/>
      <c r="CQ133" s="38"/>
      <c r="CR133" s="45"/>
      <c r="CS133" s="38"/>
      <c r="CT133" s="45"/>
      <c r="CU133" s="38"/>
      <c r="CV133" s="45"/>
      <c r="CW133" s="38"/>
      <c r="CY133" s="45"/>
      <c r="CZ133" s="38"/>
      <c r="DA133" s="45"/>
      <c r="DB133" s="38"/>
      <c r="DC133" s="45"/>
      <c r="DD133" s="38"/>
      <c r="DE133" s="45"/>
      <c r="DF133" s="38"/>
      <c r="DG133" s="45"/>
      <c r="DH133" s="38"/>
    </row>
    <row r="134" spans="1:112" s="39" customFormat="1" ht="15.75" customHeight="1" x14ac:dyDescent="0.25"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45"/>
      <c r="AW134" s="38"/>
      <c r="AX134" s="45"/>
      <c r="AY134" s="38"/>
      <c r="AZ134" s="45"/>
      <c r="BA134" s="38"/>
      <c r="BB134" s="45"/>
      <c r="BC134" s="38"/>
      <c r="BD134" s="45"/>
      <c r="BE134" s="38"/>
      <c r="BG134" s="45"/>
      <c r="BH134" s="38"/>
      <c r="BI134" s="45"/>
      <c r="BJ134" s="38"/>
      <c r="BK134" s="45"/>
      <c r="BL134" s="38"/>
      <c r="BM134" s="45"/>
      <c r="BN134" s="38"/>
      <c r="BO134" s="45"/>
      <c r="BP134" s="38"/>
      <c r="BR134" s="45"/>
      <c r="BS134" s="38"/>
      <c r="BT134" s="45"/>
      <c r="BU134" s="38"/>
      <c r="BV134" s="45"/>
      <c r="BW134" s="38"/>
      <c r="BX134" s="45"/>
      <c r="BY134" s="38"/>
      <c r="BZ134" s="45"/>
      <c r="CA134" s="38"/>
      <c r="CC134" s="45"/>
      <c r="CD134" s="38"/>
      <c r="CE134" s="45"/>
      <c r="CF134" s="38"/>
      <c r="CG134" s="45"/>
      <c r="CH134" s="38"/>
      <c r="CI134" s="45"/>
      <c r="CJ134" s="38"/>
      <c r="CK134" s="45"/>
      <c r="CL134" s="38"/>
      <c r="CN134" s="45"/>
      <c r="CO134" s="38"/>
      <c r="CP134" s="45"/>
      <c r="CQ134" s="38"/>
      <c r="CR134" s="45"/>
      <c r="CS134" s="38"/>
      <c r="CT134" s="45"/>
      <c r="CU134" s="38"/>
      <c r="CV134" s="45"/>
      <c r="CW134" s="38"/>
      <c r="CY134" s="45"/>
      <c r="CZ134" s="38"/>
      <c r="DA134" s="45"/>
      <c r="DB134" s="38"/>
      <c r="DC134" s="45"/>
      <c r="DD134" s="38"/>
      <c r="DE134" s="45"/>
      <c r="DF134" s="38"/>
      <c r="DG134" s="45"/>
      <c r="DH134" s="38"/>
    </row>
    <row r="135" spans="1:112" s="39" customFormat="1" ht="15.75" customHeight="1" x14ac:dyDescent="0.25"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45"/>
      <c r="AW135" s="38"/>
      <c r="AX135" s="45"/>
      <c r="AY135" s="38"/>
      <c r="AZ135" s="45"/>
      <c r="BA135" s="38"/>
      <c r="BB135" s="45"/>
      <c r="BC135" s="38"/>
      <c r="BD135" s="45"/>
      <c r="BE135" s="38"/>
      <c r="BG135" s="45"/>
      <c r="BH135" s="38"/>
      <c r="BI135" s="45"/>
      <c r="BJ135" s="38"/>
      <c r="BK135" s="45"/>
      <c r="BL135" s="38"/>
      <c r="BM135" s="45"/>
      <c r="BN135" s="38"/>
      <c r="BO135" s="45"/>
      <c r="BP135" s="38"/>
      <c r="BQ135" s="45"/>
      <c r="BR135" s="45"/>
      <c r="BS135" s="38"/>
      <c r="BT135" s="45"/>
      <c r="BU135" s="38"/>
      <c r="BV135" s="45"/>
      <c r="BW135" s="38"/>
      <c r="BX135" s="45"/>
      <c r="BY135" s="38"/>
      <c r="BZ135" s="45"/>
      <c r="CA135" s="38"/>
      <c r="CB135" s="45"/>
      <c r="CC135" s="45"/>
      <c r="CE135" s="45"/>
      <c r="CF135" s="38"/>
      <c r="CG135" s="45"/>
      <c r="CH135" s="38"/>
      <c r="CI135" s="45"/>
      <c r="CJ135" s="38"/>
      <c r="CK135" s="45"/>
      <c r="CL135" s="38"/>
      <c r="CP135" s="45"/>
      <c r="CQ135" s="38"/>
      <c r="CR135" s="45"/>
      <c r="CS135" s="38"/>
      <c r="CT135" s="45"/>
      <c r="CU135" s="38"/>
      <c r="CV135" s="45"/>
      <c r="CW135" s="38"/>
    </row>
    <row r="136" spans="1:112" s="39" customFormat="1" ht="15.75" customHeight="1" x14ac:dyDescent="0.25"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45"/>
      <c r="AW136" s="38"/>
      <c r="AX136" s="45"/>
      <c r="AY136" s="38"/>
      <c r="AZ136" s="45"/>
      <c r="BA136" s="38"/>
      <c r="BB136" s="45"/>
      <c r="BC136" s="38"/>
      <c r="BD136" s="45"/>
      <c r="BE136" s="38"/>
      <c r="BG136" s="45"/>
      <c r="BH136" s="38"/>
      <c r="BI136" s="45"/>
      <c r="BJ136" s="38"/>
      <c r="BK136" s="45"/>
      <c r="BL136" s="38"/>
      <c r="BM136" s="45"/>
      <c r="BN136" s="38"/>
      <c r="BO136" s="45"/>
      <c r="BP136" s="38"/>
      <c r="BR136" s="45"/>
      <c r="BS136" s="38"/>
      <c r="BT136" s="45"/>
      <c r="BU136" s="38"/>
      <c r="BV136" s="45"/>
      <c r="BW136" s="38"/>
      <c r="BX136" s="45"/>
      <c r="BY136" s="38"/>
      <c r="BZ136" s="45"/>
      <c r="CA136" s="38"/>
      <c r="CE136" s="45"/>
      <c r="CF136" s="38"/>
      <c r="CG136" s="45"/>
      <c r="CH136" s="38"/>
      <c r="CI136" s="45"/>
      <c r="CJ136" s="38"/>
      <c r="CK136" s="45"/>
      <c r="CL136" s="38"/>
      <c r="CP136" s="45"/>
      <c r="CQ136" s="38"/>
      <c r="CR136" s="45"/>
      <c r="CS136" s="38"/>
      <c r="CT136" s="45"/>
      <c r="CU136" s="38"/>
      <c r="CV136" s="45"/>
      <c r="CW136" s="38"/>
    </row>
    <row r="137" spans="1:112" s="39" customFormat="1" ht="15.75" customHeight="1" x14ac:dyDescent="0.25"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45"/>
      <c r="AW137" s="38"/>
      <c r="AX137" s="45"/>
      <c r="AY137" s="38"/>
      <c r="AZ137" s="45"/>
      <c r="BA137" s="38"/>
      <c r="BB137" s="45"/>
      <c r="BC137" s="38"/>
      <c r="BD137" s="45"/>
      <c r="BE137" s="38"/>
      <c r="BG137" s="45"/>
      <c r="BH137" s="38"/>
      <c r="BI137" s="45"/>
      <c r="BJ137" s="38"/>
      <c r="BK137" s="45"/>
      <c r="BL137" s="38"/>
      <c r="BM137" s="45"/>
      <c r="BN137" s="38"/>
      <c r="BO137" s="45"/>
      <c r="BP137" s="38"/>
      <c r="BR137" s="45"/>
      <c r="BS137" s="38"/>
      <c r="BT137" s="45"/>
      <c r="BU137" s="38"/>
      <c r="BV137" s="45"/>
      <c r="BW137" s="38"/>
      <c r="BX137" s="45"/>
      <c r="BY137" s="38"/>
      <c r="BZ137" s="45"/>
      <c r="CA137" s="38"/>
      <c r="CE137" s="45"/>
      <c r="CF137" s="38"/>
      <c r="CG137" s="45"/>
      <c r="CH137" s="38"/>
      <c r="CI137" s="45"/>
      <c r="CJ137" s="38"/>
      <c r="CK137" s="45"/>
      <c r="CL137" s="38"/>
      <c r="CP137" s="45"/>
      <c r="CQ137" s="38"/>
      <c r="CR137" s="45"/>
      <c r="CS137" s="38"/>
      <c r="CT137" s="45"/>
      <c r="CU137" s="38"/>
      <c r="CV137" s="45"/>
      <c r="CW137" s="38"/>
    </row>
    <row r="138" spans="1:112" s="39" customFormat="1" ht="15.75" customHeight="1" x14ac:dyDescent="0.25"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45"/>
      <c r="AW138" s="38"/>
      <c r="AX138" s="45"/>
      <c r="AY138" s="38"/>
      <c r="AZ138" s="45"/>
      <c r="BA138" s="38"/>
      <c r="BB138" s="45"/>
      <c r="BC138" s="38"/>
      <c r="BD138" s="45"/>
      <c r="BE138" s="38"/>
      <c r="BG138" s="45"/>
      <c r="BH138" s="38"/>
      <c r="BI138" s="45"/>
      <c r="BJ138" s="38"/>
      <c r="BK138" s="45"/>
      <c r="BL138" s="38"/>
      <c r="BM138" s="45"/>
      <c r="BN138" s="38"/>
      <c r="BO138" s="45"/>
      <c r="BP138" s="38"/>
      <c r="BR138" s="45"/>
      <c r="BS138" s="38"/>
      <c r="BT138" s="45"/>
      <c r="BU138" s="38"/>
      <c r="BV138" s="45"/>
      <c r="BW138" s="38"/>
      <c r="BX138" s="45"/>
      <c r="BY138" s="38"/>
      <c r="BZ138" s="45"/>
      <c r="CA138" s="38"/>
      <c r="CE138" s="45"/>
      <c r="CF138" s="38"/>
      <c r="CG138" s="45"/>
      <c r="CH138" s="38"/>
      <c r="CI138" s="45"/>
      <c r="CJ138" s="38"/>
      <c r="CK138" s="45"/>
      <c r="CL138" s="38"/>
      <c r="CP138" s="45"/>
      <c r="CQ138" s="38"/>
      <c r="CR138" s="45"/>
      <c r="CS138" s="38"/>
      <c r="CT138" s="45"/>
      <c r="CU138" s="38"/>
      <c r="CV138" s="45"/>
      <c r="CW138" s="38"/>
    </row>
    <row r="139" spans="1:112" s="39" customFormat="1" ht="15.75" customHeight="1" x14ac:dyDescent="0.25"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45"/>
      <c r="AW139" s="38"/>
      <c r="AX139" s="45"/>
      <c r="AY139" s="38"/>
      <c r="AZ139" s="45"/>
      <c r="BA139" s="38"/>
      <c r="BB139" s="45"/>
      <c r="BC139" s="38"/>
      <c r="BD139" s="45"/>
      <c r="BE139" s="38"/>
      <c r="BG139" s="45"/>
      <c r="BH139" s="38"/>
      <c r="BI139" s="45"/>
      <c r="BJ139" s="38"/>
      <c r="BK139" s="45"/>
      <c r="BL139" s="38"/>
      <c r="BM139" s="45"/>
      <c r="BN139" s="38"/>
      <c r="BO139" s="45"/>
      <c r="BP139" s="38"/>
      <c r="BR139" s="45"/>
      <c r="BS139" s="38"/>
      <c r="BT139" s="45"/>
      <c r="BU139" s="38"/>
      <c r="BV139" s="45"/>
      <c r="BW139" s="38"/>
      <c r="BX139" s="45"/>
      <c r="BY139" s="38"/>
      <c r="BZ139" s="45"/>
      <c r="CA139" s="38"/>
      <c r="CE139" s="45"/>
      <c r="CF139" s="38"/>
      <c r="CG139" s="45"/>
      <c r="CH139" s="38"/>
      <c r="CI139" s="45"/>
      <c r="CJ139" s="38"/>
      <c r="CK139" s="45"/>
      <c r="CL139" s="38"/>
      <c r="CP139" s="45"/>
      <c r="CQ139" s="38"/>
      <c r="CR139" s="45"/>
      <c r="CS139" s="38"/>
      <c r="CT139" s="45"/>
      <c r="CU139" s="38"/>
      <c r="CV139" s="45"/>
      <c r="CW139" s="38"/>
    </row>
    <row r="140" spans="1:112" s="39" customFormat="1" ht="15.75" customHeight="1" x14ac:dyDescent="0.25">
      <c r="AU140" s="38"/>
      <c r="AV140" s="45"/>
      <c r="AW140" s="38"/>
      <c r="AX140" s="45"/>
      <c r="AY140" s="38"/>
      <c r="AZ140" s="45"/>
      <c r="BA140" s="38"/>
      <c r="BB140" s="45"/>
      <c r="BC140" s="38"/>
      <c r="BD140" s="45"/>
      <c r="BE140" s="38"/>
      <c r="BG140" s="45"/>
      <c r="BH140" s="38"/>
      <c r="BI140" s="45"/>
      <c r="BJ140" s="38"/>
      <c r="BK140" s="45"/>
      <c r="BL140" s="38"/>
      <c r="BM140" s="45"/>
      <c r="BN140" s="38"/>
      <c r="BO140" s="45"/>
      <c r="BP140" s="38"/>
      <c r="BR140" s="45"/>
      <c r="BS140" s="38"/>
      <c r="BT140" s="45"/>
      <c r="BU140" s="38"/>
      <c r="BV140" s="45"/>
      <c r="BW140" s="38"/>
      <c r="BX140" s="45"/>
      <c r="BY140" s="38"/>
      <c r="BZ140" s="45"/>
      <c r="CA140" s="38"/>
      <c r="CE140" s="45"/>
      <c r="CF140" s="38"/>
      <c r="CG140" s="45"/>
      <c r="CH140" s="38"/>
      <c r="CI140" s="45"/>
      <c r="CJ140" s="38"/>
      <c r="CK140" s="45"/>
      <c r="CL140" s="38"/>
      <c r="CP140" s="45"/>
      <c r="CQ140" s="38"/>
      <c r="CR140" s="45"/>
      <c r="CS140" s="38"/>
      <c r="CT140" s="45"/>
      <c r="CU140" s="38"/>
      <c r="CV140" s="45"/>
      <c r="CW140" s="38"/>
    </row>
    <row r="141" spans="1:112" ht="15.75" customHeight="1" x14ac:dyDescent="0.25">
      <c r="AU141" s="14"/>
      <c r="AV141" s="15"/>
      <c r="AW141" s="14"/>
      <c r="AX141" s="15"/>
      <c r="AY141" s="14"/>
      <c r="AZ141" s="15"/>
      <c r="BA141" s="14"/>
      <c r="BB141" s="15"/>
      <c r="BC141" s="14"/>
      <c r="BD141" s="15"/>
      <c r="BE141" s="14"/>
      <c r="BG141" s="15"/>
      <c r="BH141" s="14"/>
      <c r="BI141" s="15"/>
      <c r="BJ141" s="14"/>
      <c r="BK141" s="15"/>
      <c r="BL141" s="14"/>
      <c r="BM141" s="15"/>
      <c r="BN141" s="14"/>
      <c r="BO141" s="15"/>
      <c r="BP141" s="14"/>
      <c r="BR141" s="15"/>
      <c r="BS141" s="14"/>
      <c r="BT141" s="15"/>
      <c r="BU141" s="14"/>
      <c r="BV141" s="15"/>
      <c r="BW141" s="14"/>
      <c r="BX141" s="15"/>
      <c r="BY141" s="14"/>
      <c r="BZ141" s="15"/>
      <c r="CA141" s="14"/>
      <c r="CE141" s="15"/>
      <c r="CF141" s="14"/>
      <c r="CG141" s="15"/>
      <c r="CH141" s="14"/>
      <c r="CI141" s="15"/>
      <c r="CJ141" s="14"/>
      <c r="CK141" s="15"/>
      <c r="CL141" s="14"/>
      <c r="CP141" s="15"/>
      <c r="CQ141" s="14"/>
      <c r="CR141" s="15"/>
      <c r="CS141" s="14"/>
      <c r="CT141" s="15"/>
      <c r="CU141" s="14"/>
      <c r="CV141" s="15"/>
      <c r="CW141" s="14"/>
    </row>
    <row r="142" spans="1:112" ht="15.75" customHeight="1" x14ac:dyDescent="0.25"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5"/>
      <c r="AW142" s="14"/>
      <c r="AX142" s="15"/>
      <c r="AY142" s="14"/>
      <c r="AZ142" s="15"/>
      <c r="BA142" s="14"/>
      <c r="BB142" s="15"/>
      <c r="BC142" s="14"/>
      <c r="BD142" s="15"/>
      <c r="BE142" s="14"/>
      <c r="BG142" s="15"/>
      <c r="BH142" s="14"/>
      <c r="BI142" s="15"/>
      <c r="BJ142" s="14"/>
      <c r="BK142" s="15"/>
      <c r="BL142" s="14"/>
      <c r="BM142" s="15"/>
      <c r="BN142" s="14"/>
      <c r="BO142" s="15"/>
      <c r="BP142" s="14"/>
      <c r="BR142" s="15"/>
      <c r="BS142" s="14"/>
      <c r="BT142" s="15"/>
      <c r="BU142" s="14"/>
      <c r="BV142" s="15"/>
      <c r="BW142" s="14"/>
      <c r="BX142" s="15"/>
      <c r="BY142" s="14"/>
      <c r="BZ142" s="15"/>
      <c r="CA142" s="14"/>
      <c r="CE142" s="15"/>
      <c r="CF142" s="14"/>
      <c r="CG142" s="15"/>
      <c r="CH142" s="14"/>
      <c r="CI142" s="15"/>
      <c r="CJ142" s="14"/>
      <c r="CK142" s="15"/>
      <c r="CL142" s="14"/>
      <c r="CP142" s="15"/>
      <c r="CQ142" s="14"/>
      <c r="CR142" s="15"/>
      <c r="CS142" s="14"/>
      <c r="CT142" s="15"/>
      <c r="CU142" s="14"/>
      <c r="CV142" s="15"/>
      <c r="CW142" s="14"/>
    </row>
    <row r="143" spans="1:112" ht="15.75" customHeight="1" x14ac:dyDescent="0.25">
      <c r="A143" s="2">
        <f>'Raw Data'!B143</f>
        <v>0</v>
      </c>
      <c r="B143" s="2">
        <f>'Raw Data'!C143</f>
        <v>0</v>
      </c>
      <c r="C143" s="2">
        <f>'Raw Data'!D143</f>
        <v>0</v>
      </c>
      <c r="D143" s="14" t="e">
        <f>AVERAGE('Raw Data'!K143,'Raw Data'!Q143,'Raw Data'!W143)</f>
        <v>#DIV/0!</v>
      </c>
      <c r="E143" s="14" t="e">
        <f>STDEV('Raw Data'!K143,'Raw Data'!Q143,'Raw Data'!W143)</f>
        <v>#DIV/0!</v>
      </c>
      <c r="F143" s="14" t="e">
        <f>AVERAGE('Raw Data'!AC143,'Raw Data'!AI143,'Raw Data'!AO143)</f>
        <v>#DIV/0!</v>
      </c>
      <c r="G143" s="14" t="e">
        <f>STDEV('Raw Data'!AC143,'Raw Data'!AI143,'Raw Data'!AO143)</f>
        <v>#DIV/0!</v>
      </c>
      <c r="H143" s="14" t="e">
        <f>AVERAGE('Raw Data'!AU143,'Raw Data'!BA143,'Raw Data'!BG143)</f>
        <v>#DIV/0!</v>
      </c>
      <c r="I143" s="14" t="e">
        <f>STDEV('Raw Data'!AU143,'Raw Data'!BA143,'Raw Data'!BG143)</f>
        <v>#DIV/0!</v>
      </c>
      <c r="J143" s="14" t="e">
        <f>AVERAGE('Raw Data'!BM143,'Raw Data'!BS143,'Raw Data'!BY143)</f>
        <v>#DIV/0!</v>
      </c>
      <c r="K143" s="14" t="e">
        <f>STDEV('Raw Data'!BM143,'Raw Data'!BS143,'Raw Data'!BY143)</f>
        <v>#DIV/0!</v>
      </c>
      <c r="L143" s="14" t="e">
        <f>AVERAGE('Raw Data'!CE143,'Raw Data'!CK143,'Raw Data'!CQ143)</f>
        <v>#DIV/0!</v>
      </c>
      <c r="M143" s="14" t="e">
        <f>STDEV('Raw Data'!CE143,'Raw Data'!CK143,'Raw Data'!CQ143)</f>
        <v>#DIV/0!</v>
      </c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5"/>
      <c r="AW143" s="14"/>
      <c r="AX143" s="15"/>
      <c r="AY143" s="14"/>
      <c r="AZ143" s="15"/>
      <c r="BA143" s="14"/>
      <c r="BB143" s="15"/>
      <c r="BC143" s="14"/>
      <c r="BD143" s="15"/>
      <c r="BE143" s="14"/>
      <c r="BG143" s="15"/>
      <c r="BH143" s="14"/>
      <c r="BI143" s="15"/>
      <c r="BJ143" s="14"/>
      <c r="BK143" s="15"/>
      <c r="BL143" s="14"/>
      <c r="BM143" s="15"/>
      <c r="BN143" s="14"/>
      <c r="BO143" s="15"/>
      <c r="BP143" s="14"/>
      <c r="BR143" s="15"/>
      <c r="BS143" s="14"/>
      <c r="BT143" s="15"/>
      <c r="BU143" s="14"/>
      <c r="BV143" s="15"/>
      <c r="BW143" s="14"/>
      <c r="BX143" s="15"/>
      <c r="BY143" s="14"/>
      <c r="BZ143" s="15"/>
      <c r="CA143" s="14"/>
      <c r="CE143" s="15"/>
      <c r="CF143" s="14"/>
      <c r="CG143" s="15"/>
      <c r="CH143" s="14"/>
      <c r="CI143" s="15"/>
      <c r="CJ143" s="14"/>
      <c r="CK143" s="15"/>
      <c r="CL143" s="14"/>
      <c r="CP143" s="15"/>
      <c r="CQ143" s="14"/>
      <c r="CR143" s="15"/>
      <c r="CS143" s="14"/>
      <c r="CT143" s="15"/>
      <c r="CU143" s="14"/>
      <c r="CV143" s="15"/>
      <c r="CW143" s="14"/>
    </row>
    <row r="144" spans="1:112" ht="15.75" customHeight="1" x14ac:dyDescent="0.25">
      <c r="A144" s="2">
        <f>'Raw Data'!B144</f>
        <v>0</v>
      </c>
      <c r="B144" s="2">
        <f>'Raw Data'!C144</f>
        <v>0</v>
      </c>
      <c r="C144" s="2">
        <f>'Raw Data'!D144</f>
        <v>0</v>
      </c>
      <c r="D144" s="14" t="e">
        <f>AVERAGE('Raw Data'!K144,'Raw Data'!Q144,'Raw Data'!W144)</f>
        <v>#DIV/0!</v>
      </c>
      <c r="E144" s="14" t="e">
        <f>STDEV('Raw Data'!K144,'Raw Data'!Q144,'Raw Data'!W144)</f>
        <v>#DIV/0!</v>
      </c>
      <c r="F144" s="14" t="e">
        <f>AVERAGE('Raw Data'!AC144,'Raw Data'!AI144,'Raw Data'!AO144)</f>
        <v>#DIV/0!</v>
      </c>
      <c r="G144" s="14" t="e">
        <f>STDEV('Raw Data'!AC144,'Raw Data'!AI144,'Raw Data'!AO144)</f>
        <v>#DIV/0!</v>
      </c>
      <c r="H144" s="14" t="e">
        <f>AVERAGE('Raw Data'!AU144,'Raw Data'!BA144,'Raw Data'!BG144)</f>
        <v>#DIV/0!</v>
      </c>
      <c r="I144" s="14" t="e">
        <f>STDEV('Raw Data'!AU144,'Raw Data'!BA144,'Raw Data'!BG144)</f>
        <v>#DIV/0!</v>
      </c>
      <c r="J144" s="14" t="e">
        <f>AVERAGE('Raw Data'!BM144,'Raw Data'!BS144,'Raw Data'!BY144)</f>
        <v>#DIV/0!</v>
      </c>
      <c r="K144" s="14" t="e">
        <f>STDEV('Raw Data'!BM144,'Raw Data'!BS144,'Raw Data'!BY144)</f>
        <v>#DIV/0!</v>
      </c>
      <c r="L144" s="14" t="e">
        <f>AVERAGE('Raw Data'!CE144,'Raw Data'!CK144,'Raw Data'!CQ144)</f>
        <v>#DIV/0!</v>
      </c>
      <c r="M144" s="14" t="e">
        <f>STDEV('Raw Data'!CE144,'Raw Data'!CK144,'Raw Data'!CQ144)</f>
        <v>#DIV/0!</v>
      </c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5"/>
      <c r="AW144" s="14"/>
      <c r="AX144" s="15"/>
      <c r="AY144" s="14"/>
      <c r="AZ144" s="15"/>
      <c r="BA144" s="14"/>
      <c r="BB144" s="15"/>
      <c r="BC144" s="14"/>
      <c r="BD144" s="15"/>
      <c r="BE144" s="14"/>
      <c r="BG144" s="15"/>
      <c r="BH144" s="14"/>
      <c r="BI144" s="15"/>
      <c r="BJ144" s="14"/>
      <c r="BK144" s="15"/>
      <c r="BL144" s="14"/>
      <c r="BM144" s="15"/>
      <c r="BN144" s="14"/>
      <c r="BO144" s="15"/>
      <c r="BP144" s="14"/>
      <c r="BR144" s="15"/>
      <c r="BS144" s="14"/>
      <c r="BT144" s="15"/>
      <c r="BU144" s="14"/>
      <c r="BV144" s="15"/>
      <c r="BW144" s="14"/>
      <c r="BX144" s="15"/>
      <c r="BY144" s="14"/>
      <c r="BZ144" s="15"/>
      <c r="CA144" s="14"/>
      <c r="CE144" s="15"/>
      <c r="CF144" s="14"/>
      <c r="CG144" s="15"/>
      <c r="CH144" s="14"/>
      <c r="CI144" s="15"/>
      <c r="CJ144" s="14"/>
      <c r="CK144" s="15"/>
      <c r="CL144" s="14"/>
      <c r="CP144" s="15"/>
      <c r="CQ144" s="14"/>
      <c r="CR144" s="15"/>
      <c r="CS144" s="14"/>
      <c r="CT144" s="15"/>
      <c r="CU144" s="14"/>
      <c r="CV144" s="15"/>
      <c r="CW144" s="14"/>
    </row>
    <row r="145" spans="1:101" ht="15.75" customHeight="1" x14ac:dyDescent="0.25">
      <c r="A145" s="2">
        <f>'Raw Data'!B145</f>
        <v>0</v>
      </c>
      <c r="B145" s="2">
        <f>'Raw Data'!C145</f>
        <v>0</v>
      </c>
      <c r="C145" s="2">
        <f>'Raw Data'!D145</f>
        <v>0</v>
      </c>
      <c r="D145" s="14" t="e">
        <f>AVERAGE('Raw Data'!K145,'Raw Data'!Q145,'Raw Data'!W145)</f>
        <v>#DIV/0!</v>
      </c>
      <c r="E145" s="14" t="e">
        <f>STDEV('Raw Data'!K145,'Raw Data'!Q145,'Raw Data'!W145)</f>
        <v>#DIV/0!</v>
      </c>
      <c r="F145" s="14" t="e">
        <f>AVERAGE('Raw Data'!AC145,'Raw Data'!AI145,'Raw Data'!AO145)</f>
        <v>#DIV/0!</v>
      </c>
      <c r="G145" s="14" t="e">
        <f>STDEV('Raw Data'!AC145,'Raw Data'!AI145,'Raw Data'!AO145)</f>
        <v>#DIV/0!</v>
      </c>
      <c r="H145" s="14" t="e">
        <f>AVERAGE('Raw Data'!AU145,'Raw Data'!BA145,'Raw Data'!BG145)</f>
        <v>#DIV/0!</v>
      </c>
      <c r="I145" s="14" t="e">
        <f>STDEV('Raw Data'!AU145,'Raw Data'!BA145,'Raw Data'!BG145)</f>
        <v>#DIV/0!</v>
      </c>
      <c r="J145" s="14" t="e">
        <f>AVERAGE('Raw Data'!BM145,'Raw Data'!BS145,'Raw Data'!BY145)</f>
        <v>#DIV/0!</v>
      </c>
      <c r="K145" s="14" t="e">
        <f>STDEV('Raw Data'!BM145,'Raw Data'!BS145,'Raw Data'!BY145)</f>
        <v>#DIV/0!</v>
      </c>
      <c r="L145" s="14" t="e">
        <f>AVERAGE('Raw Data'!CE145,'Raw Data'!CK145,'Raw Data'!CQ145)</f>
        <v>#DIV/0!</v>
      </c>
      <c r="M145" s="14" t="e">
        <f>STDEV('Raw Data'!CE145,'Raw Data'!CK145,'Raw Data'!CQ145)</f>
        <v>#DIV/0!</v>
      </c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5"/>
      <c r="AW145" s="14"/>
      <c r="AX145" s="15"/>
      <c r="AY145" s="14"/>
      <c r="AZ145" s="15"/>
      <c r="BA145" s="14"/>
      <c r="BB145" s="15"/>
      <c r="BC145" s="14"/>
      <c r="BD145" s="15"/>
      <c r="BE145" s="14"/>
      <c r="BG145" s="15"/>
      <c r="BH145" s="14"/>
      <c r="BI145" s="15"/>
      <c r="BJ145" s="14"/>
      <c r="BK145" s="15"/>
      <c r="BL145" s="14"/>
      <c r="BM145" s="15"/>
      <c r="BN145" s="14"/>
      <c r="BO145" s="15"/>
      <c r="BP145" s="14"/>
      <c r="BR145" s="15"/>
      <c r="BS145" s="14"/>
      <c r="BT145" s="15"/>
      <c r="BU145" s="14"/>
      <c r="BV145" s="15"/>
      <c r="BW145" s="14"/>
      <c r="BX145" s="15"/>
      <c r="BY145" s="14"/>
      <c r="BZ145" s="15"/>
      <c r="CA145" s="14"/>
      <c r="CE145" s="15"/>
      <c r="CF145" s="14"/>
      <c r="CG145" s="15"/>
      <c r="CH145" s="14"/>
      <c r="CI145" s="15"/>
      <c r="CJ145" s="14"/>
      <c r="CK145" s="15"/>
      <c r="CL145" s="14"/>
      <c r="CP145" s="15"/>
      <c r="CQ145" s="14"/>
      <c r="CR145" s="15"/>
      <c r="CS145" s="14"/>
      <c r="CT145" s="15"/>
      <c r="CU145" s="14"/>
      <c r="CV145" s="15"/>
      <c r="CW145" s="14"/>
    </row>
    <row r="146" spans="1:101" ht="15.75" customHeight="1" x14ac:dyDescent="0.25">
      <c r="A146" s="2">
        <f>'Raw Data'!B146</f>
        <v>0</v>
      </c>
      <c r="B146" s="2">
        <f>'Raw Data'!C146</f>
        <v>0</v>
      </c>
      <c r="C146" s="2">
        <f>'Raw Data'!D146</f>
        <v>0</v>
      </c>
      <c r="D146" s="14" t="e">
        <f>AVERAGE('Raw Data'!K146,'Raw Data'!Q146,'Raw Data'!W146)</f>
        <v>#DIV/0!</v>
      </c>
      <c r="E146" s="14" t="e">
        <f>STDEV('Raw Data'!K146,'Raw Data'!Q146,'Raw Data'!W146)</f>
        <v>#DIV/0!</v>
      </c>
      <c r="F146" s="14" t="e">
        <f>AVERAGE('Raw Data'!AC146,'Raw Data'!AI146,'Raw Data'!AO146)</f>
        <v>#DIV/0!</v>
      </c>
      <c r="G146" s="14" t="e">
        <f>STDEV('Raw Data'!AC146,'Raw Data'!AI146,'Raw Data'!AO146)</f>
        <v>#DIV/0!</v>
      </c>
      <c r="H146" s="14" t="e">
        <f>AVERAGE('Raw Data'!AU146,'Raw Data'!BA146,'Raw Data'!BG146)</f>
        <v>#DIV/0!</v>
      </c>
      <c r="I146" s="14" t="e">
        <f>STDEV('Raw Data'!AU146,'Raw Data'!BA146,'Raw Data'!BG146)</f>
        <v>#DIV/0!</v>
      </c>
      <c r="J146" s="14" t="e">
        <f>AVERAGE('Raw Data'!BM146,'Raw Data'!BS146,'Raw Data'!BY146)</f>
        <v>#DIV/0!</v>
      </c>
      <c r="K146" s="14" t="e">
        <f>STDEV('Raw Data'!BM146,'Raw Data'!BS146,'Raw Data'!BY146)</f>
        <v>#DIV/0!</v>
      </c>
      <c r="L146" s="14" t="e">
        <f>AVERAGE('Raw Data'!CE146,'Raw Data'!CK146,'Raw Data'!CQ146)</f>
        <v>#DIV/0!</v>
      </c>
      <c r="M146" s="14" t="e">
        <f>STDEV('Raw Data'!CE146,'Raw Data'!CK146,'Raw Data'!CQ146)</f>
        <v>#DIV/0!</v>
      </c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5"/>
      <c r="AW146" s="14"/>
      <c r="AX146" s="15"/>
      <c r="AY146" s="14"/>
      <c r="AZ146" s="15"/>
      <c r="BA146" s="14"/>
      <c r="BB146" s="15"/>
      <c r="BC146" s="14"/>
      <c r="BD146" s="15"/>
      <c r="BE146" s="14"/>
      <c r="BG146" s="15"/>
      <c r="BH146" s="14"/>
      <c r="BI146" s="15"/>
      <c r="BJ146" s="14"/>
      <c r="BK146" s="15"/>
      <c r="BL146" s="14"/>
      <c r="BM146" s="15"/>
      <c r="BN146" s="14"/>
      <c r="BO146" s="15"/>
      <c r="BP146" s="14"/>
      <c r="BR146" s="15"/>
      <c r="BS146" s="14"/>
      <c r="BT146" s="15"/>
      <c r="BU146" s="14"/>
      <c r="BV146" s="15"/>
      <c r="BW146" s="14"/>
      <c r="BX146" s="15"/>
      <c r="BY146" s="14"/>
      <c r="BZ146" s="15"/>
      <c r="CA146" s="14"/>
      <c r="CE146" s="15"/>
      <c r="CF146" s="14"/>
      <c r="CG146" s="15"/>
      <c r="CH146" s="14"/>
      <c r="CI146" s="15"/>
      <c r="CJ146" s="14"/>
      <c r="CK146" s="15"/>
      <c r="CL146" s="14"/>
      <c r="CP146" s="15"/>
      <c r="CQ146" s="14"/>
      <c r="CR146" s="15"/>
      <c r="CS146" s="14"/>
      <c r="CT146" s="15"/>
      <c r="CU146" s="14"/>
      <c r="CV146" s="15"/>
      <c r="CW146" s="14"/>
    </row>
    <row r="147" spans="1:101" ht="15.75" customHeight="1" x14ac:dyDescent="0.25">
      <c r="A147" s="2">
        <f>'Raw Data'!B147</f>
        <v>0</v>
      </c>
      <c r="B147" s="2">
        <f>'Raw Data'!C147</f>
        <v>0</v>
      </c>
      <c r="C147" s="2">
        <f>'Raw Data'!D147</f>
        <v>0</v>
      </c>
      <c r="D147" s="14" t="e">
        <f>AVERAGE('Raw Data'!K147,'Raw Data'!Q147,'Raw Data'!W147)</f>
        <v>#DIV/0!</v>
      </c>
      <c r="E147" s="14" t="e">
        <f>STDEV('Raw Data'!K147,'Raw Data'!Q147,'Raw Data'!W147)</f>
        <v>#DIV/0!</v>
      </c>
      <c r="F147" s="14" t="e">
        <f>AVERAGE('Raw Data'!AC147,'Raw Data'!AI147,'Raw Data'!AO147)</f>
        <v>#DIV/0!</v>
      </c>
      <c r="G147" s="14" t="e">
        <f>STDEV('Raw Data'!AC147,'Raw Data'!AI147,'Raw Data'!AO147)</f>
        <v>#DIV/0!</v>
      </c>
      <c r="H147" s="14" t="e">
        <f>AVERAGE('Raw Data'!AU147,'Raw Data'!BA147,'Raw Data'!BG147)</f>
        <v>#DIV/0!</v>
      </c>
      <c r="I147" s="14" t="e">
        <f>STDEV('Raw Data'!AU147,'Raw Data'!BA147,'Raw Data'!BG147)</f>
        <v>#DIV/0!</v>
      </c>
      <c r="J147" s="14" t="e">
        <f>AVERAGE('Raw Data'!BM147,'Raw Data'!BS147,'Raw Data'!BY147)</f>
        <v>#DIV/0!</v>
      </c>
      <c r="K147" s="14" t="e">
        <f>STDEV('Raw Data'!BM147,'Raw Data'!BS147,'Raw Data'!BY147)</f>
        <v>#DIV/0!</v>
      </c>
      <c r="L147" s="14" t="e">
        <f>AVERAGE('Raw Data'!CE147,'Raw Data'!CK147,'Raw Data'!CQ147)</f>
        <v>#DIV/0!</v>
      </c>
      <c r="M147" s="14" t="e">
        <f>STDEV('Raw Data'!CE147,'Raw Data'!CK147,'Raw Data'!CQ147)</f>
        <v>#DIV/0!</v>
      </c>
      <c r="AU147" s="14"/>
      <c r="AW147" s="14"/>
      <c r="AX147" s="14"/>
      <c r="AY147" s="15"/>
      <c r="AZ147" s="14"/>
      <c r="BA147" s="15"/>
      <c r="BB147" s="14"/>
      <c r="BC147" s="15"/>
      <c r="BD147" s="14"/>
    </row>
    <row r="148" spans="1:101" ht="15.75" customHeight="1" x14ac:dyDescent="0.25">
      <c r="A148" s="2">
        <f>'Raw Data'!B148</f>
        <v>0</v>
      </c>
      <c r="B148" s="2">
        <f>'Raw Data'!C148</f>
        <v>0</v>
      </c>
      <c r="C148" s="2">
        <f>'Raw Data'!D148</f>
        <v>0</v>
      </c>
      <c r="D148" s="14" t="e">
        <f>AVERAGE('Raw Data'!K148,'Raw Data'!Q148,'Raw Data'!W148)</f>
        <v>#DIV/0!</v>
      </c>
      <c r="E148" s="14" t="e">
        <f>STDEV('Raw Data'!K148,'Raw Data'!Q148,'Raw Data'!W148)</f>
        <v>#DIV/0!</v>
      </c>
      <c r="F148" s="14" t="e">
        <f>AVERAGE('Raw Data'!AC148,'Raw Data'!AI148,'Raw Data'!AO148)</f>
        <v>#DIV/0!</v>
      </c>
      <c r="G148" s="14" t="e">
        <f>STDEV('Raw Data'!AC148,'Raw Data'!AI148,'Raw Data'!AO148)</f>
        <v>#DIV/0!</v>
      </c>
      <c r="H148" s="14" t="e">
        <f>AVERAGE('Raw Data'!AU148,'Raw Data'!BA148,'Raw Data'!BG148)</f>
        <v>#DIV/0!</v>
      </c>
      <c r="I148" s="14" t="e">
        <f>STDEV('Raw Data'!AU148,'Raw Data'!BA148,'Raw Data'!BG148)</f>
        <v>#DIV/0!</v>
      </c>
      <c r="J148" s="14" t="e">
        <f>AVERAGE('Raw Data'!BM148,'Raw Data'!BS148,'Raw Data'!BY148)</f>
        <v>#DIV/0!</v>
      </c>
      <c r="K148" s="14" t="e">
        <f>STDEV('Raw Data'!BM148,'Raw Data'!BS148,'Raw Data'!BY148)</f>
        <v>#DIV/0!</v>
      </c>
      <c r="L148" s="14" t="e">
        <f>AVERAGE('Raw Data'!CE148,'Raw Data'!CK148,'Raw Data'!CQ148)</f>
        <v>#DIV/0!</v>
      </c>
      <c r="M148" s="14" t="e">
        <f>STDEV('Raw Data'!CE148,'Raw Data'!CK148,'Raw Data'!CQ148)</f>
        <v>#DIV/0!</v>
      </c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W148" s="14"/>
      <c r="AX148" s="14"/>
      <c r="AY148" s="15"/>
      <c r="AZ148" s="14"/>
      <c r="BA148" s="15"/>
      <c r="BB148" s="14"/>
      <c r="BC148" s="15"/>
      <c r="BD148" s="14"/>
    </row>
    <row r="149" spans="1:101" ht="15.75" customHeight="1" x14ac:dyDescent="0.25">
      <c r="A149" s="2">
        <f>'Raw Data'!B149</f>
        <v>0</v>
      </c>
      <c r="B149" s="2">
        <f>'Raw Data'!C149</f>
        <v>0</v>
      </c>
      <c r="C149" s="2">
        <f>'Raw Data'!D149</f>
        <v>0</v>
      </c>
      <c r="D149" s="14" t="e">
        <f>AVERAGE('Raw Data'!K149,'Raw Data'!Q149,'Raw Data'!W149)</f>
        <v>#DIV/0!</v>
      </c>
      <c r="E149" s="14" t="e">
        <f>STDEV('Raw Data'!K149,'Raw Data'!Q149,'Raw Data'!W149)</f>
        <v>#DIV/0!</v>
      </c>
      <c r="F149" s="14" t="e">
        <f>AVERAGE('Raw Data'!AC149,'Raw Data'!AI149,'Raw Data'!AO149)</f>
        <v>#DIV/0!</v>
      </c>
      <c r="G149" s="14" t="e">
        <f>STDEV('Raw Data'!AC149,'Raw Data'!AI149,'Raw Data'!AO149)</f>
        <v>#DIV/0!</v>
      </c>
      <c r="H149" s="14" t="e">
        <f>AVERAGE('Raw Data'!AU149,'Raw Data'!BA149,'Raw Data'!BG149)</f>
        <v>#DIV/0!</v>
      </c>
      <c r="I149" s="14" t="e">
        <f>STDEV('Raw Data'!AU149,'Raw Data'!BA149,'Raw Data'!BG149)</f>
        <v>#DIV/0!</v>
      </c>
      <c r="J149" s="14" t="e">
        <f>AVERAGE('Raw Data'!BM149,'Raw Data'!BS149,'Raw Data'!BY149)</f>
        <v>#DIV/0!</v>
      </c>
      <c r="K149" s="14" t="e">
        <f>STDEV('Raw Data'!BM149,'Raw Data'!BS149,'Raw Data'!BY149)</f>
        <v>#DIV/0!</v>
      </c>
      <c r="L149" s="14" t="e">
        <f>AVERAGE('Raw Data'!CE149,'Raw Data'!CK149,'Raw Data'!CQ149)</f>
        <v>#DIV/0!</v>
      </c>
      <c r="M149" s="14" t="e">
        <f>STDEV('Raw Data'!CE149,'Raw Data'!CK149,'Raw Data'!CQ149)</f>
        <v>#DIV/0!</v>
      </c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W149" s="14"/>
      <c r="AX149" s="14"/>
      <c r="AY149" s="15"/>
      <c r="AZ149" s="14"/>
      <c r="BA149" s="15"/>
      <c r="BB149" s="14"/>
      <c r="BC149" s="15"/>
      <c r="BD149" s="14"/>
    </row>
    <row r="150" spans="1:101" ht="15.75" customHeight="1" x14ac:dyDescent="0.25">
      <c r="A150" s="2">
        <f>'Raw Data'!B150</f>
        <v>0</v>
      </c>
      <c r="B150" s="2">
        <f>'Raw Data'!C150</f>
        <v>0</v>
      </c>
      <c r="C150" s="2">
        <f>'Raw Data'!D150</f>
        <v>0</v>
      </c>
      <c r="D150" s="14" t="e">
        <f>AVERAGE('Raw Data'!K150,'Raw Data'!Q150,'Raw Data'!W150)</f>
        <v>#DIV/0!</v>
      </c>
      <c r="E150" s="14" t="e">
        <f>STDEV('Raw Data'!K150,'Raw Data'!Q150,'Raw Data'!W150)</f>
        <v>#DIV/0!</v>
      </c>
      <c r="F150" s="14" t="e">
        <f>AVERAGE('Raw Data'!AC150,'Raw Data'!AI150,'Raw Data'!AO150)</f>
        <v>#DIV/0!</v>
      </c>
      <c r="G150" s="14" t="e">
        <f>STDEV('Raw Data'!AC150,'Raw Data'!AI150,'Raw Data'!AO150)</f>
        <v>#DIV/0!</v>
      </c>
      <c r="H150" s="14" t="e">
        <f>AVERAGE('Raw Data'!AU150,'Raw Data'!BA150,'Raw Data'!BG150)</f>
        <v>#DIV/0!</v>
      </c>
      <c r="I150" s="14" t="e">
        <f>STDEV('Raw Data'!AU150,'Raw Data'!BA150,'Raw Data'!BG150)</f>
        <v>#DIV/0!</v>
      </c>
      <c r="J150" s="14" t="e">
        <f>AVERAGE('Raw Data'!BM150,'Raw Data'!BS150,'Raw Data'!BY150)</f>
        <v>#DIV/0!</v>
      </c>
      <c r="K150" s="14" t="e">
        <f>STDEV('Raw Data'!BM150,'Raw Data'!BS150,'Raw Data'!BY150)</f>
        <v>#DIV/0!</v>
      </c>
      <c r="L150" s="14" t="e">
        <f>AVERAGE('Raw Data'!CE150,'Raw Data'!CK150,'Raw Data'!CQ150)</f>
        <v>#DIV/0!</v>
      </c>
      <c r="M150" s="14" t="e">
        <f>STDEV('Raw Data'!CE150,'Raw Data'!CK150,'Raw Data'!CQ150)</f>
        <v>#DIV/0!</v>
      </c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W150" s="14"/>
      <c r="AX150" s="14"/>
      <c r="AY150" s="15"/>
      <c r="AZ150" s="14"/>
      <c r="BA150" s="15"/>
      <c r="BB150" s="14"/>
      <c r="BC150" s="15"/>
      <c r="BD150" s="14"/>
    </row>
    <row r="151" spans="1:101" ht="15.75" customHeight="1" x14ac:dyDescent="0.25">
      <c r="A151" s="2">
        <f>'Raw Data'!B151</f>
        <v>0</v>
      </c>
      <c r="B151" s="2">
        <f>'Raw Data'!C151</f>
        <v>0</v>
      </c>
      <c r="C151" s="2">
        <f>'Raw Data'!D151</f>
        <v>0</v>
      </c>
      <c r="D151" s="14" t="e">
        <f>AVERAGE('Raw Data'!K151,'Raw Data'!Q151,'Raw Data'!W151)</f>
        <v>#DIV/0!</v>
      </c>
      <c r="E151" s="14" t="e">
        <f>STDEV('Raw Data'!K151,'Raw Data'!Q151,'Raw Data'!W151)</f>
        <v>#DIV/0!</v>
      </c>
      <c r="F151" s="14" t="e">
        <f>AVERAGE('Raw Data'!AC151,'Raw Data'!AI151,'Raw Data'!AO151)</f>
        <v>#DIV/0!</v>
      </c>
      <c r="G151" s="14" t="e">
        <f>STDEV('Raw Data'!AC151,'Raw Data'!AI151,'Raw Data'!AO151)</f>
        <v>#DIV/0!</v>
      </c>
      <c r="H151" s="14" t="e">
        <f>AVERAGE('Raw Data'!AU151,'Raw Data'!BA151,'Raw Data'!BG151)</f>
        <v>#DIV/0!</v>
      </c>
      <c r="I151" s="14" t="e">
        <f>STDEV('Raw Data'!AU151,'Raw Data'!BA151,'Raw Data'!BG151)</f>
        <v>#DIV/0!</v>
      </c>
      <c r="J151" s="14" t="e">
        <f>AVERAGE('Raw Data'!BM151,'Raw Data'!BS151,'Raw Data'!BY151)</f>
        <v>#DIV/0!</v>
      </c>
      <c r="K151" s="14" t="e">
        <f>STDEV('Raw Data'!BM151,'Raw Data'!BS151,'Raw Data'!BY151)</f>
        <v>#DIV/0!</v>
      </c>
      <c r="L151" s="14" t="e">
        <f>AVERAGE('Raw Data'!CE151,'Raw Data'!CK151,'Raw Data'!CQ151)</f>
        <v>#DIV/0!</v>
      </c>
      <c r="M151" s="14" t="e">
        <f>STDEV('Raw Data'!CE151,'Raw Data'!CK151,'Raw Data'!CQ151)</f>
        <v>#DIV/0!</v>
      </c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W151" s="14"/>
      <c r="AX151" s="14"/>
      <c r="AY151" s="15"/>
      <c r="AZ151" s="14"/>
      <c r="BA151" s="15"/>
      <c r="BB151" s="14"/>
      <c r="BC151" s="15"/>
      <c r="BD151" s="14"/>
    </row>
    <row r="152" spans="1:101" ht="15.75" customHeight="1" x14ac:dyDescent="0.25">
      <c r="A152" s="2">
        <f>'Raw Data'!B152</f>
        <v>0</v>
      </c>
      <c r="B152" s="2">
        <f>'Raw Data'!C152</f>
        <v>0</v>
      </c>
      <c r="C152" s="2">
        <f>'Raw Data'!D152</f>
        <v>0</v>
      </c>
      <c r="D152" s="14" t="e">
        <f>AVERAGE('Raw Data'!K152,'Raw Data'!Q152,'Raw Data'!W152)</f>
        <v>#DIV/0!</v>
      </c>
      <c r="E152" s="14" t="e">
        <f>STDEV('Raw Data'!K152,'Raw Data'!Q152,'Raw Data'!W152)</f>
        <v>#DIV/0!</v>
      </c>
      <c r="F152" s="14" t="e">
        <f>AVERAGE('Raw Data'!AC152,'Raw Data'!AI152,'Raw Data'!AO152)</f>
        <v>#DIV/0!</v>
      </c>
      <c r="G152" s="14" t="e">
        <f>STDEV('Raw Data'!AC152,'Raw Data'!AI152,'Raw Data'!AO152)</f>
        <v>#DIV/0!</v>
      </c>
      <c r="H152" s="14" t="e">
        <f>AVERAGE('Raw Data'!AU152,'Raw Data'!BA152,'Raw Data'!BG152)</f>
        <v>#DIV/0!</v>
      </c>
      <c r="I152" s="14" t="e">
        <f>STDEV('Raw Data'!AU152,'Raw Data'!BA152,'Raw Data'!BG152)</f>
        <v>#DIV/0!</v>
      </c>
      <c r="J152" s="14" t="e">
        <f>AVERAGE('Raw Data'!BM152,'Raw Data'!BS152,'Raw Data'!BY152)</f>
        <v>#DIV/0!</v>
      </c>
      <c r="K152" s="14" t="e">
        <f>STDEV('Raw Data'!BM152,'Raw Data'!BS152,'Raw Data'!BY152)</f>
        <v>#DIV/0!</v>
      </c>
      <c r="L152" s="14" t="e">
        <f>AVERAGE('Raw Data'!CE152,'Raw Data'!CK152,'Raw Data'!CQ152)</f>
        <v>#DIV/0!</v>
      </c>
      <c r="M152" s="14" t="e">
        <f>STDEV('Raw Data'!CE152,'Raw Data'!CK152,'Raw Data'!CQ152)</f>
        <v>#DIV/0!</v>
      </c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W152" s="14"/>
      <c r="AX152" s="14"/>
      <c r="AY152" s="15"/>
      <c r="AZ152" s="14"/>
      <c r="BA152" s="15"/>
      <c r="BB152" s="14"/>
      <c r="BC152" s="15"/>
      <c r="BD152" s="14"/>
    </row>
    <row r="153" spans="1:101" ht="15.75" customHeight="1" x14ac:dyDescent="0.25">
      <c r="A153" s="2">
        <f>'Raw Data'!B153</f>
        <v>0</v>
      </c>
      <c r="B153" s="2">
        <f>'Raw Data'!C153</f>
        <v>0</v>
      </c>
      <c r="C153" s="2">
        <f>'Raw Data'!D153</f>
        <v>0</v>
      </c>
      <c r="D153" s="14" t="e">
        <f>AVERAGE('Raw Data'!K153,'Raw Data'!Q153,'Raw Data'!W153)</f>
        <v>#DIV/0!</v>
      </c>
      <c r="E153" s="14" t="e">
        <f>STDEV('Raw Data'!K153,'Raw Data'!Q153,'Raw Data'!W153)</f>
        <v>#DIV/0!</v>
      </c>
      <c r="F153" s="14" t="e">
        <f>AVERAGE('Raw Data'!AC153,'Raw Data'!AI153,'Raw Data'!AO153)</f>
        <v>#DIV/0!</v>
      </c>
      <c r="G153" s="14" t="e">
        <f>STDEV('Raw Data'!AC153,'Raw Data'!AI153,'Raw Data'!AO153)</f>
        <v>#DIV/0!</v>
      </c>
      <c r="H153" s="14" t="e">
        <f>AVERAGE('Raw Data'!AU153,'Raw Data'!BA153,'Raw Data'!BG153)</f>
        <v>#DIV/0!</v>
      </c>
      <c r="I153" s="14" t="e">
        <f>STDEV('Raw Data'!AU153,'Raw Data'!BA153,'Raw Data'!BG153)</f>
        <v>#DIV/0!</v>
      </c>
      <c r="J153" s="14" t="e">
        <f>AVERAGE('Raw Data'!BM153,'Raw Data'!BS153,'Raw Data'!BY153)</f>
        <v>#DIV/0!</v>
      </c>
      <c r="K153" s="14" t="e">
        <f>STDEV('Raw Data'!BM153,'Raw Data'!BS153,'Raw Data'!BY153)</f>
        <v>#DIV/0!</v>
      </c>
      <c r="L153" s="14" t="e">
        <f>AVERAGE('Raw Data'!CE153,'Raw Data'!CK153,'Raw Data'!CQ153)</f>
        <v>#DIV/0!</v>
      </c>
      <c r="M153" s="14" t="e">
        <f>STDEV('Raw Data'!CE153,'Raw Data'!CK153,'Raw Data'!CQ153)</f>
        <v>#DIV/0!</v>
      </c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W153" s="14"/>
      <c r="AX153" s="14"/>
      <c r="AY153" s="15"/>
      <c r="AZ153" s="14"/>
      <c r="BA153" s="15"/>
      <c r="BB153" s="14"/>
      <c r="BC153" s="15"/>
      <c r="BD153" s="14"/>
    </row>
    <row r="154" spans="1:101" ht="15.75" customHeight="1" x14ac:dyDescent="0.25">
      <c r="A154" s="2">
        <f>'Raw Data'!B154</f>
        <v>0</v>
      </c>
      <c r="B154" s="2">
        <f>'Raw Data'!C154</f>
        <v>0</v>
      </c>
      <c r="C154" s="2">
        <f>'Raw Data'!D154</f>
        <v>0</v>
      </c>
      <c r="D154" s="14" t="e">
        <f>AVERAGE('Raw Data'!K154,'Raw Data'!Q154,'Raw Data'!W154)</f>
        <v>#DIV/0!</v>
      </c>
      <c r="E154" s="14" t="e">
        <f>STDEV('Raw Data'!K154,'Raw Data'!Q154,'Raw Data'!W154)</f>
        <v>#DIV/0!</v>
      </c>
      <c r="F154" s="14" t="e">
        <f>AVERAGE('Raw Data'!AC154,'Raw Data'!AI154,'Raw Data'!AO154)</f>
        <v>#DIV/0!</v>
      </c>
      <c r="G154" s="14" t="e">
        <f>STDEV('Raw Data'!AC154,'Raw Data'!AI154,'Raw Data'!AO154)</f>
        <v>#DIV/0!</v>
      </c>
      <c r="H154" s="14" t="e">
        <f>AVERAGE('Raw Data'!AU154,'Raw Data'!BA154,'Raw Data'!BG154)</f>
        <v>#DIV/0!</v>
      </c>
      <c r="I154" s="14" t="e">
        <f>STDEV('Raw Data'!AU154,'Raw Data'!BA154,'Raw Data'!BG154)</f>
        <v>#DIV/0!</v>
      </c>
      <c r="J154" s="14" t="e">
        <f>AVERAGE('Raw Data'!BM154,'Raw Data'!BS154,'Raw Data'!BY154)</f>
        <v>#DIV/0!</v>
      </c>
      <c r="K154" s="14" t="e">
        <f>STDEV('Raw Data'!BM154,'Raw Data'!BS154,'Raw Data'!BY154)</f>
        <v>#DIV/0!</v>
      </c>
      <c r="L154" s="14" t="e">
        <f>AVERAGE('Raw Data'!CE154,'Raw Data'!CK154,'Raw Data'!CQ154)</f>
        <v>#DIV/0!</v>
      </c>
      <c r="M154" s="14" t="e">
        <f>STDEV('Raw Data'!CE154,'Raw Data'!CK154,'Raw Data'!CQ154)</f>
        <v>#DIV/0!</v>
      </c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W154" s="14"/>
      <c r="AX154" s="14"/>
      <c r="AY154" s="15"/>
      <c r="AZ154" s="14"/>
      <c r="BA154" s="15"/>
      <c r="BB154" s="14"/>
      <c r="BC154" s="15"/>
      <c r="BD154" s="14"/>
    </row>
    <row r="155" spans="1:101" ht="15.75" customHeight="1" x14ac:dyDescent="0.25">
      <c r="A155" s="2">
        <f>'Raw Data'!B155</f>
        <v>0</v>
      </c>
      <c r="B155" s="2">
        <f>'Raw Data'!C155</f>
        <v>0</v>
      </c>
      <c r="C155" s="2">
        <f>'Raw Data'!D155</f>
        <v>0</v>
      </c>
      <c r="D155" s="14" t="e">
        <f>AVERAGE('Raw Data'!K155,'Raw Data'!Q155,'Raw Data'!W155)</f>
        <v>#DIV/0!</v>
      </c>
      <c r="E155" s="14" t="e">
        <f>STDEV('Raw Data'!K155,'Raw Data'!Q155,'Raw Data'!W155)</f>
        <v>#DIV/0!</v>
      </c>
      <c r="F155" s="14" t="e">
        <f>AVERAGE('Raw Data'!AC155,'Raw Data'!AI155,'Raw Data'!AO155)</f>
        <v>#DIV/0!</v>
      </c>
      <c r="G155" s="14" t="e">
        <f>STDEV('Raw Data'!AC155,'Raw Data'!AI155,'Raw Data'!AO155)</f>
        <v>#DIV/0!</v>
      </c>
      <c r="H155" s="14" t="e">
        <f>AVERAGE('Raw Data'!AU155,'Raw Data'!BA155,'Raw Data'!BG155)</f>
        <v>#DIV/0!</v>
      </c>
      <c r="I155" s="14" t="e">
        <f>STDEV('Raw Data'!AU155,'Raw Data'!BA155,'Raw Data'!BG155)</f>
        <v>#DIV/0!</v>
      </c>
      <c r="J155" s="14" t="e">
        <f>AVERAGE('Raw Data'!BM155,'Raw Data'!BS155,'Raw Data'!BY155)</f>
        <v>#DIV/0!</v>
      </c>
      <c r="K155" s="14" t="e">
        <f>STDEV('Raw Data'!BM155,'Raw Data'!BS155,'Raw Data'!BY155)</f>
        <v>#DIV/0!</v>
      </c>
      <c r="L155" s="14" t="e">
        <f>AVERAGE('Raw Data'!CE155,'Raw Data'!CK155,'Raw Data'!CQ155)</f>
        <v>#DIV/0!</v>
      </c>
      <c r="M155" s="14" t="e">
        <f>STDEV('Raw Data'!CE155,'Raw Data'!CK155,'Raw Data'!CQ155)</f>
        <v>#DIV/0!</v>
      </c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W155" s="14"/>
      <c r="AX155" s="14"/>
      <c r="AY155" s="15"/>
      <c r="AZ155" s="14"/>
      <c r="BA155" s="15"/>
      <c r="BB155" s="14"/>
      <c r="BC155" s="15"/>
      <c r="BD155" s="14"/>
    </row>
    <row r="156" spans="1:101" ht="15.75" customHeight="1" x14ac:dyDescent="0.25">
      <c r="A156" s="2">
        <f>'Raw Data'!B156</f>
        <v>0</v>
      </c>
      <c r="B156" s="2">
        <f>'Raw Data'!C156</f>
        <v>0</v>
      </c>
      <c r="C156" s="2">
        <f>'Raw Data'!D156</f>
        <v>0</v>
      </c>
      <c r="D156" s="14" t="e">
        <f>AVERAGE('Raw Data'!K156,'Raw Data'!Q156,'Raw Data'!W156)</f>
        <v>#DIV/0!</v>
      </c>
      <c r="E156" s="14" t="e">
        <f>STDEV('Raw Data'!K156,'Raw Data'!Q156,'Raw Data'!W156)</f>
        <v>#DIV/0!</v>
      </c>
      <c r="F156" s="14" t="e">
        <f>AVERAGE('Raw Data'!AC156,'Raw Data'!AI156,'Raw Data'!AO156)</f>
        <v>#DIV/0!</v>
      </c>
      <c r="G156" s="14" t="e">
        <f>STDEV('Raw Data'!AC156,'Raw Data'!AI156,'Raw Data'!AO156)</f>
        <v>#DIV/0!</v>
      </c>
      <c r="H156" s="14" t="e">
        <f>AVERAGE('Raw Data'!AU156,'Raw Data'!BA156,'Raw Data'!BG156)</f>
        <v>#DIV/0!</v>
      </c>
      <c r="I156" s="14" t="e">
        <f>STDEV('Raw Data'!AU156,'Raw Data'!BA156,'Raw Data'!BG156)</f>
        <v>#DIV/0!</v>
      </c>
      <c r="J156" s="14" t="e">
        <f>AVERAGE('Raw Data'!BM156,'Raw Data'!BS156,'Raw Data'!BY156)</f>
        <v>#DIV/0!</v>
      </c>
      <c r="K156" s="14" t="e">
        <f>STDEV('Raw Data'!BM156,'Raw Data'!BS156,'Raw Data'!BY156)</f>
        <v>#DIV/0!</v>
      </c>
      <c r="L156" s="14" t="e">
        <f>AVERAGE('Raw Data'!CE156,'Raw Data'!CK156,'Raw Data'!CQ156)</f>
        <v>#DIV/0!</v>
      </c>
      <c r="M156" s="14" t="e">
        <f>STDEV('Raw Data'!CE156,'Raw Data'!CK156,'Raw Data'!CQ156)</f>
        <v>#DIV/0!</v>
      </c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W156" s="14"/>
      <c r="AX156" s="14"/>
      <c r="AY156" s="15"/>
      <c r="AZ156" s="14"/>
      <c r="BA156" s="15"/>
      <c r="BB156" s="14"/>
      <c r="BC156" s="15"/>
      <c r="BD156" s="14"/>
    </row>
    <row r="157" spans="1:101" ht="15.75" customHeight="1" x14ac:dyDescent="0.25">
      <c r="A157" s="2">
        <f>'Raw Data'!B157</f>
        <v>0</v>
      </c>
      <c r="B157" s="2">
        <f>'Raw Data'!C157</f>
        <v>0</v>
      </c>
      <c r="C157" s="2">
        <f>'Raw Data'!D157</f>
        <v>0</v>
      </c>
      <c r="D157" s="14" t="e">
        <f>AVERAGE('Raw Data'!K157,'Raw Data'!Q157,'Raw Data'!W157)</f>
        <v>#DIV/0!</v>
      </c>
      <c r="E157" s="14" t="e">
        <f>STDEV('Raw Data'!K157,'Raw Data'!Q157,'Raw Data'!W157)</f>
        <v>#DIV/0!</v>
      </c>
      <c r="F157" s="14" t="e">
        <f>AVERAGE('Raw Data'!AC157,'Raw Data'!AI157,'Raw Data'!AO157)</f>
        <v>#DIV/0!</v>
      </c>
      <c r="G157" s="14" t="e">
        <f>STDEV('Raw Data'!AC157,'Raw Data'!AI157,'Raw Data'!AO157)</f>
        <v>#DIV/0!</v>
      </c>
      <c r="H157" s="14" t="e">
        <f>AVERAGE('Raw Data'!AU157,'Raw Data'!BA157,'Raw Data'!BG157)</f>
        <v>#DIV/0!</v>
      </c>
      <c r="I157" s="14" t="e">
        <f>STDEV('Raw Data'!AU157,'Raw Data'!BA157,'Raw Data'!BG157)</f>
        <v>#DIV/0!</v>
      </c>
      <c r="J157" s="14" t="e">
        <f>AVERAGE('Raw Data'!BM157,'Raw Data'!BS157,'Raw Data'!BY157)</f>
        <v>#DIV/0!</v>
      </c>
      <c r="K157" s="14" t="e">
        <f>STDEV('Raw Data'!BM157,'Raw Data'!BS157,'Raw Data'!BY157)</f>
        <v>#DIV/0!</v>
      </c>
      <c r="L157" s="14" t="e">
        <f>AVERAGE('Raw Data'!CE157,'Raw Data'!CK157,'Raw Data'!CQ157)</f>
        <v>#DIV/0!</v>
      </c>
      <c r="M157" s="14" t="e">
        <f>STDEV('Raw Data'!CE157,'Raw Data'!CK157,'Raw Data'!CQ157)</f>
        <v>#DIV/0!</v>
      </c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W157" s="14"/>
      <c r="AX157" s="14"/>
      <c r="AY157" s="15"/>
      <c r="AZ157" s="14"/>
      <c r="BA157" s="15"/>
      <c r="BB157" s="14"/>
      <c r="BC157" s="15"/>
      <c r="BD157" s="14"/>
    </row>
    <row r="158" spans="1:101" ht="15.75" customHeight="1" x14ac:dyDescent="0.25">
      <c r="A158" s="2">
        <f>'Raw Data'!B158</f>
        <v>0</v>
      </c>
      <c r="B158" s="2">
        <f>'Raw Data'!C158</f>
        <v>0</v>
      </c>
      <c r="C158" s="2">
        <f>'Raw Data'!D158</f>
        <v>0</v>
      </c>
      <c r="D158" s="14" t="e">
        <f>AVERAGE('Raw Data'!K158,'Raw Data'!Q158,'Raw Data'!W158)</f>
        <v>#DIV/0!</v>
      </c>
      <c r="E158" s="14" t="e">
        <f>STDEV('Raw Data'!K158,'Raw Data'!Q158,'Raw Data'!W158)</f>
        <v>#DIV/0!</v>
      </c>
      <c r="F158" s="14" t="e">
        <f>AVERAGE('Raw Data'!AC158,'Raw Data'!AI158,'Raw Data'!AO158)</f>
        <v>#DIV/0!</v>
      </c>
      <c r="G158" s="14" t="e">
        <f>STDEV('Raw Data'!AC158,'Raw Data'!AI158,'Raw Data'!AO158)</f>
        <v>#DIV/0!</v>
      </c>
      <c r="H158" s="14" t="e">
        <f>AVERAGE('Raw Data'!AU158,'Raw Data'!BA158,'Raw Data'!BG158)</f>
        <v>#DIV/0!</v>
      </c>
      <c r="I158" s="14" t="e">
        <f>STDEV('Raw Data'!AU158,'Raw Data'!BA158,'Raw Data'!BG158)</f>
        <v>#DIV/0!</v>
      </c>
      <c r="J158" s="14" t="e">
        <f>AVERAGE('Raw Data'!BM158,'Raw Data'!BS158,'Raw Data'!BY158)</f>
        <v>#DIV/0!</v>
      </c>
      <c r="K158" s="14" t="e">
        <f>STDEV('Raw Data'!BM158,'Raw Data'!BS158,'Raw Data'!BY158)</f>
        <v>#DIV/0!</v>
      </c>
      <c r="L158" s="14" t="e">
        <f>AVERAGE('Raw Data'!CE158,'Raw Data'!CK158,'Raw Data'!CQ158)</f>
        <v>#DIV/0!</v>
      </c>
      <c r="M158" s="14" t="e">
        <f>STDEV('Raw Data'!CE158,'Raw Data'!CK158,'Raw Data'!CQ158)</f>
        <v>#DIV/0!</v>
      </c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W158" s="14"/>
      <c r="AX158" s="14"/>
      <c r="AY158" s="15"/>
      <c r="AZ158" s="14"/>
      <c r="BA158" s="15"/>
      <c r="BB158" s="14"/>
      <c r="BC158" s="15"/>
      <c r="BD158" s="14"/>
    </row>
    <row r="159" spans="1:101" ht="15.75" customHeight="1" x14ac:dyDescent="0.25">
      <c r="A159" s="2">
        <f>'Raw Data'!B159</f>
        <v>0</v>
      </c>
      <c r="B159" s="2">
        <f>'Raw Data'!C159</f>
        <v>0</v>
      </c>
      <c r="C159" s="2">
        <f>'Raw Data'!D159</f>
        <v>0</v>
      </c>
      <c r="D159" s="14" t="e">
        <f>AVERAGE('Raw Data'!K159,'Raw Data'!Q159,'Raw Data'!W159)</f>
        <v>#DIV/0!</v>
      </c>
      <c r="E159" s="14" t="e">
        <f>STDEV('Raw Data'!K159,'Raw Data'!Q159,'Raw Data'!W159)</f>
        <v>#DIV/0!</v>
      </c>
      <c r="F159" s="14" t="e">
        <f>AVERAGE('Raw Data'!AC159,'Raw Data'!AI159,'Raw Data'!AO159)</f>
        <v>#DIV/0!</v>
      </c>
      <c r="G159" s="14" t="e">
        <f>STDEV('Raw Data'!AC159,'Raw Data'!AI159,'Raw Data'!AO159)</f>
        <v>#DIV/0!</v>
      </c>
      <c r="H159" s="14" t="e">
        <f>AVERAGE('Raw Data'!AU159,'Raw Data'!BA159,'Raw Data'!BG159)</f>
        <v>#DIV/0!</v>
      </c>
      <c r="I159" s="14" t="e">
        <f>STDEV('Raw Data'!AU159,'Raw Data'!BA159,'Raw Data'!BG159)</f>
        <v>#DIV/0!</v>
      </c>
      <c r="J159" s="14" t="e">
        <f>AVERAGE('Raw Data'!BM159,'Raw Data'!BS159,'Raw Data'!BY159)</f>
        <v>#DIV/0!</v>
      </c>
      <c r="K159" s="14" t="e">
        <f>STDEV('Raw Data'!BM159,'Raw Data'!BS159,'Raw Data'!BY159)</f>
        <v>#DIV/0!</v>
      </c>
      <c r="L159" s="14" t="e">
        <f>AVERAGE('Raw Data'!CE159,'Raw Data'!CK159,'Raw Data'!CQ159)</f>
        <v>#DIV/0!</v>
      </c>
      <c r="M159" s="14" t="e">
        <f>STDEV('Raw Data'!CE159,'Raw Data'!CK159,'Raw Data'!CQ159)</f>
        <v>#DIV/0!</v>
      </c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W159" s="14"/>
      <c r="AX159" s="14"/>
      <c r="AY159" s="15"/>
      <c r="AZ159" s="14"/>
      <c r="BA159" s="15"/>
      <c r="BB159" s="14"/>
      <c r="BC159" s="15"/>
      <c r="BD159" s="14"/>
    </row>
    <row r="160" spans="1:101" ht="15.75" customHeight="1" x14ac:dyDescent="0.25">
      <c r="A160" s="2">
        <f>'Raw Data'!B160</f>
        <v>0</v>
      </c>
      <c r="B160" s="2">
        <f>'Raw Data'!C160</f>
        <v>0</v>
      </c>
      <c r="C160" s="2">
        <f>'Raw Data'!D160</f>
        <v>0</v>
      </c>
      <c r="D160" s="14" t="e">
        <f>AVERAGE('Raw Data'!K160,'Raw Data'!Q160,'Raw Data'!W160)</f>
        <v>#DIV/0!</v>
      </c>
      <c r="E160" s="14" t="e">
        <f>STDEV('Raw Data'!K160,'Raw Data'!Q160,'Raw Data'!W160)</f>
        <v>#DIV/0!</v>
      </c>
      <c r="F160" s="14" t="e">
        <f>AVERAGE('Raw Data'!AC160,'Raw Data'!AI160,'Raw Data'!AO160)</f>
        <v>#DIV/0!</v>
      </c>
      <c r="G160" s="14" t="e">
        <f>STDEV('Raw Data'!AC160,'Raw Data'!AI160,'Raw Data'!AO160)</f>
        <v>#DIV/0!</v>
      </c>
      <c r="H160" s="14" t="e">
        <f>AVERAGE('Raw Data'!AU160,'Raw Data'!BA160,'Raw Data'!BG160)</f>
        <v>#DIV/0!</v>
      </c>
      <c r="I160" s="14" t="e">
        <f>STDEV('Raw Data'!AU160,'Raw Data'!BA160,'Raw Data'!BG160)</f>
        <v>#DIV/0!</v>
      </c>
      <c r="J160" s="14" t="e">
        <f>AVERAGE('Raw Data'!BM160,'Raw Data'!BS160,'Raw Data'!BY160)</f>
        <v>#DIV/0!</v>
      </c>
      <c r="K160" s="14" t="e">
        <f>STDEV('Raw Data'!BM160,'Raw Data'!BS160,'Raw Data'!BY160)</f>
        <v>#DIV/0!</v>
      </c>
      <c r="L160" s="14" t="e">
        <f>AVERAGE('Raw Data'!CE160,'Raw Data'!CK160,'Raw Data'!CQ160)</f>
        <v>#DIV/0!</v>
      </c>
      <c r="M160" s="14" t="e">
        <f>STDEV('Raw Data'!CE160,'Raw Data'!CK160,'Raw Data'!CQ160)</f>
        <v>#DIV/0!</v>
      </c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W160" s="14"/>
      <c r="AX160" s="14"/>
      <c r="AY160" s="15"/>
      <c r="AZ160" s="14"/>
      <c r="BA160" s="15"/>
      <c r="BB160" s="14"/>
      <c r="BC160" s="15"/>
      <c r="BD160" s="14"/>
    </row>
    <row r="161" spans="1:56" ht="15.75" customHeight="1" x14ac:dyDescent="0.25">
      <c r="A161" s="2">
        <f>'Raw Data'!B161</f>
        <v>0</v>
      </c>
      <c r="B161" s="2">
        <f>'Raw Data'!C161</f>
        <v>0</v>
      </c>
      <c r="C161" s="2">
        <f>'Raw Data'!D161</f>
        <v>0</v>
      </c>
      <c r="D161" s="14" t="e">
        <f>AVERAGE('Raw Data'!K161,'Raw Data'!Q161,'Raw Data'!W161)</f>
        <v>#DIV/0!</v>
      </c>
      <c r="E161" s="14" t="e">
        <f>STDEV('Raw Data'!K161,'Raw Data'!Q161,'Raw Data'!W161)</f>
        <v>#DIV/0!</v>
      </c>
      <c r="F161" s="14" t="e">
        <f>AVERAGE('Raw Data'!AC161,'Raw Data'!AI161,'Raw Data'!AO161)</f>
        <v>#DIV/0!</v>
      </c>
      <c r="G161" s="14" t="e">
        <f>STDEV('Raw Data'!AC161,'Raw Data'!AI161,'Raw Data'!AO161)</f>
        <v>#DIV/0!</v>
      </c>
      <c r="H161" s="14" t="e">
        <f>AVERAGE('Raw Data'!AU161,'Raw Data'!BA161,'Raw Data'!BG161)</f>
        <v>#DIV/0!</v>
      </c>
      <c r="I161" s="14" t="e">
        <f>STDEV('Raw Data'!AU161,'Raw Data'!BA161,'Raw Data'!BG161)</f>
        <v>#DIV/0!</v>
      </c>
      <c r="J161" s="14" t="e">
        <f>AVERAGE('Raw Data'!BM161,'Raw Data'!BS161,'Raw Data'!BY161)</f>
        <v>#DIV/0!</v>
      </c>
      <c r="K161" s="14" t="e">
        <f>STDEV('Raw Data'!BM161,'Raw Data'!BS161,'Raw Data'!BY161)</f>
        <v>#DIV/0!</v>
      </c>
      <c r="L161" s="14" t="e">
        <f>AVERAGE('Raw Data'!CE161,'Raw Data'!CK161,'Raw Data'!CQ161)</f>
        <v>#DIV/0!</v>
      </c>
      <c r="M161" s="14" t="e">
        <f>STDEV('Raw Data'!CE161,'Raw Data'!CK161,'Raw Data'!CQ161)</f>
        <v>#DIV/0!</v>
      </c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W161" s="14"/>
      <c r="AX161" s="14"/>
      <c r="AY161" s="15"/>
      <c r="AZ161" s="14"/>
      <c r="BA161" s="15"/>
      <c r="BB161" s="14"/>
      <c r="BC161" s="15"/>
      <c r="BD161" s="14"/>
    </row>
    <row r="162" spans="1:56" ht="15.75" customHeight="1" x14ac:dyDescent="0.25"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W162" s="14"/>
      <c r="AX162" s="14"/>
      <c r="AY162" s="15"/>
      <c r="AZ162" s="14"/>
      <c r="BA162" s="15"/>
      <c r="BB162" s="14"/>
      <c r="BC162" s="15"/>
      <c r="BD162" s="14"/>
    </row>
    <row r="163" spans="1:56" ht="15.75" customHeight="1" x14ac:dyDescent="0.25"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W163" s="14"/>
      <c r="AX163" s="14"/>
      <c r="AY163" s="15"/>
      <c r="AZ163" s="14"/>
      <c r="BA163" s="15"/>
      <c r="BB163" s="14"/>
      <c r="BC163" s="15"/>
      <c r="BD163" s="14"/>
    </row>
    <row r="164" spans="1:56" ht="15.75" customHeight="1" x14ac:dyDescent="0.25"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W164" s="14"/>
      <c r="AX164" s="14"/>
      <c r="AY164" s="15"/>
      <c r="AZ164" s="14"/>
      <c r="BA164" s="15"/>
      <c r="BB164" s="14"/>
      <c r="BC164" s="15"/>
      <c r="BD164" s="14"/>
    </row>
    <row r="165" spans="1:56" ht="15.75" customHeight="1" x14ac:dyDescent="0.25"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W165" s="14"/>
      <c r="AX165" s="14"/>
      <c r="AY165" s="15"/>
      <c r="AZ165" s="14"/>
      <c r="BA165" s="15"/>
      <c r="BB165" s="14"/>
      <c r="BC165" s="15"/>
      <c r="BD165" s="14"/>
    </row>
    <row r="166" spans="1:56" ht="15.75" customHeight="1" x14ac:dyDescent="0.25"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W166" s="14"/>
      <c r="AX166" s="14"/>
      <c r="AY166" s="15"/>
      <c r="AZ166" s="14"/>
      <c r="BA166" s="15"/>
      <c r="BB166" s="14"/>
      <c r="BC166" s="15"/>
      <c r="BD166" s="14"/>
    </row>
    <row r="167" spans="1:56" ht="15.75" customHeight="1" x14ac:dyDescent="0.25"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W167" s="14"/>
      <c r="AX167" s="14"/>
      <c r="AY167" s="15"/>
      <c r="AZ167" s="14"/>
      <c r="BA167" s="15"/>
      <c r="BB167" s="14"/>
      <c r="BC167" s="15"/>
      <c r="BD167" s="14"/>
    </row>
    <row r="168" spans="1:56" ht="15.75" customHeight="1" x14ac:dyDescent="0.25"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W168" s="14"/>
      <c r="AX168" s="14"/>
      <c r="AY168" s="15"/>
      <c r="AZ168" s="14"/>
      <c r="BA168" s="15"/>
      <c r="BB168" s="14"/>
      <c r="BC168" s="15"/>
      <c r="BD168" s="14"/>
    </row>
    <row r="169" spans="1:56" ht="15.75" customHeight="1" x14ac:dyDescent="0.25"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W169" s="14"/>
      <c r="AX169" s="14"/>
      <c r="AY169" s="15"/>
      <c r="AZ169" s="14"/>
      <c r="BA169" s="15"/>
      <c r="BB169" s="14"/>
      <c r="BC169" s="15"/>
      <c r="BD169" s="14"/>
    </row>
    <row r="170" spans="1:56" ht="15.75" customHeight="1" x14ac:dyDescent="0.25"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W170" s="14"/>
      <c r="AX170" s="14"/>
      <c r="AY170" s="15"/>
      <c r="AZ170" s="14"/>
      <c r="BA170" s="15"/>
      <c r="BB170" s="14"/>
      <c r="BC170" s="15"/>
      <c r="BD170" s="14"/>
    </row>
    <row r="171" spans="1:56" ht="15.75" customHeight="1" x14ac:dyDescent="0.25"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W171" s="14"/>
      <c r="AX171" s="14"/>
      <c r="AY171" s="15"/>
      <c r="AZ171" s="14"/>
      <c r="BA171" s="15"/>
      <c r="BB171" s="14"/>
      <c r="BC171" s="15"/>
      <c r="BD171" s="14"/>
    </row>
    <row r="172" spans="1:56" ht="15.75" customHeight="1" x14ac:dyDescent="0.25"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W172" s="14"/>
      <c r="AX172" s="14"/>
      <c r="AY172" s="15"/>
      <c r="AZ172" s="14"/>
      <c r="BA172" s="15"/>
      <c r="BB172" s="14"/>
      <c r="BC172" s="15"/>
      <c r="BD172" s="14"/>
    </row>
    <row r="173" spans="1:56" ht="15.75" customHeight="1" x14ac:dyDescent="0.25"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W173" s="14"/>
      <c r="AX173" s="14"/>
      <c r="AY173" s="15"/>
      <c r="AZ173" s="14"/>
      <c r="BA173" s="15"/>
      <c r="BB173" s="14"/>
      <c r="BC173" s="15"/>
      <c r="BD173" s="14"/>
    </row>
    <row r="174" spans="1:56" ht="15.75" customHeight="1" x14ac:dyDescent="0.25"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W174" s="14"/>
      <c r="AX174" s="14"/>
      <c r="AY174" s="15"/>
      <c r="AZ174" s="14"/>
      <c r="BA174" s="15"/>
      <c r="BB174" s="14"/>
      <c r="BC174" s="15"/>
      <c r="BD174" s="14"/>
    </row>
    <row r="175" spans="1:56" ht="15.75" customHeight="1" x14ac:dyDescent="0.25"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W175" s="14"/>
      <c r="AX175" s="14"/>
      <c r="AY175" s="15"/>
      <c r="AZ175" s="14"/>
      <c r="BA175" s="15"/>
      <c r="BB175" s="14"/>
      <c r="BC175" s="15"/>
      <c r="BD175" s="14"/>
    </row>
    <row r="176" spans="1:56" ht="15.75" customHeight="1" x14ac:dyDescent="0.25"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W176" s="14"/>
      <c r="AX176" s="14"/>
      <c r="AY176" s="15"/>
      <c r="AZ176" s="14"/>
      <c r="BA176" s="15"/>
      <c r="BB176" s="14"/>
      <c r="BC176" s="15"/>
      <c r="BD176" s="14"/>
    </row>
    <row r="177" spans="4:56" ht="15.75" customHeight="1" x14ac:dyDescent="0.25"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W177" s="14"/>
      <c r="AX177" s="14"/>
      <c r="AY177" s="15"/>
      <c r="AZ177" s="14"/>
      <c r="BA177" s="15"/>
      <c r="BB177" s="14"/>
      <c r="BC177" s="15"/>
      <c r="BD177" s="14"/>
    </row>
    <row r="178" spans="4:56" ht="15.75" customHeight="1" x14ac:dyDescent="0.25"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W178" s="14"/>
      <c r="AX178" s="14"/>
      <c r="AY178" s="15"/>
      <c r="AZ178" s="14"/>
      <c r="BA178" s="15"/>
      <c r="BB178" s="14"/>
      <c r="BC178" s="15"/>
      <c r="BD178" s="14"/>
    </row>
    <row r="179" spans="4:56" ht="15.75" customHeight="1" x14ac:dyDescent="0.25"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W179" s="14"/>
      <c r="AX179" s="14"/>
      <c r="AY179" s="15"/>
      <c r="AZ179" s="14"/>
      <c r="BA179" s="15"/>
      <c r="BB179" s="14"/>
      <c r="BC179" s="15"/>
      <c r="BD179" s="14"/>
    </row>
    <row r="180" spans="4:56" ht="15.75" customHeight="1" x14ac:dyDescent="0.25"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W180" s="14"/>
      <c r="AX180" s="14"/>
      <c r="AY180" s="15"/>
      <c r="AZ180" s="14"/>
      <c r="BA180" s="15"/>
      <c r="BB180" s="14"/>
      <c r="BC180" s="15"/>
      <c r="BD180" s="14"/>
    </row>
    <row r="181" spans="4:56" ht="15.75" customHeight="1" x14ac:dyDescent="0.25"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W181" s="14"/>
      <c r="AX181" s="14"/>
      <c r="AY181" s="15"/>
      <c r="AZ181" s="14"/>
      <c r="BA181" s="15"/>
      <c r="BB181" s="14"/>
      <c r="BC181" s="15"/>
      <c r="BD181" s="14"/>
    </row>
    <row r="182" spans="4:56" ht="15.75" customHeight="1" x14ac:dyDescent="0.25"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W182" s="14"/>
      <c r="AX182" s="14"/>
      <c r="AY182" s="15"/>
      <c r="AZ182" s="14"/>
      <c r="BA182" s="15"/>
      <c r="BB182" s="14"/>
      <c r="BC182" s="15"/>
      <c r="BD182" s="14"/>
    </row>
    <row r="183" spans="4:56" ht="15.75" customHeight="1" x14ac:dyDescent="0.25"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W183" s="14"/>
      <c r="AX183" s="14"/>
      <c r="AY183" s="15"/>
      <c r="AZ183" s="14"/>
      <c r="BA183" s="15"/>
      <c r="BB183" s="14"/>
      <c r="BC183" s="15"/>
      <c r="BD183" s="14"/>
    </row>
    <row r="184" spans="4:56" ht="15.75" customHeight="1" x14ac:dyDescent="0.25"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W184" s="14"/>
      <c r="AX184" s="14"/>
      <c r="AY184" s="15"/>
      <c r="AZ184" s="14"/>
      <c r="BA184" s="15"/>
      <c r="BB184" s="14"/>
      <c r="BC184" s="15"/>
      <c r="BD184" s="14"/>
    </row>
    <row r="185" spans="4:56" ht="15.75" customHeight="1" x14ac:dyDescent="0.25"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W185" s="14"/>
      <c r="AX185" s="14"/>
      <c r="AY185" s="15"/>
      <c r="AZ185" s="14"/>
      <c r="BA185" s="15"/>
      <c r="BB185" s="14"/>
      <c r="BC185" s="15"/>
      <c r="BD185" s="14"/>
    </row>
    <row r="186" spans="4:56" ht="15.75" customHeight="1" x14ac:dyDescent="0.25"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W186" s="14"/>
      <c r="AX186" s="14"/>
      <c r="AY186" s="15"/>
      <c r="AZ186" s="14"/>
      <c r="BA186" s="15"/>
      <c r="BB186" s="14"/>
      <c r="BC186" s="15"/>
      <c r="BD186" s="14"/>
    </row>
    <row r="187" spans="4:56" ht="15.75" customHeight="1" x14ac:dyDescent="0.25"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W187" s="14"/>
      <c r="AX187" s="14"/>
      <c r="AY187" s="15"/>
      <c r="AZ187" s="14"/>
      <c r="BA187" s="15"/>
      <c r="BB187" s="14"/>
      <c r="BC187" s="15"/>
      <c r="BD187" s="14"/>
    </row>
    <row r="188" spans="4:56" ht="15.75" customHeight="1" x14ac:dyDescent="0.25"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W188" s="14"/>
      <c r="AX188" s="14"/>
      <c r="AY188" s="15"/>
      <c r="AZ188" s="14"/>
      <c r="BA188" s="15"/>
      <c r="BB188" s="14"/>
      <c r="BC188" s="15"/>
      <c r="BD188" s="14"/>
    </row>
    <row r="189" spans="4:56" ht="15.75" customHeight="1" x14ac:dyDescent="0.25"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W189" s="14"/>
      <c r="AX189" s="14"/>
      <c r="AY189" s="15"/>
      <c r="AZ189" s="14"/>
      <c r="BA189" s="15"/>
      <c r="BB189" s="14"/>
      <c r="BC189" s="15"/>
      <c r="BD189" s="14"/>
    </row>
    <row r="190" spans="4:56" ht="15.75" customHeight="1" x14ac:dyDescent="0.25"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W190" s="14"/>
      <c r="AX190" s="14"/>
      <c r="AY190" s="15"/>
      <c r="AZ190" s="14"/>
      <c r="BA190" s="15"/>
      <c r="BB190" s="14"/>
      <c r="BC190" s="15"/>
      <c r="BD190" s="14"/>
    </row>
    <row r="191" spans="4:56" ht="15.75" customHeight="1" x14ac:dyDescent="0.25"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W191" s="14"/>
      <c r="AX191" s="14"/>
      <c r="AY191" s="15"/>
      <c r="AZ191" s="14"/>
      <c r="BA191" s="15"/>
      <c r="BB191" s="14"/>
      <c r="BC191" s="15"/>
      <c r="BD191" s="14"/>
    </row>
    <row r="192" spans="4:56" ht="15.75" customHeight="1" x14ac:dyDescent="0.25"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W192" s="14"/>
      <c r="AX192" s="14"/>
      <c r="AY192" s="15"/>
      <c r="AZ192" s="14"/>
      <c r="BA192" s="15"/>
      <c r="BB192" s="14"/>
      <c r="BC192" s="15"/>
      <c r="BD192" s="14"/>
    </row>
    <row r="193" spans="4:56" ht="15.75" customHeight="1" x14ac:dyDescent="0.25"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W193" s="14"/>
      <c r="AX193" s="14"/>
      <c r="AY193" s="15"/>
      <c r="AZ193" s="14"/>
      <c r="BA193" s="15"/>
      <c r="BB193" s="14"/>
      <c r="BC193" s="15"/>
      <c r="BD193" s="14"/>
    </row>
    <row r="194" spans="4:56" ht="15.75" customHeight="1" x14ac:dyDescent="0.25"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W194" s="14"/>
      <c r="AX194" s="14"/>
      <c r="AY194" s="15"/>
      <c r="AZ194" s="14"/>
      <c r="BA194" s="15"/>
      <c r="BB194" s="14"/>
      <c r="BC194" s="15"/>
      <c r="BD194" s="14"/>
    </row>
    <row r="195" spans="4:56" ht="15.75" customHeight="1" x14ac:dyDescent="0.25"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W195" s="14"/>
      <c r="AX195" s="14"/>
      <c r="AY195" s="15"/>
      <c r="AZ195" s="14"/>
      <c r="BA195" s="15"/>
      <c r="BB195" s="14"/>
      <c r="BC195" s="15"/>
      <c r="BD195" s="14"/>
    </row>
    <row r="196" spans="4:56" ht="15.75" customHeight="1" x14ac:dyDescent="0.25"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W196" s="14"/>
      <c r="AX196" s="14"/>
      <c r="AY196" s="15"/>
      <c r="AZ196" s="14"/>
      <c r="BA196" s="15"/>
      <c r="BB196" s="14"/>
      <c r="BC196" s="15"/>
      <c r="BD196" s="14"/>
    </row>
    <row r="197" spans="4:56" ht="15.75" customHeight="1" x14ac:dyDescent="0.25"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W197" s="14"/>
      <c r="AX197" s="14"/>
      <c r="AY197" s="15"/>
      <c r="AZ197" s="14"/>
      <c r="BA197" s="15"/>
      <c r="BB197" s="14"/>
      <c r="BC197" s="15"/>
      <c r="BD197" s="14"/>
    </row>
    <row r="198" spans="4:56" ht="15.75" customHeight="1" x14ac:dyDescent="0.25"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W198" s="14"/>
      <c r="AX198" s="14"/>
      <c r="AY198" s="15"/>
      <c r="AZ198" s="14"/>
      <c r="BA198" s="15"/>
      <c r="BB198" s="14"/>
      <c r="BC198" s="15"/>
      <c r="BD198" s="14"/>
    </row>
    <row r="199" spans="4:56" ht="15.75" customHeight="1" x14ac:dyDescent="0.25"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W199" s="14"/>
      <c r="AX199" s="14"/>
      <c r="AY199" s="15"/>
      <c r="AZ199" s="14"/>
      <c r="BA199" s="15"/>
      <c r="BB199" s="14"/>
      <c r="BC199" s="15"/>
      <c r="BD199" s="14"/>
    </row>
    <row r="200" spans="4:56" ht="15.75" customHeight="1" x14ac:dyDescent="0.25"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W200" s="14"/>
      <c r="AX200" s="14"/>
      <c r="AY200" s="15"/>
      <c r="AZ200" s="14"/>
      <c r="BA200" s="15"/>
      <c r="BB200" s="14"/>
      <c r="BC200" s="15"/>
      <c r="BD200" s="14"/>
    </row>
    <row r="201" spans="4:56" ht="15.75" customHeight="1" x14ac:dyDescent="0.25"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W201" s="14"/>
      <c r="AX201" s="14"/>
      <c r="AY201" s="15"/>
      <c r="AZ201" s="14"/>
      <c r="BA201" s="15"/>
      <c r="BB201" s="14"/>
      <c r="BC201" s="15"/>
      <c r="BD201" s="14"/>
    </row>
    <row r="202" spans="4:56" ht="15.75" customHeight="1" x14ac:dyDescent="0.25"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W202" s="14"/>
      <c r="AX202" s="14"/>
      <c r="AY202" s="15"/>
      <c r="AZ202" s="14"/>
      <c r="BA202" s="15"/>
      <c r="BB202" s="14"/>
      <c r="BC202" s="15"/>
      <c r="BD202" s="14"/>
    </row>
    <row r="203" spans="4:56" ht="15.75" customHeight="1" x14ac:dyDescent="0.25"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W203" s="14"/>
      <c r="AX203" s="14"/>
      <c r="AY203" s="15"/>
      <c r="AZ203" s="14"/>
      <c r="BA203" s="15"/>
      <c r="BB203" s="14"/>
      <c r="BC203" s="15"/>
      <c r="BD203" s="14"/>
    </row>
    <row r="204" spans="4:56" ht="15.75" customHeight="1" x14ac:dyDescent="0.25"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W204" s="14"/>
      <c r="AX204" s="14"/>
      <c r="AY204" s="15"/>
      <c r="AZ204" s="14"/>
      <c r="BA204" s="15"/>
      <c r="BB204" s="14"/>
      <c r="BC204" s="15"/>
      <c r="BD204" s="14"/>
    </row>
    <row r="205" spans="4:56" ht="15.75" customHeight="1" x14ac:dyDescent="0.25"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W205" s="14"/>
      <c r="AX205" s="14"/>
      <c r="AY205" s="15"/>
      <c r="AZ205" s="14"/>
      <c r="BA205" s="15"/>
      <c r="BB205" s="14"/>
      <c r="BC205" s="15"/>
      <c r="BD205" s="14"/>
    </row>
    <row r="206" spans="4:56" ht="15.75" customHeight="1" x14ac:dyDescent="0.25"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W206" s="14"/>
      <c r="AX206" s="14"/>
      <c r="AY206" s="15"/>
      <c r="AZ206" s="14"/>
      <c r="BA206" s="15"/>
      <c r="BB206" s="14"/>
      <c r="BC206" s="15"/>
      <c r="BD206" s="14"/>
    </row>
    <row r="207" spans="4:56" ht="15.75" customHeight="1" x14ac:dyDescent="0.25"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W207" s="14"/>
      <c r="AX207" s="14"/>
      <c r="AY207" s="15"/>
      <c r="AZ207" s="14"/>
      <c r="BA207" s="15"/>
      <c r="BB207" s="14"/>
      <c r="BC207" s="15"/>
      <c r="BD207" s="14"/>
    </row>
    <row r="208" spans="4:56" ht="15.75" customHeight="1" x14ac:dyDescent="0.25"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W208" s="14"/>
      <c r="AX208" s="14"/>
      <c r="AY208" s="15"/>
      <c r="AZ208" s="14"/>
      <c r="BA208" s="15"/>
      <c r="BB208" s="14"/>
      <c r="BC208" s="15"/>
      <c r="BD208" s="14"/>
    </row>
    <row r="209" spans="4:56" ht="15.75" customHeight="1" x14ac:dyDescent="0.25"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W209" s="14"/>
      <c r="AX209" s="14"/>
      <c r="AY209" s="15"/>
      <c r="AZ209" s="14"/>
      <c r="BA209" s="15"/>
      <c r="BB209" s="14"/>
      <c r="BC209" s="15"/>
      <c r="BD209" s="14"/>
    </row>
    <row r="210" spans="4:56" ht="15.75" customHeight="1" x14ac:dyDescent="0.25"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W210" s="14"/>
      <c r="AX210" s="14"/>
      <c r="AY210" s="15"/>
      <c r="AZ210" s="14"/>
      <c r="BA210" s="15"/>
      <c r="BB210" s="14"/>
      <c r="BC210" s="15"/>
      <c r="BD210" s="14"/>
    </row>
    <row r="211" spans="4:56" ht="15.75" customHeight="1" x14ac:dyDescent="0.25"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W211" s="14"/>
      <c r="AX211" s="14"/>
      <c r="AY211" s="15"/>
      <c r="AZ211" s="14"/>
      <c r="BA211" s="15"/>
      <c r="BB211" s="14"/>
      <c r="BC211" s="15"/>
      <c r="BD211" s="14"/>
    </row>
    <row r="212" spans="4:56" ht="15.75" customHeight="1" x14ac:dyDescent="0.25"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W212" s="14"/>
      <c r="AX212" s="14"/>
      <c r="AY212" s="15"/>
      <c r="AZ212" s="14"/>
      <c r="BA212" s="15"/>
      <c r="BB212" s="14"/>
      <c r="BC212" s="15"/>
      <c r="BD212" s="14"/>
    </row>
    <row r="213" spans="4:56" ht="15.75" customHeight="1" x14ac:dyDescent="0.25"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W213" s="14"/>
      <c r="AX213" s="14"/>
      <c r="AY213" s="15"/>
      <c r="AZ213" s="14"/>
      <c r="BA213" s="15"/>
      <c r="BB213" s="14"/>
      <c r="BC213" s="15"/>
      <c r="BD213" s="14"/>
    </row>
    <row r="214" spans="4:56" ht="15.75" customHeight="1" x14ac:dyDescent="0.25"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W214" s="14"/>
      <c r="AX214" s="14"/>
      <c r="AY214" s="15"/>
      <c r="AZ214" s="14"/>
      <c r="BA214" s="15"/>
      <c r="BB214" s="14"/>
      <c r="BC214" s="15"/>
      <c r="BD214" s="14"/>
    </row>
    <row r="215" spans="4:56" ht="15.75" customHeight="1" x14ac:dyDescent="0.25"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W215" s="14"/>
      <c r="AX215" s="14"/>
      <c r="AY215" s="15"/>
      <c r="AZ215" s="14"/>
      <c r="BA215" s="15"/>
      <c r="BB215" s="14"/>
      <c r="BC215" s="15"/>
      <c r="BD215" s="14"/>
    </row>
    <row r="216" spans="4:56" ht="15.75" customHeight="1" x14ac:dyDescent="0.25"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W216" s="14"/>
      <c r="AX216" s="14"/>
      <c r="AY216" s="15"/>
      <c r="AZ216" s="14"/>
      <c r="BA216" s="15"/>
      <c r="BB216" s="14"/>
      <c r="BC216" s="15"/>
      <c r="BD216" s="14"/>
    </row>
    <row r="217" spans="4:56" ht="15.75" customHeight="1" x14ac:dyDescent="0.25"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W217" s="14"/>
      <c r="AX217" s="14"/>
      <c r="AY217" s="15"/>
      <c r="AZ217" s="14"/>
      <c r="BA217" s="15"/>
      <c r="BB217" s="14"/>
      <c r="BC217" s="15"/>
      <c r="BD217" s="14"/>
    </row>
    <row r="218" spans="4:56" ht="15.75" customHeight="1" x14ac:dyDescent="0.25"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W218" s="14"/>
      <c r="AX218" s="14"/>
      <c r="AY218" s="15"/>
      <c r="AZ218" s="14"/>
      <c r="BA218" s="15"/>
      <c r="BB218" s="14"/>
      <c r="BC218" s="15"/>
      <c r="BD218" s="14"/>
    </row>
    <row r="219" spans="4:56" ht="15.75" customHeight="1" x14ac:dyDescent="0.25"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W219" s="14"/>
      <c r="AX219" s="14"/>
      <c r="AY219" s="15"/>
      <c r="AZ219" s="14"/>
      <c r="BA219" s="15"/>
      <c r="BB219" s="14"/>
      <c r="BC219" s="15"/>
      <c r="BD219" s="14"/>
    </row>
    <row r="220" spans="4:56" ht="15.75" customHeight="1" x14ac:dyDescent="0.25"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W220" s="14"/>
      <c r="AX220" s="14"/>
      <c r="AY220" s="15"/>
      <c r="AZ220" s="14"/>
      <c r="BA220" s="15"/>
      <c r="BB220" s="14"/>
      <c r="BC220" s="15"/>
      <c r="BD220" s="14"/>
    </row>
    <row r="221" spans="4:56" ht="15.75" customHeight="1" x14ac:dyDescent="0.25"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W221" s="14"/>
      <c r="AX221" s="14"/>
      <c r="AY221" s="15"/>
      <c r="AZ221" s="14"/>
      <c r="BA221" s="15"/>
      <c r="BB221" s="14"/>
      <c r="BC221" s="15"/>
      <c r="BD221" s="14"/>
    </row>
    <row r="222" spans="4:56" ht="15.75" customHeight="1" x14ac:dyDescent="0.25"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W222" s="14"/>
      <c r="AX222" s="14"/>
      <c r="AY222" s="15"/>
      <c r="AZ222" s="14"/>
      <c r="BA222" s="15"/>
      <c r="BB222" s="14"/>
      <c r="BC222" s="15"/>
      <c r="BD222" s="14"/>
    </row>
    <row r="223" spans="4:56" ht="15.75" customHeight="1" x14ac:dyDescent="0.25"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W223" s="14"/>
      <c r="AX223" s="14"/>
      <c r="AY223" s="15"/>
      <c r="AZ223" s="14"/>
      <c r="BA223" s="15"/>
      <c r="BB223" s="14"/>
      <c r="BC223" s="15"/>
      <c r="BD223" s="14"/>
    </row>
    <row r="224" spans="4:56" ht="15.75" customHeight="1" x14ac:dyDescent="0.25"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W224" s="14"/>
      <c r="AX224" s="14"/>
      <c r="AY224" s="15"/>
      <c r="AZ224" s="14"/>
      <c r="BA224" s="15"/>
      <c r="BB224" s="14"/>
      <c r="BC224" s="15"/>
      <c r="BD224" s="14"/>
    </row>
    <row r="225" spans="4:56" ht="15.75" customHeight="1" x14ac:dyDescent="0.25"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W225" s="14"/>
      <c r="AX225" s="14"/>
      <c r="AY225" s="15"/>
      <c r="AZ225" s="14"/>
      <c r="BA225" s="15"/>
      <c r="BB225" s="14"/>
      <c r="BC225" s="15"/>
      <c r="BD225" s="14"/>
    </row>
    <row r="226" spans="4:56" ht="15.75" customHeight="1" x14ac:dyDescent="0.25"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W226" s="14"/>
      <c r="AX226" s="14"/>
      <c r="AY226" s="15"/>
      <c r="AZ226" s="14"/>
      <c r="BA226" s="15"/>
      <c r="BB226" s="14"/>
      <c r="BC226" s="15"/>
      <c r="BD226" s="14"/>
    </row>
    <row r="227" spans="4:56" ht="15.75" customHeight="1" x14ac:dyDescent="0.25"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W227" s="14"/>
      <c r="AX227" s="14"/>
      <c r="AY227" s="15"/>
      <c r="AZ227" s="14"/>
      <c r="BA227" s="15"/>
      <c r="BB227" s="14"/>
      <c r="BC227" s="15"/>
      <c r="BD227" s="14"/>
    </row>
    <row r="228" spans="4:56" ht="15.75" customHeight="1" x14ac:dyDescent="0.25"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W228" s="14"/>
      <c r="AX228" s="14"/>
      <c r="AY228" s="15"/>
      <c r="AZ228" s="14"/>
      <c r="BA228" s="15"/>
      <c r="BB228" s="14"/>
      <c r="BC228" s="15"/>
      <c r="BD228" s="14"/>
    </row>
    <row r="229" spans="4:56" ht="15.75" customHeight="1" x14ac:dyDescent="0.25"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W229" s="14"/>
      <c r="AX229" s="14"/>
      <c r="AY229" s="15"/>
      <c r="AZ229" s="14"/>
      <c r="BA229" s="15"/>
      <c r="BB229" s="14"/>
      <c r="BC229" s="15"/>
      <c r="BD229" s="14"/>
    </row>
    <row r="230" spans="4:56" ht="15.75" customHeight="1" x14ac:dyDescent="0.25"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W230" s="14"/>
      <c r="AX230" s="14"/>
      <c r="AY230" s="15"/>
      <c r="AZ230" s="14"/>
      <c r="BA230" s="15"/>
      <c r="BB230" s="14"/>
      <c r="BC230" s="15"/>
      <c r="BD230" s="14"/>
    </row>
    <row r="231" spans="4:56" ht="15.75" customHeight="1" x14ac:dyDescent="0.25"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W231" s="14"/>
      <c r="AX231" s="14"/>
      <c r="AY231" s="15"/>
      <c r="AZ231" s="14"/>
      <c r="BA231" s="15"/>
      <c r="BB231" s="14"/>
      <c r="BC231" s="15"/>
      <c r="BD231" s="14"/>
    </row>
    <row r="232" spans="4:56" ht="15.75" customHeight="1" x14ac:dyDescent="0.25"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W232" s="14"/>
      <c r="AX232" s="14"/>
      <c r="AY232" s="15"/>
      <c r="AZ232" s="14"/>
      <c r="BA232" s="15"/>
      <c r="BB232" s="14"/>
      <c r="BC232" s="15"/>
      <c r="BD232" s="14"/>
    </row>
    <row r="233" spans="4:56" ht="15.75" customHeight="1" x14ac:dyDescent="0.25"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W233" s="14"/>
      <c r="AX233" s="14"/>
      <c r="AY233" s="15"/>
      <c r="AZ233" s="14"/>
      <c r="BA233" s="15"/>
      <c r="BB233" s="14"/>
      <c r="BC233" s="15"/>
      <c r="BD233" s="14"/>
    </row>
    <row r="234" spans="4:56" ht="15.75" customHeight="1" x14ac:dyDescent="0.25"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W234" s="14"/>
      <c r="AX234" s="14"/>
      <c r="AY234" s="15"/>
      <c r="AZ234" s="14"/>
      <c r="BA234" s="15"/>
      <c r="BB234" s="14"/>
      <c r="BC234" s="15"/>
      <c r="BD234" s="14"/>
    </row>
    <row r="235" spans="4:56" ht="15.75" customHeight="1" x14ac:dyDescent="0.25"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W235" s="14"/>
      <c r="AX235" s="14"/>
      <c r="AY235" s="15"/>
      <c r="AZ235" s="14"/>
      <c r="BA235" s="15"/>
      <c r="BB235" s="14"/>
      <c r="BC235" s="15"/>
      <c r="BD235" s="14"/>
    </row>
    <row r="236" spans="4:56" ht="15.75" customHeight="1" x14ac:dyDescent="0.25"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W236" s="14"/>
      <c r="AX236" s="14"/>
      <c r="AY236" s="15"/>
      <c r="AZ236" s="14"/>
      <c r="BA236" s="15"/>
      <c r="BB236" s="14"/>
      <c r="BC236" s="15"/>
      <c r="BD236" s="14"/>
    </row>
    <row r="237" spans="4:56" ht="15.75" customHeight="1" x14ac:dyDescent="0.25"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W237" s="14"/>
      <c r="AX237" s="14"/>
      <c r="AY237" s="15"/>
      <c r="AZ237" s="14"/>
      <c r="BA237" s="15"/>
      <c r="BB237" s="14"/>
      <c r="BC237" s="15"/>
      <c r="BD237" s="14"/>
    </row>
    <row r="238" spans="4:56" ht="15.75" customHeight="1" x14ac:dyDescent="0.25"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W238" s="14"/>
      <c r="AX238" s="14"/>
      <c r="AY238" s="15"/>
      <c r="AZ238" s="14"/>
      <c r="BA238" s="15"/>
      <c r="BB238" s="14"/>
      <c r="BC238" s="15"/>
      <c r="BD238" s="14"/>
    </row>
    <row r="239" spans="4:56" ht="15.75" customHeight="1" x14ac:dyDescent="0.25"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W239" s="14"/>
      <c r="AX239" s="14"/>
      <c r="AY239" s="15"/>
      <c r="AZ239" s="14"/>
      <c r="BA239" s="15"/>
      <c r="BB239" s="14"/>
      <c r="BC239" s="15"/>
      <c r="BD239" s="14"/>
    </row>
    <row r="240" spans="4:56" ht="15.75" customHeight="1" x14ac:dyDescent="0.25"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W240" s="14"/>
      <c r="AX240" s="14"/>
      <c r="AY240" s="15"/>
      <c r="AZ240" s="14"/>
      <c r="BA240" s="15"/>
      <c r="BB240" s="14"/>
      <c r="BC240" s="15"/>
      <c r="BD240" s="14"/>
    </row>
    <row r="241" spans="4:56" ht="15.75" customHeight="1" x14ac:dyDescent="0.25"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W241" s="14"/>
      <c r="AX241" s="14"/>
      <c r="AY241" s="15"/>
      <c r="AZ241" s="14"/>
      <c r="BA241" s="15"/>
      <c r="BB241" s="14"/>
      <c r="BC241" s="15"/>
      <c r="BD241" s="14"/>
    </row>
    <row r="242" spans="4:56" ht="15.75" customHeight="1" x14ac:dyDescent="0.25"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W242" s="14"/>
      <c r="AX242" s="14"/>
      <c r="AY242" s="15"/>
      <c r="AZ242" s="14"/>
      <c r="BA242" s="15"/>
      <c r="BB242" s="14"/>
      <c r="BC242" s="15"/>
      <c r="BD242" s="14"/>
    </row>
    <row r="243" spans="4:56" ht="15.75" customHeight="1" x14ac:dyDescent="0.25"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W243" s="14"/>
      <c r="AX243" s="14"/>
      <c r="AY243" s="15"/>
      <c r="AZ243" s="14"/>
      <c r="BA243" s="15"/>
      <c r="BB243" s="14"/>
      <c r="BC243" s="15"/>
      <c r="BD243" s="14"/>
    </row>
    <row r="244" spans="4:56" ht="15.75" customHeight="1" x14ac:dyDescent="0.25"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W244" s="14"/>
      <c r="AX244" s="14"/>
      <c r="AY244" s="15"/>
      <c r="AZ244" s="14"/>
      <c r="BA244" s="15"/>
      <c r="BB244" s="14"/>
      <c r="BC244" s="15"/>
      <c r="BD244" s="14"/>
    </row>
    <row r="245" spans="4:56" ht="15.75" customHeight="1" x14ac:dyDescent="0.25"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W245" s="14"/>
      <c r="AX245" s="14"/>
      <c r="AY245" s="15"/>
      <c r="AZ245" s="14"/>
      <c r="BA245" s="15"/>
      <c r="BB245" s="14"/>
      <c r="BC245" s="15"/>
      <c r="BD245" s="14"/>
    </row>
    <row r="246" spans="4:56" ht="15.75" customHeight="1" x14ac:dyDescent="0.25"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W246" s="14"/>
      <c r="AX246" s="14"/>
      <c r="AY246" s="15"/>
      <c r="AZ246" s="14"/>
      <c r="BA246" s="15"/>
      <c r="BB246" s="14"/>
      <c r="BC246" s="15"/>
      <c r="BD246" s="14"/>
    </row>
    <row r="247" spans="4:56" ht="15.75" customHeight="1" x14ac:dyDescent="0.25"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W247" s="14"/>
      <c r="AX247" s="14"/>
      <c r="AY247" s="15"/>
      <c r="AZ247" s="14"/>
      <c r="BA247" s="15"/>
      <c r="BB247" s="14"/>
      <c r="BC247" s="15"/>
      <c r="BD247" s="14"/>
    </row>
    <row r="248" spans="4:56" ht="15.75" customHeight="1" x14ac:dyDescent="0.25"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W248" s="14"/>
      <c r="AX248" s="14"/>
      <c r="AY248" s="15"/>
      <c r="AZ248" s="14"/>
      <c r="BA248" s="15"/>
      <c r="BB248" s="14"/>
      <c r="BC248" s="15"/>
      <c r="BD248" s="14"/>
    </row>
    <row r="249" spans="4:56" ht="15.75" customHeight="1" x14ac:dyDescent="0.25"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W249" s="14"/>
      <c r="AX249" s="14"/>
      <c r="AY249" s="15"/>
      <c r="AZ249" s="14"/>
      <c r="BA249" s="15"/>
      <c r="BB249" s="14"/>
      <c r="BC249" s="15"/>
      <c r="BD249" s="14"/>
    </row>
    <row r="250" spans="4:56" ht="15.75" customHeight="1" x14ac:dyDescent="0.25"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W250" s="14"/>
      <c r="AX250" s="14"/>
      <c r="AY250" s="15"/>
      <c r="AZ250" s="14"/>
      <c r="BA250" s="15"/>
      <c r="BB250" s="14"/>
      <c r="BC250" s="15"/>
      <c r="BD250" s="14"/>
    </row>
    <row r="251" spans="4:56" ht="15.75" customHeight="1" x14ac:dyDescent="0.25"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W251" s="14"/>
      <c r="AX251" s="14"/>
      <c r="AY251" s="15"/>
      <c r="AZ251" s="14"/>
      <c r="BA251" s="15"/>
      <c r="BB251" s="14"/>
      <c r="BC251" s="15"/>
      <c r="BD251" s="14"/>
    </row>
    <row r="252" spans="4:56" ht="15.75" customHeight="1" x14ac:dyDescent="0.2"/>
    <row r="253" spans="4:56" ht="15.75" customHeight="1" x14ac:dyDescent="0.2"/>
    <row r="254" spans="4:56" ht="15.75" customHeight="1" x14ac:dyDescent="0.2"/>
    <row r="255" spans="4:56" ht="15.75" customHeight="1" x14ac:dyDescent="0.2"/>
    <row r="256" spans="4: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0">
    <mergeCell ref="D1:M1"/>
    <mergeCell ref="O1:X1"/>
    <mergeCell ref="Z1:AI1"/>
    <mergeCell ref="AK1:AT1"/>
    <mergeCell ref="CY1:DH1"/>
    <mergeCell ref="BG1:BP1"/>
    <mergeCell ref="AV1:BE1"/>
    <mergeCell ref="CC1:CL1"/>
    <mergeCell ref="BR1:CA1"/>
    <mergeCell ref="CN1:CW1"/>
  </mergeCells>
  <conditionalFormatting sqref="O148:O251 Q148:Q251 S148:S251 U148:U251 Z148:Z251 AB148:AB251 AD148:AD251 AF148:AF251 AK148:AK251 AM148:AM251 AO148:AO251 AQ148:AQ251 O142:O146 Q142:Q146 S142:S146 U142:U146 W142:W146 Z142:Z146 AB142:AB146 AD142:AD146 AF142:AF146 AH142:AH146 AK142:AK146 AM142:AM146 AO142:AO146 AQ142:AQ146 AS142:AS146 O3:O32 Q3:Q32 S3:S32 U3:U32 W3:W32 Z3:Z32 AB3:AB32 AD3:AD32 AF3:AF32 AH3:AH32 L143:L161 J143:J251 H143:H251 F143:F251 D143:D251 L3:L38 L40:L126 J3:J38 J40:J126 H3:H38 H40:H126 F3:F38 F40:F126 D3:D38 D40:D126 W34:W38 W40:W139 U34:U38 U40:U139 S34:S38 S40:S139 Q34:Q38 Q40:Q139 O34:O38 O40:O139 AH34:AH38 AH40:AH139 AF34:AF38 AF40:AF139 AD34:AD38 AD40:AD139 AB34:AB38 AB40:AB139 Z34:Z38 Z40:Z139 AS3:AS139 AQ3:AQ139 AO3:AO139 AM3:AM139 AK3:AK139">
    <cfRule type="colorScale" priority="85">
      <colorScale>
        <cfvo type="formula" val="0"/>
        <cfvo type="formula" val="50"/>
        <cfvo type="formula" val="100"/>
        <color rgb="FF0070C0"/>
        <color rgb="FFFFEB84"/>
        <color rgb="FFFF0000"/>
      </colorScale>
    </cfRule>
  </conditionalFormatting>
  <conditionalFormatting sqref="K162:M251 V148:X251 AG148:AI251 AJ3:AJ5 AR148:AU251 CB135:CC135 AZ147:AZ251 BB147:BB251 BD147:BD251 P148:P251 R148:R251 T148:T251 AA148:AA251 AC148:AC251 AE148:AE251 AL148:AL251 AN148:AN251 AP148:AP251 AU147 P142:P146 R142:R146 T142:T146 V142:V146 X142:X146 AA142:AA146 AC142:AC146 AE142:AE146 AG142:AG146 AI142:AI146 AL142:AL146 AN142:AN146 AP142:AP146 AR142:AR146 AT142:AU146 AU3:AU141 P3:P32 R3:R32 T3:T32 V3:V32 X3:X32 AA3:AA32 AC3:AC32 AE3:AE32 AG3:AG32 AI3:AI32 M143:M161 K143:K161 I143:I251 G143:G251 E143:E251 M3:M38 M40:M126 K3:K38 K40:K126 I3:I38 I40:I126 G3:G38 G40:G126 E3:E38 E40:E126 X34:X38 X40:X139 V34:V38 V40:V139 T34:T38 T40:T139 R34:R38 R40:R139 P34:P38 P40:P139 AI34:AI38 AI40:AI139 AG34:AG38 AG40:AG139 AE34:AE38 AE40:AE139 AC34:AC38 AC40:AC139 AA34:AA38 AA40:AA139 AT3:AT139 AR3:AR139 AP3:AP139 AN3:AN139 AL3:AL139">
    <cfRule type="cellIs" dxfId="165" priority="86" operator="notBetween">
      <formula>4</formula>
      <formula>-4</formula>
    </cfRule>
  </conditionalFormatting>
  <conditionalFormatting sqref="AY147:AY251 BA147:BA251 BC147:BC251">
    <cfRule type="cellIs" dxfId="164" priority="87" operator="greaterThanOrEqual">
      <formula>5</formula>
    </cfRule>
  </conditionalFormatting>
  <conditionalFormatting sqref="AY147:AY251 BA147:BA251 BC147:BC251">
    <cfRule type="cellIs" dxfId="163" priority="88" operator="lessThanOrEqual">
      <formula>-5</formula>
    </cfRule>
  </conditionalFormatting>
  <conditionalFormatting sqref="BQ135">
    <cfRule type="cellIs" dxfId="162" priority="105" operator="greaterThanOrEqual">
      <formula>0.4</formula>
    </cfRule>
  </conditionalFormatting>
  <conditionalFormatting sqref="BQ135">
    <cfRule type="cellIs" dxfId="161" priority="106" operator="lessThanOrEqual">
      <formula>-0.4</formula>
    </cfRule>
  </conditionalFormatting>
  <conditionalFormatting sqref="BQ135">
    <cfRule type="cellIs" dxfId="160" priority="107" operator="notBetween">
      <formula>4</formula>
      <formula>-4</formula>
    </cfRule>
  </conditionalFormatting>
  <conditionalFormatting sqref="CA39:CA146">
    <cfRule type="cellIs" dxfId="159" priority="108" operator="notBetween">
      <formula>4</formula>
      <formula>-4</formula>
    </cfRule>
  </conditionalFormatting>
  <conditionalFormatting sqref="AV3:AV146">
    <cfRule type="cellIs" dxfId="158" priority="109" operator="greaterThanOrEqual">
      <formula>5</formula>
    </cfRule>
  </conditionalFormatting>
  <conditionalFormatting sqref="AV3:AV146">
    <cfRule type="cellIs" dxfId="157" priority="110" operator="lessThanOrEqual">
      <formula>-5</formula>
    </cfRule>
  </conditionalFormatting>
  <conditionalFormatting sqref="AX39:AX146">
    <cfRule type="cellIs" dxfId="156" priority="111" operator="greaterThanOrEqual">
      <formula>5</formula>
    </cfRule>
  </conditionalFormatting>
  <conditionalFormatting sqref="AX39:AX146">
    <cfRule type="cellIs" dxfId="155" priority="112" operator="lessThanOrEqual">
      <formula>-5</formula>
    </cfRule>
  </conditionalFormatting>
  <conditionalFormatting sqref="AZ39:AZ146">
    <cfRule type="cellIs" dxfId="154" priority="113" operator="greaterThanOrEqual">
      <formula>5</formula>
    </cfRule>
  </conditionalFormatting>
  <conditionalFormatting sqref="AZ39:AZ146">
    <cfRule type="cellIs" dxfId="153" priority="114" operator="lessThanOrEqual">
      <formula>-5</formula>
    </cfRule>
  </conditionalFormatting>
  <conditionalFormatting sqref="BB39:BB146">
    <cfRule type="cellIs" dxfId="152" priority="115" operator="greaterThanOrEqual">
      <formula>5</formula>
    </cfRule>
  </conditionalFormatting>
  <conditionalFormatting sqref="BB39:BB146">
    <cfRule type="cellIs" dxfId="151" priority="116" operator="lessThanOrEqual">
      <formula>-5</formula>
    </cfRule>
  </conditionalFormatting>
  <conditionalFormatting sqref="BD39:BD146">
    <cfRule type="cellIs" dxfId="150" priority="117" operator="greaterThanOrEqual">
      <formula>5</formula>
    </cfRule>
  </conditionalFormatting>
  <conditionalFormatting sqref="BD39:BD146">
    <cfRule type="cellIs" dxfId="149" priority="118" operator="lessThanOrEqual">
      <formula>-5</formula>
    </cfRule>
  </conditionalFormatting>
  <conditionalFormatting sqref="BG3:BG146">
    <cfRule type="cellIs" dxfId="148" priority="119" operator="greaterThanOrEqual">
      <formula>5</formula>
    </cfRule>
  </conditionalFormatting>
  <conditionalFormatting sqref="BG3:BG146">
    <cfRule type="cellIs" dxfId="147" priority="120" operator="lessThanOrEqual">
      <formula>-5</formula>
    </cfRule>
  </conditionalFormatting>
  <conditionalFormatting sqref="BI39:BI146">
    <cfRule type="cellIs" dxfId="146" priority="121" operator="greaterThanOrEqual">
      <formula>5</formula>
    </cfRule>
  </conditionalFormatting>
  <conditionalFormatting sqref="BI39:BI146">
    <cfRule type="cellIs" dxfId="145" priority="122" operator="lessThanOrEqual">
      <formula>-5</formula>
    </cfRule>
  </conditionalFormatting>
  <conditionalFormatting sqref="BK39:BK146">
    <cfRule type="cellIs" dxfId="144" priority="123" operator="greaterThanOrEqual">
      <formula>5</formula>
    </cfRule>
  </conditionalFormatting>
  <conditionalFormatting sqref="BK39:BK146">
    <cfRule type="cellIs" dxfId="143" priority="124" operator="lessThanOrEqual">
      <formula>-5</formula>
    </cfRule>
  </conditionalFormatting>
  <conditionalFormatting sqref="BM39:BM146">
    <cfRule type="cellIs" dxfId="142" priority="125" operator="greaterThanOrEqual">
      <formula>5</formula>
    </cfRule>
  </conditionalFormatting>
  <conditionalFormatting sqref="BM39:BM146">
    <cfRule type="cellIs" dxfId="141" priority="126" operator="lessThanOrEqual">
      <formula>-5</formula>
    </cfRule>
  </conditionalFormatting>
  <conditionalFormatting sqref="BO39:BO146">
    <cfRule type="cellIs" dxfId="140" priority="127" operator="greaterThanOrEqual">
      <formula>5</formula>
    </cfRule>
  </conditionalFormatting>
  <conditionalFormatting sqref="BO39:BO146">
    <cfRule type="cellIs" dxfId="139" priority="128" operator="lessThanOrEqual">
      <formula>-5</formula>
    </cfRule>
  </conditionalFormatting>
  <conditionalFormatting sqref="BR39:BR146">
    <cfRule type="cellIs" dxfId="138" priority="129" operator="greaterThanOrEqual">
      <formula>5</formula>
    </cfRule>
  </conditionalFormatting>
  <conditionalFormatting sqref="BR39:BR146">
    <cfRule type="cellIs" dxfId="137" priority="130" operator="lessThanOrEqual">
      <formula>-5</formula>
    </cfRule>
  </conditionalFormatting>
  <conditionalFormatting sqref="BT39:BT146">
    <cfRule type="cellIs" dxfId="136" priority="131" operator="greaterThanOrEqual">
      <formula>5</formula>
    </cfRule>
  </conditionalFormatting>
  <conditionalFormatting sqref="BT39:BT146">
    <cfRule type="cellIs" dxfId="135" priority="132" operator="lessThanOrEqual">
      <formula>-5</formula>
    </cfRule>
  </conditionalFormatting>
  <conditionalFormatting sqref="BV39:BV146">
    <cfRule type="cellIs" dxfId="134" priority="133" operator="greaterThanOrEqual">
      <formula>5</formula>
    </cfRule>
  </conditionalFormatting>
  <conditionalFormatting sqref="BV39:BV146">
    <cfRule type="cellIs" dxfId="133" priority="134" operator="lessThanOrEqual">
      <formula>-5</formula>
    </cfRule>
  </conditionalFormatting>
  <conditionalFormatting sqref="BX39:BX146">
    <cfRule type="cellIs" dxfId="132" priority="135" operator="greaterThanOrEqual">
      <formula>5</formula>
    </cfRule>
  </conditionalFormatting>
  <conditionalFormatting sqref="BX39:BX146">
    <cfRule type="cellIs" dxfId="131" priority="136" operator="lessThanOrEqual">
      <formula>-5</formula>
    </cfRule>
  </conditionalFormatting>
  <conditionalFormatting sqref="BZ39:BZ146">
    <cfRule type="cellIs" dxfId="130" priority="137" operator="greaterThanOrEqual">
      <formula>5</formula>
    </cfRule>
  </conditionalFormatting>
  <conditionalFormatting sqref="BZ39:BZ146">
    <cfRule type="cellIs" dxfId="129" priority="138" operator="lessThanOrEqual">
      <formula>-5</formula>
    </cfRule>
  </conditionalFormatting>
  <conditionalFormatting sqref="AW3:AW146">
    <cfRule type="cellIs" dxfId="128" priority="139" operator="notBetween">
      <formula>4</formula>
      <formula>-4</formula>
    </cfRule>
  </conditionalFormatting>
  <conditionalFormatting sqref="AY39:AY146">
    <cfRule type="cellIs" dxfId="127" priority="140" operator="notBetween">
      <formula>4</formula>
      <formula>-4</formula>
    </cfRule>
  </conditionalFormatting>
  <conditionalFormatting sqref="BA39:BA146">
    <cfRule type="cellIs" dxfId="126" priority="141" operator="notBetween">
      <formula>4</formula>
      <formula>-4</formula>
    </cfRule>
  </conditionalFormatting>
  <conditionalFormatting sqref="BC39:BC146">
    <cfRule type="cellIs" dxfId="125" priority="142" operator="notBetween">
      <formula>4</formula>
      <formula>-4</formula>
    </cfRule>
  </conditionalFormatting>
  <conditionalFormatting sqref="BE39:BE146">
    <cfRule type="cellIs" dxfId="124" priority="143" operator="notBetween">
      <formula>4</formula>
      <formula>-4</formula>
    </cfRule>
  </conditionalFormatting>
  <conditionalFormatting sqref="BH3:BH146">
    <cfRule type="cellIs" dxfId="123" priority="144" operator="notBetween">
      <formula>4</formula>
      <formula>-4</formula>
    </cfRule>
  </conditionalFormatting>
  <conditionalFormatting sqref="BJ39:BJ146">
    <cfRule type="cellIs" dxfId="122" priority="145" operator="notBetween">
      <formula>4</formula>
      <formula>-4</formula>
    </cfRule>
  </conditionalFormatting>
  <conditionalFormatting sqref="BL39:BL146">
    <cfRule type="cellIs" dxfId="121" priority="146" operator="notBetween">
      <formula>4</formula>
      <formula>-4</formula>
    </cfRule>
  </conditionalFormatting>
  <conditionalFormatting sqref="BN39:BN146">
    <cfRule type="cellIs" dxfId="120" priority="147" operator="notBetween">
      <formula>4</formula>
      <formula>-4</formula>
    </cfRule>
  </conditionalFormatting>
  <conditionalFormatting sqref="BP39:BP146">
    <cfRule type="cellIs" dxfId="119" priority="148" operator="notBetween">
      <formula>4</formula>
      <formula>-4</formula>
    </cfRule>
  </conditionalFormatting>
  <conditionalFormatting sqref="BS39:BS146">
    <cfRule type="cellIs" dxfId="118" priority="149" operator="notBetween">
      <formula>4</formula>
      <formula>-4</formula>
    </cfRule>
  </conditionalFormatting>
  <conditionalFormatting sqref="BU39:BU146">
    <cfRule type="cellIs" dxfId="117" priority="150" operator="notBetween">
      <formula>4</formula>
      <formula>-4</formula>
    </cfRule>
  </conditionalFormatting>
  <conditionalFormatting sqref="BW39:BW146">
    <cfRule type="cellIs" dxfId="116" priority="151" operator="notBetween">
      <formula>4</formula>
      <formula>-4</formula>
    </cfRule>
  </conditionalFormatting>
  <conditionalFormatting sqref="BY39:BY146">
    <cfRule type="cellIs" dxfId="115" priority="152" operator="notBetween">
      <formula>4</formula>
      <formula>-4</formula>
    </cfRule>
  </conditionalFormatting>
  <conditionalFormatting sqref="CL3:CL146">
    <cfRule type="cellIs" dxfId="114" priority="70" operator="notBetween">
      <formula>4</formula>
      <formula>-4</formula>
    </cfRule>
  </conditionalFormatting>
  <conditionalFormatting sqref="CC3:CC134">
    <cfRule type="cellIs" dxfId="113" priority="71" operator="greaterThanOrEqual">
      <formula>5</formula>
    </cfRule>
  </conditionalFormatting>
  <conditionalFormatting sqref="CC3:CC134">
    <cfRule type="cellIs" dxfId="112" priority="72" operator="lessThanOrEqual">
      <formula>-5</formula>
    </cfRule>
  </conditionalFormatting>
  <conditionalFormatting sqref="CE3:CE146">
    <cfRule type="cellIs" dxfId="111" priority="73" operator="greaterThanOrEqual">
      <formula>5</formula>
    </cfRule>
  </conditionalFormatting>
  <conditionalFormatting sqref="CE3:CE146">
    <cfRule type="cellIs" dxfId="110" priority="74" operator="lessThanOrEqual">
      <formula>-5</formula>
    </cfRule>
  </conditionalFormatting>
  <conditionalFormatting sqref="CG3:CG146">
    <cfRule type="cellIs" dxfId="109" priority="75" operator="greaterThanOrEqual">
      <formula>5</formula>
    </cfRule>
  </conditionalFormatting>
  <conditionalFormatting sqref="CG3:CG146">
    <cfRule type="cellIs" dxfId="108" priority="76" operator="lessThanOrEqual">
      <formula>-5</formula>
    </cfRule>
  </conditionalFormatting>
  <conditionalFormatting sqref="CI3:CI146">
    <cfRule type="cellIs" dxfId="107" priority="77" operator="greaterThanOrEqual">
      <formula>5</formula>
    </cfRule>
  </conditionalFormatting>
  <conditionalFormatting sqref="CI3:CI146">
    <cfRule type="cellIs" dxfId="106" priority="78" operator="lessThanOrEqual">
      <formula>-5</formula>
    </cfRule>
  </conditionalFormatting>
  <conditionalFormatting sqref="CK3:CK146">
    <cfRule type="cellIs" dxfId="105" priority="79" operator="greaterThanOrEqual">
      <formula>5</formula>
    </cfRule>
  </conditionalFormatting>
  <conditionalFormatting sqref="CK3:CK146">
    <cfRule type="cellIs" dxfId="104" priority="80" operator="lessThanOrEqual">
      <formula>-5</formula>
    </cfRule>
  </conditionalFormatting>
  <conditionalFormatting sqref="CD3:CD134">
    <cfRule type="cellIs" dxfId="103" priority="81" operator="notBetween">
      <formula>4</formula>
      <formula>-4</formula>
    </cfRule>
  </conditionalFormatting>
  <conditionalFormatting sqref="CF3:CF146">
    <cfRule type="cellIs" dxfId="102" priority="82" operator="notBetween">
      <formula>4</formula>
      <formula>-4</formula>
    </cfRule>
  </conditionalFormatting>
  <conditionalFormatting sqref="CH3:CH146">
    <cfRule type="cellIs" dxfId="101" priority="83" operator="notBetween">
      <formula>4</formula>
      <formula>-4</formula>
    </cfRule>
  </conditionalFormatting>
  <conditionalFormatting sqref="CJ3:CJ146">
    <cfRule type="cellIs" dxfId="100" priority="84" operator="notBetween">
      <formula>4</formula>
      <formula>-4</formula>
    </cfRule>
  </conditionalFormatting>
  <conditionalFormatting sqref="CW3:CW146">
    <cfRule type="cellIs" dxfId="99" priority="55" operator="notBetween">
      <formula>4</formula>
      <formula>-4</formula>
    </cfRule>
  </conditionalFormatting>
  <conditionalFormatting sqref="CN3:CN134">
    <cfRule type="cellIs" dxfId="98" priority="56" operator="greaterThanOrEqual">
      <formula>5</formula>
    </cfRule>
  </conditionalFormatting>
  <conditionalFormatting sqref="CN3:CN134">
    <cfRule type="cellIs" dxfId="97" priority="57" operator="lessThanOrEqual">
      <formula>-5</formula>
    </cfRule>
  </conditionalFormatting>
  <conditionalFormatting sqref="CP3:CP146">
    <cfRule type="cellIs" dxfId="96" priority="58" operator="greaterThanOrEqual">
      <formula>5</formula>
    </cfRule>
  </conditionalFormatting>
  <conditionalFormatting sqref="CP3:CP146">
    <cfRule type="cellIs" dxfId="95" priority="59" operator="lessThanOrEqual">
      <formula>-5</formula>
    </cfRule>
  </conditionalFormatting>
  <conditionalFormatting sqref="CR3:CR146">
    <cfRule type="cellIs" dxfId="94" priority="60" operator="greaterThanOrEqual">
      <formula>5</formula>
    </cfRule>
  </conditionalFormatting>
  <conditionalFormatting sqref="CR3:CR146">
    <cfRule type="cellIs" dxfId="93" priority="61" operator="lessThanOrEqual">
      <formula>-5</formula>
    </cfRule>
  </conditionalFormatting>
  <conditionalFormatting sqref="CT3:CT146">
    <cfRule type="cellIs" dxfId="92" priority="62" operator="greaterThanOrEqual">
      <formula>5</formula>
    </cfRule>
  </conditionalFormatting>
  <conditionalFormatting sqref="CT3:CT146">
    <cfRule type="cellIs" dxfId="91" priority="63" operator="lessThanOrEqual">
      <formula>-5</formula>
    </cfRule>
  </conditionalFormatting>
  <conditionalFormatting sqref="CV3:CV146">
    <cfRule type="cellIs" dxfId="90" priority="64" operator="greaterThanOrEqual">
      <formula>5</formula>
    </cfRule>
  </conditionalFormatting>
  <conditionalFormatting sqref="CV3:CV146">
    <cfRule type="cellIs" dxfId="89" priority="65" operator="lessThanOrEqual">
      <formula>-5</formula>
    </cfRule>
  </conditionalFormatting>
  <conditionalFormatting sqref="CO3:CO134">
    <cfRule type="cellIs" dxfId="88" priority="66" operator="notBetween">
      <formula>4</formula>
      <formula>-4</formula>
    </cfRule>
  </conditionalFormatting>
  <conditionalFormatting sqref="CQ3:CQ146">
    <cfRule type="cellIs" dxfId="87" priority="67" operator="notBetween">
      <formula>4</formula>
      <formula>-4</formula>
    </cfRule>
  </conditionalFormatting>
  <conditionalFormatting sqref="CS3:CS146">
    <cfRule type="cellIs" dxfId="86" priority="68" operator="notBetween">
      <formula>4</formula>
      <formula>-4</formula>
    </cfRule>
  </conditionalFormatting>
  <conditionalFormatting sqref="CU3:CU146">
    <cfRule type="cellIs" dxfId="85" priority="69" operator="notBetween">
      <formula>4</formula>
      <formula>-4</formula>
    </cfRule>
  </conditionalFormatting>
  <conditionalFormatting sqref="DH3:DH134">
    <cfRule type="cellIs" dxfId="84" priority="40" operator="notBetween">
      <formula>4</formula>
      <formula>-4</formula>
    </cfRule>
  </conditionalFormatting>
  <conditionalFormatting sqref="CY3:CY134">
    <cfRule type="cellIs" dxfId="83" priority="41" operator="greaterThanOrEqual">
      <formula>5</formula>
    </cfRule>
  </conditionalFormatting>
  <conditionalFormatting sqref="CY3:CY134">
    <cfRule type="cellIs" dxfId="82" priority="42" operator="lessThanOrEqual">
      <formula>-5</formula>
    </cfRule>
  </conditionalFormatting>
  <conditionalFormatting sqref="DA3:DA134">
    <cfRule type="cellIs" dxfId="81" priority="43" operator="greaterThanOrEqual">
      <formula>5</formula>
    </cfRule>
  </conditionalFormatting>
  <conditionalFormatting sqref="DA3:DA134">
    <cfRule type="cellIs" dxfId="80" priority="44" operator="lessThanOrEqual">
      <formula>-5</formula>
    </cfRule>
  </conditionalFormatting>
  <conditionalFormatting sqref="DC3:DC134">
    <cfRule type="cellIs" dxfId="79" priority="45" operator="greaterThanOrEqual">
      <formula>5</formula>
    </cfRule>
  </conditionalFormatting>
  <conditionalFormatting sqref="DC3:DC134">
    <cfRule type="cellIs" dxfId="78" priority="46" operator="lessThanOrEqual">
      <formula>-5</formula>
    </cfRule>
  </conditionalFormatting>
  <conditionalFormatting sqref="DE3:DE134">
    <cfRule type="cellIs" dxfId="77" priority="47" operator="greaterThanOrEqual">
      <formula>5</formula>
    </cfRule>
  </conditionalFormatting>
  <conditionalFormatting sqref="DE3:DE134">
    <cfRule type="cellIs" dxfId="76" priority="48" operator="lessThanOrEqual">
      <formula>-5</formula>
    </cfRule>
  </conditionalFormatting>
  <conditionalFormatting sqref="DG3:DG134">
    <cfRule type="cellIs" dxfId="75" priority="49" operator="greaterThanOrEqual">
      <formula>5</formula>
    </cfRule>
  </conditionalFormatting>
  <conditionalFormatting sqref="DG3:DG134">
    <cfRule type="cellIs" dxfId="74" priority="50" operator="lessThanOrEqual">
      <formula>-5</formula>
    </cfRule>
  </conditionalFormatting>
  <conditionalFormatting sqref="CZ3:CZ134">
    <cfRule type="cellIs" dxfId="73" priority="51" operator="notBetween">
      <formula>4</formula>
      <formula>-4</formula>
    </cfRule>
  </conditionalFormatting>
  <conditionalFormatting sqref="DB3:DB134">
    <cfRule type="cellIs" dxfId="72" priority="52" operator="notBetween">
      <formula>4</formula>
      <formula>-4</formula>
    </cfRule>
  </conditionalFormatting>
  <conditionalFormatting sqref="DD3:DD134">
    <cfRule type="cellIs" dxfId="71" priority="53" operator="notBetween">
      <formula>4</formula>
      <formula>-4</formula>
    </cfRule>
  </conditionalFormatting>
  <conditionalFormatting sqref="DF3:DF134">
    <cfRule type="cellIs" dxfId="70" priority="54" operator="notBetween">
      <formula>4</formula>
      <formula>-4</formula>
    </cfRule>
  </conditionalFormatting>
  <conditionalFormatting sqref="AX3:AX38">
    <cfRule type="cellIs" dxfId="69" priority="37" operator="greaterThanOrEqual">
      <formula>5</formula>
    </cfRule>
  </conditionalFormatting>
  <conditionalFormatting sqref="AX3:AX38">
    <cfRule type="cellIs" dxfId="68" priority="38" operator="lessThanOrEqual">
      <formula>-5</formula>
    </cfRule>
  </conditionalFormatting>
  <conditionalFormatting sqref="AY3:AY38">
    <cfRule type="cellIs" dxfId="67" priority="39" operator="notBetween">
      <formula>4</formula>
      <formula>-4</formula>
    </cfRule>
  </conditionalFormatting>
  <conditionalFormatting sqref="AZ3:AZ38">
    <cfRule type="cellIs" dxfId="66" priority="34" operator="greaterThanOrEqual">
      <formula>5</formula>
    </cfRule>
  </conditionalFormatting>
  <conditionalFormatting sqref="AZ3:AZ38">
    <cfRule type="cellIs" dxfId="65" priority="35" operator="lessThanOrEqual">
      <formula>-5</formula>
    </cfRule>
  </conditionalFormatting>
  <conditionalFormatting sqref="BA3:BA38">
    <cfRule type="cellIs" dxfId="64" priority="36" operator="notBetween">
      <formula>4</formula>
      <formula>-4</formula>
    </cfRule>
  </conditionalFormatting>
  <conditionalFormatting sqref="BB3:BB38">
    <cfRule type="cellIs" dxfId="63" priority="31" operator="greaterThanOrEqual">
      <formula>5</formula>
    </cfRule>
  </conditionalFormatting>
  <conditionalFormatting sqref="BB3:BB38">
    <cfRule type="cellIs" dxfId="62" priority="32" operator="lessThanOrEqual">
      <formula>-5</formula>
    </cfRule>
  </conditionalFormatting>
  <conditionalFormatting sqref="BC3:BC38">
    <cfRule type="cellIs" dxfId="61" priority="33" operator="notBetween">
      <formula>4</formula>
      <formula>-4</formula>
    </cfRule>
  </conditionalFormatting>
  <conditionalFormatting sqref="BD3:BD38">
    <cfRule type="cellIs" dxfId="60" priority="28" operator="greaterThanOrEqual">
      <formula>5</formula>
    </cfRule>
  </conditionalFormatting>
  <conditionalFormatting sqref="BD3:BD38">
    <cfRule type="cellIs" dxfId="59" priority="29" operator="lessThanOrEqual">
      <formula>-5</formula>
    </cfRule>
  </conditionalFormatting>
  <conditionalFormatting sqref="BE3:BE38">
    <cfRule type="cellIs" dxfId="58" priority="30" operator="notBetween">
      <formula>4</formula>
      <formula>-4</formula>
    </cfRule>
  </conditionalFormatting>
  <conditionalFormatting sqref="BI3:BI38">
    <cfRule type="cellIs" dxfId="57" priority="25" operator="greaterThanOrEqual">
      <formula>5</formula>
    </cfRule>
  </conditionalFormatting>
  <conditionalFormatting sqref="BI3:BI38">
    <cfRule type="cellIs" dxfId="56" priority="26" operator="lessThanOrEqual">
      <formula>-5</formula>
    </cfRule>
  </conditionalFormatting>
  <conditionalFormatting sqref="BJ3:BJ38">
    <cfRule type="cellIs" dxfId="55" priority="27" operator="notBetween">
      <formula>4</formula>
      <formula>-4</formula>
    </cfRule>
  </conditionalFormatting>
  <conditionalFormatting sqref="BK3:BK38">
    <cfRule type="cellIs" dxfId="54" priority="22" operator="greaterThanOrEqual">
      <formula>5</formula>
    </cfRule>
  </conditionalFormatting>
  <conditionalFormatting sqref="BK3:BK38">
    <cfRule type="cellIs" dxfId="53" priority="23" operator="lessThanOrEqual">
      <formula>-5</formula>
    </cfRule>
  </conditionalFormatting>
  <conditionalFormatting sqref="BL3:BL38">
    <cfRule type="cellIs" dxfId="52" priority="24" operator="notBetween">
      <formula>4</formula>
      <formula>-4</formula>
    </cfRule>
  </conditionalFormatting>
  <conditionalFormatting sqref="BM3:BM38">
    <cfRule type="cellIs" dxfId="51" priority="19" operator="greaterThanOrEqual">
      <formula>5</formula>
    </cfRule>
  </conditionalFormatting>
  <conditionalFormatting sqref="BM3:BM38">
    <cfRule type="cellIs" dxfId="50" priority="20" operator="lessThanOrEqual">
      <formula>-5</formula>
    </cfRule>
  </conditionalFormatting>
  <conditionalFormatting sqref="BN3:BN38">
    <cfRule type="cellIs" dxfId="49" priority="21" operator="notBetween">
      <formula>4</formula>
      <formula>-4</formula>
    </cfRule>
  </conditionalFormatting>
  <conditionalFormatting sqref="BO3:BO38">
    <cfRule type="cellIs" dxfId="48" priority="16" operator="greaterThanOrEqual">
      <formula>5</formula>
    </cfRule>
  </conditionalFormatting>
  <conditionalFormatting sqref="BO3:BO38">
    <cfRule type="cellIs" dxfId="47" priority="17" operator="lessThanOrEqual">
      <formula>-5</formula>
    </cfRule>
  </conditionalFormatting>
  <conditionalFormatting sqref="BP3:BP38">
    <cfRule type="cellIs" dxfId="46" priority="18" operator="notBetween">
      <formula>4</formula>
      <formula>-4</formula>
    </cfRule>
  </conditionalFormatting>
  <conditionalFormatting sqref="BR3:BR38">
    <cfRule type="cellIs" dxfId="45" priority="13" operator="greaterThanOrEqual">
      <formula>5</formula>
    </cfRule>
  </conditionalFormatting>
  <conditionalFormatting sqref="BR3:BR38">
    <cfRule type="cellIs" dxfId="44" priority="14" operator="lessThanOrEqual">
      <formula>-5</formula>
    </cfRule>
  </conditionalFormatting>
  <conditionalFormatting sqref="BS3:BS38">
    <cfRule type="cellIs" dxfId="43" priority="15" operator="notBetween">
      <formula>4</formula>
      <formula>-4</formula>
    </cfRule>
  </conditionalFormatting>
  <conditionalFormatting sqref="BT3:BT38">
    <cfRule type="cellIs" dxfId="42" priority="10" operator="greaterThanOrEqual">
      <formula>5</formula>
    </cfRule>
  </conditionalFormatting>
  <conditionalFormatting sqref="BT3:BT38">
    <cfRule type="cellIs" dxfId="41" priority="11" operator="lessThanOrEqual">
      <formula>-5</formula>
    </cfRule>
  </conditionalFormatting>
  <conditionalFormatting sqref="BU3:BU38">
    <cfRule type="cellIs" dxfId="40" priority="12" operator="notBetween">
      <formula>4</formula>
      <formula>-4</formula>
    </cfRule>
  </conditionalFormatting>
  <conditionalFormatting sqref="BV3:BV38">
    <cfRule type="cellIs" dxfId="39" priority="7" operator="greaterThanOrEqual">
      <formula>5</formula>
    </cfRule>
  </conditionalFormatting>
  <conditionalFormatting sqref="BV3:BV38">
    <cfRule type="cellIs" dxfId="38" priority="8" operator="lessThanOrEqual">
      <formula>-5</formula>
    </cfRule>
  </conditionalFormatting>
  <conditionalFormatting sqref="BW3:BW38">
    <cfRule type="cellIs" dxfId="37" priority="9" operator="notBetween">
      <formula>4</formula>
      <formula>-4</formula>
    </cfRule>
  </conditionalFormatting>
  <conditionalFormatting sqref="BX3:BX38">
    <cfRule type="cellIs" dxfId="36" priority="4" operator="greaterThanOrEqual">
      <formula>5</formula>
    </cfRule>
  </conditionalFormatting>
  <conditionalFormatting sqref="BX3:BX38">
    <cfRule type="cellIs" dxfId="35" priority="5" operator="lessThanOrEqual">
      <formula>-5</formula>
    </cfRule>
  </conditionalFormatting>
  <conditionalFormatting sqref="BY3:BY38">
    <cfRule type="cellIs" dxfId="34" priority="6" operator="notBetween">
      <formula>4</formula>
      <formula>-4</formula>
    </cfRule>
  </conditionalFormatting>
  <conditionalFormatting sqref="BZ3:BZ38">
    <cfRule type="cellIs" dxfId="33" priority="1" operator="greaterThanOrEqual">
      <formula>5</formula>
    </cfRule>
  </conditionalFormatting>
  <conditionalFormatting sqref="BZ3:BZ38">
    <cfRule type="cellIs" dxfId="32" priority="2" operator="lessThanOrEqual">
      <formula>-5</formula>
    </cfRule>
  </conditionalFormatting>
  <conditionalFormatting sqref="CA3:CA38">
    <cfRule type="cellIs" dxfId="31" priority="3" operator="notBetween">
      <formula>4</formula>
      <formula>-4</formula>
    </cfRule>
  </conditionalFormatting>
  <pageMargins left="0.7" right="0.7" top="0.75" bottom="0.75" header="0" footer="0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1000"/>
  <sheetViews>
    <sheetView tabSelected="1" zoomScale="66" zoomScaleNormal="66" workbookViewId="0">
      <pane xSplit="3" ySplit="2" topLeftCell="AV3" activePane="bottomRight" state="frozen"/>
      <selection pane="topRight" activeCell="D1" sqref="D1"/>
      <selection pane="bottomLeft" activeCell="A3" sqref="A3"/>
      <selection pane="bottomRight" activeCell="BH4" sqref="BH4"/>
    </sheetView>
  </sheetViews>
  <sheetFormatPr defaultColWidth="12.625" defaultRowHeight="15" customHeight="1" x14ac:dyDescent="0.2"/>
  <cols>
    <col min="1" max="2" width="7.625" customWidth="1"/>
    <col min="3" max="3" width="35" bestFit="1" customWidth="1"/>
    <col min="4" max="36" width="7.625" customWidth="1"/>
    <col min="37" max="37" width="7.625" style="39" customWidth="1"/>
    <col min="38" max="59" width="7.625" customWidth="1"/>
    <col min="60" max="61" width="12.625" customWidth="1"/>
    <col min="62" max="105" width="7.625" customWidth="1"/>
    <col min="106" max="113" width="7.625" style="39" customWidth="1"/>
    <col min="114" max="174" width="12.625" style="39"/>
  </cols>
  <sheetData>
    <row r="1" spans="1:172" ht="18.75" customHeight="1" x14ac:dyDescent="0.4">
      <c r="A1" s="23"/>
      <c r="B1" s="23"/>
      <c r="C1" s="23"/>
      <c r="D1" s="71" t="s">
        <v>67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54"/>
      <c r="AL1" s="73" t="s">
        <v>68</v>
      </c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24"/>
      <c r="BT1" s="73" t="s">
        <v>66</v>
      </c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73"/>
      <c r="CY1" s="73"/>
      <c r="CZ1" s="73"/>
      <c r="DA1" s="24"/>
      <c r="DB1" s="51"/>
      <c r="DC1" s="74"/>
      <c r="DD1" s="74"/>
      <c r="DE1" s="74"/>
      <c r="DF1" s="74"/>
      <c r="DG1" s="74"/>
      <c r="DH1" s="74"/>
      <c r="DI1" s="74"/>
      <c r="DJ1" s="74"/>
      <c r="DK1" s="74"/>
      <c r="DL1" s="74"/>
      <c r="DM1" s="74"/>
      <c r="DN1" s="74"/>
      <c r="DO1" s="74"/>
      <c r="DP1" s="74"/>
      <c r="DQ1" s="74"/>
      <c r="DR1" s="74"/>
      <c r="DS1" s="74"/>
      <c r="DT1" s="74"/>
      <c r="DU1" s="74"/>
      <c r="DV1" s="74"/>
      <c r="DW1" s="74"/>
      <c r="DX1" s="74"/>
      <c r="DY1" s="74"/>
      <c r="DZ1" s="74"/>
      <c r="EA1" s="74"/>
      <c r="EB1" s="74"/>
      <c r="EC1" s="74"/>
      <c r="ED1" s="74"/>
      <c r="EE1" s="74"/>
      <c r="EF1" s="74"/>
      <c r="EG1" s="74"/>
      <c r="EH1" s="74"/>
      <c r="EJ1" s="51"/>
      <c r="EK1" s="74"/>
      <c r="EL1" s="74"/>
      <c r="EM1" s="74"/>
      <c r="EN1" s="74"/>
      <c r="EO1" s="74"/>
      <c r="EP1" s="74"/>
      <c r="EQ1" s="74"/>
      <c r="ER1" s="74"/>
      <c r="ES1" s="74"/>
      <c r="ET1" s="74"/>
      <c r="EU1" s="74"/>
      <c r="EV1" s="74"/>
      <c r="EW1" s="74"/>
      <c r="EX1" s="74"/>
      <c r="EY1" s="74"/>
      <c r="EZ1" s="74"/>
      <c r="FA1" s="74"/>
      <c r="FB1" s="74"/>
      <c r="FC1" s="74"/>
      <c r="FD1" s="74"/>
      <c r="FE1" s="74"/>
      <c r="FF1" s="74"/>
      <c r="FG1" s="74"/>
      <c r="FH1" s="74"/>
      <c r="FI1" s="74"/>
      <c r="FJ1" s="74"/>
      <c r="FK1" s="74"/>
      <c r="FL1" s="74"/>
      <c r="FM1" s="74"/>
      <c r="FN1" s="74"/>
      <c r="FO1" s="74"/>
      <c r="FP1" s="74"/>
    </row>
    <row r="2" spans="1:172" ht="18.75" customHeight="1" x14ac:dyDescent="0.3">
      <c r="A2" s="23"/>
      <c r="B2" s="23"/>
      <c r="C2" s="23"/>
      <c r="D2" s="69" t="s">
        <v>15</v>
      </c>
      <c r="E2" s="67"/>
      <c r="F2" s="67"/>
      <c r="G2" s="67"/>
      <c r="H2" s="67"/>
      <c r="I2" s="67"/>
      <c r="J2" s="67"/>
      <c r="K2" s="67"/>
      <c r="L2" s="67"/>
      <c r="M2" s="67"/>
      <c r="N2" s="26"/>
      <c r="O2" s="69" t="s">
        <v>28</v>
      </c>
      <c r="P2" s="67"/>
      <c r="Q2" s="67"/>
      <c r="R2" s="67"/>
      <c r="S2" s="67"/>
      <c r="T2" s="67"/>
      <c r="U2" s="67"/>
      <c r="V2" s="67"/>
      <c r="W2" s="67"/>
      <c r="X2" s="67"/>
      <c r="Y2" s="23"/>
      <c r="Z2" s="72" t="s">
        <v>29</v>
      </c>
      <c r="AA2" s="67"/>
      <c r="AB2" s="67"/>
      <c r="AC2" s="67"/>
      <c r="AD2" s="67"/>
      <c r="AE2" s="1"/>
      <c r="AF2" s="59" t="s">
        <v>30</v>
      </c>
      <c r="AG2" s="67"/>
      <c r="AH2" s="67"/>
      <c r="AI2" s="67"/>
      <c r="AJ2" s="67"/>
      <c r="AK2" s="55"/>
      <c r="AL2" s="23"/>
      <c r="AM2" s="23"/>
      <c r="AN2" s="69" t="s">
        <v>31</v>
      </c>
      <c r="AO2" s="67"/>
      <c r="AP2" s="67"/>
      <c r="AQ2" s="67"/>
      <c r="AR2" s="67"/>
      <c r="AS2" s="67"/>
      <c r="AT2" s="25"/>
      <c r="AU2" s="26"/>
      <c r="AV2" s="26"/>
      <c r="AW2" s="26"/>
      <c r="AX2" s="26"/>
      <c r="AY2" s="69" t="s">
        <v>28</v>
      </c>
      <c r="AZ2" s="67"/>
      <c r="BA2" s="67"/>
      <c r="BB2" s="67"/>
      <c r="BC2" s="67"/>
      <c r="BD2" s="67"/>
      <c r="BE2" s="25"/>
      <c r="BF2" s="25"/>
      <c r="BG2" s="23"/>
      <c r="BH2" s="23"/>
      <c r="BI2" s="72" t="s">
        <v>29</v>
      </c>
      <c r="BJ2" s="67"/>
      <c r="BK2" s="67"/>
      <c r="BL2" s="27"/>
      <c r="BM2" s="1"/>
      <c r="BN2" s="1"/>
      <c r="BO2" s="59" t="s">
        <v>30</v>
      </c>
      <c r="BP2" s="67"/>
      <c r="BQ2" s="67"/>
      <c r="BR2" s="20"/>
      <c r="BS2" s="28"/>
      <c r="BT2" s="23"/>
      <c r="BU2" s="23"/>
      <c r="BV2" s="69" t="s">
        <v>31</v>
      </c>
      <c r="BW2" s="67"/>
      <c r="BX2" s="67"/>
      <c r="BY2" s="67"/>
      <c r="BZ2" s="67"/>
      <c r="CA2" s="67"/>
      <c r="CB2" s="25"/>
      <c r="CC2" s="25"/>
      <c r="CD2" s="26"/>
      <c r="CE2" s="26"/>
      <c r="CF2" s="26"/>
      <c r="CG2" s="69" t="s">
        <v>28</v>
      </c>
      <c r="CH2" s="67"/>
      <c r="CI2" s="67"/>
      <c r="CJ2" s="67"/>
      <c r="CK2" s="67"/>
      <c r="CL2" s="67"/>
      <c r="CM2" s="25"/>
      <c r="CN2" s="25"/>
      <c r="CO2" s="23"/>
      <c r="CP2" s="23"/>
      <c r="CQ2" s="72" t="s">
        <v>29</v>
      </c>
      <c r="CR2" s="67"/>
      <c r="CS2" s="67"/>
      <c r="CT2" s="27"/>
      <c r="CU2" s="1"/>
      <c r="CV2" s="1"/>
      <c r="CW2" s="59" t="s">
        <v>30</v>
      </c>
      <c r="CX2" s="67"/>
      <c r="CY2" s="67"/>
      <c r="CZ2" s="20"/>
      <c r="DA2" s="28"/>
      <c r="DB2" s="51"/>
      <c r="DC2" s="51"/>
      <c r="DD2" s="75"/>
      <c r="DE2" s="75"/>
      <c r="DF2" s="75"/>
      <c r="DG2" s="75"/>
      <c r="DH2" s="75"/>
      <c r="DI2" s="75"/>
      <c r="DJ2" s="75"/>
      <c r="DK2" s="75"/>
      <c r="DO2" s="76"/>
      <c r="DP2" s="76"/>
      <c r="DQ2" s="76"/>
      <c r="DR2" s="76"/>
      <c r="DS2" s="76"/>
      <c r="DT2" s="76"/>
      <c r="DU2" s="76"/>
      <c r="DV2" s="76"/>
      <c r="DY2" s="76"/>
      <c r="DZ2" s="76"/>
      <c r="EA2" s="76"/>
      <c r="EB2" s="76"/>
      <c r="EJ2" s="51"/>
      <c r="EK2" s="51"/>
      <c r="EL2" s="75"/>
      <c r="EM2" s="75"/>
      <c r="EN2" s="75"/>
      <c r="EO2" s="75"/>
      <c r="EP2" s="75"/>
      <c r="EQ2" s="75"/>
      <c r="ER2" s="75"/>
      <c r="ES2" s="75"/>
      <c r="EW2" s="76"/>
      <c r="EX2" s="76"/>
      <c r="EY2" s="76"/>
      <c r="EZ2" s="76"/>
      <c r="FA2" s="76"/>
      <c r="FB2" s="76"/>
      <c r="FC2" s="76"/>
      <c r="FD2" s="76"/>
      <c r="FG2" s="76"/>
      <c r="FH2" s="76"/>
      <c r="FI2" s="76"/>
      <c r="FJ2" s="76"/>
    </row>
    <row r="3" spans="1:172" ht="18.75" customHeight="1" x14ac:dyDescent="0.3">
      <c r="A3" s="29" t="str">
        <f>'Raw Data'!B2</f>
        <v>Start</v>
      </c>
      <c r="B3" s="29" t="str">
        <f>'Raw Data'!C2</f>
        <v>End</v>
      </c>
      <c r="C3" s="29" t="str">
        <f>'Raw Data'!D2</f>
        <v>Sequence</v>
      </c>
      <c r="D3" s="19">
        <v>0.3</v>
      </c>
      <c r="E3" s="19" t="s">
        <v>20</v>
      </c>
      <c r="F3" s="19">
        <v>3</v>
      </c>
      <c r="G3" s="19" t="s">
        <v>20</v>
      </c>
      <c r="H3" s="19">
        <v>30</v>
      </c>
      <c r="I3" s="19" t="s">
        <v>20</v>
      </c>
      <c r="J3" s="19">
        <v>300</v>
      </c>
      <c r="K3" s="19" t="s">
        <v>20</v>
      </c>
      <c r="L3" s="19">
        <v>3000</v>
      </c>
      <c r="M3" s="19" t="s">
        <v>20</v>
      </c>
      <c r="N3" s="30"/>
      <c r="O3" s="19">
        <v>0.3</v>
      </c>
      <c r="P3" s="19" t="s">
        <v>20</v>
      </c>
      <c r="Q3" s="19">
        <v>3</v>
      </c>
      <c r="R3" s="19" t="s">
        <v>20</v>
      </c>
      <c r="S3" s="19">
        <v>30</v>
      </c>
      <c r="T3" s="19" t="s">
        <v>20</v>
      </c>
      <c r="U3" s="19">
        <v>300</v>
      </c>
      <c r="V3" s="19" t="s">
        <v>20</v>
      </c>
      <c r="W3" s="19">
        <v>3000</v>
      </c>
      <c r="X3" s="19" t="s">
        <v>20</v>
      </c>
      <c r="Y3" s="20"/>
      <c r="Z3" s="20">
        <v>0.3</v>
      </c>
      <c r="AA3" s="20">
        <v>3</v>
      </c>
      <c r="AB3" s="20">
        <v>30</v>
      </c>
      <c r="AC3" s="20">
        <v>300</v>
      </c>
      <c r="AD3" s="20">
        <v>3000</v>
      </c>
      <c r="AE3" s="19"/>
      <c r="AF3" s="20">
        <v>0.3</v>
      </c>
      <c r="AG3" s="20">
        <v>3</v>
      </c>
      <c r="AH3" s="20">
        <v>30</v>
      </c>
      <c r="AI3" s="20">
        <v>300</v>
      </c>
      <c r="AJ3" s="20">
        <v>3000</v>
      </c>
      <c r="AK3" s="56"/>
      <c r="AL3" s="19">
        <v>0.3</v>
      </c>
      <c r="AM3" s="19" t="s">
        <v>20</v>
      </c>
      <c r="AN3" s="19">
        <v>3</v>
      </c>
      <c r="AO3" s="19" t="s">
        <v>20</v>
      </c>
      <c r="AP3" s="19">
        <v>30</v>
      </c>
      <c r="AQ3" s="19" t="s">
        <v>20</v>
      </c>
      <c r="AR3" s="19">
        <v>300</v>
      </c>
      <c r="AS3" s="19" t="s">
        <v>20</v>
      </c>
      <c r="AT3" s="19">
        <v>3000</v>
      </c>
      <c r="AU3" s="19" t="s">
        <v>20</v>
      </c>
      <c r="AV3" s="19"/>
      <c r="AW3" s="19">
        <v>0.3</v>
      </c>
      <c r="AX3" s="19" t="s">
        <v>20</v>
      </c>
      <c r="AY3" s="19">
        <v>3</v>
      </c>
      <c r="AZ3" s="19" t="s">
        <v>20</v>
      </c>
      <c r="BA3" s="19">
        <v>30</v>
      </c>
      <c r="BB3" s="19" t="s">
        <v>20</v>
      </c>
      <c r="BC3" s="19">
        <v>300</v>
      </c>
      <c r="BD3" s="19" t="s">
        <v>20</v>
      </c>
      <c r="BE3" s="19">
        <v>3000</v>
      </c>
      <c r="BF3" s="19" t="s">
        <v>20</v>
      </c>
      <c r="BG3" s="20"/>
      <c r="BH3" s="20">
        <v>0.3</v>
      </c>
      <c r="BI3" s="20">
        <v>3</v>
      </c>
      <c r="BJ3" s="20">
        <v>30</v>
      </c>
      <c r="BK3" s="20">
        <v>300</v>
      </c>
      <c r="BL3" s="20">
        <v>3000</v>
      </c>
      <c r="BM3" s="19"/>
      <c r="BN3" s="19">
        <v>0.3</v>
      </c>
      <c r="BO3" s="20">
        <v>3</v>
      </c>
      <c r="BP3" s="20">
        <v>30</v>
      </c>
      <c r="BQ3" s="20">
        <v>300</v>
      </c>
      <c r="BR3" s="20">
        <v>3000</v>
      </c>
      <c r="BS3" s="31"/>
      <c r="BT3" s="19"/>
      <c r="BU3" s="19"/>
      <c r="BV3" s="19">
        <v>3</v>
      </c>
      <c r="BW3" s="19" t="s">
        <v>20</v>
      </c>
      <c r="BX3" s="19">
        <v>30</v>
      </c>
      <c r="BY3" s="19" t="s">
        <v>20</v>
      </c>
      <c r="BZ3" s="19">
        <v>300</v>
      </c>
      <c r="CA3" s="19" t="s">
        <v>20</v>
      </c>
      <c r="CB3" s="19">
        <v>3000</v>
      </c>
      <c r="CC3" s="19" t="s">
        <v>20</v>
      </c>
      <c r="CD3" s="30"/>
      <c r="CE3" s="19">
        <v>0.3</v>
      </c>
      <c r="CF3" s="32" t="s">
        <v>20</v>
      </c>
      <c r="CG3" s="19">
        <v>3</v>
      </c>
      <c r="CH3" s="19" t="s">
        <v>20</v>
      </c>
      <c r="CI3" s="19">
        <v>30</v>
      </c>
      <c r="CJ3" s="19" t="s">
        <v>20</v>
      </c>
      <c r="CK3" s="19">
        <v>300</v>
      </c>
      <c r="CL3" s="19" t="s">
        <v>20</v>
      </c>
      <c r="CM3" s="19">
        <v>3000</v>
      </c>
      <c r="CN3" s="19" t="s">
        <v>20</v>
      </c>
      <c r="CO3" s="20"/>
      <c r="CP3" s="19">
        <v>0.3</v>
      </c>
      <c r="CQ3" s="20">
        <v>3</v>
      </c>
      <c r="CR3" s="20">
        <v>30</v>
      </c>
      <c r="CS3" s="20">
        <v>300</v>
      </c>
      <c r="CT3" s="20">
        <v>3000</v>
      </c>
      <c r="CU3" s="19"/>
      <c r="CV3" s="20">
        <v>0.3</v>
      </c>
      <c r="CW3" s="20">
        <v>3</v>
      </c>
      <c r="CX3" s="20">
        <v>30</v>
      </c>
      <c r="CY3" s="20">
        <v>300</v>
      </c>
      <c r="CZ3" s="20">
        <v>3000</v>
      </c>
      <c r="DA3" s="31"/>
    </row>
    <row r="4" spans="1:172" ht="18.75" customHeight="1" x14ac:dyDescent="0.25">
      <c r="A4" s="2">
        <f>'Raw Data'!B3</f>
        <v>22</v>
      </c>
      <c r="B4" s="2">
        <f>'Raw Data'!C3</f>
        <v>27</v>
      </c>
      <c r="C4" s="2" t="str">
        <f>'Raw Data'!D3</f>
        <v>EEILAS</v>
      </c>
      <c r="D4" s="15">
        <f>'%D'!AV3</f>
        <v>13.127666666666668</v>
      </c>
      <c r="E4" s="15">
        <f>'%D'!AW3</f>
        <v>2.608078091877875</v>
      </c>
      <c r="F4" s="15">
        <f>'%D'!AX3</f>
        <v>26.830333333333336</v>
      </c>
      <c r="G4" s="15">
        <f>'%D'!AY3</f>
        <v>3.0666374636290694</v>
      </c>
      <c r="H4" s="15">
        <f>'%D'!AZ3</f>
        <v>32.942000000000007</v>
      </c>
      <c r="I4" s="15">
        <f>'%D'!BA3</f>
        <v>2.5863085018355152</v>
      </c>
      <c r="J4" s="15">
        <f>'%D'!BB3</f>
        <v>4.7640000000000029</v>
      </c>
      <c r="K4" s="15">
        <f>'%D'!BC3</f>
        <v>1.4597789787041959</v>
      </c>
      <c r="L4" s="15">
        <f>'%D'!BD3</f>
        <v>3.3213333333333352</v>
      </c>
      <c r="M4" s="15">
        <f>'%D'!BE3</f>
        <v>1.7830163581227534</v>
      </c>
      <c r="O4" s="15">
        <f>'# D'!AV3</f>
        <v>0.52466666666666673</v>
      </c>
      <c r="P4" s="15">
        <f>'# D'!AW3</f>
        <v>0.1044573278106105</v>
      </c>
      <c r="Q4" s="15">
        <f>'# D'!AX3</f>
        <v>1.073</v>
      </c>
      <c r="R4" s="15">
        <f>'# D'!AY3</f>
        <v>0.122766716444917</v>
      </c>
      <c r="S4" s="15">
        <f>'# D'!AZ3</f>
        <v>1.3173333333333328</v>
      </c>
      <c r="T4" s="15">
        <f>'# D'!BA3</f>
        <v>0.10370792319458204</v>
      </c>
      <c r="U4" s="15">
        <f>'# D'!BB3</f>
        <v>0.19066666666666654</v>
      </c>
      <c r="V4" s="15">
        <f>'# D'!BC3</f>
        <v>5.8603185351423885E-2</v>
      </c>
      <c r="W4" s="15">
        <f>'# D'!BD3</f>
        <v>0.13266666666666671</v>
      </c>
      <c r="X4" s="15">
        <f>'# D'!BE3</f>
        <v>7.134657198025228E-2</v>
      </c>
      <c r="Z4" s="9">
        <f>'T-TEST'!V3</f>
        <v>3.0380959943431432E-3</v>
      </c>
      <c r="AA4" s="9">
        <f>'T-TEST'!W3</f>
        <v>2.1830820333999741E-4</v>
      </c>
      <c r="AB4" s="9">
        <f>'T-TEST'!X3</f>
        <v>5.9012649575365411E-5</v>
      </c>
      <c r="AC4" s="9">
        <f>'T-TEST'!Y3</f>
        <v>4.8862525991484268E-3</v>
      </c>
      <c r="AD4" s="9">
        <f>'T-TEST'!Z3</f>
        <v>3.2357163546174905E-2</v>
      </c>
      <c r="AF4" s="1" t="str">
        <f>IF(AND(ABS(D4)&gt;10,ABS(O4)&gt;=0.45,ABS(Z4)&lt;=0.01),"B", IF(AND(ABS(D4)&gt;4.5, ABS(D4)&lt;10,ABS(O4)&gt;=0.45,ABS(Z4)&lt;=0.01),"S","N"))</f>
        <v>B</v>
      </c>
      <c r="AG4" s="1" t="str">
        <f t="shared" ref="AG4" si="0">IF(AND(ABS(F4)&gt;10,ABS(Q4)&gt;=0.45,ABS(AA4)&lt;=0.01),"B", IF(AND(ABS(F4)&gt;4.5, ABS(F4)&lt;10,ABS(Q4)&gt;=0.45,ABS(AA4)&lt;=0.01),"S","N"))</f>
        <v>B</v>
      </c>
      <c r="AH4" s="1" t="str">
        <f t="shared" ref="AH4" si="1">IF(AND(ABS(H4)&gt;10,ABS(S4)&gt;=0.45,ABS(AB4)&lt;=0.01),"B", IF(AND(ABS(H4)&gt;4.5, ABS(H4)&lt;10,ABS(S4)&gt;=0.45,ABS(AB4)&lt;=0.01),"S","N"))</f>
        <v>B</v>
      </c>
      <c r="AI4" s="1" t="str">
        <f t="shared" ref="AI4" si="2">IF(AND(ABS(J4)&gt;10,ABS(U4)&gt;=0.45,ABS(AC4)&lt;=0.01),"B", IF(AND(ABS(J4)&gt;4.5, ABS(J4)&lt;10,ABS(U4)&gt;=0.45,ABS(AC4)&lt;=0.01),"S","N"))</f>
        <v>N</v>
      </c>
      <c r="AJ4" s="1" t="str">
        <f>IF(AND(ABS(L4)&gt;10,ABS(W4)&gt;=0.45,ABS(AD4)&lt;=0.01),"B", IF(AND(ABS(L4)&gt;4.5, ABS(L4)&lt;10,ABS(W4)&gt;=0.45,ABS(AD4)&lt;=0.01),"S","N"))</f>
        <v>N</v>
      </c>
      <c r="AK4" s="57"/>
      <c r="AL4" s="15">
        <f>'%D'!BG3</f>
        <v>10.496333333333336</v>
      </c>
      <c r="AM4" s="15">
        <f>'%D'!BH3</f>
        <v>3.0233399301655348</v>
      </c>
      <c r="AN4" s="15">
        <f>'%D'!BI3</f>
        <v>12.947499999999998</v>
      </c>
      <c r="AO4" s="15">
        <f>'%D'!BJ3</f>
        <v>2.5049969061857142</v>
      </c>
      <c r="AP4" s="15">
        <f>'%D'!BK3</f>
        <v>3.860666666666674</v>
      </c>
      <c r="AQ4" s="15">
        <f>'%D'!BL3</f>
        <v>1.4840999517103499</v>
      </c>
      <c r="AR4" s="15">
        <f>'%D'!BM3</f>
        <v>1.7983333333333249</v>
      </c>
      <c r="AS4" s="15">
        <f>'%D'!BN3</f>
        <v>1.5480777327597826</v>
      </c>
      <c r="AT4" s="15">
        <f>'%D'!BO3</f>
        <v>-0.81899999999999551</v>
      </c>
      <c r="AU4" s="15">
        <f>'%D'!BP3</f>
        <v>2.6869726459344538</v>
      </c>
      <c r="AV4" s="15"/>
      <c r="AW4" s="15">
        <f>'# D'!BG3</f>
        <v>0.41966666666666663</v>
      </c>
      <c r="AX4" s="15">
        <f>'# D'!BH3</f>
        <v>0.12123255888305477</v>
      </c>
      <c r="AY4" s="15">
        <f>'# D'!BI3</f>
        <v>0.51766666666666672</v>
      </c>
      <c r="AZ4" s="15">
        <f>'# D'!BJ3</f>
        <v>0.10037595993729437</v>
      </c>
      <c r="BA4" s="15">
        <f>'# D'!BK3</f>
        <v>0.15399999999999947</v>
      </c>
      <c r="BB4" s="15">
        <f>'# D'!BL3</f>
        <v>5.9581876439064832E-2</v>
      </c>
      <c r="BC4" s="15">
        <f>'# D'!BM3</f>
        <v>7.2000000000000064E-2</v>
      </c>
      <c r="BD4" s="15">
        <f>'# D'!BN3</f>
        <v>6.229767250869013E-2</v>
      </c>
      <c r="BE4" s="15">
        <f>'# D'!BO3</f>
        <v>-3.2666666666667066E-2</v>
      </c>
      <c r="BF4" s="15">
        <f>'# D'!BP3</f>
        <v>0.10787338256802124</v>
      </c>
      <c r="BH4" s="9">
        <f>'T-TEST'!AB3</f>
        <v>4.2174568595785061E-3</v>
      </c>
      <c r="BI4" s="9">
        <f>'T-TEST'!AC3</f>
        <v>1.2108993719985273E-2</v>
      </c>
      <c r="BJ4" s="9">
        <f>'T-TEST'!AD3</f>
        <v>4.6399041245659911E-2</v>
      </c>
      <c r="BK4" s="9">
        <f>'T-TEST'!AE3</f>
        <v>0.11653558741759722</v>
      </c>
      <c r="BL4" s="9">
        <f>'T-TEST'!AF3</f>
        <v>0.63522827891173739</v>
      </c>
      <c r="BN4" s="1" t="str">
        <f>IF(AND(ABS(AL4)&gt;10,ABS(AW4)&gt;=0.45,ABS(BH4)&lt;=0.01),"B", IF(AND(ABS(AL4)&gt;4.5, ABS(AL4)&lt;10,ABS(AW4)&gt;=0.45,ABS(BH4)&lt;=0.01),"S","N"))</f>
        <v>N</v>
      </c>
      <c r="BO4" s="1" t="str">
        <f>IF(AND(ABS(AN4)&gt;10,ABS(AY4)&gt;=0.45,ABS(BI4)&lt;=0.01),"B", IF(AND(ABS(AN4)&gt;4.5, ABS(AN4)&lt;10,ABS(AY4)&gt;=0.45,ABS(BI4)&lt;=0.01),"S","N"))</f>
        <v>N</v>
      </c>
      <c r="BP4" s="1" t="str">
        <f>IF(AND(ABS(AP4)&gt;10,ABS(BA4)&gt;=0.45,ABS(BJ4)&lt;=0.01),"B", IF(AND(ABS(AP4)&gt;4.5, ABS(AP4)&lt;10,ABS(BA4)&gt;=0.45,ABS(BJ4)&lt;=0.01),"S","N"))</f>
        <v>N</v>
      </c>
      <c r="BQ4" s="1" t="str">
        <f>IF(AND(ABS(AR4)&gt;10,ABS(BC4)&gt;=0.45,ABS(BK4)&lt;=0.01),"B", IF(AND(ABS(AR4)&gt;4.5, ABS(AR4)&lt;10,ABS(BC4)&gt;=0.45,ABS(BK4)&lt;=0.01),"S","N"))</f>
        <v>N</v>
      </c>
      <c r="BR4" s="1" t="str">
        <f>IF(AND(ABS(AT4)&gt;10,ABS(BE4)&gt;=0.45,ABS(BL4)&lt;=0.01),"B", IF(AND(ABS(AT4)&gt;4.5, ABS(AT4)&lt;10,ABS(BE4)&gt;=0.45,ABS(BL4)&lt;=0.01),"S","N"))</f>
        <v>N</v>
      </c>
      <c r="BS4" s="33"/>
      <c r="BT4" s="15">
        <f>'%D'!BR3</f>
        <v>6.1423333333333332</v>
      </c>
      <c r="BU4" s="15">
        <f>'%D'!BS3</f>
        <v>2.5408537279163959</v>
      </c>
      <c r="BV4" s="15">
        <f>'%D'!BT3</f>
        <v>15.898166666666667</v>
      </c>
      <c r="BW4" s="15">
        <f>'%D'!BU3</f>
        <v>1.3521485988356949</v>
      </c>
      <c r="BX4" s="15">
        <f>'%D'!BV3</f>
        <v>35.296166666666664</v>
      </c>
      <c r="BY4" s="15">
        <f>'%D'!BW3</f>
        <v>3.0045503546010579</v>
      </c>
      <c r="BZ4" s="15">
        <f>'%D'!BX3</f>
        <v>13.372333333333344</v>
      </c>
      <c r="CA4" s="15">
        <f>'%D'!BY3</f>
        <v>2.3638424933428497</v>
      </c>
      <c r="CB4" s="15">
        <f>'%D'!BZ3</f>
        <v>1.6000000000000014</v>
      </c>
      <c r="CC4" s="15">
        <f>'%D'!CA3</f>
        <v>2.6380272932629043</v>
      </c>
      <c r="CE4" s="15">
        <f>'# D'!BR3</f>
        <v>0.2456666666666667</v>
      </c>
      <c r="CF4" s="15">
        <f>'# D'!BS3</f>
        <v>0.10184465294424314</v>
      </c>
      <c r="CG4" s="15">
        <f>'# D'!BT3</f>
        <v>0.63633333333333331</v>
      </c>
      <c r="CH4" s="15">
        <f>'# D'!BU3</f>
        <v>5.4132553360554954E-2</v>
      </c>
      <c r="CI4" s="15">
        <f>'# D'!BV3</f>
        <v>1.4120000000000001</v>
      </c>
      <c r="CJ4" s="15">
        <f>'# D'!BW3</f>
        <v>0.12021231218140681</v>
      </c>
      <c r="CK4" s="15">
        <f>'# D'!BX3</f>
        <v>0.5346666666666664</v>
      </c>
      <c r="CL4" s="15">
        <f>'# D'!BY3</f>
        <v>9.4431633118004107E-2</v>
      </c>
      <c r="CM4" s="15">
        <f>'# D'!BZ3</f>
        <v>6.3666666666667204E-2</v>
      </c>
      <c r="CN4" s="15">
        <f>'# D'!CA3</f>
        <v>0.10597483978127385</v>
      </c>
      <c r="CP4" s="9">
        <f>'T-TEST'!AH3</f>
        <v>1.5016782798022963E-2</v>
      </c>
      <c r="CQ4" s="9">
        <f>'T-TEST'!AI3</f>
        <v>2.210105161620503E-3</v>
      </c>
      <c r="CR4" s="9">
        <f>'T-TEST'!AJ3</f>
        <v>3.8268865711030185E-2</v>
      </c>
      <c r="CS4" s="9">
        <f>'T-TEST'!AK3</f>
        <v>1.8518660237891664E-3</v>
      </c>
      <c r="CT4" s="9">
        <f>'T-TEST'!AL3</f>
        <v>0.37583247119518925</v>
      </c>
      <c r="CV4" s="1" t="str">
        <f t="shared" ref="CV4:CV33" si="3">IF(AND(ABS(BT4)&gt;10,ABS(CE4)&gt;=0.45,ABS(CP4)&lt;=0.01),"B", IF(AND(ABS(BT4)&gt;4.5, ABS(BT4)&lt;10,ABS(CE4)&gt;=0.45,ABS(CP4)&lt;=0.01),"S","N"))</f>
        <v>N</v>
      </c>
      <c r="CW4" s="1" t="str">
        <f>IF(AND(ABS(BV4)&gt;10,ABS(CG4)&gt;=0.45,ABS(CQ4)&lt;=0.01),"B", IF(AND(ABS(BV4)&gt;4.5, ABS(BV4)&lt;10,ABS(CG4)&gt;=0.45,ABS(CQ4)&lt;=0.01),"S","N"))</f>
        <v>B</v>
      </c>
      <c r="CX4" s="1" t="str">
        <f>IF(AND(ABS(BX4)&gt;10,ABS(CI4)&gt;=0.45,ABS(CR4)&lt;=0.01),"B", IF(AND(ABS(BX4)&gt;4.5, ABS(BX4)&lt;10,ABS(CI4)&gt;=0.45,ABS(CR4)&lt;=0.01),"S","N"))</f>
        <v>N</v>
      </c>
      <c r="CY4" s="1" t="str">
        <f>IF(AND(ABS(BZ4)&gt;10,ABS(CK4)&gt;=0.45,ABS(CS4)&lt;=0.01),"B", IF(AND(ABS(BZ4)&gt;4.5, ABS(BZ4)&lt;10,ABS(CK4)&gt;=0.45,ABS(CS4)&lt;=0.01),"S","N"))</f>
        <v>B</v>
      </c>
      <c r="CZ4" s="1" t="str">
        <f>IF(AND(ABS(CB4)&gt;10,ABS(CM4)&gt;=0.45,ABS(CT4)&lt;=0.01),"B", IF(AND(ABS(CB4)&gt;4.5, ABS(CB4)&lt;10,ABS(CM4)&gt;=0.45,ABS(CT4)&lt;=0.01),"S","N"))</f>
        <v>N</v>
      </c>
      <c r="DA4" s="33"/>
      <c r="DD4" s="52"/>
      <c r="DE4" s="52"/>
      <c r="DF4" s="52"/>
      <c r="DG4" s="52"/>
      <c r="DH4" s="52"/>
      <c r="DI4" s="52"/>
      <c r="DJ4" s="52"/>
      <c r="DK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ED4" s="51"/>
      <c r="EE4" s="51"/>
      <c r="EF4" s="51"/>
      <c r="EG4" s="51"/>
      <c r="EH4" s="51"/>
      <c r="EL4" s="52"/>
      <c r="EM4" s="52"/>
      <c r="EN4" s="52"/>
      <c r="EO4" s="52"/>
      <c r="EP4" s="52"/>
      <c r="EQ4" s="52"/>
      <c r="ER4" s="52"/>
      <c r="ES4" s="52"/>
      <c r="EU4" s="52"/>
      <c r="EV4" s="52"/>
      <c r="EW4" s="52"/>
      <c r="EX4" s="52"/>
      <c r="EY4" s="52"/>
      <c r="EZ4" s="52"/>
      <c r="FA4" s="52"/>
      <c r="FB4" s="52"/>
      <c r="FC4" s="52"/>
      <c r="FD4" s="52"/>
      <c r="FL4" s="51"/>
      <c r="FM4" s="51"/>
      <c r="FN4" s="51"/>
      <c r="FO4" s="51"/>
      <c r="FP4" s="51"/>
    </row>
    <row r="5" spans="1:172" ht="18.75" customHeight="1" x14ac:dyDescent="0.25">
      <c r="A5" s="2">
        <f>'Raw Data'!B4</f>
        <v>23</v>
      </c>
      <c r="B5" s="2">
        <f>'Raw Data'!C4</f>
        <v>27</v>
      </c>
      <c r="C5" s="2" t="str">
        <f>'Raw Data'!D4</f>
        <v>EILAS</v>
      </c>
      <c r="D5" s="15">
        <f>'%D'!AV4</f>
        <v>28.577666666666669</v>
      </c>
      <c r="E5" s="15">
        <f>'%D'!AW4</f>
        <v>2.3290499493713481</v>
      </c>
      <c r="F5" s="15">
        <f>'%D'!AX4</f>
        <v>40.003666666666668</v>
      </c>
      <c r="G5" s="15">
        <f>'%D'!AY4</f>
        <v>2.1351665821039196</v>
      </c>
      <c r="H5" s="15">
        <f>'%D'!AZ4</f>
        <v>32.832000000000001</v>
      </c>
      <c r="I5" s="15">
        <f>'%D'!BA4</f>
        <v>1.924549990690464</v>
      </c>
      <c r="J5" s="15">
        <f>'%D'!BB4</f>
        <v>2.5773333333333355</v>
      </c>
      <c r="K5" s="15">
        <f>'%D'!BC4</f>
        <v>2.1430346085244025</v>
      </c>
      <c r="L5" s="15">
        <f>'%D'!BD4</f>
        <v>1.3073333333333395</v>
      </c>
      <c r="M5" s="15">
        <f>'%D'!BE4</f>
        <v>1.6248773287031057</v>
      </c>
      <c r="O5" s="15">
        <f>'# D'!AV4</f>
        <v>0.85733333333333328</v>
      </c>
      <c r="P5" s="15">
        <f>'# D'!AW4</f>
        <v>7.006663495083322E-2</v>
      </c>
      <c r="Q5" s="15">
        <f>'# D'!AX4</f>
        <v>1.2000000000000002</v>
      </c>
      <c r="R5" s="15">
        <f>'# D'!AY4</f>
        <v>6.4456703814783065E-2</v>
      </c>
      <c r="S5" s="15">
        <f>'# D'!AZ4</f>
        <v>0.98466666666666658</v>
      </c>
      <c r="T5" s="15">
        <f>'# D'!BA4</f>
        <v>5.7604976636861295E-2</v>
      </c>
      <c r="U5" s="15">
        <f>'# D'!BB4</f>
        <v>7.7333333333333254E-2</v>
      </c>
      <c r="V5" s="15">
        <f>'# D'!BC4</f>
        <v>6.4642607208146116E-2</v>
      </c>
      <c r="W5" s="15">
        <f>'# D'!BD4</f>
        <v>3.933333333333322E-2</v>
      </c>
      <c r="X5" s="15">
        <f>'# D'!BE4</f>
        <v>4.8761323471237662E-2</v>
      </c>
      <c r="Z5" s="9">
        <f>'T-TEST'!V4</f>
        <v>2.1630920974240334E-3</v>
      </c>
      <c r="AA5" s="9">
        <f>'T-TEST'!W4</f>
        <v>8.0468764606491956E-4</v>
      </c>
      <c r="AB5" s="9">
        <f>'T-TEST'!X4</f>
        <v>6.4801427045517877E-5</v>
      </c>
      <c r="AC5" s="9">
        <f>'T-TEST'!Y4</f>
        <v>0.10701344803176643</v>
      </c>
      <c r="AD5" s="9">
        <f>'T-TEST'!Z4</f>
        <v>0.23488872945520028</v>
      </c>
      <c r="AF5" s="1" t="str">
        <f t="shared" ref="AF5:AF33" si="4">IF(AND(ABS(D5)&gt;10,ABS(O5)&gt;=0.45,ABS(Z5)&lt;=0.01),"B", IF(AND(ABS(D5)&gt;4.5, ABS(D5)&lt;10,ABS(O5)&gt;=0.45,ABS(Z5)&lt;=0.01),"S","N"))</f>
        <v>B</v>
      </c>
      <c r="AG5" s="1" t="str">
        <f t="shared" ref="AG5:AG33" si="5">IF(AND(ABS(F5)&gt;10,ABS(Q5)&gt;=0.45,ABS(AA5)&lt;=0.01),"B", IF(AND(ABS(F5)&gt;4.5, ABS(F5)&lt;10,ABS(Q5)&gt;=0.45,ABS(AA5)&lt;=0.01),"S","N"))</f>
        <v>B</v>
      </c>
      <c r="AH5" s="1" t="str">
        <f t="shared" ref="AH5:AH33" si="6">IF(AND(ABS(H5)&gt;10,ABS(S5)&gt;=0.45,ABS(AB5)&lt;=0.01),"B", IF(AND(ABS(H5)&gt;4.5, ABS(H5)&lt;10,ABS(S5)&gt;=0.45,ABS(AB5)&lt;=0.01),"S","N"))</f>
        <v>B</v>
      </c>
      <c r="AI5" s="1" t="str">
        <f t="shared" ref="AI5:AI33" si="7">IF(AND(ABS(J5)&gt;10,ABS(U5)&gt;=0.45,ABS(AC5)&lt;=0.01),"B", IF(AND(ABS(J5)&gt;4.5, ABS(J5)&lt;10,ABS(U5)&gt;=0.45,ABS(AC5)&lt;=0.01),"S","N"))</f>
        <v>N</v>
      </c>
      <c r="AJ5" s="1" t="str">
        <f t="shared" ref="AJ5:AJ33" si="8">IF(AND(ABS(L5)&gt;10,ABS(W5)&gt;=0.45,ABS(AD5)&lt;=0.01),"B", IF(AND(ABS(L5)&gt;4.5, ABS(L5)&lt;10,ABS(W5)&gt;=0.45,ABS(AD5)&lt;=0.01),"S","N"))</f>
        <v>N</v>
      </c>
      <c r="AK5" s="57"/>
      <c r="AL5" s="15">
        <f>'%D'!BG4</f>
        <v>11.844666666666669</v>
      </c>
      <c r="AM5" s="15">
        <f>'%D'!BH4</f>
        <v>3.5075292823676647</v>
      </c>
      <c r="AN5" s="15">
        <f>'%D'!BI4</f>
        <v>14.418166666666671</v>
      </c>
      <c r="AO5" s="15">
        <f>'%D'!BJ4</f>
        <v>2.1567720865528037</v>
      </c>
      <c r="AP5" s="15">
        <f>'%D'!BK4</f>
        <v>0.19333333333332803</v>
      </c>
      <c r="AQ5" s="15">
        <f>'%D'!BL4</f>
        <v>1.5051675432766058</v>
      </c>
      <c r="AR5" s="15">
        <f>'%D'!BM4</f>
        <v>0.35600000000000875</v>
      </c>
      <c r="AS5" s="15">
        <f>'%D'!BN4</f>
        <v>1.5457755335106076</v>
      </c>
      <c r="AT5" s="15">
        <f>'%D'!BO4</f>
        <v>-0.33599999999999852</v>
      </c>
      <c r="AU5" s="15">
        <f>'%D'!BP4</f>
        <v>1.432285935140049</v>
      </c>
      <c r="AV5" s="15"/>
      <c r="AW5" s="15">
        <f>'# D'!BG4</f>
        <v>0.35499999999999987</v>
      </c>
      <c r="AX5" s="15">
        <f>'# D'!BH4</f>
        <v>0.10517921214130954</v>
      </c>
      <c r="AY5" s="15">
        <f>'# D'!BI4</f>
        <v>0.43216666666666681</v>
      </c>
      <c r="AZ5" s="15">
        <f>'# D'!BJ4</f>
        <v>6.5075597064747207E-2</v>
      </c>
      <c r="BA5" s="15">
        <f>'# D'!BK4</f>
        <v>6.0000000000000053E-3</v>
      </c>
      <c r="BB5" s="15">
        <f>'# D'!BL4</f>
        <v>4.5240100206196142E-2</v>
      </c>
      <c r="BC5" s="15">
        <f>'# D'!BM4</f>
        <v>1.1000000000000121E-2</v>
      </c>
      <c r="BD5" s="15">
        <f>'# D'!BN4</f>
        <v>4.6815239683960501E-2</v>
      </c>
      <c r="BE5" s="15">
        <f>'# D'!BO4</f>
        <v>-1.0000000000000009E-2</v>
      </c>
      <c r="BF5" s="15">
        <f>'# D'!BP4</f>
        <v>4.3274318789169507E-2</v>
      </c>
      <c r="BH5" s="9">
        <f>'T-TEST'!AB4</f>
        <v>4.4471281292849611E-3</v>
      </c>
      <c r="BI5" s="9">
        <f>'T-TEST'!AC4</f>
        <v>5.2939208153307497E-3</v>
      </c>
      <c r="BJ5" s="9">
        <f>'T-TEST'!AD4</f>
        <v>0.83023494427312028</v>
      </c>
      <c r="BK5" s="9">
        <f>'T-TEST'!AE4</f>
        <v>0.72175592519724474</v>
      </c>
      <c r="BL5" s="9">
        <f>'T-TEST'!AF4</f>
        <v>0.71087241944148616</v>
      </c>
      <c r="BN5" s="1" t="str">
        <f t="shared" ref="BN5:BN6" si="9">IF(AND(ABS(AL5)&gt;10,ABS(AW5)&gt;=0.45,ABS(BH5)&lt;=0.01),"B", IF(AND(ABS(AL5)&gt;4.5, ABS(AL5)&lt;10,ABS(AW5)&gt;=0.45,ABS(BH5)&lt;=0.01),"S","N"))</f>
        <v>N</v>
      </c>
      <c r="BO5" s="1" t="str">
        <f t="shared" ref="BO5:BO6" si="10">IF(AND(ABS(AN5)&gt;10,ABS(AY5)&gt;=0.45,ABS(BI5)&lt;=0.01),"B", IF(AND(ABS(AN5)&gt;4.5, ABS(AN5)&lt;10,ABS(AY5)&gt;=0.45,ABS(BI5)&lt;=0.01),"S","N"))</f>
        <v>N</v>
      </c>
      <c r="BP5" s="1" t="str">
        <f t="shared" ref="BP5:BP6" si="11">IF(AND(ABS(AP5)&gt;10,ABS(BA5)&gt;=0.45,ABS(BJ5)&lt;=0.01),"B", IF(AND(ABS(AP5)&gt;4.5, ABS(AP5)&lt;10,ABS(BA5)&gt;=0.45,ABS(BJ5)&lt;=0.01),"S","N"))</f>
        <v>N</v>
      </c>
      <c r="BQ5" s="1" t="str">
        <f t="shared" ref="BQ5:BQ6" si="12">IF(AND(ABS(AR5)&gt;10,ABS(BC5)&gt;=0.45,ABS(BK5)&lt;=0.01),"B", IF(AND(ABS(AR5)&gt;4.5, ABS(AR5)&lt;10,ABS(BC5)&gt;=0.45,ABS(BK5)&lt;=0.01),"S","N"))</f>
        <v>N</v>
      </c>
      <c r="BR5" s="1" t="str">
        <f t="shared" ref="BR5:BR6" si="13">IF(AND(ABS(AT5)&gt;10,ABS(BE5)&gt;=0.45,ABS(BL5)&lt;=0.01),"B", IF(AND(ABS(AT5)&gt;4.5, ABS(AT5)&lt;10,ABS(BE5)&gt;=0.45,ABS(BL5)&lt;=0.01),"S","N"))</f>
        <v>N</v>
      </c>
      <c r="BS5" s="33"/>
      <c r="BT5" s="15">
        <f>'%D'!BR4</f>
        <v>16.733333333333334</v>
      </c>
      <c r="BU5" s="15">
        <f>'%D'!BS4</f>
        <v>2.7010269651868741</v>
      </c>
      <c r="BV5" s="15">
        <f>'%D'!BT4</f>
        <v>27.39383333333333</v>
      </c>
      <c r="BW5" s="15">
        <f>'%D'!BU4</f>
        <v>0.59583624707912419</v>
      </c>
      <c r="BX5" s="15">
        <f>'%D'!BV4</f>
        <v>39.156000000000006</v>
      </c>
      <c r="BY5" s="15">
        <f>'%D'!BW4</f>
        <v>1.2017666162778873</v>
      </c>
      <c r="BZ5" s="15">
        <f>'%D'!BX4</f>
        <v>11.511333333333326</v>
      </c>
      <c r="CA5" s="15">
        <f>'%D'!BY4</f>
        <v>0.73358048865365433</v>
      </c>
      <c r="CB5" s="15">
        <f>'%D'!BZ4</f>
        <v>0.90533333333333843</v>
      </c>
      <c r="CC5" s="15">
        <f>'%D'!CA4</f>
        <v>1.9691047034968292</v>
      </c>
      <c r="CE5" s="15">
        <f>'# D'!BR4</f>
        <v>0.502</v>
      </c>
      <c r="CF5" s="15">
        <f>'# D'!BS4</f>
        <v>8.0812540280989859E-2</v>
      </c>
      <c r="CG5" s="15">
        <f>'# D'!BT4</f>
        <v>0.82250000000000012</v>
      </c>
      <c r="CH5" s="15">
        <f>'# D'!BU4</f>
        <v>1.7705931209625849E-2</v>
      </c>
      <c r="CI5" s="15">
        <f>'# D'!BV4</f>
        <v>1.1746666666666665</v>
      </c>
      <c r="CJ5" s="15">
        <f>'# D'!BW4</f>
        <v>3.641885958309693E-2</v>
      </c>
      <c r="CK5" s="15">
        <f>'# D'!BX4</f>
        <v>0.34499999999999997</v>
      </c>
      <c r="CL5" s="15">
        <f>'# D'!BY4</f>
        <v>2.1878452108562541E-2</v>
      </c>
      <c r="CM5" s="15">
        <f>'# D'!BZ4</f>
        <v>2.7000000000000135E-2</v>
      </c>
      <c r="CN5" s="15">
        <f>'# D'!CA4</f>
        <v>5.8997175073614065E-2</v>
      </c>
      <c r="CP5" s="9">
        <f>'T-TEST'!AH4</f>
        <v>5.7133311757926117E-3</v>
      </c>
      <c r="CQ5" s="9">
        <f>'T-TEST'!AI4</f>
        <v>4.1139842703392067E-5</v>
      </c>
      <c r="CR5" s="9">
        <f>'T-TEST'!AJ4</f>
        <v>1.5358497918726999E-4</v>
      </c>
      <c r="CS5" s="9">
        <f>'T-TEST'!AK4</f>
        <v>3.6422500295937111E-4</v>
      </c>
      <c r="CT5" s="9">
        <f>'T-TEST'!AL4</f>
        <v>0.48735907942186196</v>
      </c>
      <c r="CV5" s="1" t="str">
        <f t="shared" si="3"/>
        <v>B</v>
      </c>
      <c r="CW5" s="1" t="str">
        <f t="shared" ref="CW5:CW33" si="14">IF(AND(ABS(BV5)&gt;10,ABS(CG5)&gt;=0.45,ABS(CQ5)&lt;=0.01),"B", IF(AND(ABS(BV5)&gt;4.5, ABS(BV5)&lt;10,ABS(CG5)&gt;=0.45,ABS(CQ5)&lt;=0.01),"S","N"))</f>
        <v>B</v>
      </c>
      <c r="CX5" s="1" t="str">
        <f t="shared" ref="CX5:CX33" si="15">IF(AND(ABS(BX5)&gt;10,ABS(CI5)&gt;=0.45,ABS(CR5)&lt;=0.01),"B", IF(AND(ABS(BX5)&gt;4.5, ABS(BX5)&lt;10,ABS(CI5)&gt;=0.45,ABS(CR5)&lt;=0.01),"S","N"))</f>
        <v>B</v>
      </c>
      <c r="CY5" s="1" t="str">
        <f t="shared" ref="CY5:CY33" si="16">IF(AND(ABS(BZ5)&gt;10,ABS(CK5)&gt;=0.45,ABS(CS5)&lt;=0.01),"B", IF(AND(ABS(BZ5)&gt;4.5, ABS(BZ5)&lt;10,ABS(CK5)&gt;=0.45,ABS(CS5)&lt;=0.01),"S","N"))</f>
        <v>N</v>
      </c>
      <c r="CZ5" s="1" t="str">
        <f t="shared" ref="CZ5:CZ33" si="17">IF(AND(ABS(CB5)&gt;10,ABS(CM5)&gt;=0.45,ABS(CT5)&lt;=0.01),"B", IF(AND(ABS(CB5)&gt;4.5, ABS(CB5)&lt;10,ABS(CM5)&gt;=0.45,ABS(CT5)&lt;=0.01),"S","N"))</f>
        <v>N</v>
      </c>
      <c r="DA5" s="33"/>
      <c r="DD5" s="52"/>
      <c r="DE5" s="52"/>
      <c r="DF5" s="52"/>
      <c r="DG5" s="52"/>
      <c r="DH5" s="52"/>
      <c r="DI5" s="52"/>
      <c r="DJ5" s="52"/>
      <c r="DK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ED5" s="51"/>
      <c r="EE5" s="51"/>
      <c r="EF5" s="51"/>
      <c r="EG5" s="51"/>
      <c r="EH5" s="51"/>
      <c r="EL5" s="52"/>
      <c r="EM5" s="52"/>
      <c r="EN5" s="52"/>
      <c r="EO5" s="52"/>
      <c r="EP5" s="52"/>
      <c r="EQ5" s="52"/>
      <c r="ER5" s="52"/>
      <c r="ES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L5" s="51"/>
      <c r="FM5" s="51"/>
      <c r="FN5" s="51"/>
      <c r="FO5" s="51"/>
      <c r="FP5" s="51"/>
    </row>
    <row r="6" spans="1:172" ht="18.75" customHeight="1" x14ac:dyDescent="0.25">
      <c r="A6" s="2">
        <f>'Raw Data'!B5</f>
        <v>24</v>
      </c>
      <c r="B6" s="2">
        <f>'Raw Data'!C5</f>
        <v>29</v>
      </c>
      <c r="C6" s="2" t="str">
        <f>'Raw Data'!D5</f>
        <v>ILASVM</v>
      </c>
      <c r="D6" s="15">
        <f>'%D'!AV5</f>
        <v>55.524000000000001</v>
      </c>
      <c r="E6" s="15">
        <f>'%D'!AW5</f>
        <v>2.4594602388871163</v>
      </c>
      <c r="F6" s="15">
        <f>'%D'!AX5</f>
        <v>67.725999999999999</v>
      </c>
      <c r="G6" s="15">
        <f>'%D'!AY5</f>
        <v>1.6214552106055862</v>
      </c>
      <c r="H6" s="15">
        <f>'%D'!AZ5</f>
        <v>50.083333333333329</v>
      </c>
      <c r="I6" s="15">
        <f>'%D'!BA5</f>
        <v>2.2004961561732683</v>
      </c>
      <c r="J6" s="15">
        <f>'%D'!BB5</f>
        <v>9.0386666666666571</v>
      </c>
      <c r="K6" s="15">
        <f>'%D'!BC5</f>
        <v>1.8296085191464682</v>
      </c>
      <c r="L6" s="15">
        <f>'%D'!BD5</f>
        <v>3.4776666666666642</v>
      </c>
      <c r="M6" s="15">
        <f>'%D'!BE5</f>
        <v>3.2044744758956432</v>
      </c>
      <c r="N6" s="1"/>
      <c r="O6" s="15">
        <f>'# D'!AV5</f>
        <v>2.2213333333333334</v>
      </c>
      <c r="P6" s="15">
        <f>'# D'!AW5</f>
        <v>9.851734195900054E-2</v>
      </c>
      <c r="Q6" s="15">
        <f>'# D'!AX5</f>
        <v>2.7089999999999996</v>
      </c>
      <c r="R6" s="15">
        <f>'# D'!AY5</f>
        <v>6.4743081998516819E-2</v>
      </c>
      <c r="S6" s="15">
        <f>'# D'!AZ5</f>
        <v>2.003333333333333</v>
      </c>
      <c r="T6" s="15">
        <f>'# D'!BA5</f>
        <v>8.7660329301990164E-2</v>
      </c>
      <c r="U6" s="15">
        <f>'# D'!BB5</f>
        <v>0.36166666666666636</v>
      </c>
      <c r="V6" s="15">
        <f>'# D'!BC5</f>
        <v>7.335757175188741E-2</v>
      </c>
      <c r="W6" s="15">
        <f>'# D'!BD5</f>
        <v>0.13933333333333309</v>
      </c>
      <c r="X6" s="15">
        <f>'# D'!BE5</f>
        <v>0.12856775127016359</v>
      </c>
      <c r="Y6" s="1"/>
      <c r="Z6" s="9">
        <f>'T-TEST'!V5</f>
        <v>6.5392924689408496E-4</v>
      </c>
      <c r="AA6" s="9">
        <f>'T-TEST'!W5</f>
        <v>1.3645734215579205E-4</v>
      </c>
      <c r="AB6" s="9">
        <f>'T-TEST'!X5</f>
        <v>3.8117657608362976E-6</v>
      </c>
      <c r="AC6" s="9">
        <f>'T-TEST'!Y5</f>
        <v>1.0742671573342162E-3</v>
      </c>
      <c r="AD6" s="9">
        <f>'T-TEST'!Z5</f>
        <v>0.15001538221710026</v>
      </c>
      <c r="AE6" s="1"/>
      <c r="AF6" s="1" t="str">
        <f t="shared" si="4"/>
        <v>B</v>
      </c>
      <c r="AG6" s="1" t="str">
        <f t="shared" si="5"/>
        <v>B</v>
      </c>
      <c r="AH6" s="1" t="str">
        <f t="shared" si="6"/>
        <v>B</v>
      </c>
      <c r="AI6" s="1" t="str">
        <f t="shared" si="7"/>
        <v>N</v>
      </c>
      <c r="AJ6" s="1" t="str">
        <f t="shared" si="8"/>
        <v>N</v>
      </c>
      <c r="AK6" s="57"/>
      <c r="AL6" s="15">
        <f>'%D'!BG5</f>
        <v>14.898666666666671</v>
      </c>
      <c r="AM6" s="15">
        <f>'%D'!BH5</f>
        <v>5.5629666845428201</v>
      </c>
      <c r="AN6" s="15">
        <f>'%D'!BI5</f>
        <v>10.984499999999997</v>
      </c>
      <c r="AO6" s="15">
        <f>'%D'!BJ5</f>
        <v>1.6622588546914128</v>
      </c>
      <c r="AP6" s="15">
        <f>'%D'!BK5</f>
        <v>-9.4666666666682886E-2</v>
      </c>
      <c r="AQ6" s="15">
        <f>'%D'!BL5</f>
        <v>1.5374665308010234</v>
      </c>
      <c r="AR6" s="15">
        <f>'%D'!BM5</f>
        <v>-4.9333333333336782E-2</v>
      </c>
      <c r="AS6" s="15">
        <f>'%D'!BN5</f>
        <v>1.2343424700354992</v>
      </c>
      <c r="AT6" s="15">
        <f>'%D'!BO5</f>
        <v>0.83133333333331905</v>
      </c>
      <c r="AU6" s="15">
        <f>'%D'!BP5</f>
        <v>3.0138339923315804</v>
      </c>
      <c r="AV6" s="15"/>
      <c r="AW6" s="15">
        <f>'# D'!BG5</f>
        <v>0.59600000000000031</v>
      </c>
      <c r="AX6" s="15">
        <f>'# D'!BH5</f>
        <v>0.22277043490253962</v>
      </c>
      <c r="AY6" s="15">
        <f>'# D'!BI5</f>
        <v>0.43916666666666648</v>
      </c>
      <c r="AZ6" s="15">
        <f>'# D'!BJ5</f>
        <v>6.6406575979592083E-2</v>
      </c>
      <c r="BA6" s="15">
        <f>'# D'!BK5</f>
        <v>-3.666666666667151E-3</v>
      </c>
      <c r="BB6" s="15">
        <f>'# D'!BL5</f>
        <v>6.1010927982889734E-2</v>
      </c>
      <c r="BC6" s="15">
        <f>'# D'!BM5</f>
        <v>-1.6666666666669272E-3</v>
      </c>
      <c r="BD6" s="15">
        <f>'# D'!BN5</f>
        <v>4.9484004149489183E-2</v>
      </c>
      <c r="BE6" s="15">
        <f>'# D'!BO5</f>
        <v>3.3333333333333215E-2</v>
      </c>
      <c r="BF6" s="15">
        <f>'# D'!BP5</f>
        <v>0.12056809970579568</v>
      </c>
      <c r="BG6" s="1"/>
      <c r="BH6" s="9">
        <f>'T-TEST'!AB5</f>
        <v>2.0117457225427252E-2</v>
      </c>
      <c r="BI6" s="9">
        <f>'T-TEST'!AC5</f>
        <v>3.786470263293807E-3</v>
      </c>
      <c r="BJ6" s="9">
        <f>'T-TEST'!AD5</f>
        <v>0.92393647821991132</v>
      </c>
      <c r="BK6" s="9">
        <f>'T-TEST'!AE5</f>
        <v>0.95872975687559303</v>
      </c>
      <c r="BL6" s="9">
        <f>'T-TEST'!AF5</f>
        <v>0.66096035544892784</v>
      </c>
      <c r="BM6" s="1"/>
      <c r="BN6" s="1" t="str">
        <f t="shared" si="9"/>
        <v>N</v>
      </c>
      <c r="BO6" s="1" t="str">
        <f t="shared" si="10"/>
        <v>N</v>
      </c>
      <c r="BP6" s="1" t="str">
        <f t="shared" si="11"/>
        <v>N</v>
      </c>
      <c r="BQ6" s="1" t="str">
        <f t="shared" si="12"/>
        <v>N</v>
      </c>
      <c r="BR6" s="1" t="str">
        <f t="shared" si="13"/>
        <v>N</v>
      </c>
      <c r="BS6" s="33"/>
      <c r="BT6" s="15">
        <f>'%D'!BR5</f>
        <v>41.021999999999998</v>
      </c>
      <c r="BU6" s="15">
        <f>'%D'!BS5</f>
        <v>4.9929291002376548</v>
      </c>
      <c r="BV6" s="15">
        <f>'%D'!BT5</f>
        <v>57.737833333333342</v>
      </c>
      <c r="BW6" s="15">
        <f>'%D'!BU5</f>
        <v>0.53988409249887581</v>
      </c>
      <c r="BX6" s="15">
        <f>'%D'!BV5</f>
        <v>54.517500000000013</v>
      </c>
      <c r="BY6" s="15">
        <f>'%D'!BW5</f>
        <v>1.3819817292569412</v>
      </c>
      <c r="BZ6" s="15">
        <f>'%D'!BX5</f>
        <v>19.359333333333339</v>
      </c>
      <c r="CA6" s="15">
        <f>'%D'!BY5</f>
        <v>0.77863363229013638</v>
      </c>
      <c r="CB6" s="15">
        <f>'%D'!BZ5</f>
        <v>4.8753333333333444</v>
      </c>
      <c r="CC6" s="15">
        <f>'%D'!CA5</f>
        <v>2.5964693977270983</v>
      </c>
      <c r="CD6" s="1"/>
      <c r="CE6" s="15">
        <f>'# D'!BR5</f>
        <v>1.6406666666666665</v>
      </c>
      <c r="CF6" s="15">
        <f>'# D'!BS5</f>
        <v>0.19992832048845238</v>
      </c>
      <c r="CG6" s="15">
        <f>'# D'!BT5</f>
        <v>2.3094999999999999</v>
      </c>
      <c r="CH6" s="15">
        <f>'# D'!BU5</f>
        <v>2.1529050141610932E-2</v>
      </c>
      <c r="CI6" s="15">
        <f>'# D'!BV5</f>
        <v>2.1806666666666672</v>
      </c>
      <c r="CJ6" s="15">
        <f>'# D'!BW5</f>
        <v>5.4830040427974729E-2</v>
      </c>
      <c r="CK6" s="15">
        <f>'# D'!BX5</f>
        <v>0.77400000000000002</v>
      </c>
      <c r="CL6" s="15">
        <f>'# D'!BY5</f>
        <v>3.0978487159102293E-2</v>
      </c>
      <c r="CM6" s="15">
        <f>'# D'!BZ5</f>
        <v>0.19500000000000028</v>
      </c>
      <c r="CN6" s="15">
        <f>'# D'!CA5</f>
        <v>0.10378182242891418</v>
      </c>
      <c r="CO6" s="1"/>
      <c r="CP6" s="9">
        <f>'T-TEST'!AH5</f>
        <v>4.8651397439643191E-3</v>
      </c>
      <c r="CQ6" s="9">
        <f>'T-TEST'!AI5</f>
        <v>1.7646419002811416E-4</v>
      </c>
      <c r="CR6" s="9">
        <f>'T-TEST'!AJ5</f>
        <v>2.3139347537203688E-3</v>
      </c>
      <c r="CS6" s="9">
        <f>'T-TEST'!AK5</f>
        <v>4.4197183687966939E-4</v>
      </c>
      <c r="CT6" s="9">
        <f>'T-TEST'!AL5</f>
        <v>7.2620615038421252E-2</v>
      </c>
      <c r="CU6" s="1"/>
      <c r="CV6" s="1" t="str">
        <f t="shared" si="3"/>
        <v>B</v>
      </c>
      <c r="CW6" s="1" t="str">
        <f t="shared" si="14"/>
        <v>B</v>
      </c>
      <c r="CX6" s="1" t="str">
        <f t="shared" si="15"/>
        <v>B</v>
      </c>
      <c r="CY6" s="1" t="str">
        <f t="shared" si="16"/>
        <v>B</v>
      </c>
      <c r="CZ6" s="1" t="str">
        <f t="shared" si="17"/>
        <v>N</v>
      </c>
      <c r="DA6" s="33"/>
      <c r="DD6" s="52"/>
      <c r="DE6" s="52"/>
      <c r="DF6" s="52"/>
      <c r="DG6" s="52"/>
      <c r="DH6" s="52"/>
      <c r="DI6" s="52"/>
      <c r="DJ6" s="52"/>
      <c r="DK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ED6" s="51"/>
      <c r="EE6" s="51"/>
      <c r="EF6" s="51"/>
      <c r="EG6" s="51"/>
      <c r="EH6" s="51"/>
      <c r="EL6" s="52"/>
      <c r="EM6" s="52"/>
      <c r="EN6" s="52"/>
      <c r="EO6" s="52"/>
      <c r="EP6" s="52"/>
      <c r="EQ6" s="52"/>
      <c r="ER6" s="52"/>
      <c r="ES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L6" s="51"/>
      <c r="FM6" s="51"/>
      <c r="FN6" s="51"/>
      <c r="FO6" s="51"/>
      <c r="FP6" s="51"/>
    </row>
    <row r="7" spans="1:172" ht="18.75" customHeight="1" x14ac:dyDescent="0.25">
      <c r="A7" s="2">
        <f>'Raw Data'!B6</f>
        <v>26</v>
      </c>
      <c r="B7" s="2">
        <f>'Raw Data'!C6</f>
        <v>43</v>
      </c>
      <c r="C7" s="2" t="str">
        <f>'Raw Data'!D6</f>
        <v>ASVMIKNLDTGEEIPLSL</v>
      </c>
      <c r="D7" s="15">
        <f>'%D'!AV6</f>
        <v>50.290666666666667</v>
      </c>
      <c r="E7" s="15">
        <f>'%D'!AW6</f>
        <v>1.7801187226324742</v>
      </c>
      <c r="F7" s="15">
        <f>'%D'!AX6</f>
        <v>54.946333333333328</v>
      </c>
      <c r="G7" s="15">
        <f>'%D'!AY6</f>
        <v>1.3453339114633724</v>
      </c>
      <c r="H7" s="15">
        <f>'%D'!AZ6</f>
        <v>46.26933333333335</v>
      </c>
      <c r="I7" s="15">
        <f>'%D'!BA6</f>
        <v>1.1895109639399395</v>
      </c>
      <c r="J7" s="15">
        <f>'%D'!BB6</f>
        <v>15.286999999999999</v>
      </c>
      <c r="K7" s="15">
        <f>'%D'!BC6</f>
        <v>0.97635034695543355</v>
      </c>
      <c r="L7" s="15">
        <f>'%D'!BD6</f>
        <v>-0.4166666666666714</v>
      </c>
      <c r="M7" s="15">
        <f>'%D'!BE6</f>
        <v>1.0913865798454145</v>
      </c>
      <c r="N7" s="1"/>
      <c r="O7" s="15">
        <f>'# D'!AV6</f>
        <v>7.543333333333333</v>
      </c>
      <c r="P7" s="15">
        <f>'# D'!AW6</f>
        <v>0.26676456536304277</v>
      </c>
      <c r="Q7" s="15">
        <f>'# D'!AX6</f>
        <v>8.2419999999999991</v>
      </c>
      <c r="R7" s="15">
        <f>'# D'!AY6</f>
        <v>0.20163333057805718</v>
      </c>
      <c r="S7" s="15">
        <f>'# D'!AZ6</f>
        <v>6.9403333333333315</v>
      </c>
      <c r="T7" s="15">
        <f>'# D'!BA6</f>
        <v>0.17844700427110916</v>
      </c>
      <c r="U7" s="15">
        <f>'# D'!BB6</f>
        <v>2.2926666666666673</v>
      </c>
      <c r="V7" s="15">
        <f>'# D'!BC6</f>
        <v>0.14624066921801665</v>
      </c>
      <c r="W7" s="15">
        <f>'# D'!BD6</f>
        <v>-6.233333333333313E-2</v>
      </c>
      <c r="X7" s="15">
        <f>'# D'!BE6</f>
        <v>0.16331972732445202</v>
      </c>
      <c r="Y7" s="1"/>
      <c r="Z7" s="9">
        <f>'T-TEST'!V6</f>
        <v>3.2348189424550829E-4</v>
      </c>
      <c r="AA7" s="9">
        <f>'T-TEST'!W6</f>
        <v>5.4488374780405329E-5</v>
      </c>
      <c r="AB7" s="9">
        <f>'T-TEST'!X6</f>
        <v>6.6508520212566743E-5</v>
      </c>
      <c r="AC7" s="9">
        <f>'T-TEST'!Y6</f>
        <v>1.9899982223976125E-5</v>
      </c>
      <c r="AD7" s="9">
        <f>'T-TEST'!Z6</f>
        <v>0.57197417101407633</v>
      </c>
      <c r="AE7" s="1"/>
      <c r="AF7" s="1" t="str">
        <f t="shared" si="4"/>
        <v>B</v>
      </c>
      <c r="AG7" s="1" t="str">
        <f t="shared" si="5"/>
        <v>B</v>
      </c>
      <c r="AH7" s="1" t="str">
        <f t="shared" si="6"/>
        <v>B</v>
      </c>
      <c r="AI7" s="1" t="str">
        <f t="shared" si="7"/>
        <v>B</v>
      </c>
      <c r="AJ7" s="1" t="str">
        <f t="shared" si="8"/>
        <v>N</v>
      </c>
      <c r="AK7" s="57"/>
      <c r="AL7" s="15">
        <f>'%D'!BG6</f>
        <v>2.0636666666666699</v>
      </c>
      <c r="AM7" s="15">
        <f>'%D'!BH6</f>
        <v>3.038522447945164</v>
      </c>
      <c r="AN7" s="15">
        <f>'%D'!BI6</f>
        <v>1.8333333333333286</v>
      </c>
      <c r="AO7" s="15">
        <f>'%D'!BJ6</f>
        <v>1.4320615675777817</v>
      </c>
      <c r="AP7" s="15">
        <f>'%D'!BK6</f>
        <v>-0.67466666666665276</v>
      </c>
      <c r="AQ7" s="15">
        <f>'%D'!BL6</f>
        <v>1.212048816398632</v>
      </c>
      <c r="AR7" s="15">
        <f>'%D'!BM6</f>
        <v>0.43333333333332291</v>
      </c>
      <c r="AS7" s="15">
        <f>'%D'!BN6</f>
        <v>0.85671835122946349</v>
      </c>
      <c r="AT7" s="15">
        <f>'%D'!BO6</f>
        <v>-0.22333333333334338</v>
      </c>
      <c r="AU7" s="15">
        <f>'%D'!BP6</f>
        <v>0.79705415959853787</v>
      </c>
      <c r="AV7" s="15"/>
      <c r="AW7" s="15">
        <f>'# D'!BG6</f>
        <v>0.30966666666666676</v>
      </c>
      <c r="AX7" s="15">
        <f>'# D'!BH6</f>
        <v>0.4556530112560066</v>
      </c>
      <c r="AY7" s="15">
        <f>'# D'!BI6</f>
        <v>0.27449999999999974</v>
      </c>
      <c r="AZ7" s="15">
        <f>'# D'!BJ6</f>
        <v>0.21464272640832713</v>
      </c>
      <c r="BA7" s="15">
        <f>'# D'!BK6</f>
        <v>-0.10166666666666657</v>
      </c>
      <c r="BB7" s="15">
        <f>'# D'!BL6</f>
        <v>0.1818057571512334</v>
      </c>
      <c r="BC7" s="15">
        <f>'# D'!BM6</f>
        <v>6.5000000000001279E-2</v>
      </c>
      <c r="BD7" s="15">
        <f>'# D'!BN6</f>
        <v>0.12812103652406237</v>
      </c>
      <c r="BE7" s="15">
        <f>'# D'!BO6</f>
        <v>-3.2999999999999474E-2</v>
      </c>
      <c r="BF7" s="15">
        <f>'# D'!BP6</f>
        <v>0.119419428905015</v>
      </c>
      <c r="BG7" s="1"/>
      <c r="BH7" s="9">
        <f>'T-TEST'!AB6</f>
        <v>0.31084427260673214</v>
      </c>
      <c r="BI7" s="9">
        <f>'T-TEST'!AC6</f>
        <v>0.12670029638891361</v>
      </c>
      <c r="BJ7" s="9">
        <f>'T-TEST'!AD6</f>
        <v>0.41684786772075916</v>
      </c>
      <c r="BK7" s="9">
        <f>'T-TEST'!AE6</f>
        <v>0.44821959327627392</v>
      </c>
      <c r="BL7" s="9">
        <f>'T-TEST'!AF6</f>
        <v>0.67360526443254387</v>
      </c>
      <c r="BM7" s="1"/>
      <c r="BN7" s="1" t="str">
        <f t="shared" ref="BN7:BN33" si="18">IF(AND(ABS(AL7)&gt;10,ABS(AW7)&gt;=0.45,ABS(BH7)&lt;=0.01),"B", IF(AND(ABS(AL7)&gt;4.5, ABS(AL7)&lt;10,ABS(AW7)&gt;=0.45,ABS(BH7)&lt;=0.01),"S","N"))</f>
        <v>N</v>
      </c>
      <c r="BO7" s="1" t="str">
        <f t="shared" ref="BO7:BO33" si="19">IF(AND(ABS(AN7)&gt;10,ABS(AY7)&gt;=0.45,ABS(BI7)&lt;=0.01),"B", IF(AND(ABS(AN7)&gt;4.5, ABS(AN7)&lt;10,ABS(AY7)&gt;=0.45,ABS(BI7)&lt;=0.01),"S","N"))</f>
        <v>N</v>
      </c>
      <c r="BP7" s="1" t="str">
        <f t="shared" ref="BP7:BP33" si="20">IF(AND(ABS(AP7)&gt;10,ABS(BA7)&gt;=0.45,ABS(BJ7)&lt;=0.01),"B", IF(AND(ABS(AP7)&gt;4.5, ABS(AP7)&lt;10,ABS(BA7)&gt;=0.45,ABS(BJ7)&lt;=0.01),"S","N"))</f>
        <v>N</v>
      </c>
      <c r="BQ7" s="1" t="str">
        <f t="shared" ref="BQ7:BQ33" si="21">IF(AND(ABS(AR7)&gt;10,ABS(BC7)&gt;=0.45,ABS(BK7)&lt;=0.01),"B", IF(AND(ABS(AR7)&gt;4.5, ABS(AR7)&lt;10,ABS(BC7)&gt;=0.45,ABS(BK7)&lt;=0.01),"S","N"))</f>
        <v>N</v>
      </c>
      <c r="BR7" s="1" t="str">
        <f t="shared" ref="BR7:BR33" si="22">IF(AND(ABS(AT7)&gt;10,ABS(BE7)&gt;=0.45,ABS(BL7)&lt;=0.01),"B", IF(AND(ABS(AT7)&gt;4.5, ABS(AT7)&lt;10,ABS(BE7)&gt;=0.45,ABS(BL7)&lt;=0.01),"S","N"))</f>
        <v>N</v>
      </c>
      <c r="BS7" s="33"/>
      <c r="BT7" s="15">
        <f>'%D'!BR6</f>
        <v>48.329666666666661</v>
      </c>
      <c r="BU7" s="15">
        <f>'%D'!BS6</f>
        <v>2.4771294542944933</v>
      </c>
      <c r="BV7" s="15">
        <f>'%D'!BT6</f>
        <v>53.232999999999997</v>
      </c>
      <c r="BW7" s="15">
        <f>'%D'!BU6</f>
        <v>0.999555401165938</v>
      </c>
      <c r="BX7" s="15">
        <f>'%D'!BV6</f>
        <v>46.924999999999997</v>
      </c>
      <c r="BY7" s="15">
        <f>'%D'!BW6</f>
        <v>0.4115835273671688</v>
      </c>
      <c r="BZ7" s="15">
        <f>'%D'!BX6</f>
        <v>17.930666666666674</v>
      </c>
      <c r="CA7" s="15">
        <f>'%D'!BY6</f>
        <v>1.6768975321507655</v>
      </c>
      <c r="CB7" s="15">
        <f>'%D'!BZ6</f>
        <v>0.40233333333334542</v>
      </c>
      <c r="CC7" s="15">
        <f>'%D'!CA6</f>
        <v>1.1558089519178061</v>
      </c>
      <c r="CD7" s="1"/>
      <c r="CE7" s="15">
        <f>'# D'!BR6</f>
        <v>7.2489999999999997</v>
      </c>
      <c r="CF7" s="15">
        <f>'# D'!BS6</f>
        <v>0.37161225311696422</v>
      </c>
      <c r="CG7" s="15">
        <f>'# D'!BT6</f>
        <v>7.9851666666666663</v>
      </c>
      <c r="CH7" s="15">
        <f>'# D'!BU6</f>
        <v>0.14986938757909576</v>
      </c>
      <c r="CI7" s="15">
        <f>'# D'!BV6</f>
        <v>7.0389999999999988</v>
      </c>
      <c r="CJ7" s="15">
        <f>'# D'!BW6</f>
        <v>6.1684682053164498E-2</v>
      </c>
      <c r="CK7" s="15">
        <f>'# D'!BX6</f>
        <v>2.6893333333333329</v>
      </c>
      <c r="CL7" s="15">
        <f>'# D'!BY6</f>
        <v>0.2517525239860236</v>
      </c>
      <c r="CM7" s="15">
        <f>'# D'!BZ6</f>
        <v>5.9999999999998721E-2</v>
      </c>
      <c r="CN7" s="15">
        <f>'# D'!CA6</f>
        <v>0.17346757622103351</v>
      </c>
      <c r="CO7" s="1"/>
      <c r="CP7" s="9">
        <f>'T-TEST'!AH6</f>
        <v>8.55390161317593E-4</v>
      </c>
      <c r="CQ7" s="9">
        <f>'T-TEST'!AI6</f>
        <v>1.108853491070785E-5</v>
      </c>
      <c r="CR7" s="9">
        <f>'T-TEST'!AJ6</f>
        <v>1.5286388392698292E-5</v>
      </c>
      <c r="CS7" s="9">
        <f>'T-TEST'!AK6</f>
        <v>1.9052550817985037E-3</v>
      </c>
      <c r="CT7" s="9">
        <f>'T-TEST'!AL6</f>
        <v>0.58184635309100485</v>
      </c>
      <c r="CU7" s="1"/>
      <c r="CV7" s="1" t="str">
        <f t="shared" si="3"/>
        <v>B</v>
      </c>
      <c r="CW7" s="1" t="str">
        <f t="shared" si="14"/>
        <v>B</v>
      </c>
      <c r="CX7" s="1" t="str">
        <f t="shared" si="15"/>
        <v>B</v>
      </c>
      <c r="CY7" s="1" t="str">
        <f t="shared" si="16"/>
        <v>B</v>
      </c>
      <c r="CZ7" s="1" t="str">
        <f t="shared" si="17"/>
        <v>N</v>
      </c>
      <c r="DA7" s="33"/>
      <c r="DD7" s="52"/>
      <c r="DE7" s="52"/>
      <c r="DF7" s="52"/>
      <c r="DG7" s="52"/>
      <c r="DH7" s="52"/>
      <c r="DI7" s="52"/>
      <c r="DJ7" s="52"/>
      <c r="DK7" s="52"/>
      <c r="DM7" s="52"/>
      <c r="DN7" s="52"/>
      <c r="DO7" s="52"/>
      <c r="DP7" s="52"/>
      <c r="DQ7" s="52"/>
      <c r="DR7" s="52"/>
      <c r="DS7" s="52"/>
      <c r="DT7" s="52"/>
      <c r="DU7" s="52"/>
      <c r="DV7" s="52"/>
      <c r="ED7" s="51"/>
      <c r="EE7" s="51"/>
      <c r="EF7" s="51"/>
      <c r="EG7" s="51"/>
      <c r="EH7" s="51"/>
      <c r="EL7" s="52"/>
      <c r="EM7" s="52"/>
      <c r="EN7" s="52"/>
      <c r="EO7" s="52"/>
      <c r="EP7" s="52"/>
      <c r="EQ7" s="52"/>
      <c r="ER7" s="52"/>
      <c r="ES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L7" s="51"/>
      <c r="FM7" s="51"/>
      <c r="FN7" s="51"/>
      <c r="FO7" s="51"/>
      <c r="FP7" s="51"/>
    </row>
    <row r="8" spans="1:172" ht="18.75" customHeight="1" x14ac:dyDescent="0.25">
      <c r="A8" s="2">
        <f>'Raw Data'!B7</f>
        <v>26</v>
      </c>
      <c r="B8" s="2">
        <f>'Raw Data'!C7</f>
        <v>45</v>
      </c>
      <c r="C8" s="2" t="str">
        <f>'Raw Data'!D7</f>
        <v>ASVMIKNLDTGEEIPLSLAE</v>
      </c>
      <c r="D8" s="15">
        <f>'%D'!AV7</f>
        <v>51.471666666666664</v>
      </c>
      <c r="E8" s="15">
        <f>'%D'!AW7</f>
        <v>1.4307960488250369</v>
      </c>
      <c r="F8" s="15">
        <f>'%D'!AX7</f>
        <v>54.760000000000005</v>
      </c>
      <c r="G8" s="15">
        <f>'%D'!AY7</f>
        <v>1.5020927623374867</v>
      </c>
      <c r="H8" s="15">
        <f>'%D'!AZ7</f>
        <v>47.168666666666667</v>
      </c>
      <c r="I8" s="15">
        <f>'%D'!BA7</f>
        <v>2.3922598799740231</v>
      </c>
      <c r="J8" s="15">
        <f>'%D'!BB7</f>
        <v>14.523333333333333</v>
      </c>
      <c r="K8" s="15">
        <f>'%D'!BC7</f>
        <v>0.97567959221594069</v>
      </c>
      <c r="L8" s="15">
        <f>'%D'!BD7</f>
        <v>0.76633333333333553</v>
      </c>
      <c r="M8" s="15">
        <f>'%D'!BE7</f>
        <v>1.4869348786457748</v>
      </c>
      <c r="N8" s="1"/>
      <c r="O8" s="15">
        <f>'# D'!AV7</f>
        <v>8.75</v>
      </c>
      <c r="P8" s="15">
        <f>'# D'!AW7</f>
        <v>0.24349127294422657</v>
      </c>
      <c r="Q8" s="15">
        <f>'# D'!AX7</f>
        <v>9.309333333333333</v>
      </c>
      <c r="R8" s="15">
        <f>'# D'!AY7</f>
        <v>0.25567818313914309</v>
      </c>
      <c r="S8" s="15">
        <f>'# D'!AZ7</f>
        <v>8.0186666666666646</v>
      </c>
      <c r="T8" s="15">
        <f>'# D'!BA7</f>
        <v>0.40706960911699941</v>
      </c>
      <c r="U8" s="15">
        <f>'# D'!BB7</f>
        <v>2.4690000000000012</v>
      </c>
      <c r="V8" s="15">
        <f>'# D'!BC7</f>
        <v>0.16613147403989015</v>
      </c>
      <c r="W8" s="15">
        <f>'# D'!BD7</f>
        <v>0.13000000000000078</v>
      </c>
      <c r="X8" s="15">
        <f>'# D'!BE7</f>
        <v>0.25293609206016193</v>
      </c>
      <c r="Y8" s="1"/>
      <c r="Z8" s="9">
        <f>'T-TEST'!V7</f>
        <v>2.0681255950507867E-4</v>
      </c>
      <c r="AA8" s="9">
        <f>'T-TEST'!W7</f>
        <v>4.7722390341795028E-5</v>
      </c>
      <c r="AB8" s="9">
        <f>'T-TEST'!X7</f>
        <v>1.9466730547125289E-5</v>
      </c>
      <c r="AC8" s="9">
        <f>'T-TEST'!Y7</f>
        <v>2.8407940431897258E-4</v>
      </c>
      <c r="AD8" s="9">
        <f>'T-TEST'!Z7</f>
        <v>0.44913892294162999</v>
      </c>
      <c r="AE8" s="1"/>
      <c r="AF8" s="1" t="str">
        <f t="shared" si="4"/>
        <v>B</v>
      </c>
      <c r="AG8" s="1" t="str">
        <f t="shared" si="5"/>
        <v>B</v>
      </c>
      <c r="AH8" s="1" t="str">
        <f t="shared" si="6"/>
        <v>B</v>
      </c>
      <c r="AI8" s="1" t="str">
        <f t="shared" si="7"/>
        <v>B</v>
      </c>
      <c r="AJ8" s="1" t="str">
        <f t="shared" si="8"/>
        <v>N</v>
      </c>
      <c r="AK8" s="57"/>
      <c r="AL8" s="15">
        <f>'%D'!BG7</f>
        <v>2.1099999999999923</v>
      </c>
      <c r="AM8" s="15">
        <f>'%D'!BH7</f>
        <v>2.6661775384746376</v>
      </c>
      <c r="AN8" s="15">
        <f>'%D'!BI7</f>
        <v>1.8651666666666671</v>
      </c>
      <c r="AO8" s="15">
        <f>'%D'!BJ7</f>
        <v>1.8627404095400211</v>
      </c>
      <c r="AP8" s="15">
        <f>'%D'!BK7</f>
        <v>-7.4999999999988631E-2</v>
      </c>
      <c r="AQ8" s="15">
        <f>'%D'!BL7</f>
        <v>1.3070985680761258</v>
      </c>
      <c r="AR8" s="15">
        <f>'%D'!BM7</f>
        <v>0.5210000000000008</v>
      </c>
      <c r="AS8" s="15">
        <f>'%D'!BN7</f>
        <v>0.93272646937173465</v>
      </c>
      <c r="AT8" s="15">
        <f>'%D'!BO7</f>
        <v>0.26666666666667993</v>
      </c>
      <c r="AU8" s="15">
        <f>'%D'!BP7</f>
        <v>1.6731298016989973</v>
      </c>
      <c r="AV8" s="15"/>
      <c r="AW8" s="15">
        <f>'# D'!BG7</f>
        <v>0.35833333333333428</v>
      </c>
      <c r="AX8" s="15">
        <f>'# D'!BH7</f>
        <v>0.4534460644148684</v>
      </c>
      <c r="AY8" s="15">
        <f>'# D'!BI7</f>
        <v>0.3168333333333333</v>
      </c>
      <c r="AZ8" s="15">
        <f>'# D'!BJ7</f>
        <v>0.31707228408256261</v>
      </c>
      <c r="BA8" s="15">
        <f>'# D'!BK7</f>
        <v>-1.3000000000001677E-2</v>
      </c>
      <c r="BB8" s="15">
        <f>'# D'!BL7</f>
        <v>0.2224087828002001</v>
      </c>
      <c r="BC8" s="15">
        <f>'# D'!BM7</f>
        <v>8.8333333333332931E-2</v>
      </c>
      <c r="BD8" s="15">
        <f>'# D'!BN7</f>
        <v>0.15894233755254378</v>
      </c>
      <c r="BE8" s="15">
        <f>'# D'!BO7</f>
        <v>4.5333333333331893E-2</v>
      </c>
      <c r="BF8" s="15">
        <f>'# D'!BP7</f>
        <v>0.28475662122825784</v>
      </c>
      <c r="BG8" s="1"/>
      <c r="BH8" s="9">
        <f>'T-TEST'!AB7</f>
        <v>0.25519390422822763</v>
      </c>
      <c r="BI8" s="9">
        <f>'T-TEST'!AC7</f>
        <v>0.22786252059581472</v>
      </c>
      <c r="BJ8" s="9">
        <f>'T-TEST'!AD7</f>
        <v>0.92818510610529115</v>
      </c>
      <c r="BK8" s="9">
        <f>'T-TEST'!AE7</f>
        <v>0.42614699957374219</v>
      </c>
      <c r="BL8" s="9">
        <f>'T-TEST'!AF7</f>
        <v>0.8044871206734131</v>
      </c>
      <c r="BM8" s="1"/>
      <c r="BN8" s="1" t="str">
        <f t="shared" si="18"/>
        <v>N</v>
      </c>
      <c r="BO8" s="1" t="str">
        <f t="shared" si="19"/>
        <v>N</v>
      </c>
      <c r="BP8" s="1" t="str">
        <f t="shared" si="20"/>
        <v>N</v>
      </c>
      <c r="BQ8" s="1" t="str">
        <f t="shared" si="21"/>
        <v>N</v>
      </c>
      <c r="BR8" s="1" t="str">
        <f t="shared" si="22"/>
        <v>N</v>
      </c>
      <c r="BS8" s="33"/>
      <c r="BT8" s="15">
        <f>'%D'!BR7</f>
        <v>49.196666666666673</v>
      </c>
      <c r="BU8" s="15">
        <f>'%D'!BS7</f>
        <v>2.2638929597782087</v>
      </c>
      <c r="BV8" s="15">
        <f>'%D'!BT7</f>
        <v>53.181833333333337</v>
      </c>
      <c r="BW8" s="15">
        <f>'%D'!BU7</f>
        <v>1.2545536390817775</v>
      </c>
      <c r="BX8" s="15">
        <f>'%D'!BV7</f>
        <v>46.734166666666653</v>
      </c>
      <c r="BY8" s="15">
        <f>'%D'!BW7</f>
        <v>0.91821720378858607</v>
      </c>
      <c r="BZ8" s="15">
        <f>'%D'!BX7</f>
        <v>18.020333333333333</v>
      </c>
      <c r="CA8" s="15">
        <f>'%D'!BY7</f>
        <v>0.91077585972986108</v>
      </c>
      <c r="CB8" s="15">
        <f>'%D'!BZ7</f>
        <v>1.7239999999999966</v>
      </c>
      <c r="CC8" s="15">
        <f>'%D'!CA7</f>
        <v>2.4386969198050568</v>
      </c>
      <c r="CD8" s="1"/>
      <c r="CE8" s="15">
        <f>'# D'!BR7</f>
        <v>8.363666666666667</v>
      </c>
      <c r="CF8" s="15">
        <f>'# D'!BS7</f>
        <v>0.38495887226213288</v>
      </c>
      <c r="CG8" s="15">
        <f>'# D'!BT7</f>
        <v>9.0414999999999992</v>
      </c>
      <c r="CH8" s="15">
        <f>'# D'!BU7</f>
        <v>0.21339985941888553</v>
      </c>
      <c r="CI8" s="15">
        <f>'# D'!BV7</f>
        <v>7.9448333333333334</v>
      </c>
      <c r="CJ8" s="15">
        <f>'# D'!BW7</f>
        <v>0.15613082121520175</v>
      </c>
      <c r="CK8" s="15">
        <f>'# D'!BX7</f>
        <v>3.0636666666666672</v>
      </c>
      <c r="CL8" s="15">
        <f>'# D'!BY7</f>
        <v>0.15513112732996753</v>
      </c>
      <c r="CM8" s="15">
        <f>'# D'!BZ7</f>
        <v>0.29299999999999926</v>
      </c>
      <c r="CN8" s="15">
        <f>'# D'!CA7</f>
        <v>0.41463236728456193</v>
      </c>
      <c r="CO8" s="1"/>
      <c r="CP8" s="9">
        <f>'T-TEST'!AH7</f>
        <v>6.5404813811484168E-4</v>
      </c>
      <c r="CQ8" s="9">
        <f>'T-TEST'!AI7</f>
        <v>7.0717707360926849E-3</v>
      </c>
      <c r="CR8" s="9">
        <f>'T-TEST'!AJ7</f>
        <v>6.5015944947408736E-3</v>
      </c>
      <c r="CS8" s="9">
        <f>'T-TEST'!AK7</f>
        <v>3.613457330844574E-4</v>
      </c>
      <c r="CT8" s="9">
        <f>'T-TEST'!AL7</f>
        <v>0.28950962086297732</v>
      </c>
      <c r="CU8" s="1"/>
      <c r="CV8" s="1" t="str">
        <f t="shared" si="3"/>
        <v>B</v>
      </c>
      <c r="CW8" s="1" t="str">
        <f t="shared" si="14"/>
        <v>B</v>
      </c>
      <c r="CX8" s="1" t="str">
        <f t="shared" si="15"/>
        <v>B</v>
      </c>
      <c r="CY8" s="1" t="str">
        <f t="shared" si="16"/>
        <v>B</v>
      </c>
      <c r="CZ8" s="1" t="str">
        <f t="shared" si="17"/>
        <v>N</v>
      </c>
      <c r="DA8" s="33"/>
      <c r="DD8" s="52"/>
      <c r="DE8" s="52"/>
      <c r="DF8" s="52"/>
      <c r="DG8" s="52"/>
      <c r="DH8" s="52"/>
      <c r="DI8" s="52"/>
      <c r="DJ8" s="52"/>
      <c r="DK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ED8" s="51"/>
      <c r="EE8" s="51"/>
      <c r="EF8" s="51"/>
      <c r="EG8" s="51"/>
      <c r="EH8" s="51"/>
      <c r="EL8" s="52"/>
      <c r="EM8" s="52"/>
      <c r="EN8" s="52"/>
      <c r="EO8" s="52"/>
      <c r="EP8" s="52"/>
      <c r="EQ8" s="52"/>
      <c r="ER8" s="52"/>
      <c r="ES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L8" s="51"/>
      <c r="FM8" s="51"/>
      <c r="FN8" s="51"/>
      <c r="FO8" s="51"/>
      <c r="FP8" s="51"/>
    </row>
    <row r="9" spans="1:172" ht="18.75" customHeight="1" x14ac:dyDescent="0.25">
      <c r="A9" s="2">
        <f>'Raw Data'!B8</f>
        <v>26</v>
      </c>
      <c r="B9" s="2">
        <f>'Raw Data'!C8</f>
        <v>57</v>
      </c>
      <c r="C9" s="2" t="str">
        <f>'Raw Data'!D8</f>
        <v>ASVMIKNLDTGEEIPLSLAEEKLPTGINPLTL</v>
      </c>
      <c r="D9" s="15">
        <f>'%D'!AV8</f>
        <v>53.304333333333325</v>
      </c>
      <c r="E9" s="15">
        <f>'%D'!AW8</f>
        <v>1.4170788027958543</v>
      </c>
      <c r="F9" s="15">
        <f>'%D'!AX8</f>
        <v>49.463333333333324</v>
      </c>
      <c r="G9" s="15">
        <f>'%D'!AY8</f>
        <v>1.453993007777773</v>
      </c>
      <c r="H9" s="15">
        <f>'%D'!AZ8</f>
        <v>35.508666666666656</v>
      </c>
      <c r="I9" s="15">
        <f>'%D'!BA8</f>
        <v>0.9966326638569819</v>
      </c>
      <c r="J9" s="15">
        <f>'%D'!BB8</f>
        <v>9.4269999999999996</v>
      </c>
      <c r="K9" s="15">
        <f>'%D'!BC8</f>
        <v>1.1781174248209165</v>
      </c>
      <c r="L9" s="15">
        <f>'%D'!BD8</f>
        <v>2.3416666666666544</v>
      </c>
      <c r="M9" s="15">
        <f>'%D'!BE8</f>
        <v>1.742529005019235</v>
      </c>
      <c r="N9" s="1"/>
      <c r="O9" s="15">
        <f>'# D'!AV8</f>
        <v>14.392666666666667</v>
      </c>
      <c r="P9" s="15">
        <f>'# D'!AW8</f>
        <v>0.38229220935474634</v>
      </c>
      <c r="Q9" s="15">
        <f>'# D'!AX8</f>
        <v>13.355333333333334</v>
      </c>
      <c r="R9" s="15">
        <f>'# D'!AY8</f>
        <v>0.3925688899203969</v>
      </c>
      <c r="S9" s="15">
        <f>'# D'!AZ8</f>
        <v>9.586999999999998</v>
      </c>
      <c r="T9" s="15">
        <f>'# D'!BA8</f>
        <v>0.26921119342751504</v>
      </c>
      <c r="U9" s="15">
        <f>'# D'!BB8</f>
        <v>2.5449999999999982</v>
      </c>
      <c r="V9" s="15">
        <f>'# D'!BC8</f>
        <v>0.31805135853611205</v>
      </c>
      <c r="W9" s="15">
        <f>'# D'!BD8</f>
        <v>0.63233333333333519</v>
      </c>
      <c r="X9" s="15">
        <f>'# D'!BE8</f>
        <v>0.47044057364701536</v>
      </c>
      <c r="Y9" s="1"/>
      <c r="Z9" s="9">
        <f>'T-TEST'!V8</f>
        <v>1.7551239484663771E-4</v>
      </c>
      <c r="AA9" s="9">
        <f>'T-TEST'!W8</f>
        <v>7.0457439635409469E-7</v>
      </c>
      <c r="AB9" s="9">
        <f>'T-TEST'!X8</f>
        <v>6.6547309818563069E-5</v>
      </c>
      <c r="AC9" s="9">
        <f>'T-TEST'!Y8</f>
        <v>3.6206573752479624E-4</v>
      </c>
      <c r="AD9" s="9">
        <f>'T-TEST'!Z8</f>
        <v>9.912635588397059E-2</v>
      </c>
      <c r="AE9" s="1"/>
      <c r="AF9" s="1" t="str">
        <f t="shared" si="4"/>
        <v>B</v>
      </c>
      <c r="AG9" s="1" t="str">
        <f t="shared" si="5"/>
        <v>B</v>
      </c>
      <c r="AH9" s="1" t="str">
        <f t="shared" si="6"/>
        <v>B</v>
      </c>
      <c r="AI9" s="1" t="str">
        <f t="shared" si="7"/>
        <v>S</v>
      </c>
      <c r="AJ9" s="1" t="str">
        <f t="shared" si="8"/>
        <v>N</v>
      </c>
      <c r="AK9" s="57"/>
      <c r="AL9" s="15">
        <f>'%D'!BG8</f>
        <v>0.74666666666666259</v>
      </c>
      <c r="AM9" s="15">
        <f>'%D'!BH8</f>
        <v>2.9765378098276067</v>
      </c>
      <c r="AN9" s="15">
        <f>'%D'!BI8</f>
        <v>0.60366666666665481</v>
      </c>
      <c r="AO9" s="15">
        <f>'%D'!BJ8</f>
        <v>1.4803396006772622</v>
      </c>
      <c r="AP9" s="15">
        <f>'%D'!BK8</f>
        <v>-0.56400000000000716</v>
      </c>
      <c r="AQ9" s="15">
        <f>'%D'!BL8</f>
        <v>1.1277502678637068</v>
      </c>
      <c r="AR9" s="15">
        <f>'%D'!BM8</f>
        <v>0.26799999999998647</v>
      </c>
      <c r="AS9" s="15">
        <f>'%D'!BN8</f>
        <v>1.0271819053442617</v>
      </c>
      <c r="AT9" s="15">
        <f>'%D'!BO8</f>
        <v>-0.11433333333334872</v>
      </c>
      <c r="AU9" s="15">
        <f>'%D'!BP8</f>
        <v>1.6406874575412971</v>
      </c>
      <c r="AV9" s="15"/>
      <c r="AW9" s="15">
        <f>'# D'!BG8</f>
        <v>0.20166666666666799</v>
      </c>
      <c r="AX9" s="15">
        <f>'# D'!BH8</f>
        <v>0.80318076006172667</v>
      </c>
      <c r="AY9" s="15">
        <f>'# D'!BI8</f>
        <v>0.16300000000000026</v>
      </c>
      <c r="AZ9" s="15">
        <f>'# D'!BJ8</f>
        <v>0.39948466804121446</v>
      </c>
      <c r="BA9" s="15">
        <f>'# D'!BK8</f>
        <v>-0.15233333333333832</v>
      </c>
      <c r="BB9" s="15">
        <f>'# D'!BL8</f>
        <v>0.30465773145176195</v>
      </c>
      <c r="BC9" s="15">
        <f>'# D'!BM8</f>
        <v>7.1999999999995623E-2</v>
      </c>
      <c r="BD9" s="15">
        <f>'# D'!BN8</f>
        <v>0.27747912834421729</v>
      </c>
      <c r="BE9" s="15">
        <f>'# D'!BO8</f>
        <v>-3.0666666666668618E-2</v>
      </c>
      <c r="BF9" s="15">
        <f>'# D'!BP8</f>
        <v>0.44274183598721822</v>
      </c>
      <c r="BG9" s="1"/>
      <c r="BH9" s="9">
        <f>'T-TEST'!AB8</f>
        <v>0.69253395370566095</v>
      </c>
      <c r="BI9" s="9">
        <f>'T-TEST'!AC8</f>
        <v>0.5748205879984859</v>
      </c>
      <c r="BJ9" s="9">
        <f>'T-TEST'!AD8</f>
        <v>0.44317367584840828</v>
      </c>
      <c r="BK9" s="9">
        <f>'T-TEST'!AE8</f>
        <v>0.69070156515629888</v>
      </c>
      <c r="BL9" s="9">
        <f>'T-TEST'!AF8</f>
        <v>0.91150734426689295</v>
      </c>
      <c r="BM9" s="1"/>
      <c r="BN9" s="1" t="str">
        <f t="shared" si="18"/>
        <v>N</v>
      </c>
      <c r="BO9" s="1" t="str">
        <f t="shared" si="19"/>
        <v>N</v>
      </c>
      <c r="BP9" s="1" t="str">
        <f t="shared" si="20"/>
        <v>N</v>
      </c>
      <c r="BQ9" s="1" t="str">
        <f t="shared" si="21"/>
        <v>N</v>
      </c>
      <c r="BR9" s="1" t="str">
        <f t="shared" si="22"/>
        <v>N</v>
      </c>
      <c r="BS9" s="33"/>
      <c r="BT9" s="15">
        <f>'%D'!BR8</f>
        <v>51.509</v>
      </c>
      <c r="BU9" s="15">
        <f>'%D'!BS8</f>
        <v>2.7301821673043474</v>
      </c>
      <c r="BV9" s="15">
        <f>'%D'!BT8</f>
        <v>50.24666666666667</v>
      </c>
      <c r="BW9" s="15">
        <f>'%D'!BU8</f>
        <v>1.1760970764921266</v>
      </c>
      <c r="BX9" s="15">
        <f>'%D'!BV8</f>
        <v>35.900333333333329</v>
      </c>
      <c r="BY9" s="15">
        <f>'%D'!BW8</f>
        <v>0.62920293493699864</v>
      </c>
      <c r="BZ9" s="15">
        <f>'%D'!BX8</f>
        <v>11.57200000000001</v>
      </c>
      <c r="CA9" s="15">
        <f>'%D'!BY8</f>
        <v>1.0609701535230227</v>
      </c>
      <c r="CB9" s="15">
        <f>'%D'!BZ8</f>
        <v>2.4910000000000139</v>
      </c>
      <c r="CC9" s="15">
        <f>'%D'!CA8</f>
        <v>1.9910996961478347</v>
      </c>
      <c r="CD9" s="1"/>
      <c r="CE9" s="15">
        <f>'# D'!BR8</f>
        <v>13.907666666666664</v>
      </c>
      <c r="CF9" s="15">
        <f>'# D'!BS8</f>
        <v>0.73672631734360239</v>
      </c>
      <c r="CG9" s="15">
        <f>'# D'!BT8</f>
        <v>13.566333333333333</v>
      </c>
      <c r="CH9" s="15">
        <f>'# D'!BU8</f>
        <v>0.31712195340804361</v>
      </c>
      <c r="CI9" s="15">
        <f>'# D'!BV8</f>
        <v>9.6935000000000038</v>
      </c>
      <c r="CJ9" s="15">
        <f>'# D'!BW8</f>
        <v>0.16998970557066176</v>
      </c>
      <c r="CK9" s="15">
        <f>'# D'!BX8</f>
        <v>3.124666666666668</v>
      </c>
      <c r="CL9" s="15">
        <f>'# D'!BY8</f>
        <v>0.28652108706573903</v>
      </c>
      <c r="CM9" s="15">
        <f>'# D'!BZ8</f>
        <v>0.67233333333333434</v>
      </c>
      <c r="CN9" s="15">
        <f>'# D'!CA8</f>
        <v>0.53727584473279011</v>
      </c>
      <c r="CO9" s="1"/>
      <c r="CP9" s="9">
        <f>'T-TEST'!AH8</f>
        <v>3.7948827911097173E-4</v>
      </c>
      <c r="CQ9" s="9">
        <f>'T-TEST'!AI8</f>
        <v>9.4395138359892395E-4</v>
      </c>
      <c r="CR9" s="9">
        <f>'T-TEST'!AJ8</f>
        <v>2.4028895127462269E-5</v>
      </c>
      <c r="CS9" s="9">
        <f>'T-TEST'!AK8</f>
        <v>1.2448500895418202E-3</v>
      </c>
      <c r="CT9" s="9">
        <f>'T-TEST'!AL8</f>
        <v>9.6084606707618633E-2</v>
      </c>
      <c r="CU9" s="1"/>
      <c r="CV9" s="1" t="str">
        <f t="shared" si="3"/>
        <v>B</v>
      </c>
      <c r="CW9" s="1" t="str">
        <f t="shared" si="14"/>
        <v>B</v>
      </c>
      <c r="CX9" s="1" t="str">
        <f t="shared" si="15"/>
        <v>B</v>
      </c>
      <c r="CY9" s="1" t="str">
        <f t="shared" si="16"/>
        <v>B</v>
      </c>
      <c r="CZ9" s="1" t="str">
        <f t="shared" si="17"/>
        <v>N</v>
      </c>
      <c r="DA9" s="33"/>
      <c r="DD9" s="52"/>
      <c r="DE9" s="52"/>
      <c r="DF9" s="52"/>
      <c r="DG9" s="52"/>
      <c r="DH9" s="52"/>
      <c r="DI9" s="52"/>
      <c r="DJ9" s="52"/>
      <c r="DK9" s="52"/>
      <c r="DM9" s="52"/>
      <c r="DN9" s="52"/>
      <c r="DO9" s="52"/>
      <c r="DP9" s="52"/>
      <c r="DQ9" s="52"/>
      <c r="DR9" s="52"/>
      <c r="DS9" s="52"/>
      <c r="DT9" s="52"/>
      <c r="DU9" s="52"/>
      <c r="DV9" s="52"/>
      <c r="ED9" s="51"/>
      <c r="EE9" s="51"/>
      <c r="EF9" s="51"/>
      <c r="EG9" s="51"/>
      <c r="EH9" s="51"/>
      <c r="EL9" s="52"/>
      <c r="EM9" s="52"/>
      <c r="EN9" s="52"/>
      <c r="EO9" s="52"/>
      <c r="EP9" s="52"/>
      <c r="EQ9" s="52"/>
      <c r="ER9" s="52"/>
      <c r="ES9" s="52"/>
      <c r="EU9" s="52"/>
      <c r="EV9" s="52"/>
      <c r="EW9" s="52"/>
      <c r="EX9" s="52"/>
      <c r="EY9" s="52"/>
      <c r="EZ9" s="52"/>
      <c r="FA9" s="52"/>
      <c r="FB9" s="52"/>
      <c r="FC9" s="52"/>
      <c r="FD9" s="52"/>
      <c r="FL9" s="51"/>
      <c r="FM9" s="51"/>
      <c r="FN9" s="51"/>
      <c r="FO9" s="51"/>
      <c r="FP9" s="51"/>
    </row>
    <row r="10" spans="1:172" ht="18.75" customHeight="1" x14ac:dyDescent="0.25">
      <c r="A10" s="2">
        <f>'Raw Data'!B9</f>
        <v>27</v>
      </c>
      <c r="B10" s="2">
        <f>'Raw Data'!C9</f>
        <v>43</v>
      </c>
      <c r="C10" s="2" t="str">
        <f>'Raw Data'!D9</f>
        <v>SVMIKNLDTGEEIPLSL</v>
      </c>
      <c r="D10" s="15">
        <f>'%D'!AV9</f>
        <v>48.19766666666667</v>
      </c>
      <c r="E10" s="15">
        <f>'%D'!AW9</f>
        <v>1.3888651242411323</v>
      </c>
      <c r="F10" s="15">
        <f>'%D'!AX9</f>
        <v>52.908333333333331</v>
      </c>
      <c r="G10" s="15">
        <f>'%D'!AY9</f>
        <v>1.0562228300253069</v>
      </c>
      <c r="H10" s="15">
        <f>'%D'!AZ9</f>
        <v>44.338333333333338</v>
      </c>
      <c r="I10" s="15">
        <f>'%D'!BA9</f>
        <v>1.4465153530698061</v>
      </c>
      <c r="J10" s="15">
        <f>'%D'!BB9</f>
        <v>16.274333333333338</v>
      </c>
      <c r="K10" s="15">
        <f>'%D'!BC9</f>
        <v>0.88309644622393046</v>
      </c>
      <c r="L10" s="15">
        <f>'%D'!BD9</f>
        <v>2.9203333333333319</v>
      </c>
      <c r="M10" s="15">
        <f>'%D'!BE9</f>
        <v>1.4315235473671633</v>
      </c>
      <c r="N10" s="1"/>
      <c r="O10" s="15">
        <f>'# D'!AV9</f>
        <v>6.7476666666666674</v>
      </c>
      <c r="P10" s="15">
        <f>'# D'!AW9</f>
        <v>0.19458331548893532</v>
      </c>
      <c r="Q10" s="15">
        <f>'# D'!AX9</f>
        <v>7.407</v>
      </c>
      <c r="R10" s="15">
        <f>'# D'!AY9</f>
        <v>0.14783662153426877</v>
      </c>
      <c r="S10" s="15">
        <f>'# D'!AZ9</f>
        <v>6.2076666666666664</v>
      </c>
      <c r="T10" s="15">
        <f>'# D'!BA9</f>
        <v>0.20263102756817222</v>
      </c>
      <c r="U10" s="15">
        <f>'# D'!BB9</f>
        <v>2.2779999999999996</v>
      </c>
      <c r="V10" s="15">
        <f>'# D'!BC9</f>
        <v>0.12359072241340233</v>
      </c>
      <c r="W10" s="15">
        <f>'# D'!BD9</f>
        <v>0.40866666666666696</v>
      </c>
      <c r="X10" s="15">
        <f>'# D'!BE9</f>
        <v>0.20029811115767721</v>
      </c>
      <c r="Y10" s="1"/>
      <c r="Z10" s="9">
        <f>'T-TEST'!V9</f>
        <v>2.5847463834863807E-4</v>
      </c>
      <c r="AA10" s="9">
        <f>'T-TEST'!W9</f>
        <v>4.0037724609265422E-5</v>
      </c>
      <c r="AB10" s="9">
        <f>'T-TEST'!X9</f>
        <v>7.9244300044474112E-6</v>
      </c>
      <c r="AC10" s="9">
        <f>'T-TEST'!Y9</f>
        <v>4.6101574341457838E-4</v>
      </c>
      <c r="AD10" s="9">
        <f>'T-TEST'!Z9</f>
        <v>6.0199963977979901E-2</v>
      </c>
      <c r="AE10" s="1"/>
      <c r="AF10" s="1" t="str">
        <f t="shared" si="4"/>
        <v>B</v>
      </c>
      <c r="AG10" s="1" t="str">
        <f t="shared" si="5"/>
        <v>B</v>
      </c>
      <c r="AH10" s="1" t="str">
        <f t="shared" si="6"/>
        <v>B</v>
      </c>
      <c r="AI10" s="1" t="str">
        <f t="shared" si="7"/>
        <v>B</v>
      </c>
      <c r="AJ10" s="1" t="str">
        <f t="shared" si="8"/>
        <v>N</v>
      </c>
      <c r="AK10" s="57"/>
      <c r="AL10" s="15">
        <f>'%D'!BG9</f>
        <v>1.6143333333333345</v>
      </c>
      <c r="AM10" s="15">
        <f>'%D'!BH9</f>
        <v>3.0519322840893248</v>
      </c>
      <c r="AN10" s="15">
        <f>'%D'!BI9</f>
        <v>2.1701666666666597</v>
      </c>
      <c r="AO10" s="15">
        <f>'%D'!BJ9</f>
        <v>1.1676942379464461</v>
      </c>
      <c r="AP10" s="15">
        <f>'%D'!BK9</f>
        <v>-0.26399999999998869</v>
      </c>
      <c r="AQ10" s="15">
        <f>'%D'!BL9</f>
        <v>1.2594382345580382</v>
      </c>
      <c r="AR10" s="15">
        <f>'%D'!BM9</f>
        <v>0.59133333333333127</v>
      </c>
      <c r="AS10" s="15">
        <f>'%D'!BN9</f>
        <v>1.0417414906459943</v>
      </c>
      <c r="AT10" s="15">
        <f>'%D'!BO9</f>
        <v>-1.8666666666661058E-2</v>
      </c>
      <c r="AU10" s="15">
        <f>'%D'!BP9</f>
        <v>1.0227828052263428</v>
      </c>
      <c r="AV10" s="15"/>
      <c r="AW10" s="15">
        <f>'# D'!BG9</f>
        <v>0.22600000000000087</v>
      </c>
      <c r="AX10" s="15">
        <f>'# D'!BH9</f>
        <v>0.42715883072537153</v>
      </c>
      <c r="AY10" s="15">
        <f>'# D'!BI9</f>
        <v>0.30366666666666564</v>
      </c>
      <c r="AZ10" s="15">
        <f>'# D'!BJ9</f>
        <v>0.16349719671399038</v>
      </c>
      <c r="BA10" s="15">
        <f>'# D'!BK9</f>
        <v>-3.6666666666667069E-2</v>
      </c>
      <c r="BB10" s="15">
        <f>'# D'!BL9</f>
        <v>0.1763764912528501</v>
      </c>
      <c r="BC10" s="15">
        <f>'# D'!BM9</f>
        <v>8.266666666666822E-2</v>
      </c>
      <c r="BD10" s="15">
        <f>'# D'!BN9</f>
        <v>0.14572005123981174</v>
      </c>
      <c r="BE10" s="15">
        <f>'# D'!BO9</f>
        <v>-2.9999999999983373E-3</v>
      </c>
      <c r="BF10" s="15">
        <f>'# D'!BP9</f>
        <v>0.14307690239867527</v>
      </c>
      <c r="BG10" s="1"/>
      <c r="BH10" s="9">
        <f>'T-TEST'!AB9</f>
        <v>0.42755983503381334</v>
      </c>
      <c r="BI10" s="9">
        <f>'T-TEST'!AC9</f>
        <v>5.5992652735474858E-2</v>
      </c>
      <c r="BJ10" s="9">
        <f>'T-TEST'!AD9</f>
        <v>0.75258873959823469</v>
      </c>
      <c r="BK10" s="9">
        <f>'T-TEST'!AE9</f>
        <v>0.38760392324978149</v>
      </c>
      <c r="BL10" s="9">
        <f>'T-TEST'!AF9</f>
        <v>0.97371627051325016</v>
      </c>
      <c r="BM10" s="1"/>
      <c r="BN10" s="1" t="str">
        <f t="shared" si="18"/>
        <v>N</v>
      </c>
      <c r="BO10" s="1" t="str">
        <f t="shared" si="19"/>
        <v>N</v>
      </c>
      <c r="BP10" s="1" t="str">
        <f t="shared" si="20"/>
        <v>N</v>
      </c>
      <c r="BQ10" s="1" t="str">
        <f t="shared" si="21"/>
        <v>N</v>
      </c>
      <c r="BR10" s="1" t="str">
        <f t="shared" si="22"/>
        <v>N</v>
      </c>
      <c r="BS10" s="33"/>
      <c r="BT10" s="15">
        <f>'%D'!BR9</f>
        <v>46.00233333333334</v>
      </c>
      <c r="BU10" s="15">
        <f>'%D'!BS9</f>
        <v>2.7230786498618338</v>
      </c>
      <c r="BV10" s="15">
        <f>'%D'!BT9</f>
        <v>50.046833333333339</v>
      </c>
      <c r="BW10" s="15">
        <f>'%D'!BU9</f>
        <v>0.99857840620220339</v>
      </c>
      <c r="BX10" s="15">
        <f>'%D'!BV9</f>
        <v>43.268666666666661</v>
      </c>
      <c r="BY10" s="15">
        <f>'%D'!BW9</f>
        <v>0.68320885045009017</v>
      </c>
      <c r="BZ10" s="15">
        <f>'%D'!BX9</f>
        <v>18.765666666666668</v>
      </c>
      <c r="CA10" s="15">
        <f>'%D'!BY9</f>
        <v>1.1977993710690167</v>
      </c>
      <c r="CB10" s="15">
        <f>'%D'!BZ9</f>
        <v>3.3633333333333297</v>
      </c>
      <c r="CC10" s="15">
        <f>'%D'!CA9</f>
        <v>1.3703756176075712</v>
      </c>
      <c r="CD10" s="1"/>
      <c r="CE10" s="15">
        <f>'# D'!BR9</f>
        <v>6.4399999999999995</v>
      </c>
      <c r="CF10" s="15">
        <f>'# D'!BS9</f>
        <v>0.38103368180079139</v>
      </c>
      <c r="CG10" s="15">
        <f>'# D'!BT9</f>
        <v>7.0066666666666677</v>
      </c>
      <c r="CH10" s="15">
        <f>'# D'!BU9</f>
        <v>0.14002975874196683</v>
      </c>
      <c r="CI10" s="15">
        <f>'# D'!BV9</f>
        <v>6.0578333333333338</v>
      </c>
      <c r="CJ10" s="15">
        <f>'# D'!BW9</f>
        <v>9.5868834004244147E-2</v>
      </c>
      <c r="CK10" s="15">
        <f>'# D'!BX9</f>
        <v>2.6266666666666643</v>
      </c>
      <c r="CL10" s="15">
        <f>'# D'!BY9</f>
        <v>0.16753905017438012</v>
      </c>
      <c r="CM10" s="15">
        <f>'# D'!BZ9</f>
        <v>0.47133333333333205</v>
      </c>
      <c r="CN10" s="15">
        <f>'# D'!CA9</f>
        <v>0.19169854807309697</v>
      </c>
      <c r="CO10" s="1"/>
      <c r="CP10" s="9">
        <f>'T-TEST'!AH9</f>
        <v>1.1308101558354211E-3</v>
      </c>
      <c r="CQ10" s="9">
        <f>'T-TEST'!AI9</f>
        <v>6.3117426936003641E-6</v>
      </c>
      <c r="CR10" s="9">
        <f>'T-TEST'!AJ9</f>
        <v>5.6509394090788999E-3</v>
      </c>
      <c r="CS10" s="9">
        <f>'T-TEST'!AK9</f>
        <v>7.0542325926750951E-5</v>
      </c>
      <c r="CT10" s="9">
        <f>'T-TEST'!AL9</f>
        <v>1.3073552585722476E-2</v>
      </c>
      <c r="CU10" s="1"/>
      <c r="CV10" s="1" t="str">
        <f t="shared" si="3"/>
        <v>B</v>
      </c>
      <c r="CW10" s="1" t="str">
        <f t="shared" si="14"/>
        <v>B</v>
      </c>
      <c r="CX10" s="1" t="str">
        <f t="shared" si="15"/>
        <v>B</v>
      </c>
      <c r="CY10" s="1" t="str">
        <f t="shared" si="16"/>
        <v>B</v>
      </c>
      <c r="CZ10" s="1" t="str">
        <f t="shared" si="17"/>
        <v>N</v>
      </c>
      <c r="DA10" s="33"/>
      <c r="DD10" s="52"/>
      <c r="DE10" s="52"/>
      <c r="DF10" s="52"/>
      <c r="DG10" s="52"/>
      <c r="DH10" s="52"/>
      <c r="DI10" s="52"/>
      <c r="DJ10" s="52"/>
      <c r="DK10" s="52"/>
      <c r="DM10" s="52"/>
      <c r="DN10" s="52"/>
      <c r="DO10" s="52"/>
      <c r="DP10" s="52"/>
      <c r="DQ10" s="52"/>
      <c r="DR10" s="52"/>
      <c r="DS10" s="52"/>
      <c r="DT10" s="52"/>
      <c r="DU10" s="52"/>
      <c r="DV10" s="52"/>
      <c r="ED10" s="51"/>
      <c r="EE10" s="51"/>
      <c r="EF10" s="51"/>
      <c r="EG10" s="51"/>
      <c r="EH10" s="51"/>
      <c r="EL10" s="52"/>
      <c r="EM10" s="52"/>
      <c r="EN10" s="52"/>
      <c r="EO10" s="52"/>
      <c r="EP10" s="52"/>
      <c r="EQ10" s="52"/>
      <c r="ER10" s="52"/>
      <c r="ES10" s="52"/>
      <c r="EU10" s="52"/>
      <c r="EV10" s="52"/>
      <c r="EW10" s="52"/>
      <c r="EX10" s="52"/>
      <c r="EY10" s="52"/>
      <c r="EZ10" s="52"/>
      <c r="FA10" s="52"/>
      <c r="FB10" s="52"/>
      <c r="FC10" s="52"/>
      <c r="FD10" s="52"/>
      <c r="FL10" s="51"/>
      <c r="FM10" s="51"/>
      <c r="FN10" s="51"/>
      <c r="FO10" s="51"/>
      <c r="FP10" s="51"/>
    </row>
    <row r="11" spans="1:172" ht="18.75" customHeight="1" x14ac:dyDescent="0.25">
      <c r="A11" s="2">
        <f>'Raw Data'!B10</f>
        <v>28</v>
      </c>
      <c r="B11" s="2">
        <f>'Raw Data'!C10</f>
        <v>43</v>
      </c>
      <c r="C11" s="2" t="str">
        <f>'Raw Data'!D10</f>
        <v>VMIKNLDTGEEIPLSL</v>
      </c>
      <c r="D11" s="15">
        <f>'%D'!AV10</f>
        <v>46.13366666666667</v>
      </c>
      <c r="E11" s="15">
        <f>'%D'!AW10</f>
        <v>1.3733305016152044</v>
      </c>
      <c r="F11" s="15">
        <f>'%D'!AX10</f>
        <v>50.444999999999993</v>
      </c>
      <c r="G11" s="15">
        <f>'%D'!AY10</f>
        <v>1.956263189518902</v>
      </c>
      <c r="H11" s="15">
        <f>'%D'!AZ10</f>
        <v>43.955999999999989</v>
      </c>
      <c r="I11" s="15">
        <f>'%D'!BA10</f>
        <v>1.1963493079643039</v>
      </c>
      <c r="J11" s="15">
        <f>'%D'!BB10</f>
        <v>16.887666666666661</v>
      </c>
      <c r="K11" s="15">
        <f>'%D'!BC10</f>
        <v>1.6974119515701918</v>
      </c>
      <c r="L11" s="15">
        <f>'%D'!BD10</f>
        <v>2.7213333333333409</v>
      </c>
      <c r="M11" s="15">
        <f>'%D'!BE10</f>
        <v>1.4647281886639114</v>
      </c>
      <c r="N11" s="1"/>
      <c r="O11" s="15">
        <f>'# D'!AV10</f>
        <v>5.9969999999999999</v>
      </c>
      <c r="P11" s="15">
        <f>'# D'!AW10</f>
        <v>0.1786001119820477</v>
      </c>
      <c r="Q11" s="15">
        <f>'# D'!AX10</f>
        <v>6.5579999999999998</v>
      </c>
      <c r="R11" s="15">
        <f>'# D'!AY10</f>
        <v>0.25408003988244887</v>
      </c>
      <c r="S11" s="15">
        <f>'# D'!AZ10</f>
        <v>5.7140000000000004</v>
      </c>
      <c r="T11" s="15">
        <f>'# D'!BA10</f>
        <v>0.15518591001333434</v>
      </c>
      <c r="U11" s="15">
        <f>'# D'!BB10</f>
        <v>2.1956666666666669</v>
      </c>
      <c r="V11" s="15">
        <f>'# D'!BC10</f>
        <v>0.22057047248744147</v>
      </c>
      <c r="W11" s="15">
        <f>'# D'!BD10</f>
        <v>0.35366666666666635</v>
      </c>
      <c r="X11" s="15">
        <f>'# D'!BE10</f>
        <v>0.19010611072065345</v>
      </c>
      <c r="Y11" s="1"/>
      <c r="Z11" s="9">
        <f>'T-TEST'!V10</f>
        <v>4.4387731160803642E-5</v>
      </c>
      <c r="AA11" s="9">
        <f>'T-TEST'!W10</f>
        <v>2.9510539661966472E-4</v>
      </c>
      <c r="AB11" s="9">
        <f>'T-TEST'!X10</f>
        <v>3.1761664182422429E-5</v>
      </c>
      <c r="AC11" s="9">
        <f>'T-TEST'!Y10</f>
        <v>3.1818296835987522E-4</v>
      </c>
      <c r="AD11" s="9">
        <f>'T-TEST'!Z10</f>
        <v>6.8958032097712507E-2</v>
      </c>
      <c r="AE11" s="1"/>
      <c r="AF11" s="1" t="str">
        <f t="shared" si="4"/>
        <v>B</v>
      </c>
      <c r="AG11" s="1" t="str">
        <f t="shared" si="5"/>
        <v>B</v>
      </c>
      <c r="AH11" s="1" t="str">
        <f t="shared" si="6"/>
        <v>B</v>
      </c>
      <c r="AI11" s="1" t="str">
        <f t="shared" si="7"/>
        <v>B</v>
      </c>
      <c r="AJ11" s="1" t="str">
        <f t="shared" si="8"/>
        <v>N</v>
      </c>
      <c r="AK11" s="57"/>
      <c r="AL11" s="15">
        <f>'%D'!BG10</f>
        <v>1.252666666666677</v>
      </c>
      <c r="AM11" s="15">
        <f>'%D'!BH10</f>
        <v>2.6808675212823672</v>
      </c>
      <c r="AN11" s="15">
        <f>'%D'!BI10</f>
        <v>2.5061666666666582</v>
      </c>
      <c r="AO11" s="15">
        <f>'%D'!BJ10</f>
        <v>1.9169373576967335</v>
      </c>
      <c r="AP11" s="15">
        <f>'%D'!BK10</f>
        <v>-0.13766666666667504</v>
      </c>
      <c r="AQ11" s="15">
        <f>'%D'!BL10</f>
        <v>1.1543451245908523</v>
      </c>
      <c r="AR11" s="15">
        <f>'%D'!BM10</f>
        <v>0.56933333333331859</v>
      </c>
      <c r="AS11" s="15">
        <f>'%D'!BN10</f>
        <v>0.95931659702797412</v>
      </c>
      <c r="AT11" s="15">
        <f>'%D'!BO10</f>
        <v>-0.13366666666666305</v>
      </c>
      <c r="AU11" s="15">
        <f>'%D'!BP10</f>
        <v>0.90479758325642667</v>
      </c>
      <c r="AV11" s="15"/>
      <c r="AW11" s="15">
        <f>'# D'!BG10</f>
        <v>0.16266666666666652</v>
      </c>
      <c r="AX11" s="15">
        <f>'# D'!BH10</f>
        <v>0.34822598026760349</v>
      </c>
      <c r="AY11" s="15">
        <f>'# D'!BI10</f>
        <v>0.32566666666666677</v>
      </c>
      <c r="AZ11" s="15">
        <f>'# D'!BJ10</f>
        <v>0.24897054712020347</v>
      </c>
      <c r="BA11" s="15">
        <f>'# D'!BK10</f>
        <v>-1.7999999999999794E-2</v>
      </c>
      <c r="BB11" s="15">
        <f>'# D'!BL10</f>
        <v>0.14981877941922608</v>
      </c>
      <c r="BC11" s="15">
        <f>'# D'!BM10</f>
        <v>7.4333333333333584E-2</v>
      </c>
      <c r="BD11" s="15">
        <f>'# D'!BN10</f>
        <v>0.12458464324840886</v>
      </c>
      <c r="BE11" s="15">
        <f>'# D'!BO10</f>
        <v>-1.7666666666666941E-2</v>
      </c>
      <c r="BF11" s="15">
        <f>'# D'!BP10</f>
        <v>0.11754857152116591</v>
      </c>
      <c r="BG11" s="1"/>
      <c r="BH11" s="9">
        <f>'T-TEST'!AB10</f>
        <v>0.47601192010101318</v>
      </c>
      <c r="BI11" s="9">
        <f>'T-TEST'!AC10</f>
        <v>0.15144212905020657</v>
      </c>
      <c r="BJ11" s="9">
        <f>'T-TEST'!AD10</f>
        <v>0.85216988961294537</v>
      </c>
      <c r="BK11" s="9">
        <f>'T-TEST'!AE10</f>
        <v>0.37341446699317005</v>
      </c>
      <c r="BL11" s="9">
        <f>'T-TEST'!AF10</f>
        <v>0.81183190836014973</v>
      </c>
      <c r="BM11" s="1"/>
      <c r="BN11" s="1" t="str">
        <f t="shared" si="18"/>
        <v>N</v>
      </c>
      <c r="BO11" s="1" t="str">
        <f t="shared" si="19"/>
        <v>N</v>
      </c>
      <c r="BP11" s="1" t="str">
        <f t="shared" si="20"/>
        <v>N</v>
      </c>
      <c r="BQ11" s="1" t="str">
        <f t="shared" si="21"/>
        <v>N</v>
      </c>
      <c r="BR11" s="1" t="str">
        <f t="shared" si="22"/>
        <v>N</v>
      </c>
      <c r="BS11" s="33"/>
      <c r="BT11" s="15">
        <f>'%D'!BR10</f>
        <v>45.242666666666658</v>
      </c>
      <c r="BU11" s="15">
        <f>'%D'!BS10</f>
        <v>2.3708946272100171</v>
      </c>
      <c r="BV11" s="15">
        <f>'%D'!BT10</f>
        <v>48.567500000000003</v>
      </c>
      <c r="BW11" s="15">
        <f>'%D'!BU10</f>
        <v>0.48993928195236053</v>
      </c>
      <c r="BX11" s="15">
        <f>'%D'!BV10</f>
        <v>43.570833333333333</v>
      </c>
      <c r="BY11" s="15">
        <f>'%D'!BW10</f>
        <v>0.38147455135740488</v>
      </c>
      <c r="BZ11" s="15">
        <f>'%D'!BX10</f>
        <v>18.796999999999997</v>
      </c>
      <c r="CA11" s="15">
        <f>'%D'!BY10</f>
        <v>1.2586479518382683</v>
      </c>
      <c r="CB11" s="15">
        <f>'%D'!BZ10</f>
        <v>3.1910000000000025</v>
      </c>
      <c r="CC11" s="15">
        <f>'%D'!CA10</f>
        <v>1.3409834699453496</v>
      </c>
      <c r="CD11" s="1"/>
      <c r="CE11" s="15">
        <f>'# D'!BR10</f>
        <v>5.8816666666666668</v>
      </c>
      <c r="CF11" s="15">
        <f>'# D'!BS10</f>
        <v>0.30785819246313179</v>
      </c>
      <c r="CG11" s="15">
        <f>'# D'!BT10</f>
        <v>6.3136666666666663</v>
      </c>
      <c r="CH11" s="15">
        <f>'# D'!BU10</f>
        <v>6.3524273575802453E-2</v>
      </c>
      <c r="CI11" s="15">
        <f>'# D'!BV10</f>
        <v>5.6643333333333334</v>
      </c>
      <c r="CJ11" s="15">
        <f>'# D'!BW10</f>
        <v>4.9460421887943543E-2</v>
      </c>
      <c r="CK11" s="15">
        <f>'# D'!BX10</f>
        <v>2.4433333333333334</v>
      </c>
      <c r="CL11" s="15">
        <f>'# D'!BY10</f>
        <v>0.16323194131868554</v>
      </c>
      <c r="CM11" s="15">
        <f>'# D'!BZ10</f>
        <v>0.41500000000000004</v>
      </c>
      <c r="CN11" s="15">
        <f>'# D'!CA10</f>
        <v>0.17428903197466739</v>
      </c>
      <c r="CO11" s="1"/>
      <c r="CP11" s="9">
        <f>'T-TEST'!AH10</f>
        <v>7.7285786661805179E-4</v>
      </c>
      <c r="CQ11" s="9">
        <f>'T-TEST'!AI10</f>
        <v>2.4315006706359877E-5</v>
      </c>
      <c r="CR11" s="9">
        <f>'T-TEST'!AJ10</f>
        <v>8.4723839672972583E-7</v>
      </c>
      <c r="CS11" s="9">
        <f>'T-TEST'!AK10</f>
        <v>2.8780054757173031E-4</v>
      </c>
      <c r="CT11" s="9">
        <f>'T-TEST'!AL10</f>
        <v>1.6818620531997657E-2</v>
      </c>
      <c r="CU11" s="1"/>
      <c r="CV11" s="1" t="str">
        <f t="shared" si="3"/>
        <v>B</v>
      </c>
      <c r="CW11" s="1" t="str">
        <f t="shared" si="14"/>
        <v>B</v>
      </c>
      <c r="CX11" s="1" t="str">
        <f t="shared" si="15"/>
        <v>B</v>
      </c>
      <c r="CY11" s="1" t="str">
        <f t="shared" si="16"/>
        <v>B</v>
      </c>
      <c r="CZ11" s="1" t="str">
        <f t="shared" si="17"/>
        <v>N</v>
      </c>
      <c r="DA11" s="33"/>
      <c r="DD11" s="52"/>
      <c r="DE11" s="52"/>
      <c r="DF11" s="52"/>
      <c r="DG11" s="52"/>
      <c r="DH11" s="52"/>
      <c r="DI11" s="52"/>
      <c r="DJ11" s="52"/>
      <c r="DK11" s="52"/>
      <c r="DM11" s="52"/>
      <c r="DN11" s="52"/>
      <c r="DO11" s="52"/>
      <c r="DP11" s="52"/>
      <c r="DQ11" s="52"/>
      <c r="DR11" s="52"/>
      <c r="DS11" s="52"/>
      <c r="DT11" s="52"/>
      <c r="DU11" s="52"/>
      <c r="DV11" s="52"/>
      <c r="ED11" s="51"/>
      <c r="EE11" s="51"/>
      <c r="EF11" s="51"/>
      <c r="EG11" s="51"/>
      <c r="EH11" s="51"/>
      <c r="EL11" s="52"/>
      <c r="EM11" s="52"/>
      <c r="EN11" s="52"/>
      <c r="EO11" s="52"/>
      <c r="EP11" s="52"/>
      <c r="EQ11" s="52"/>
      <c r="ER11" s="52"/>
      <c r="ES11" s="52"/>
      <c r="EU11" s="52"/>
      <c r="EV11" s="52"/>
      <c r="EW11" s="52"/>
      <c r="EX11" s="52"/>
      <c r="EY11" s="52"/>
      <c r="EZ11" s="52"/>
      <c r="FA11" s="52"/>
      <c r="FB11" s="52"/>
      <c r="FC11" s="52"/>
      <c r="FD11" s="52"/>
      <c r="FL11" s="51"/>
      <c r="FM11" s="51"/>
      <c r="FN11" s="51"/>
      <c r="FO11" s="51"/>
      <c r="FP11" s="51"/>
    </row>
    <row r="12" spans="1:172" ht="18.75" customHeight="1" x14ac:dyDescent="0.25">
      <c r="A12" s="2">
        <f>'Raw Data'!B11</f>
        <v>28</v>
      </c>
      <c r="B12" s="2">
        <f>'Raw Data'!C11</f>
        <v>45</v>
      </c>
      <c r="C12" s="2" t="str">
        <f>'Raw Data'!D11</f>
        <v>VMIKNLDTGEEIPLSLAE</v>
      </c>
      <c r="D12" s="15">
        <f>'%D'!AV11</f>
        <v>47.424000000000007</v>
      </c>
      <c r="E12" s="15">
        <f>'%D'!AW11</f>
        <v>1.1547198794512914</v>
      </c>
      <c r="F12" s="15">
        <f>'%D'!AX11</f>
        <v>50.038666666666671</v>
      </c>
      <c r="G12" s="15">
        <f>'%D'!AY11</f>
        <v>1.5411798510664918</v>
      </c>
      <c r="H12" s="15">
        <f>'%D'!AZ11</f>
        <v>46.806333333333328</v>
      </c>
      <c r="I12" s="15">
        <f>'%D'!BA11</f>
        <v>1.9707154369247062</v>
      </c>
      <c r="J12" s="15">
        <f>'%D'!BB11</f>
        <v>14.656999999999996</v>
      </c>
      <c r="K12" s="15">
        <f>'%D'!BC11</f>
        <v>1.1319424308093879</v>
      </c>
      <c r="L12" s="15">
        <f>'%D'!BD11</f>
        <v>3.1539999999999964</v>
      </c>
      <c r="M12" s="15">
        <f>'%D'!BE11</f>
        <v>2.2602585397840356</v>
      </c>
      <c r="N12" s="1"/>
      <c r="O12" s="15">
        <f>'# D'!AV11</f>
        <v>7.1136666666666661</v>
      </c>
      <c r="P12" s="15">
        <f>'# D'!AW11</f>
        <v>0.17304719972693419</v>
      </c>
      <c r="Q12" s="15">
        <f>'# D'!AX11</f>
        <v>7.5056666666666665</v>
      </c>
      <c r="R12" s="15">
        <f>'# D'!AY11</f>
        <v>0.2314288947675576</v>
      </c>
      <c r="S12" s="15">
        <f>'# D'!AZ11</f>
        <v>7.0206666666666653</v>
      </c>
      <c r="T12" s="15">
        <f>'# D'!BA11</f>
        <v>0.2955142410555992</v>
      </c>
      <c r="U12" s="15">
        <f>'# D'!BB11</f>
        <v>2.1983333333333341</v>
      </c>
      <c r="V12" s="15">
        <f>'# D'!BC11</f>
        <v>0.16951499442035575</v>
      </c>
      <c r="W12" s="15">
        <f>'# D'!BD11</f>
        <v>0.47233333333333505</v>
      </c>
      <c r="X12" s="15">
        <f>'# D'!BE11</f>
        <v>0.33907914513674609</v>
      </c>
      <c r="Y12" s="1"/>
      <c r="Z12" s="9">
        <f>'T-TEST'!V11</f>
        <v>1.424970364920587E-4</v>
      </c>
      <c r="AA12" s="9">
        <f>'T-TEST'!W11</f>
        <v>1.7815001016160294E-4</v>
      </c>
      <c r="AB12" s="9">
        <f>'T-TEST'!X11</f>
        <v>2.6448352354293484E-6</v>
      </c>
      <c r="AC12" s="9">
        <f>'T-TEST'!Y11</f>
        <v>3.948396597403463E-4</v>
      </c>
      <c r="AD12" s="9">
        <f>'T-TEST'!Z11</f>
        <v>9.2372494358308063E-2</v>
      </c>
      <c r="AE12" s="1"/>
      <c r="AF12" s="1" t="str">
        <f t="shared" si="4"/>
        <v>B</v>
      </c>
      <c r="AG12" s="1" t="str">
        <f t="shared" si="5"/>
        <v>B</v>
      </c>
      <c r="AH12" s="1" t="str">
        <f t="shared" si="6"/>
        <v>B</v>
      </c>
      <c r="AI12" s="1" t="str">
        <f t="shared" si="7"/>
        <v>B</v>
      </c>
      <c r="AJ12" s="1" t="str">
        <f t="shared" si="8"/>
        <v>N</v>
      </c>
      <c r="AK12" s="57"/>
      <c r="AL12" s="15">
        <f>'%D'!BG11</f>
        <v>0.5800000000000054</v>
      </c>
      <c r="AM12" s="15">
        <f>'%D'!BH11</f>
        <v>2.3232324463987659</v>
      </c>
      <c r="AN12" s="15">
        <f>'%D'!BI11</f>
        <v>1.1375000000000028</v>
      </c>
      <c r="AO12" s="15">
        <f>'%D'!BJ11</f>
        <v>1.804217143250779</v>
      </c>
      <c r="AP12" s="15">
        <f>'%D'!BK11</f>
        <v>-0.21566666666667089</v>
      </c>
      <c r="AQ12" s="15">
        <f>'%D'!BL11</f>
        <v>1.3012453009841523</v>
      </c>
      <c r="AR12" s="15">
        <f>'%D'!BM11</f>
        <v>5.9333333333327687E-2</v>
      </c>
      <c r="AS12" s="15">
        <f>'%D'!BN11</f>
        <v>1.0876439368347219</v>
      </c>
      <c r="AT12" s="15">
        <f>'%D'!BO11</f>
        <v>-0.31100000000000705</v>
      </c>
      <c r="AU12" s="15">
        <f>'%D'!BP11</f>
        <v>1.5588687137365562</v>
      </c>
      <c r="AV12" s="15"/>
      <c r="AW12" s="15">
        <f>'# D'!BG11</f>
        <v>8.7333333333331709E-2</v>
      </c>
      <c r="AX12" s="15">
        <f>'# D'!BH11</f>
        <v>0.34868371532569936</v>
      </c>
      <c r="AY12" s="15">
        <f>'# D'!BI11</f>
        <v>0.17100000000000115</v>
      </c>
      <c r="AZ12" s="15">
        <f>'# D'!BJ11</f>
        <v>0.27092249814291858</v>
      </c>
      <c r="BA12" s="15">
        <f>'# D'!BK11</f>
        <v>-3.2333333333333769E-2</v>
      </c>
      <c r="BB12" s="15">
        <f>'# D'!BL11</f>
        <v>0.19507092727176653</v>
      </c>
      <c r="BC12" s="15">
        <f>'# D'!BM11</f>
        <v>8.6666666666666003E-3</v>
      </c>
      <c r="BD12" s="15">
        <f>'# D'!BN11</f>
        <v>0.16275339218175006</v>
      </c>
      <c r="BE12" s="15">
        <f>'# D'!BO11</f>
        <v>-4.699999999999882E-2</v>
      </c>
      <c r="BF12" s="15">
        <f>'# D'!BP11</f>
        <v>0.23394586268337089</v>
      </c>
      <c r="BG12" s="1"/>
      <c r="BH12" s="9">
        <f>'T-TEST'!AB11</f>
        <v>0.69240002323119576</v>
      </c>
      <c r="BI12" s="9">
        <f>'T-TEST'!AC11</f>
        <v>0.38411861328574542</v>
      </c>
      <c r="BJ12" s="9">
        <f>'T-TEST'!AD11</f>
        <v>0.79980314944482733</v>
      </c>
      <c r="BK12" s="9">
        <f>'T-TEST'!AE11</f>
        <v>0.93383947141431056</v>
      </c>
      <c r="BL12" s="9">
        <f>'T-TEST'!AF11</f>
        <v>0.74543188870874522</v>
      </c>
      <c r="BM12" s="1"/>
      <c r="BN12" s="1" t="str">
        <f t="shared" si="18"/>
        <v>N</v>
      </c>
      <c r="BO12" s="1" t="str">
        <f t="shared" si="19"/>
        <v>N</v>
      </c>
      <c r="BP12" s="1" t="str">
        <f t="shared" si="20"/>
        <v>N</v>
      </c>
      <c r="BQ12" s="1" t="str">
        <f t="shared" si="21"/>
        <v>N</v>
      </c>
      <c r="BR12" s="1" t="str">
        <f t="shared" si="22"/>
        <v>N</v>
      </c>
      <c r="BS12" s="33"/>
      <c r="BT12" s="15">
        <f>'%D'!BR11</f>
        <v>46.875666666666675</v>
      </c>
      <c r="BU12" s="15">
        <f>'%D'!BS11</f>
        <v>2.0307890912975979</v>
      </c>
      <c r="BV12" s="15">
        <f>'%D'!BT11</f>
        <v>49.212833333333336</v>
      </c>
      <c r="BW12" s="15">
        <f>'%D'!BU11</f>
        <v>1.0726335969627907</v>
      </c>
      <c r="BX12" s="15">
        <f>'%D'!BV11</f>
        <v>45.091666666666669</v>
      </c>
      <c r="BY12" s="15">
        <f>'%D'!BW11</f>
        <v>1.6668492233352512</v>
      </c>
      <c r="BZ12" s="15">
        <f>'%D'!BX11</f>
        <v>17.728999999999999</v>
      </c>
      <c r="CA12" s="15">
        <f>'%D'!BY11</f>
        <v>0.71519507828284012</v>
      </c>
      <c r="CB12" s="15">
        <f>'%D'!BZ11</f>
        <v>3.5333333333333385</v>
      </c>
      <c r="CC12" s="15">
        <f>'%D'!CA11</f>
        <v>1.8905322883604307</v>
      </c>
      <c r="CD12" s="1"/>
      <c r="CE12" s="15">
        <f>'# D'!BR11</f>
        <v>7.0313333333333343</v>
      </c>
      <c r="CF12" s="15">
        <f>'# D'!BS11</f>
        <v>0.30496338578043519</v>
      </c>
      <c r="CG12" s="15">
        <f>'# D'!BT11</f>
        <v>7.3816666666666659</v>
      </c>
      <c r="CH12" s="15">
        <f>'# D'!BU11</f>
        <v>0.16112831325789126</v>
      </c>
      <c r="CI12" s="15">
        <f>'# D'!BV11</f>
        <v>6.7636666666666656</v>
      </c>
      <c r="CJ12" s="15">
        <f>'# D'!BW11</f>
        <v>0.24953222904733846</v>
      </c>
      <c r="CK12" s="15">
        <f>'# D'!BX11</f>
        <v>2.6596666666666664</v>
      </c>
      <c r="CL12" s="15">
        <f>'# D'!BY11</f>
        <v>0.10714631740444146</v>
      </c>
      <c r="CM12" s="15">
        <f>'# D'!BZ11</f>
        <v>0.5303333333333331</v>
      </c>
      <c r="CN12" s="15">
        <f>'# D'!CA11</f>
        <v>0.28375458880283611</v>
      </c>
      <c r="CO12" s="1"/>
      <c r="CP12" s="9">
        <f>'T-TEST'!AH11</f>
        <v>5.7096776041864182E-4</v>
      </c>
      <c r="CQ12" s="9">
        <f>'T-TEST'!AI11</f>
        <v>3.7027757955892474E-3</v>
      </c>
      <c r="CR12" s="9">
        <f>'T-TEST'!AJ11</f>
        <v>1.5339052794136991E-2</v>
      </c>
      <c r="CS12" s="9">
        <f>'T-TEST'!AK11</f>
        <v>4.5413464429801143E-5</v>
      </c>
      <c r="CT12" s="9">
        <f>'T-TEST'!AL11</f>
        <v>3.5724467142143376E-2</v>
      </c>
      <c r="CU12" s="1"/>
      <c r="CV12" s="1" t="str">
        <f t="shared" si="3"/>
        <v>B</v>
      </c>
      <c r="CW12" s="1" t="str">
        <f t="shared" si="14"/>
        <v>B</v>
      </c>
      <c r="CX12" s="1" t="str">
        <f t="shared" si="15"/>
        <v>N</v>
      </c>
      <c r="CY12" s="1" t="str">
        <f t="shared" si="16"/>
        <v>B</v>
      </c>
      <c r="CZ12" s="1" t="str">
        <f t="shared" si="17"/>
        <v>N</v>
      </c>
      <c r="DA12" s="33"/>
      <c r="DD12" s="52"/>
      <c r="DE12" s="52"/>
      <c r="DF12" s="52"/>
      <c r="DG12" s="52"/>
      <c r="DH12" s="52"/>
      <c r="DI12" s="52"/>
      <c r="DJ12" s="52"/>
      <c r="DK12" s="52"/>
      <c r="DM12" s="52"/>
      <c r="DN12" s="52"/>
      <c r="DO12" s="52"/>
      <c r="DP12" s="52"/>
      <c r="DQ12" s="52"/>
      <c r="DR12" s="52"/>
      <c r="DS12" s="52"/>
      <c r="DT12" s="52"/>
      <c r="DU12" s="52"/>
      <c r="DV12" s="52"/>
      <c r="ED12" s="51"/>
      <c r="EE12" s="51"/>
      <c r="EF12" s="51"/>
      <c r="EG12" s="51"/>
      <c r="EH12" s="51"/>
      <c r="EL12" s="52"/>
      <c r="EM12" s="52"/>
      <c r="EN12" s="52"/>
      <c r="EO12" s="52"/>
      <c r="EP12" s="52"/>
      <c r="EQ12" s="52"/>
      <c r="ER12" s="52"/>
      <c r="ES12" s="52"/>
      <c r="EU12" s="52"/>
      <c r="EV12" s="52"/>
      <c r="EW12" s="52"/>
      <c r="EX12" s="52"/>
      <c r="EY12" s="52"/>
      <c r="EZ12" s="52"/>
      <c r="FA12" s="52"/>
      <c r="FB12" s="52"/>
      <c r="FC12" s="52"/>
      <c r="FD12" s="52"/>
      <c r="FL12" s="51"/>
      <c r="FM12" s="51"/>
      <c r="FN12" s="51"/>
      <c r="FO12" s="51"/>
      <c r="FP12" s="51"/>
    </row>
    <row r="13" spans="1:172" ht="18.75" customHeight="1" x14ac:dyDescent="0.25">
      <c r="A13" s="2">
        <f>'Raw Data'!B12</f>
        <v>29</v>
      </c>
      <c r="B13" s="2">
        <f>'Raw Data'!C12</f>
        <v>43</v>
      </c>
      <c r="C13" s="2" t="str">
        <f>'Raw Data'!D12</f>
        <v>MIKNLDTGEEIPLSL</v>
      </c>
      <c r="D13" s="15">
        <f>'%D'!AV12</f>
        <v>42.668999999999997</v>
      </c>
      <c r="E13" s="15">
        <f>'%D'!AW12</f>
        <v>1.0749500763601396</v>
      </c>
      <c r="F13" s="15">
        <f>'%D'!AX12</f>
        <v>45.065666666666672</v>
      </c>
      <c r="G13" s="15">
        <f>'%D'!AY12</f>
        <v>1.3493011771530752</v>
      </c>
      <c r="H13" s="15">
        <f>'%D'!AZ12</f>
        <v>41.388333333333335</v>
      </c>
      <c r="I13" s="15">
        <f>'%D'!BA12</f>
        <v>1.5412363002905622</v>
      </c>
      <c r="J13" s="15">
        <f>'%D'!BB12</f>
        <v>14.590333333333326</v>
      </c>
      <c r="K13" s="15">
        <f>'%D'!BC12</f>
        <v>1.0024297149093957</v>
      </c>
      <c r="L13" s="15">
        <f>'%D'!BD12</f>
        <v>2.8759999999999977</v>
      </c>
      <c r="M13" s="15">
        <f>'%D'!BE12</f>
        <v>1.7044095751901904</v>
      </c>
      <c r="N13" s="1"/>
      <c r="O13" s="15">
        <f>'# D'!AV12</f>
        <v>5.1199999999999992</v>
      </c>
      <c r="P13" s="15">
        <f>'# D'!AW12</f>
        <v>0.12891340762956605</v>
      </c>
      <c r="Q13" s="15">
        <f>'# D'!AX12</f>
        <v>5.4076666666666657</v>
      </c>
      <c r="R13" s="15">
        <f>'# D'!AY12</f>
        <v>0.16190532212788289</v>
      </c>
      <c r="S13" s="15">
        <f>'# D'!AZ12</f>
        <v>4.9666666666666659</v>
      </c>
      <c r="T13" s="15">
        <f>'# D'!BA12</f>
        <v>0.18463567730353023</v>
      </c>
      <c r="U13" s="15">
        <f>'# D'!BB12</f>
        <v>1.7509999999999994</v>
      </c>
      <c r="V13" s="15">
        <f>'# D'!BC12</f>
        <v>0.12011661000877416</v>
      </c>
      <c r="W13" s="15">
        <f>'# D'!BD12</f>
        <v>0.34466666666666601</v>
      </c>
      <c r="X13" s="15">
        <f>'# D'!BE12</f>
        <v>0.2047844395130323</v>
      </c>
      <c r="Y13" s="1"/>
      <c r="Z13" s="9">
        <f>'T-TEST'!V12</f>
        <v>1.6105053143509372E-4</v>
      </c>
      <c r="AA13" s="9">
        <f>'T-TEST'!W12</f>
        <v>7.4176386777778095E-6</v>
      </c>
      <c r="AB13" s="9">
        <f>'T-TEST'!X12</f>
        <v>2.3513204531882525E-6</v>
      </c>
      <c r="AC13" s="9">
        <f>'T-TEST'!Y12</f>
        <v>1.9554855453568276E-4</v>
      </c>
      <c r="AD13" s="9">
        <f>'T-TEST'!Z12</f>
        <v>7.0275977124551969E-2</v>
      </c>
      <c r="AE13" s="1"/>
      <c r="AF13" s="1" t="str">
        <f t="shared" si="4"/>
        <v>B</v>
      </c>
      <c r="AG13" s="1" t="str">
        <f t="shared" si="5"/>
        <v>B</v>
      </c>
      <c r="AH13" s="1" t="str">
        <f t="shared" si="6"/>
        <v>B</v>
      </c>
      <c r="AI13" s="1" t="str">
        <f t="shared" si="7"/>
        <v>B</v>
      </c>
      <c r="AJ13" s="1" t="str">
        <f t="shared" si="8"/>
        <v>N</v>
      </c>
      <c r="AK13" s="57"/>
      <c r="AL13" s="15">
        <f>'%D'!BG12</f>
        <v>0.62099999999999511</v>
      </c>
      <c r="AM13" s="15">
        <f>'%D'!BH12</f>
        <v>2.2871562401083714</v>
      </c>
      <c r="AN13" s="15">
        <f>'%D'!BI12</f>
        <v>1.1013333333333364</v>
      </c>
      <c r="AO13" s="15">
        <f>'%D'!BJ12</f>
        <v>1.4661760921981171</v>
      </c>
      <c r="AP13" s="15">
        <f>'%D'!BK12</f>
        <v>-0.31033333333333246</v>
      </c>
      <c r="AQ13" s="15">
        <f>'%D'!BL12</f>
        <v>1.2183893739961267</v>
      </c>
      <c r="AR13" s="15">
        <f>'%D'!BM12</f>
        <v>0.39033333333333076</v>
      </c>
      <c r="AS13" s="15">
        <f>'%D'!BN12</f>
        <v>1.0209115208152626</v>
      </c>
      <c r="AT13" s="15">
        <f>'%D'!BO12</f>
        <v>-7.1333333333328142E-2</v>
      </c>
      <c r="AU13" s="15">
        <f>'%D'!BP12</f>
        <v>1.2258651366823898</v>
      </c>
      <c r="AV13" s="15"/>
      <c r="AW13" s="15">
        <f>'# D'!BG12</f>
        <v>7.4333333333332696E-2</v>
      </c>
      <c r="AX13" s="15">
        <f>'# D'!BH12</f>
        <v>0.27451897323621677</v>
      </c>
      <c r="AY13" s="15">
        <f>'# D'!BI12</f>
        <v>0.13199999999999878</v>
      </c>
      <c r="AZ13" s="15">
        <f>'# D'!BJ12</f>
        <v>0.17588632692736578</v>
      </c>
      <c r="BA13" s="15">
        <f>'# D'!BK12</f>
        <v>-3.7333333333332774E-2</v>
      </c>
      <c r="BB13" s="15">
        <f>'# D'!BL12</f>
        <v>0.14590522037724818</v>
      </c>
      <c r="BC13" s="15">
        <f>'# D'!BM12</f>
        <v>4.6666666666666856E-2</v>
      </c>
      <c r="BD13" s="15">
        <f>'# D'!BN12</f>
        <v>0.12231652927275719</v>
      </c>
      <c r="BE13" s="15">
        <f>'# D'!BO12</f>
        <v>-9.0000000000003411E-3</v>
      </c>
      <c r="BF13" s="15">
        <f>'# D'!BP12</f>
        <v>0.14681507642836528</v>
      </c>
      <c r="BG13" s="1"/>
      <c r="BH13" s="9">
        <f>'T-TEST'!AB12</f>
        <v>0.67079057879081527</v>
      </c>
      <c r="BI13" s="9">
        <f>'T-TEST'!AC12</f>
        <v>0.32168940144842062</v>
      </c>
      <c r="BJ13" s="9">
        <f>'T-TEST'!AD12</f>
        <v>0.70056296134139728</v>
      </c>
      <c r="BK13" s="9">
        <f>'T-TEST'!AE12</f>
        <v>0.55598991796310682</v>
      </c>
      <c r="BL13" s="9">
        <f>'T-TEST'!AF12</f>
        <v>0.92135151205136223</v>
      </c>
      <c r="BM13" s="1"/>
      <c r="BN13" s="1" t="str">
        <f t="shared" si="18"/>
        <v>N</v>
      </c>
      <c r="BO13" s="1" t="str">
        <f t="shared" si="19"/>
        <v>N</v>
      </c>
      <c r="BP13" s="1" t="str">
        <f t="shared" si="20"/>
        <v>N</v>
      </c>
      <c r="BQ13" s="1" t="str">
        <f t="shared" si="21"/>
        <v>N</v>
      </c>
      <c r="BR13" s="1" t="str">
        <f t="shared" si="22"/>
        <v>N</v>
      </c>
      <c r="BS13" s="33"/>
      <c r="BT13" s="15">
        <f>'%D'!BR12</f>
        <v>42.052333333333337</v>
      </c>
      <c r="BU13" s="15">
        <f>'%D'!BS12</f>
        <v>2.0623436506395643</v>
      </c>
      <c r="BV13" s="15">
        <f>'%D'!BT12</f>
        <v>44.009666666666668</v>
      </c>
      <c r="BW13" s="15">
        <f>'%D'!BU12</f>
        <v>1.0096109811869811</v>
      </c>
      <c r="BX13" s="15">
        <f>'%D'!BV12</f>
        <v>38.608166666666669</v>
      </c>
      <c r="BY13" s="15">
        <f>'%D'!BW12</f>
        <v>0.10887990325736514</v>
      </c>
      <c r="BZ13" s="15">
        <f>'%D'!BX12</f>
        <v>16.198333333333331</v>
      </c>
      <c r="CA13" s="15">
        <f>'%D'!BY12</f>
        <v>1.5190010972126844</v>
      </c>
      <c r="CB13" s="15">
        <f>'%D'!BZ12</f>
        <v>3.3459999999999894</v>
      </c>
      <c r="CC13" s="15">
        <f>'%D'!CA12</f>
        <v>1.3758625173565382</v>
      </c>
      <c r="CD13" s="1"/>
      <c r="CE13" s="15">
        <f>'# D'!BR12</f>
        <v>5.046333333333334</v>
      </c>
      <c r="CF13" s="15">
        <f>'# D'!BS12</f>
        <v>0.24753450937865892</v>
      </c>
      <c r="CG13" s="15">
        <f>'# D'!BT12</f>
        <v>5.2813333333333334</v>
      </c>
      <c r="CH13" s="15">
        <f>'# D'!BU12</f>
        <v>0.12113766273679469</v>
      </c>
      <c r="CI13" s="15">
        <f>'# D'!BV12</f>
        <v>4.6329999999999991</v>
      </c>
      <c r="CJ13" s="15">
        <f>'# D'!BW12</f>
        <v>1.2688577540449419E-2</v>
      </c>
      <c r="CK13" s="15">
        <f>'# D'!BX12</f>
        <v>1.9439999999999991</v>
      </c>
      <c r="CL13" s="15">
        <f>'# D'!BY12</f>
        <v>0.18250114154894123</v>
      </c>
      <c r="CM13" s="15">
        <f>'# D'!BZ12</f>
        <v>0.40166666666666551</v>
      </c>
      <c r="CN13" s="15">
        <f>'# D'!CA12</f>
        <v>0.16489592677403139</v>
      </c>
      <c r="CO13" s="1"/>
      <c r="CP13" s="9">
        <f>'T-TEST'!AH12</f>
        <v>5.190588106445211E-4</v>
      </c>
      <c r="CQ13" s="9">
        <f>'T-TEST'!AI12</f>
        <v>1.6482297603236057E-3</v>
      </c>
      <c r="CR13" s="9">
        <f>'T-TEST'!AJ12</f>
        <v>1.5413419254054008E-8</v>
      </c>
      <c r="CS13" s="9">
        <f>'T-TEST'!AK12</f>
        <v>1.1749666859694129E-3</v>
      </c>
      <c r="CT13" s="9">
        <f>'T-TEST'!AL12</f>
        <v>1.3870196704217597E-2</v>
      </c>
      <c r="CU13" s="1"/>
      <c r="CV13" s="1" t="str">
        <f t="shared" si="3"/>
        <v>B</v>
      </c>
      <c r="CW13" s="1" t="str">
        <f t="shared" si="14"/>
        <v>B</v>
      </c>
      <c r="CX13" s="1" t="str">
        <f t="shared" si="15"/>
        <v>B</v>
      </c>
      <c r="CY13" s="1" t="str">
        <f t="shared" si="16"/>
        <v>B</v>
      </c>
      <c r="CZ13" s="1" t="str">
        <f t="shared" si="17"/>
        <v>N</v>
      </c>
      <c r="DA13" s="33"/>
      <c r="DD13" s="52"/>
      <c r="DE13" s="52"/>
      <c r="DF13" s="52"/>
      <c r="DG13" s="52"/>
      <c r="DH13" s="52"/>
      <c r="DI13" s="52"/>
      <c r="DJ13" s="52"/>
      <c r="DK13" s="52"/>
      <c r="DM13" s="52"/>
      <c r="DN13" s="52"/>
      <c r="DO13" s="52"/>
      <c r="DP13" s="52"/>
      <c r="DQ13" s="52"/>
      <c r="DR13" s="52"/>
      <c r="DS13" s="52"/>
      <c r="DT13" s="52"/>
      <c r="DU13" s="52"/>
      <c r="DV13" s="52"/>
      <c r="ED13" s="51"/>
      <c r="EE13" s="51"/>
      <c r="EF13" s="51"/>
      <c r="EG13" s="51"/>
      <c r="EH13" s="51"/>
      <c r="EL13" s="52"/>
      <c r="EM13" s="52"/>
      <c r="EN13" s="52"/>
      <c r="EO13" s="52"/>
      <c r="EP13" s="52"/>
      <c r="EQ13" s="52"/>
      <c r="ER13" s="52"/>
      <c r="ES13" s="52"/>
      <c r="EU13" s="52"/>
      <c r="EV13" s="52"/>
      <c r="EW13" s="52"/>
      <c r="EX13" s="52"/>
      <c r="EY13" s="52"/>
      <c r="EZ13" s="52"/>
      <c r="FA13" s="52"/>
      <c r="FB13" s="52"/>
      <c r="FC13" s="52"/>
      <c r="FD13" s="52"/>
      <c r="FL13" s="51"/>
      <c r="FM13" s="51"/>
      <c r="FN13" s="51"/>
      <c r="FO13" s="51"/>
      <c r="FP13" s="51"/>
    </row>
    <row r="14" spans="1:172" ht="18.75" customHeight="1" x14ac:dyDescent="0.25">
      <c r="A14" s="2">
        <f>'Raw Data'!B13</f>
        <v>29</v>
      </c>
      <c r="B14" s="2">
        <f>'Raw Data'!C13</f>
        <v>45</v>
      </c>
      <c r="C14" s="2" t="str">
        <f>'Raw Data'!D13</f>
        <v>MIKNLDTGEEIPLSLAE</v>
      </c>
      <c r="D14" s="15">
        <f>'%D'!AV13</f>
        <v>44.289333333333332</v>
      </c>
      <c r="E14" s="15">
        <f>'%D'!AW13</f>
        <v>0.9216655213977194</v>
      </c>
      <c r="F14" s="15">
        <f>'%D'!AX13</f>
        <v>45.880666666666663</v>
      </c>
      <c r="G14" s="15">
        <f>'%D'!AY13</f>
        <v>1.4197664127125484</v>
      </c>
      <c r="H14" s="15">
        <f>'%D'!AZ13</f>
        <v>40.052999999999997</v>
      </c>
      <c r="I14" s="15">
        <f>'%D'!BA13</f>
        <v>3.4058248633774455</v>
      </c>
      <c r="J14" s="15">
        <f>'%D'!BB13</f>
        <v>12.721333333333327</v>
      </c>
      <c r="K14" s="15">
        <f>'%D'!BC13</f>
        <v>1.4221397024671405</v>
      </c>
      <c r="L14" s="15">
        <f>'%D'!BD13</f>
        <v>2.1593333333333362</v>
      </c>
      <c r="M14" s="15">
        <f>'%D'!BE13</f>
        <v>1.8088784738984878</v>
      </c>
      <c r="N14" s="1"/>
      <c r="O14" s="15">
        <f>'# D'!AV13</f>
        <v>6.200333333333333</v>
      </c>
      <c r="P14" s="15">
        <f>'# D'!AW13</f>
        <v>0.12900645978658035</v>
      </c>
      <c r="Q14" s="15">
        <f>'# D'!AX13</f>
        <v>6.4229999999999992</v>
      </c>
      <c r="R14" s="15">
        <f>'# D'!AY13</f>
        <v>0.19926280803668986</v>
      </c>
      <c r="S14" s="15">
        <f>'# D'!AZ13</f>
        <v>5.6076666666666668</v>
      </c>
      <c r="T14" s="15">
        <f>'# D'!BA13</f>
        <v>0.47683470231657116</v>
      </c>
      <c r="U14" s="15">
        <f>'# D'!BB13</f>
        <v>1.7813333333333343</v>
      </c>
      <c r="V14" s="15">
        <f>'# D'!BC13</f>
        <v>0.19893382484300315</v>
      </c>
      <c r="W14" s="15">
        <f>'# D'!BD13</f>
        <v>0.30233333333333334</v>
      </c>
      <c r="X14" s="15">
        <f>'# D'!BE13</f>
        <v>0.25330679685577628</v>
      </c>
      <c r="Y14" s="1"/>
      <c r="Z14" s="9">
        <f>'T-TEST'!V13</f>
        <v>1.1382958962767061E-4</v>
      </c>
      <c r="AA14" s="9">
        <f>'T-TEST'!W13</f>
        <v>2.2477640608168805E-5</v>
      </c>
      <c r="AB14" s="9">
        <f>'T-TEST'!X13</f>
        <v>6.0575271043055605E-4</v>
      </c>
      <c r="AC14" s="9">
        <f>'T-TEST'!Y13</f>
        <v>1.8112910368582922E-4</v>
      </c>
      <c r="AD14" s="9">
        <f>'T-TEST'!Z13</f>
        <v>0.15434687213463752</v>
      </c>
      <c r="AE14" s="1"/>
      <c r="AF14" s="1" t="str">
        <f t="shared" si="4"/>
        <v>B</v>
      </c>
      <c r="AG14" s="1" t="str">
        <f t="shared" si="5"/>
        <v>B</v>
      </c>
      <c r="AH14" s="1" t="str">
        <f t="shared" si="6"/>
        <v>B</v>
      </c>
      <c r="AI14" s="1" t="str">
        <f t="shared" si="7"/>
        <v>B</v>
      </c>
      <c r="AJ14" s="1" t="str">
        <f t="shared" si="8"/>
        <v>N</v>
      </c>
      <c r="AK14" s="57"/>
      <c r="AL14" s="15">
        <f>'%D'!BG13</f>
        <v>0.51099999999999568</v>
      </c>
      <c r="AM14" s="15">
        <f>'%D'!BH13</f>
        <v>2.1320499525104921</v>
      </c>
      <c r="AN14" s="15">
        <f>'%D'!BI13</f>
        <v>0.84483333333333377</v>
      </c>
      <c r="AO14" s="15">
        <f>'%D'!BJ13</f>
        <v>1.728467770406299</v>
      </c>
      <c r="AP14" s="15">
        <f>'%D'!BK13</f>
        <v>-0.24533333333333474</v>
      </c>
      <c r="AQ14" s="15">
        <f>'%D'!BL13</f>
        <v>1.2566576038576815</v>
      </c>
      <c r="AR14" s="15">
        <f>'%D'!BM13</f>
        <v>0.4166666666666643</v>
      </c>
      <c r="AS14" s="15">
        <f>'%D'!BN13</f>
        <v>0.85523135271496009</v>
      </c>
      <c r="AT14" s="15">
        <f>'%D'!BO13</f>
        <v>-0.33266666666666822</v>
      </c>
      <c r="AU14" s="15">
        <f>'%D'!BP13</f>
        <v>1.3178935212426437</v>
      </c>
      <c r="AV14" s="15"/>
      <c r="AW14" s="15">
        <f>'# D'!BG13</f>
        <v>7.1666666666666323E-2</v>
      </c>
      <c r="AX14" s="15">
        <f>'# D'!BH13</f>
        <v>0.2982538069050138</v>
      </c>
      <c r="AY14" s="15">
        <f>'# D'!BI13</f>
        <v>0.1176666666666657</v>
      </c>
      <c r="AZ14" s="15">
        <f>'# D'!BJ13</f>
        <v>0.2423062800121642</v>
      </c>
      <c r="BA14" s="15">
        <f>'# D'!BK13</f>
        <v>-3.4333333333334437E-2</v>
      </c>
      <c r="BB14" s="15">
        <f>'# D'!BL13</f>
        <v>0.17549738839462295</v>
      </c>
      <c r="BC14" s="15">
        <f>'# D'!BM13</f>
        <v>5.8666666666666423E-2</v>
      </c>
      <c r="BD14" s="15">
        <f>'# D'!BN13</f>
        <v>0.11945012906369493</v>
      </c>
      <c r="BE14" s="15">
        <f>'# D'!BO13</f>
        <v>-4.6333333333333115E-2</v>
      </c>
      <c r="BF14" s="15">
        <f>'# D'!BP13</f>
        <v>0.18460317801525888</v>
      </c>
      <c r="BG14" s="1"/>
      <c r="BH14" s="9">
        <f>'T-TEST'!AB13</f>
        <v>0.7065242600594448</v>
      </c>
      <c r="BI14" s="9">
        <f>'T-TEST'!AC13</f>
        <v>0.51186140435746497</v>
      </c>
      <c r="BJ14" s="9">
        <f>'T-TEST'!AD13</f>
        <v>0.76641842612812894</v>
      </c>
      <c r="BK14" s="9">
        <f>'T-TEST'!AE13</f>
        <v>0.47869442802353163</v>
      </c>
      <c r="BL14" s="9">
        <f>'T-TEST'!AF13</f>
        <v>0.69569075398514446</v>
      </c>
      <c r="BM14" s="1"/>
      <c r="BN14" s="1" t="str">
        <f t="shared" si="18"/>
        <v>N</v>
      </c>
      <c r="BO14" s="1" t="str">
        <f t="shared" si="19"/>
        <v>N</v>
      </c>
      <c r="BP14" s="1" t="str">
        <f t="shared" si="20"/>
        <v>N</v>
      </c>
      <c r="BQ14" s="1" t="str">
        <f t="shared" si="21"/>
        <v>N</v>
      </c>
      <c r="BR14" s="1" t="str">
        <f t="shared" si="22"/>
        <v>N</v>
      </c>
      <c r="BS14" s="33"/>
      <c r="BT14" s="15">
        <f>'%D'!BR13</f>
        <v>44.001000000000005</v>
      </c>
      <c r="BU14" s="15">
        <f>'%D'!BS13</f>
        <v>1.9307835197142105</v>
      </c>
      <c r="BV14" s="15">
        <f>'%D'!BT13</f>
        <v>45.270833333333329</v>
      </c>
      <c r="BW14" s="15">
        <f>'%D'!BU13</f>
        <v>1.2117643472776916</v>
      </c>
      <c r="BX14" s="15">
        <f>'%D'!BV13</f>
        <v>38.408333333333331</v>
      </c>
      <c r="BY14" s="15">
        <f>'%D'!BW13</f>
        <v>0.31827084901595204</v>
      </c>
      <c r="BZ14" s="15">
        <f>'%D'!BX13</f>
        <v>14.097000000000001</v>
      </c>
      <c r="CA14" s="15">
        <f>'%D'!BY13</f>
        <v>0.98520133306175783</v>
      </c>
      <c r="CB14" s="15">
        <f>'%D'!BZ13</f>
        <v>2.4953333333333347</v>
      </c>
      <c r="CC14" s="15">
        <f>'%D'!CA13</f>
        <v>1.776275691815135</v>
      </c>
      <c r="CD14" s="1"/>
      <c r="CE14" s="15">
        <f>'# D'!BR13</f>
        <v>6.16</v>
      </c>
      <c r="CF14" s="15">
        <f>'# D'!BS13</f>
        <v>0.27007961789072499</v>
      </c>
      <c r="CG14" s="15">
        <f>'# D'!BT13</f>
        <v>6.3383333333333329</v>
      </c>
      <c r="CH14" s="15">
        <f>'# D'!BU13</f>
        <v>0.16956513006315091</v>
      </c>
      <c r="CI14" s="15">
        <f>'# D'!BV13</f>
        <v>5.3773333333333344</v>
      </c>
      <c r="CJ14" s="15">
        <f>'# D'!BW13</f>
        <v>4.4657959350303089E-2</v>
      </c>
      <c r="CK14" s="15">
        <f>'# D'!BX13</f>
        <v>1.9733333333333327</v>
      </c>
      <c r="CL14" s="15">
        <f>'# D'!BY13</f>
        <v>0.13782718648123585</v>
      </c>
      <c r="CM14" s="15">
        <f>'# D'!BZ13</f>
        <v>0.34899999999999931</v>
      </c>
      <c r="CN14" s="15">
        <f>'# D'!CA13</f>
        <v>0.24871804652390353</v>
      </c>
      <c r="CO14" s="1"/>
      <c r="CP14" s="9">
        <f>'T-TEST'!AH13</f>
        <v>6.0170734874824712E-4</v>
      </c>
      <c r="CQ14" s="9">
        <f>'T-TEST'!AI13</f>
        <v>6.9158260496102819E-3</v>
      </c>
      <c r="CR14" s="9">
        <f>'T-TEST'!AJ13</f>
        <v>1.0540736395087309E-3</v>
      </c>
      <c r="CS14" s="9">
        <f>'T-TEST'!AK13</f>
        <v>1.1943010613981954E-3</v>
      </c>
      <c r="CT14" s="9">
        <f>'T-TEST'!AL13</f>
        <v>7.2313386640541252E-2</v>
      </c>
      <c r="CU14" s="1"/>
      <c r="CV14" s="1" t="str">
        <f t="shared" si="3"/>
        <v>B</v>
      </c>
      <c r="CW14" s="1" t="str">
        <f t="shared" si="14"/>
        <v>B</v>
      </c>
      <c r="CX14" s="1" t="str">
        <f t="shared" si="15"/>
        <v>B</v>
      </c>
      <c r="CY14" s="1" t="str">
        <f t="shared" si="16"/>
        <v>B</v>
      </c>
      <c r="CZ14" s="1" t="str">
        <f t="shared" si="17"/>
        <v>N</v>
      </c>
      <c r="DA14" s="33"/>
      <c r="DD14" s="52"/>
      <c r="DE14" s="52"/>
      <c r="DF14" s="52"/>
      <c r="DG14" s="52"/>
      <c r="DH14" s="52"/>
      <c r="DI14" s="52"/>
      <c r="DJ14" s="52"/>
      <c r="DK14" s="52"/>
      <c r="DM14" s="52"/>
      <c r="DN14" s="52"/>
      <c r="DO14" s="52"/>
      <c r="DP14" s="52"/>
      <c r="DQ14" s="52"/>
      <c r="DR14" s="52"/>
      <c r="DS14" s="52"/>
      <c r="DT14" s="52"/>
      <c r="DU14" s="52"/>
      <c r="DV14" s="52"/>
      <c r="ED14" s="51"/>
      <c r="EE14" s="51"/>
      <c r="EF14" s="51"/>
      <c r="EG14" s="51"/>
      <c r="EH14" s="51"/>
      <c r="EL14" s="52"/>
      <c r="EM14" s="52"/>
      <c r="EN14" s="52"/>
      <c r="EO14" s="52"/>
      <c r="EP14" s="52"/>
      <c r="EQ14" s="52"/>
      <c r="ER14" s="52"/>
      <c r="ES14" s="52"/>
      <c r="EU14" s="52"/>
      <c r="EV14" s="52"/>
      <c r="EW14" s="52"/>
      <c r="EX14" s="52"/>
      <c r="EY14" s="52"/>
      <c r="EZ14" s="52"/>
      <c r="FA14" s="52"/>
      <c r="FB14" s="52"/>
      <c r="FC14" s="52"/>
      <c r="FD14" s="52"/>
      <c r="FL14" s="51"/>
      <c r="FM14" s="51"/>
      <c r="FN14" s="51"/>
      <c r="FO14" s="51"/>
      <c r="FP14" s="51"/>
    </row>
    <row r="15" spans="1:172" ht="18.75" customHeight="1" x14ac:dyDescent="0.25">
      <c r="A15" s="2">
        <f>'Raw Data'!B14</f>
        <v>30</v>
      </c>
      <c r="B15" s="2">
        <f>'Raw Data'!C14</f>
        <v>43</v>
      </c>
      <c r="C15" s="2" t="str">
        <f>'Raw Data'!D14</f>
        <v>IKNLDTGEEIPLSL</v>
      </c>
      <c r="D15" s="15">
        <f>'%D'!AV14</f>
        <v>41.26466666666667</v>
      </c>
      <c r="E15" s="15">
        <f>'%D'!AW14</f>
        <v>1.135931922842798</v>
      </c>
      <c r="F15" s="15">
        <f>'%D'!AX14</f>
        <v>43.812666666666665</v>
      </c>
      <c r="G15" s="15">
        <f>'%D'!AY14</f>
        <v>1.6142175607189178</v>
      </c>
      <c r="H15" s="15">
        <f>'%D'!AZ14</f>
        <v>37.917333333333332</v>
      </c>
      <c r="I15" s="15">
        <f>'%D'!BA14</f>
        <v>1.3411352156537633</v>
      </c>
      <c r="J15" s="15">
        <f>'%D'!BB14</f>
        <v>12.946666666666658</v>
      </c>
      <c r="K15" s="15">
        <f>'%D'!BC14</f>
        <v>1.1882460463501128</v>
      </c>
      <c r="L15" s="15">
        <f>'%D'!BD14</f>
        <v>1.9016666666666708</v>
      </c>
      <c r="M15" s="15">
        <f>'%D'!BE14</f>
        <v>1.4707975160889184</v>
      </c>
      <c r="N15" s="1"/>
      <c r="O15" s="15">
        <f>'# D'!AV14</f>
        <v>4.5393333333333334</v>
      </c>
      <c r="P15" s="15">
        <f>'# D'!AW14</f>
        <v>0.12538075344060329</v>
      </c>
      <c r="Q15" s="15">
        <f>'# D'!AX14</f>
        <v>4.8193333333333337</v>
      </c>
      <c r="R15" s="15">
        <f>'# D'!AY14</f>
        <v>0.17745234101959145</v>
      </c>
      <c r="S15" s="15">
        <f>'# D'!AZ14</f>
        <v>4.1710000000000003</v>
      </c>
      <c r="T15" s="15">
        <f>'# D'!BA14</f>
        <v>0.14726393539039573</v>
      </c>
      <c r="U15" s="15">
        <f>'# D'!BB14</f>
        <v>1.4243333333333332</v>
      </c>
      <c r="V15" s="15">
        <f>'# D'!BC14</f>
        <v>0.13069174929326369</v>
      </c>
      <c r="W15" s="15">
        <f>'# D'!BD14</f>
        <v>0.20933333333333159</v>
      </c>
      <c r="X15" s="15">
        <f>'# D'!BE14</f>
        <v>0.16206377345559561</v>
      </c>
      <c r="Y15" s="1"/>
      <c r="Z15" s="9">
        <f>'T-TEST'!V14</f>
        <v>1.6328011879352585E-4</v>
      </c>
      <c r="AA15" s="9">
        <f>'T-TEST'!W14</f>
        <v>3.27523143512555E-6</v>
      </c>
      <c r="AB15" s="9">
        <f>'T-TEST'!X14</f>
        <v>3.3714501363248648E-4</v>
      </c>
      <c r="AC15" s="9">
        <f>'T-TEST'!Y14</f>
        <v>1.0021876471261521E-4</v>
      </c>
      <c r="AD15" s="9">
        <f>'T-TEST'!Z14</f>
        <v>0.13782765057605387</v>
      </c>
      <c r="AE15" s="1"/>
      <c r="AF15" s="1" t="str">
        <f t="shared" si="4"/>
        <v>B</v>
      </c>
      <c r="AG15" s="1" t="str">
        <f t="shared" si="5"/>
        <v>B</v>
      </c>
      <c r="AH15" s="1" t="str">
        <f t="shared" si="6"/>
        <v>B</v>
      </c>
      <c r="AI15" s="1" t="str">
        <f t="shared" si="7"/>
        <v>B</v>
      </c>
      <c r="AJ15" s="1" t="str">
        <f t="shared" si="8"/>
        <v>N</v>
      </c>
      <c r="AK15" s="57"/>
      <c r="AL15" s="15">
        <f>'%D'!BG14</f>
        <v>0.56700000000000728</v>
      </c>
      <c r="AM15" s="15">
        <f>'%D'!BH14</f>
        <v>2.2487280849404638</v>
      </c>
      <c r="AN15" s="15">
        <f>'%D'!BI14</f>
        <v>1.375166666666658</v>
      </c>
      <c r="AO15" s="15">
        <f>'%D'!BJ14</f>
        <v>1.6980220355853248</v>
      </c>
      <c r="AP15" s="15">
        <f>'%D'!BK14</f>
        <v>-0.10866666666666447</v>
      </c>
      <c r="AQ15" s="15">
        <f>'%D'!BL14</f>
        <v>1.3946349582118858</v>
      </c>
      <c r="AR15" s="15">
        <f>'%D'!BM14</f>
        <v>0.52599999999999625</v>
      </c>
      <c r="AS15" s="15">
        <f>'%D'!BN14</f>
        <v>1.0235783637155835</v>
      </c>
      <c r="AT15" s="15">
        <f>'%D'!BO14</f>
        <v>-0.30033333333332735</v>
      </c>
      <c r="AU15" s="15">
        <f>'%D'!BP14</f>
        <v>1.2252515388006373</v>
      </c>
      <c r="AV15" s="15"/>
      <c r="AW15" s="15">
        <f>'# D'!BG14</f>
        <v>6.233333333333313E-2</v>
      </c>
      <c r="AX15" s="15">
        <f>'# D'!BH14</f>
        <v>0.2473991376972306</v>
      </c>
      <c r="AY15" s="15">
        <f>'# D'!BI14</f>
        <v>0.15183333333333326</v>
      </c>
      <c r="AZ15" s="15">
        <f>'# D'!BJ14</f>
        <v>0.18687116774219992</v>
      </c>
      <c r="BA15" s="15">
        <f>'# D'!BK14</f>
        <v>-1.2000000000000455E-2</v>
      </c>
      <c r="BB15" s="15">
        <f>'# D'!BL14</f>
        <v>0.15320465615204595</v>
      </c>
      <c r="BC15" s="15">
        <f>'# D'!BM14</f>
        <v>5.7666666666667865E-2</v>
      </c>
      <c r="BD15" s="15">
        <f>'# D'!BN14</f>
        <v>0.1127149797793827</v>
      </c>
      <c r="BE15" s="15">
        <f>'# D'!BO14</f>
        <v>-3.3000000000000362E-2</v>
      </c>
      <c r="BF15" s="15">
        <f>'# D'!BP14</f>
        <v>0.13494690313848146</v>
      </c>
      <c r="BG15" s="1"/>
      <c r="BH15" s="9">
        <f>'T-TEST'!AB14</f>
        <v>0.69037530469853881</v>
      </c>
      <c r="BI15" s="9">
        <f>'T-TEST'!AC14</f>
        <v>0.30097968844784745</v>
      </c>
      <c r="BJ15" s="9">
        <f>'T-TEST'!AD14</f>
        <v>0.90265316220888292</v>
      </c>
      <c r="BK15" s="9">
        <f>'T-TEST'!AE14</f>
        <v>0.45391141284650383</v>
      </c>
      <c r="BL15" s="9">
        <f>'T-TEST'!AF14</f>
        <v>0.70625633328245652</v>
      </c>
      <c r="BM15" s="1"/>
      <c r="BN15" s="1" t="str">
        <f t="shared" si="18"/>
        <v>N</v>
      </c>
      <c r="BO15" s="1" t="str">
        <f t="shared" si="19"/>
        <v>N</v>
      </c>
      <c r="BP15" s="1" t="str">
        <f t="shared" si="20"/>
        <v>N</v>
      </c>
      <c r="BQ15" s="1" t="str">
        <f t="shared" si="21"/>
        <v>N</v>
      </c>
      <c r="BR15" s="1" t="str">
        <f t="shared" si="22"/>
        <v>N</v>
      </c>
      <c r="BS15" s="33"/>
      <c r="BT15" s="15">
        <f>'%D'!BR14</f>
        <v>40.677999999999997</v>
      </c>
      <c r="BU15" s="15">
        <f>'%D'!BS14</f>
        <v>1.9653126977659314</v>
      </c>
      <c r="BV15" s="15">
        <f>'%D'!BT14</f>
        <v>42.818500000000007</v>
      </c>
      <c r="BW15" s="15">
        <f>'%D'!BU14</f>
        <v>1.2293256281392666</v>
      </c>
      <c r="BX15" s="15">
        <f>'%D'!BV14</f>
        <v>38.291333333333327</v>
      </c>
      <c r="BY15" s="15">
        <f>'%D'!BW14</f>
        <v>1.0188362642413824</v>
      </c>
      <c r="BZ15" s="15">
        <f>'%D'!BX14</f>
        <v>14.957333333333331</v>
      </c>
      <c r="CA15" s="15">
        <f>'%D'!BY14</f>
        <v>1.0974298762715253</v>
      </c>
      <c r="CB15" s="15">
        <f>'%D'!BZ14</f>
        <v>2.7056666666666587</v>
      </c>
      <c r="CC15" s="15">
        <f>'%D'!CA14</f>
        <v>1.5159318366382186</v>
      </c>
      <c r="CD15" s="1"/>
      <c r="CE15" s="15">
        <f>'# D'!BR14</f>
        <v>4.4746666666666668</v>
      </c>
      <c r="CF15" s="15">
        <f>'# D'!BS14</f>
        <v>0.21601697464165462</v>
      </c>
      <c r="CG15" s="15">
        <f>'# D'!BT14</f>
        <v>4.7095000000000002</v>
      </c>
      <c r="CH15" s="15">
        <f>'# D'!BU14</f>
        <v>0.13509071026536237</v>
      </c>
      <c r="CI15" s="15">
        <f>'# D'!BV14</f>
        <v>4.2121666666666675</v>
      </c>
      <c r="CJ15" s="15">
        <f>'# D'!BW14</f>
        <v>0.1124359076689174</v>
      </c>
      <c r="CK15" s="15">
        <f>'# D'!BX14</f>
        <v>1.6456666666666671</v>
      </c>
      <c r="CL15" s="15">
        <f>'# D'!BY14</f>
        <v>0.12046299570130804</v>
      </c>
      <c r="CM15" s="15">
        <f>'# D'!BZ14</f>
        <v>0.29766666666666719</v>
      </c>
      <c r="CN15" s="15">
        <f>'# D'!CA14</f>
        <v>0.16698303307022927</v>
      </c>
      <c r="CO15" s="1"/>
      <c r="CP15" s="9">
        <f>'T-TEST'!AH14</f>
        <v>6.5120247306496787E-4</v>
      </c>
      <c r="CQ15" s="9">
        <f>'T-TEST'!AI14</f>
        <v>3.1188532876820895E-3</v>
      </c>
      <c r="CR15" s="9">
        <f>'T-TEST'!AJ14</f>
        <v>4.1704494944590359E-3</v>
      </c>
      <c r="CS15" s="9">
        <f>'T-TEST'!AK14</f>
        <v>6.8818593195003549E-4</v>
      </c>
      <c r="CT15" s="9">
        <f>'T-TEST'!AL14</f>
        <v>3.8131992483661968E-2</v>
      </c>
      <c r="CU15" s="1"/>
      <c r="CV15" s="1" t="str">
        <f t="shared" si="3"/>
        <v>B</v>
      </c>
      <c r="CW15" s="1" t="str">
        <f t="shared" si="14"/>
        <v>B</v>
      </c>
      <c r="CX15" s="1" t="str">
        <f t="shared" si="15"/>
        <v>B</v>
      </c>
      <c r="CY15" s="1" t="str">
        <f t="shared" si="16"/>
        <v>B</v>
      </c>
      <c r="CZ15" s="1" t="str">
        <f t="shared" si="17"/>
        <v>N</v>
      </c>
      <c r="DA15" s="33"/>
      <c r="DD15" s="52"/>
      <c r="DE15" s="52"/>
      <c r="DF15" s="52"/>
      <c r="DG15" s="52"/>
      <c r="DH15" s="52"/>
      <c r="DI15" s="52"/>
      <c r="DJ15" s="52"/>
      <c r="DK15" s="52"/>
      <c r="DM15" s="52"/>
      <c r="DN15" s="52"/>
      <c r="DO15" s="52"/>
      <c r="DP15" s="52"/>
      <c r="DQ15" s="52"/>
      <c r="DR15" s="52"/>
      <c r="DS15" s="52"/>
      <c r="DT15" s="52"/>
      <c r="DU15" s="52"/>
      <c r="DV15" s="52"/>
      <c r="ED15" s="51"/>
      <c r="EE15" s="51"/>
      <c r="EF15" s="51"/>
      <c r="EG15" s="51"/>
      <c r="EH15" s="51"/>
      <c r="EL15" s="52"/>
      <c r="EM15" s="52"/>
      <c r="EN15" s="52"/>
      <c r="EO15" s="52"/>
      <c r="EP15" s="52"/>
      <c r="EQ15" s="52"/>
      <c r="ER15" s="52"/>
      <c r="ES15" s="52"/>
      <c r="EU15" s="52"/>
      <c r="EV15" s="52"/>
      <c r="EW15" s="52"/>
      <c r="EX15" s="52"/>
      <c r="EY15" s="52"/>
      <c r="EZ15" s="52"/>
      <c r="FA15" s="52"/>
      <c r="FB15" s="52"/>
      <c r="FC15" s="52"/>
      <c r="FD15" s="52"/>
      <c r="FL15" s="51"/>
      <c r="FM15" s="51"/>
      <c r="FN15" s="51"/>
      <c r="FO15" s="51"/>
      <c r="FP15" s="51"/>
    </row>
    <row r="16" spans="1:172" ht="18.75" customHeight="1" x14ac:dyDescent="0.25">
      <c r="A16" s="2">
        <f>'Raw Data'!B15</f>
        <v>30</v>
      </c>
      <c r="B16" s="2">
        <f>'Raw Data'!C15</f>
        <v>44</v>
      </c>
      <c r="C16" s="2" t="str">
        <f>'Raw Data'!D15</f>
        <v>IKNLDTGEEIPLSLA</v>
      </c>
      <c r="D16" s="15">
        <f>'%D'!AV15</f>
        <v>44.115000000000002</v>
      </c>
      <c r="E16" s="15">
        <f>'%D'!AW15</f>
        <v>0.88499717513673348</v>
      </c>
      <c r="F16" s="15">
        <f>'%D'!AX15</f>
        <v>46.61366666666666</v>
      </c>
      <c r="G16" s="15">
        <f>'%D'!AY15</f>
        <v>1.5542749649488179</v>
      </c>
      <c r="H16" s="15">
        <f>'%D'!AZ15</f>
        <v>38.524666666666675</v>
      </c>
      <c r="I16" s="15">
        <f>'%D'!BA15</f>
        <v>1.7317171632034307</v>
      </c>
      <c r="J16" s="15">
        <f>'%D'!BB15</f>
        <v>12.384333333333331</v>
      </c>
      <c r="K16" s="15">
        <f>'%D'!BC15</f>
        <v>1.0020976333006022</v>
      </c>
      <c r="L16" s="15">
        <f>'%D'!BD15</f>
        <v>1.7273333333333341</v>
      </c>
      <c r="M16" s="15">
        <f>'%D'!BE15</f>
        <v>1.502776541383757</v>
      </c>
      <c r="N16" s="1"/>
      <c r="O16" s="15">
        <f>'# D'!AV15</f>
        <v>5.2940000000000005</v>
      </c>
      <c r="P16" s="15">
        <f>'# D'!AW15</f>
        <v>0.10625911725588517</v>
      </c>
      <c r="Q16" s="15">
        <f>'# D'!AX15</f>
        <v>5.5933333333333346</v>
      </c>
      <c r="R16" s="15">
        <f>'# D'!AY15</f>
        <v>0.18664226030921652</v>
      </c>
      <c r="S16" s="15">
        <f>'# D'!AZ15</f>
        <v>4.6230000000000011</v>
      </c>
      <c r="T16" s="15">
        <f>'# D'!BA15</f>
        <v>0.20806489372308792</v>
      </c>
      <c r="U16" s="15">
        <f>'# D'!BB15</f>
        <v>1.4863333333333326</v>
      </c>
      <c r="V16" s="15">
        <f>'# D'!BC15</f>
        <v>0.12021369860932356</v>
      </c>
      <c r="W16" s="15">
        <f>'# D'!BD15</f>
        <v>0.20733333333333359</v>
      </c>
      <c r="X16" s="15">
        <f>'# D'!BE15</f>
        <v>0.18007313329126409</v>
      </c>
      <c r="Y16" s="1"/>
      <c r="Z16" s="9">
        <f>'T-TEST'!V15</f>
        <v>4.3992951114911949E-5</v>
      </c>
      <c r="AA16" s="9">
        <f>'T-TEST'!W15</f>
        <v>8.7053834766072704E-7</v>
      </c>
      <c r="AB16" s="9">
        <f>'T-TEST'!X15</f>
        <v>1.6976722239817202E-5</v>
      </c>
      <c r="AC16" s="9">
        <f>'T-TEST'!Y15</f>
        <v>7.0561718811264435E-4</v>
      </c>
      <c r="AD16" s="9">
        <f>'T-TEST'!Z15</f>
        <v>0.16261797857323324</v>
      </c>
      <c r="AE16" s="1"/>
      <c r="AF16" s="1" t="str">
        <f t="shared" si="4"/>
        <v>B</v>
      </c>
      <c r="AG16" s="1" t="str">
        <f t="shared" si="5"/>
        <v>B</v>
      </c>
      <c r="AH16" s="1" t="str">
        <f t="shared" si="6"/>
        <v>B</v>
      </c>
      <c r="AI16" s="1" t="str">
        <f t="shared" si="7"/>
        <v>B</v>
      </c>
      <c r="AJ16" s="1" t="str">
        <f t="shared" si="8"/>
        <v>N</v>
      </c>
      <c r="AK16" s="57"/>
      <c r="AL16" s="15">
        <f>'%D'!BG15</f>
        <v>0.53366666666667584</v>
      </c>
      <c r="AM16" s="15">
        <f>'%D'!BH15</f>
        <v>2.0271507919573555</v>
      </c>
      <c r="AN16" s="15">
        <f>'%D'!BI15</f>
        <v>1.4088333333333267</v>
      </c>
      <c r="AO16" s="15">
        <f>'%D'!BJ15</f>
        <v>1.5512352604725443</v>
      </c>
      <c r="AP16" s="15">
        <f>'%D'!BK15</f>
        <v>-0.11166666666667169</v>
      </c>
      <c r="AQ16" s="15">
        <f>'%D'!BL15</f>
        <v>1.4947747879418725</v>
      </c>
      <c r="AR16" s="15">
        <f>'%D'!BM15</f>
        <v>0.30400000000000205</v>
      </c>
      <c r="AS16" s="15">
        <f>'%D'!BN15</f>
        <v>0.99745960653385435</v>
      </c>
      <c r="AT16" s="15">
        <f>'%D'!BO15</f>
        <v>-0.19366666666667243</v>
      </c>
      <c r="AU16" s="15">
        <f>'%D'!BP15</f>
        <v>1.3200592158434907</v>
      </c>
      <c r="AV16" s="15"/>
      <c r="AW16" s="15">
        <f>'# D'!BG15</f>
        <v>6.4000000000000057E-2</v>
      </c>
      <c r="AX16" s="15">
        <f>'# D'!BH15</f>
        <v>0.24303497690661702</v>
      </c>
      <c r="AY16" s="15">
        <f>'# D'!BI15</f>
        <v>0.16850000000000076</v>
      </c>
      <c r="AZ16" s="15">
        <f>'# D'!BJ15</f>
        <v>0.18611689874914608</v>
      </c>
      <c r="BA16" s="15">
        <f>'# D'!BK15</f>
        <v>-1.3333333333332753E-2</v>
      </c>
      <c r="BB16" s="15">
        <f>'# D'!BL15</f>
        <v>0.17955871834398132</v>
      </c>
      <c r="BC16" s="15">
        <f>'# D'!BM15</f>
        <v>3.6333333333333329E-2</v>
      </c>
      <c r="BD16" s="15">
        <f>'# D'!BN15</f>
        <v>0.11962998509292416</v>
      </c>
      <c r="BE16" s="15">
        <f>'# D'!BO15</f>
        <v>-2.3333333333333428E-2</v>
      </c>
      <c r="BF16" s="15">
        <f>'# D'!BP15</f>
        <v>0.15853916445682031</v>
      </c>
      <c r="BG16" s="1"/>
      <c r="BH16" s="9">
        <f>'T-TEST'!AB15</f>
        <v>0.68105239723534083</v>
      </c>
      <c r="BI16" s="9">
        <f>'T-TEST'!AC15</f>
        <v>0.27240800990090275</v>
      </c>
      <c r="BJ16" s="9">
        <f>'T-TEST'!AD15</f>
        <v>0.90901487429498495</v>
      </c>
      <c r="BK16" s="9">
        <f>'T-TEST'!AE15</f>
        <v>0.64286138448950259</v>
      </c>
      <c r="BL16" s="9">
        <f>'T-TEST'!AF15</f>
        <v>0.8180823956908071</v>
      </c>
      <c r="BM16" s="1"/>
      <c r="BN16" s="1" t="str">
        <f t="shared" si="18"/>
        <v>N</v>
      </c>
      <c r="BO16" s="1" t="str">
        <f t="shared" si="19"/>
        <v>N</v>
      </c>
      <c r="BP16" s="1" t="str">
        <f t="shared" si="20"/>
        <v>N</v>
      </c>
      <c r="BQ16" s="1" t="str">
        <f t="shared" si="21"/>
        <v>N</v>
      </c>
      <c r="BR16" s="1" t="str">
        <f t="shared" si="22"/>
        <v>N</v>
      </c>
      <c r="BS16" s="33"/>
      <c r="BT16" s="15">
        <f>'%D'!BR15</f>
        <v>43.457333333333324</v>
      </c>
      <c r="BU16" s="15">
        <f>'%D'!BS15</f>
        <v>1.8419327711220446</v>
      </c>
      <c r="BV16" s="15">
        <f>'%D'!BT15</f>
        <v>45.421500000000002</v>
      </c>
      <c r="BW16" s="15">
        <f>'%D'!BU15</f>
        <v>1.0897469889841369</v>
      </c>
      <c r="BX16" s="15">
        <f>'%D'!BV15</f>
        <v>37.279333333333341</v>
      </c>
      <c r="BY16" s="15">
        <f>'%D'!BW15</f>
        <v>0.21462603135065472</v>
      </c>
      <c r="BZ16" s="15">
        <f>'%D'!BX15</f>
        <v>13.919666666666664</v>
      </c>
      <c r="CA16" s="15">
        <f>'%D'!BY15</f>
        <v>0.8660417618875732</v>
      </c>
      <c r="CB16" s="15">
        <f>'%D'!BZ15</f>
        <v>2.2773333333333312</v>
      </c>
      <c r="CC16" s="15">
        <f>'%D'!CA15</f>
        <v>1.4542044789735282</v>
      </c>
      <c r="CD16" s="1"/>
      <c r="CE16" s="15">
        <f>'# D'!BR15</f>
        <v>5.2150000000000007</v>
      </c>
      <c r="CF16" s="15">
        <f>'# D'!BS15</f>
        <v>0.22075778581966235</v>
      </c>
      <c r="CG16" s="15">
        <f>'# D'!BT15</f>
        <v>5.4508333333333336</v>
      </c>
      <c r="CH16" s="15">
        <f>'# D'!BU15</f>
        <v>0.13070896424244674</v>
      </c>
      <c r="CI16" s="15">
        <f>'# D'!BV15</f>
        <v>4.4733333333333336</v>
      </c>
      <c r="CJ16" s="15">
        <f>'# D'!BW15</f>
        <v>2.5540817005987457E-2</v>
      </c>
      <c r="CK16" s="15">
        <f>'# D'!BX15</f>
        <v>1.6703333333333328</v>
      </c>
      <c r="CL16" s="15">
        <f>'# D'!BY15</f>
        <v>0.10391502939100429</v>
      </c>
      <c r="CM16" s="15">
        <f>'# D'!BZ15</f>
        <v>0.27366666666666717</v>
      </c>
      <c r="CN16" s="15">
        <f>'# D'!CA15</f>
        <v>0.17436838398440624</v>
      </c>
      <c r="CO16" s="1"/>
      <c r="CP16" s="9">
        <f>'T-TEST'!AH15</f>
        <v>5.7105310488290235E-4</v>
      </c>
      <c r="CQ16" s="9">
        <f>'T-TEST'!AI15</f>
        <v>7.5581138057777726E-3</v>
      </c>
      <c r="CR16" s="9">
        <f>'T-TEST'!AJ15</f>
        <v>9.9153469829422099E-6</v>
      </c>
      <c r="CS16" s="9">
        <f>'T-TEST'!AK15</f>
        <v>2.7512378345719588E-4</v>
      </c>
      <c r="CT16" s="9">
        <f>'T-TEST'!AL15</f>
        <v>6.5284802247677368E-2</v>
      </c>
      <c r="CU16" s="1"/>
      <c r="CV16" s="1" t="str">
        <f t="shared" si="3"/>
        <v>B</v>
      </c>
      <c r="CW16" s="1" t="str">
        <f t="shared" si="14"/>
        <v>B</v>
      </c>
      <c r="CX16" s="1" t="str">
        <f t="shared" si="15"/>
        <v>B</v>
      </c>
      <c r="CY16" s="1" t="str">
        <f t="shared" si="16"/>
        <v>B</v>
      </c>
      <c r="CZ16" s="1" t="str">
        <f t="shared" si="17"/>
        <v>N</v>
      </c>
      <c r="DA16" s="33"/>
      <c r="DD16" s="52"/>
      <c r="DE16" s="52"/>
      <c r="DF16" s="52"/>
      <c r="DG16" s="52"/>
      <c r="DH16" s="52"/>
      <c r="DI16" s="52"/>
      <c r="DJ16" s="52"/>
      <c r="DK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ED16" s="51"/>
      <c r="EE16" s="51"/>
      <c r="EF16" s="51"/>
      <c r="EG16" s="51"/>
      <c r="EH16" s="51"/>
      <c r="EL16" s="52"/>
      <c r="EM16" s="52"/>
      <c r="EN16" s="52"/>
      <c r="EO16" s="52"/>
      <c r="EP16" s="52"/>
      <c r="EQ16" s="52"/>
      <c r="ER16" s="52"/>
      <c r="ES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L16" s="51"/>
      <c r="FM16" s="51"/>
      <c r="FN16" s="51"/>
      <c r="FO16" s="51"/>
      <c r="FP16" s="51"/>
    </row>
    <row r="17" spans="1:172" ht="18.75" customHeight="1" x14ac:dyDescent="0.25">
      <c r="A17" s="2">
        <f>'Raw Data'!B16</f>
        <v>30</v>
      </c>
      <c r="B17" s="2">
        <f>'Raw Data'!C16</f>
        <v>45</v>
      </c>
      <c r="C17" s="2" t="str">
        <f>'Raw Data'!D16</f>
        <v>IKNLDTGEEIPLSLAE</v>
      </c>
      <c r="D17" s="15">
        <f>'%D'!AV16</f>
        <v>42.410666666666664</v>
      </c>
      <c r="E17" s="15">
        <f>'%D'!AW16</f>
        <v>0.72085805352602872</v>
      </c>
      <c r="F17" s="15">
        <f>'%D'!AX16</f>
        <v>43.49166666666666</v>
      </c>
      <c r="G17" s="15">
        <f>'%D'!AY16</f>
        <v>1.3781855221026431</v>
      </c>
      <c r="H17" s="15">
        <f>'%D'!AZ16</f>
        <v>35.37433333333334</v>
      </c>
      <c r="I17" s="15">
        <f>'%D'!BA16</f>
        <v>2.1374272697178127</v>
      </c>
      <c r="J17" s="15">
        <f>'%D'!BB16</f>
        <v>11.905666666666669</v>
      </c>
      <c r="K17" s="15">
        <f>'%D'!BC16</f>
        <v>1.0111069841185634</v>
      </c>
      <c r="L17" s="15">
        <f>'%D'!BD16</f>
        <v>1.9923333333333346</v>
      </c>
      <c r="M17" s="15">
        <f>'%D'!BE16</f>
        <v>1.5107545576079964</v>
      </c>
      <c r="N17" s="1"/>
      <c r="O17" s="15">
        <f>'# D'!AV16</f>
        <v>5.5133333333333336</v>
      </c>
      <c r="P17" s="15">
        <f>'# D'!AW16</f>
        <v>9.368208651248823E-2</v>
      </c>
      <c r="Q17" s="15">
        <f>'# D'!AX16</f>
        <v>5.6543333333333328</v>
      </c>
      <c r="R17" s="15">
        <f>'# D'!AY16</f>
        <v>0.17918798322804261</v>
      </c>
      <c r="S17" s="15">
        <f>'# D'!AZ16</f>
        <v>4.5986666666666665</v>
      </c>
      <c r="T17" s="15">
        <f>'# D'!BA16</f>
        <v>0.27820615857070208</v>
      </c>
      <c r="U17" s="15">
        <f>'# D'!BB16</f>
        <v>1.5479999999999992</v>
      </c>
      <c r="V17" s="15">
        <f>'# D'!BC16</f>
        <v>0.13152946437965943</v>
      </c>
      <c r="W17" s="15">
        <f>'# D'!BD16</f>
        <v>0.25933333333333408</v>
      </c>
      <c r="X17" s="15">
        <f>'# D'!BE16</f>
        <v>0.19651887101921492</v>
      </c>
      <c r="Y17" s="1"/>
      <c r="Z17" s="9">
        <f>'T-TEST'!V16</f>
        <v>8.01093444185333E-5</v>
      </c>
      <c r="AA17" s="9">
        <f>'T-TEST'!W16</f>
        <v>1.56980825521309E-5</v>
      </c>
      <c r="AB17" s="9">
        <f>'T-TEST'!X16</f>
        <v>9.178402675264451E-6</v>
      </c>
      <c r="AC17" s="9">
        <f>'T-TEST'!Y16</f>
        <v>6.768737679508979E-5</v>
      </c>
      <c r="AD17" s="9">
        <f>'T-TEST'!Z16</f>
        <v>0.12898221173500635</v>
      </c>
      <c r="AE17" s="1"/>
      <c r="AF17" s="1" t="str">
        <f t="shared" si="4"/>
        <v>B</v>
      </c>
      <c r="AG17" s="1" t="str">
        <f t="shared" si="5"/>
        <v>B</v>
      </c>
      <c r="AH17" s="1" t="str">
        <f t="shared" si="6"/>
        <v>B</v>
      </c>
      <c r="AI17" s="1" t="str">
        <f t="shared" si="7"/>
        <v>B</v>
      </c>
      <c r="AJ17" s="1" t="str">
        <f t="shared" si="8"/>
        <v>N</v>
      </c>
      <c r="AK17" s="57"/>
      <c r="AL17" s="15">
        <f>'%D'!BG16</f>
        <v>0.45633333333332615</v>
      </c>
      <c r="AM17" s="15">
        <f>'%D'!BH16</f>
        <v>2.1077693580339041</v>
      </c>
      <c r="AN17" s="15">
        <f>'%D'!BI16</f>
        <v>1.2626666666666608</v>
      </c>
      <c r="AO17" s="15">
        <f>'%D'!BJ16</f>
        <v>1.7626951901373458</v>
      </c>
      <c r="AP17" s="15">
        <f>'%D'!BK16</f>
        <v>-0.15200000000000102</v>
      </c>
      <c r="AQ17" s="15">
        <f>'%D'!BL16</f>
        <v>1.4759077432775656</v>
      </c>
      <c r="AR17" s="15">
        <f>'%D'!BM16</f>
        <v>0.28533333333332678</v>
      </c>
      <c r="AS17" s="15">
        <f>'%D'!BN16</f>
        <v>0.85152412375301167</v>
      </c>
      <c r="AT17" s="15">
        <f>'%D'!BO16</f>
        <v>-0.18133333333332757</v>
      </c>
      <c r="AU17" s="15">
        <f>'%D'!BP16</f>
        <v>1.3140667157086565</v>
      </c>
      <c r="AV17" s="15"/>
      <c r="AW17" s="15">
        <f>'# D'!BG16</f>
        <v>5.9333333333333016E-2</v>
      </c>
      <c r="AX17" s="15">
        <f>'# D'!BH16</f>
        <v>0.27362809309961822</v>
      </c>
      <c r="AY17" s="15">
        <f>'# D'!BI16</f>
        <v>0.16433333333333255</v>
      </c>
      <c r="AZ17" s="15">
        <f>'# D'!BJ16</f>
        <v>0.22921023828209186</v>
      </c>
      <c r="BA17" s="15">
        <f>'# D'!BK16</f>
        <v>-1.9666666666668497E-2</v>
      </c>
      <c r="BB17" s="15">
        <f>'# D'!BL16</f>
        <v>0.19214404318982492</v>
      </c>
      <c r="BC17" s="15">
        <f>'# D'!BM16</f>
        <v>3.6999999999999034E-2</v>
      </c>
      <c r="BD17" s="15">
        <f>'# D'!BN16</f>
        <v>0.11089634800118553</v>
      </c>
      <c r="BE17" s="15">
        <f>'# D'!BO16</f>
        <v>-2.2999999999999687E-2</v>
      </c>
      <c r="BF17" s="15">
        <f>'# D'!BP16</f>
        <v>0.17101656839811352</v>
      </c>
      <c r="BG17" s="1"/>
      <c r="BH17" s="9">
        <f>'T-TEST'!AB16</f>
        <v>0.73660990555139239</v>
      </c>
      <c r="BI17" s="9">
        <f>'T-TEST'!AC16</f>
        <v>0.37320323502429154</v>
      </c>
      <c r="BJ17" s="9">
        <f>'T-TEST'!AD16</f>
        <v>0.87511906217105029</v>
      </c>
      <c r="BK17" s="9">
        <f>'T-TEST'!AE16</f>
        <v>0.61406101861088946</v>
      </c>
      <c r="BL17" s="9">
        <f>'T-TEST'!AF16</f>
        <v>0.83341313166623399</v>
      </c>
      <c r="BM17" s="1"/>
      <c r="BN17" s="1" t="str">
        <f t="shared" si="18"/>
        <v>N</v>
      </c>
      <c r="BO17" s="1" t="str">
        <f t="shared" si="19"/>
        <v>N</v>
      </c>
      <c r="BP17" s="1" t="str">
        <f t="shared" si="20"/>
        <v>N</v>
      </c>
      <c r="BQ17" s="1" t="str">
        <f t="shared" si="21"/>
        <v>N</v>
      </c>
      <c r="BR17" s="1" t="str">
        <f t="shared" si="22"/>
        <v>N</v>
      </c>
      <c r="BS17" s="33"/>
      <c r="BT17" s="15">
        <f>'%D'!BR16</f>
        <v>41.936333333333337</v>
      </c>
      <c r="BU17" s="15">
        <f>'%D'!BS16</f>
        <v>2.0425389429172021</v>
      </c>
      <c r="BV17" s="15">
        <f>'%D'!BT16</f>
        <v>42.911000000000001</v>
      </c>
      <c r="BW17" s="15">
        <f>'%D'!BU16</f>
        <v>1.3386018825625483</v>
      </c>
      <c r="BX17" s="15">
        <f>'%D'!BV16</f>
        <v>34.927333333333337</v>
      </c>
      <c r="BY17" s="15">
        <f>'%D'!BW16</f>
        <v>0.19561526866104686</v>
      </c>
      <c r="BZ17" s="15">
        <f>'%D'!BX16</f>
        <v>13.500333333333337</v>
      </c>
      <c r="CA17" s="15">
        <f>'%D'!BY16</f>
        <v>0.9979612550929382</v>
      </c>
      <c r="CB17" s="15">
        <f>'%D'!BZ16</f>
        <v>2.3356666666666612</v>
      </c>
      <c r="CC17" s="15">
        <f>'%D'!CA16</f>
        <v>1.4993740916351288</v>
      </c>
      <c r="CD17" s="1"/>
      <c r="CE17" s="15">
        <f>'# D'!BR16</f>
        <v>5.452</v>
      </c>
      <c r="CF17" s="15">
        <f>'# D'!BS16</f>
        <v>0.26510123852344908</v>
      </c>
      <c r="CG17" s="15">
        <f>'# D'!BT16</f>
        <v>5.5783333333333331</v>
      </c>
      <c r="CH17" s="15">
        <f>'# D'!BU16</f>
        <v>0.17412734803394148</v>
      </c>
      <c r="CI17" s="15">
        <f>'# D'!BV16</f>
        <v>4.5410000000000013</v>
      </c>
      <c r="CJ17" s="15">
        <f>'# D'!BW16</f>
        <v>2.5396850198400499E-2</v>
      </c>
      <c r="CK17" s="15">
        <f>'# D'!BX16</f>
        <v>1.7553333333333336</v>
      </c>
      <c r="CL17" s="15">
        <f>'# D'!BY16</f>
        <v>0.1297895732843484</v>
      </c>
      <c r="CM17" s="15">
        <f>'# D'!BZ16</f>
        <v>0.30333333333333279</v>
      </c>
      <c r="CN17" s="15">
        <f>'# D'!CA16</f>
        <v>0.19502222095614269</v>
      </c>
      <c r="CO17" s="1"/>
      <c r="CP17" s="9">
        <f>'T-TEST'!AH16</f>
        <v>3.8760802127625263E-4</v>
      </c>
      <c r="CQ17" s="9">
        <f>'T-TEST'!AI16</f>
        <v>7.4452766463966322E-3</v>
      </c>
      <c r="CR17" s="9">
        <f>'T-TEST'!AJ16</f>
        <v>9.5003284454909031E-6</v>
      </c>
      <c r="CS17" s="9">
        <f>'T-TEST'!AK16</f>
        <v>9.8995118285017552E-4</v>
      </c>
      <c r="CT17" s="9">
        <f>'T-TEST'!AL16</f>
        <v>6.195107319668481E-2</v>
      </c>
      <c r="CU17" s="1"/>
      <c r="CV17" s="1" t="str">
        <f t="shared" si="3"/>
        <v>B</v>
      </c>
      <c r="CW17" s="1" t="str">
        <f t="shared" si="14"/>
        <v>B</v>
      </c>
      <c r="CX17" s="1" t="str">
        <f t="shared" si="15"/>
        <v>B</v>
      </c>
      <c r="CY17" s="1" t="str">
        <f t="shared" si="16"/>
        <v>B</v>
      </c>
      <c r="CZ17" s="1" t="str">
        <f t="shared" si="17"/>
        <v>N</v>
      </c>
      <c r="DA17" s="33"/>
      <c r="DD17" s="52"/>
      <c r="DE17" s="52"/>
      <c r="DF17" s="52"/>
      <c r="DG17" s="52"/>
      <c r="DH17" s="52"/>
      <c r="DI17" s="52"/>
      <c r="DJ17" s="52"/>
      <c r="DK17" s="52"/>
      <c r="DM17" s="52"/>
      <c r="DN17" s="52"/>
      <c r="DO17" s="52"/>
      <c r="DP17" s="52"/>
      <c r="DQ17" s="52"/>
      <c r="DR17" s="52"/>
      <c r="DS17" s="52"/>
      <c r="DT17" s="52"/>
      <c r="DU17" s="52"/>
      <c r="DV17" s="52"/>
      <c r="ED17" s="51"/>
      <c r="EE17" s="51"/>
      <c r="EF17" s="51"/>
      <c r="EG17" s="51"/>
      <c r="EH17" s="51"/>
      <c r="EL17" s="52"/>
      <c r="EM17" s="52"/>
      <c r="EN17" s="52"/>
      <c r="EO17" s="52"/>
      <c r="EP17" s="52"/>
      <c r="EQ17" s="52"/>
      <c r="ER17" s="52"/>
      <c r="ES17" s="52"/>
      <c r="EU17" s="52"/>
      <c r="EV17" s="52"/>
      <c r="EW17" s="52"/>
      <c r="EX17" s="52"/>
      <c r="EY17" s="52"/>
      <c r="EZ17" s="52"/>
      <c r="FA17" s="52"/>
      <c r="FB17" s="52"/>
      <c r="FC17" s="52"/>
      <c r="FD17" s="52"/>
      <c r="FL17" s="51"/>
      <c r="FM17" s="51"/>
      <c r="FN17" s="51"/>
      <c r="FO17" s="51"/>
      <c r="FP17" s="51"/>
    </row>
    <row r="18" spans="1:172" ht="18.75" customHeight="1" x14ac:dyDescent="0.25">
      <c r="A18" s="2">
        <f>'Raw Data'!B17</f>
        <v>44</v>
      </c>
      <c r="B18" s="2">
        <f>'Raw Data'!C17</f>
        <v>56</v>
      </c>
      <c r="C18" s="2" t="str">
        <f>'Raw Data'!D17</f>
        <v>AEEKLPTGINPLT</v>
      </c>
      <c r="D18" s="15">
        <f>'%D'!AV17</f>
        <v>34.917666666666662</v>
      </c>
      <c r="E18" s="15">
        <f>'%D'!AW17</f>
        <v>1.6193543981064389</v>
      </c>
      <c r="F18" s="15">
        <f>'%D'!AX17</f>
        <v>22.873333333333342</v>
      </c>
      <c r="G18" s="15">
        <f>'%D'!AY17</f>
        <v>1.7817273453964069</v>
      </c>
      <c r="H18" s="15">
        <f>'%D'!AZ17</f>
        <v>6.0280000000000058</v>
      </c>
      <c r="I18" s="15">
        <f>'%D'!BA17</f>
        <v>3.6490184981718015</v>
      </c>
      <c r="J18" s="15">
        <f>'%D'!BB17</f>
        <v>1.527000000000001</v>
      </c>
      <c r="K18" s="15">
        <f>'%D'!BC17</f>
        <v>1.4721323536512123</v>
      </c>
      <c r="L18" s="15">
        <f>'%D'!BD17</f>
        <v>1.5963333333333196</v>
      </c>
      <c r="M18" s="15">
        <f>'%D'!BE17</f>
        <v>2.4473104284772131</v>
      </c>
      <c r="N18" s="1"/>
      <c r="O18" s="15">
        <f>'# D'!AV17</f>
        <v>3.1426666666666665</v>
      </c>
      <c r="P18" s="15">
        <f>'# D'!AW17</f>
        <v>0.14575207259818534</v>
      </c>
      <c r="Q18" s="15">
        <f>'# D'!AX17</f>
        <v>2.0586666666666669</v>
      </c>
      <c r="R18" s="15">
        <f>'# D'!AY17</f>
        <v>0.16031323505354531</v>
      </c>
      <c r="S18" s="15">
        <f>'# D'!AZ17</f>
        <v>0.54233333333333356</v>
      </c>
      <c r="T18" s="15">
        <f>'# D'!BA17</f>
        <v>0.32865990527189864</v>
      </c>
      <c r="U18" s="15">
        <f>'# D'!BB17</f>
        <v>0.13766666666666527</v>
      </c>
      <c r="V18" s="15">
        <f>'# D'!BC17</f>
        <v>0.13240720020703819</v>
      </c>
      <c r="W18" s="15">
        <f>'# D'!BD17</f>
        <v>0.14400000000000013</v>
      </c>
      <c r="X18" s="15">
        <f>'# D'!BE17</f>
        <v>0.22044500447957546</v>
      </c>
      <c r="Y18" s="1"/>
      <c r="Z18" s="9">
        <f>'T-TEST'!V17</f>
        <v>9.2101596918573294E-6</v>
      </c>
      <c r="AA18" s="9">
        <f>'T-TEST'!W17</f>
        <v>2.517824544088676E-5</v>
      </c>
      <c r="AB18" s="9">
        <f>'T-TEST'!X17</f>
        <v>6.1166760452033717E-2</v>
      </c>
      <c r="AC18" s="9">
        <f>'T-TEST'!Y17</f>
        <v>0.14676949874235354</v>
      </c>
      <c r="AD18" s="9">
        <f>'T-TEST'!Z17</f>
        <v>0.35902331533572635</v>
      </c>
      <c r="AE18" s="1"/>
      <c r="AF18" s="1" t="str">
        <f t="shared" si="4"/>
        <v>B</v>
      </c>
      <c r="AG18" s="1" t="str">
        <f t="shared" si="5"/>
        <v>B</v>
      </c>
      <c r="AH18" s="1" t="str">
        <f t="shared" si="6"/>
        <v>N</v>
      </c>
      <c r="AI18" s="1" t="str">
        <f t="shared" si="7"/>
        <v>N</v>
      </c>
      <c r="AJ18" s="1" t="str">
        <f t="shared" si="8"/>
        <v>N</v>
      </c>
      <c r="AK18" s="57"/>
      <c r="AL18" s="15">
        <f>'%D'!BG17</f>
        <v>0.40366666666666617</v>
      </c>
      <c r="AM18" s="15">
        <f>'%D'!BH17</f>
        <v>2.5148293514007394</v>
      </c>
      <c r="AN18" s="15">
        <f>'%D'!BI17</f>
        <v>0.66883333333333894</v>
      </c>
      <c r="AO18" s="15">
        <f>'%D'!BJ17</f>
        <v>2.5218296598567709</v>
      </c>
      <c r="AP18" s="15">
        <f>'%D'!BK17</f>
        <v>-0.52433333333331689</v>
      </c>
      <c r="AQ18" s="15">
        <f>'%D'!BL17</f>
        <v>1.8397565962195428</v>
      </c>
      <c r="AR18" s="15">
        <f>'%D'!BM17</f>
        <v>0.33066666666667288</v>
      </c>
      <c r="AS18" s="15">
        <f>'%D'!BN17</f>
        <v>1.0985664901740517</v>
      </c>
      <c r="AT18" s="15">
        <f>'%D'!BO17</f>
        <v>6.2666666666672199E-2</v>
      </c>
      <c r="AU18" s="15">
        <f>'%D'!BP17</f>
        <v>2.1865421712527455</v>
      </c>
      <c r="AV18" s="15"/>
      <c r="AW18" s="15">
        <f>'# D'!BG17</f>
        <v>3.633333333333244E-2</v>
      </c>
      <c r="AX18" s="15">
        <f>'# D'!BH17</f>
        <v>0.22618208004466978</v>
      </c>
      <c r="AY18" s="15">
        <f>'# D'!BI17</f>
        <v>6.050000000000022E-2</v>
      </c>
      <c r="AZ18" s="15">
        <f>'# D'!BJ17</f>
        <v>0.22708698773817934</v>
      </c>
      <c r="BA18" s="15">
        <f>'# D'!BK17</f>
        <v>-4.699999999999882E-2</v>
      </c>
      <c r="BB18" s="15">
        <f>'# D'!BL17</f>
        <v>0.16590358645912412</v>
      </c>
      <c r="BC18" s="15">
        <f>'# D'!BM17</f>
        <v>2.9333333333332767E-2</v>
      </c>
      <c r="BD18" s="15">
        <f>'# D'!BN17</f>
        <v>9.8814641290313504E-2</v>
      </c>
      <c r="BE18" s="15">
        <f>'# D'!BO17</f>
        <v>5.6666666666664867E-3</v>
      </c>
      <c r="BF18" s="15">
        <f>'# D'!BP17</f>
        <v>0.19667824824655447</v>
      </c>
      <c r="BG18" s="1"/>
      <c r="BH18" s="9">
        <f>'T-TEST'!AB17</f>
        <v>0.79714659679162225</v>
      </c>
      <c r="BI18" s="9">
        <f>'T-TEST'!AC17</f>
        <v>0.74189667705868323</v>
      </c>
      <c r="BJ18" s="9">
        <f>'T-TEST'!AD17</f>
        <v>0.66722458499363768</v>
      </c>
      <c r="BK18" s="9">
        <f>'T-TEST'!AE17</f>
        <v>0.6569734523177494</v>
      </c>
      <c r="BL18" s="9">
        <f>'T-TEST'!AF17</f>
        <v>0.96393274037490762</v>
      </c>
      <c r="BM18" s="1"/>
      <c r="BN18" s="1" t="str">
        <f t="shared" si="18"/>
        <v>N</v>
      </c>
      <c r="BO18" s="1" t="str">
        <f t="shared" si="19"/>
        <v>N</v>
      </c>
      <c r="BP18" s="1" t="str">
        <f t="shared" si="20"/>
        <v>N</v>
      </c>
      <c r="BQ18" s="1" t="str">
        <f t="shared" si="21"/>
        <v>N</v>
      </c>
      <c r="BR18" s="1" t="str">
        <f t="shared" si="22"/>
        <v>N</v>
      </c>
      <c r="BS18" s="33"/>
      <c r="BT18" s="15">
        <f>'%D'!BR17</f>
        <v>28.461666666666666</v>
      </c>
      <c r="BU18" s="15">
        <f>'%D'!BS17</f>
        <v>3.103415430349814</v>
      </c>
      <c r="BV18" s="15">
        <f>'%D'!BT17</f>
        <v>23.205500000000008</v>
      </c>
      <c r="BW18" s="15">
        <f>'%D'!BU17</f>
        <v>2.4989156648434516</v>
      </c>
      <c r="BX18" s="15">
        <f>'%D'!BV17</f>
        <v>4.7433333333333252</v>
      </c>
      <c r="BY18" s="15">
        <f>'%D'!BW17</f>
        <v>1.0004125815548937</v>
      </c>
      <c r="BZ18" s="15">
        <f>'%D'!BX17</f>
        <v>2.6666666666699257E-3</v>
      </c>
      <c r="CA18" s="15">
        <f>'%D'!BY17</f>
        <v>0.89656250943999394</v>
      </c>
      <c r="CB18" s="15">
        <f>'%D'!BZ17</f>
        <v>0.84399999999999409</v>
      </c>
      <c r="CC18" s="15">
        <f>'%D'!CA17</f>
        <v>2.5115665761963539</v>
      </c>
      <c r="CD18" s="1"/>
      <c r="CE18" s="15">
        <f>'# D'!BR17</f>
        <v>2.5616666666666679</v>
      </c>
      <c r="CF18" s="15">
        <f>'# D'!BS17</f>
        <v>0.27912243430676331</v>
      </c>
      <c r="CG18" s="15">
        <f>'# D'!BT17</f>
        <v>2.0885000000000002</v>
      </c>
      <c r="CH18" s="15">
        <f>'# D'!BU17</f>
        <v>0.22502777606331201</v>
      </c>
      <c r="CI18" s="15">
        <f>'# D'!BV17</f>
        <v>0.42649999999999899</v>
      </c>
      <c r="CJ18" s="15">
        <f>'# D'!BW17</f>
        <v>8.9808128808031504E-2</v>
      </c>
      <c r="CK18" s="15">
        <f>'# D'!BX17</f>
        <v>1.0000000000012221E-3</v>
      </c>
      <c r="CL18" s="15">
        <f>'# D'!BY17</f>
        <v>8.0783661714482854E-2</v>
      </c>
      <c r="CM18" s="15">
        <f>'# D'!BZ17</f>
        <v>7.6333333333333364E-2</v>
      </c>
      <c r="CN18" s="15">
        <f>'# D'!CA17</f>
        <v>0.22609806132148363</v>
      </c>
      <c r="CO18" s="1"/>
      <c r="CP18" s="9">
        <f>'T-TEST'!AH17</f>
        <v>9.3345730263221958E-5</v>
      </c>
      <c r="CQ18" s="9">
        <f>'T-TEST'!AI17</f>
        <v>1.5915805891954141E-2</v>
      </c>
      <c r="CR18" s="9">
        <f>'T-TEST'!AJ17</f>
        <v>4.9959716779203744E-2</v>
      </c>
      <c r="CS18" s="9">
        <f>'T-TEST'!AK17</f>
        <v>0.98476456916059507</v>
      </c>
      <c r="CT18" s="9">
        <f>'T-TEST'!AL17</f>
        <v>0.59366909403188672</v>
      </c>
      <c r="CU18" s="1"/>
      <c r="CV18" s="1" t="str">
        <f t="shared" si="3"/>
        <v>B</v>
      </c>
      <c r="CW18" s="1" t="str">
        <f t="shared" si="14"/>
        <v>N</v>
      </c>
      <c r="CX18" s="1" t="str">
        <f t="shared" si="15"/>
        <v>N</v>
      </c>
      <c r="CY18" s="1" t="str">
        <f t="shared" si="16"/>
        <v>N</v>
      </c>
      <c r="CZ18" s="1" t="str">
        <f t="shared" si="17"/>
        <v>N</v>
      </c>
      <c r="DA18" s="33"/>
      <c r="DD18" s="52"/>
      <c r="DE18" s="52"/>
      <c r="DF18" s="52"/>
      <c r="DG18" s="52"/>
      <c r="DH18" s="52"/>
      <c r="DI18" s="52"/>
      <c r="DJ18" s="52"/>
      <c r="DK18" s="52"/>
      <c r="DM18" s="52"/>
      <c r="DN18" s="52"/>
      <c r="DO18" s="52"/>
      <c r="DP18" s="52"/>
      <c r="DQ18" s="52"/>
      <c r="DR18" s="52"/>
      <c r="DS18" s="52"/>
      <c r="DT18" s="52"/>
      <c r="DU18" s="52"/>
      <c r="DV18" s="52"/>
      <c r="ED18" s="51"/>
      <c r="EE18" s="51"/>
      <c r="EF18" s="51"/>
      <c r="EG18" s="51"/>
      <c r="EH18" s="51"/>
      <c r="EL18" s="52"/>
      <c r="EM18" s="52"/>
      <c r="EN18" s="52"/>
      <c r="EO18" s="52"/>
      <c r="EP18" s="52"/>
      <c r="EQ18" s="52"/>
      <c r="ER18" s="52"/>
      <c r="ES18" s="52"/>
      <c r="EU18" s="52"/>
      <c r="EV18" s="52"/>
      <c r="EW18" s="52"/>
      <c r="EX18" s="52"/>
      <c r="EY18" s="52"/>
      <c r="EZ18" s="52"/>
      <c r="FA18" s="52"/>
      <c r="FB18" s="52"/>
      <c r="FC18" s="52"/>
      <c r="FD18" s="52"/>
      <c r="FL18" s="51"/>
      <c r="FM18" s="51"/>
      <c r="FN18" s="51"/>
      <c r="FO18" s="51"/>
      <c r="FP18" s="51"/>
    </row>
    <row r="19" spans="1:172" ht="18.75" customHeight="1" x14ac:dyDescent="0.25">
      <c r="A19" s="2">
        <f>'Raw Data'!B18</f>
        <v>44</v>
      </c>
      <c r="B19" s="2">
        <f>'Raw Data'!C18</f>
        <v>57</v>
      </c>
      <c r="C19" s="2" t="str">
        <f>'Raw Data'!D18</f>
        <v>AEEKLPTGINPLTL</v>
      </c>
      <c r="D19" s="15">
        <f>'%D'!AV18</f>
        <v>54.079000000000001</v>
      </c>
      <c r="E19" s="15">
        <f>'%D'!AW18</f>
        <v>1.5563385450044833</v>
      </c>
      <c r="F19" s="15">
        <f>'%D'!AX18</f>
        <v>38.373666666666672</v>
      </c>
      <c r="G19" s="15">
        <f>'%D'!AY18</f>
        <v>2.142544826446656</v>
      </c>
      <c r="H19" s="15">
        <f>'%D'!AZ18</f>
        <v>9.3743333333333254</v>
      </c>
      <c r="I19" s="15">
        <f>'%D'!BA18</f>
        <v>2.2473698701667524</v>
      </c>
      <c r="J19" s="15">
        <f>'%D'!BB18</f>
        <v>0.54033333333332223</v>
      </c>
      <c r="K19" s="15">
        <f>'%D'!BC18</f>
        <v>1.3916154880809053</v>
      </c>
      <c r="L19" s="15">
        <f>'%D'!BD18</f>
        <v>1.7246666666666783</v>
      </c>
      <c r="M19" s="15">
        <f>'%D'!BE18</f>
        <v>1.8220316499263509</v>
      </c>
      <c r="N19" s="1"/>
      <c r="O19" s="15">
        <f>'# D'!AV18</f>
        <v>5.4079999999999995</v>
      </c>
      <c r="P19" s="15">
        <f>'# D'!AW18</f>
        <v>0.15553134732265392</v>
      </c>
      <c r="Q19" s="15">
        <f>'# D'!AX18</f>
        <v>3.837333333333333</v>
      </c>
      <c r="R19" s="15">
        <f>'# D'!AY18</f>
        <v>0.21429963446850153</v>
      </c>
      <c r="S19" s="15">
        <f>'# D'!AZ18</f>
        <v>0.93733333333333313</v>
      </c>
      <c r="T19" s="15">
        <f>'# D'!BA18</f>
        <v>0.22455660014051418</v>
      </c>
      <c r="U19" s="15">
        <f>'# D'!BB18</f>
        <v>5.3666666666665641E-2</v>
      </c>
      <c r="V19" s="15">
        <f>'# D'!BC18</f>
        <v>0.13880682019747245</v>
      </c>
      <c r="W19" s="15">
        <f>'# D'!BD18</f>
        <v>0.17233333333333167</v>
      </c>
      <c r="X19" s="15">
        <f>'# D'!BE18</f>
        <v>0.18217939876213607</v>
      </c>
      <c r="Y19" s="1"/>
      <c r="Z19" s="9">
        <f>'T-TEST'!V18</f>
        <v>8.4370226007754609E-6</v>
      </c>
      <c r="AA19" s="9">
        <f>'T-TEST'!W18</f>
        <v>1.3708255318202586E-5</v>
      </c>
      <c r="AB19" s="9">
        <f>'T-TEST'!X18</f>
        <v>2.341881954369168E-3</v>
      </c>
      <c r="AC19" s="9">
        <f>'T-TEST'!Y18</f>
        <v>0.55906718579574677</v>
      </c>
      <c r="AD19" s="9">
        <f>'T-TEST'!Z18</f>
        <v>0.2199338472118314</v>
      </c>
      <c r="AE19" s="1"/>
      <c r="AF19" s="1" t="str">
        <f t="shared" si="4"/>
        <v>B</v>
      </c>
      <c r="AG19" s="1" t="str">
        <f t="shared" si="5"/>
        <v>B</v>
      </c>
      <c r="AH19" s="1" t="str">
        <f t="shared" si="6"/>
        <v>S</v>
      </c>
      <c r="AI19" s="1" t="str">
        <f t="shared" si="7"/>
        <v>N</v>
      </c>
      <c r="AJ19" s="1" t="str">
        <f t="shared" si="8"/>
        <v>N</v>
      </c>
      <c r="AK19" s="57"/>
      <c r="AL19" s="15">
        <f>'%D'!BG18</f>
        <v>2.5796666666666823</v>
      </c>
      <c r="AM19" s="15">
        <f>'%D'!BH18</f>
        <v>4.1469929266075836</v>
      </c>
      <c r="AN19" s="15">
        <f>'%D'!BI18</f>
        <v>1.1665000000000134</v>
      </c>
      <c r="AO19" s="15">
        <f>'%D'!BJ18</f>
        <v>1.5254574723668957</v>
      </c>
      <c r="AP19" s="15">
        <f>'%D'!BK18</f>
        <v>-0.38433333333334474</v>
      </c>
      <c r="AQ19" s="15">
        <f>'%D'!BL18</f>
        <v>1.4230717948625524</v>
      </c>
      <c r="AR19" s="15">
        <f>'%D'!BM18</f>
        <v>-0.85899999999999466</v>
      </c>
      <c r="AS19" s="15">
        <f>'%D'!BN18</f>
        <v>0.75588535285892489</v>
      </c>
      <c r="AT19" s="15">
        <f>'%D'!BO18</f>
        <v>-3.9999999999992042E-2</v>
      </c>
      <c r="AU19" s="15">
        <f>'%D'!BP18</f>
        <v>1.5701184668680284</v>
      </c>
      <c r="AV19" s="15"/>
      <c r="AW19" s="15">
        <f>'# D'!BG18</f>
        <v>0.25833333333333286</v>
      </c>
      <c r="AX19" s="15">
        <f>'# D'!BH18</f>
        <v>0.41489918454165869</v>
      </c>
      <c r="AY19" s="15">
        <f>'# D'!BI18</f>
        <v>0.11649999999999938</v>
      </c>
      <c r="AZ19" s="15">
        <f>'# D'!BJ18</f>
        <v>0.15264173741149573</v>
      </c>
      <c r="BA19" s="15">
        <f>'# D'!BK18</f>
        <v>-3.8333333333333108E-2</v>
      </c>
      <c r="BB19" s="15">
        <f>'# D'!BL18</f>
        <v>0.14221228263878383</v>
      </c>
      <c r="BC19" s="15">
        <f>'# D'!BM18</f>
        <v>-8.6333333333333151E-2</v>
      </c>
      <c r="BD19" s="15">
        <f>'# D'!BN18</f>
        <v>7.5632885263840807E-2</v>
      </c>
      <c r="BE19" s="15">
        <f>'# D'!BO18</f>
        <v>-4.0000000000013358E-3</v>
      </c>
      <c r="BF19" s="15">
        <f>'# D'!BP18</f>
        <v>0.15683749551685644</v>
      </c>
      <c r="BG19" s="1"/>
      <c r="BH19" s="9">
        <f>'T-TEST'!AB18</f>
        <v>0.37431402652032847</v>
      </c>
      <c r="BI19" s="9">
        <f>'T-TEST'!AC18</f>
        <v>0.30719155581078628</v>
      </c>
      <c r="BJ19" s="9">
        <f>'T-TEST'!AD18</f>
        <v>0.68384327922958099</v>
      </c>
      <c r="BK19" s="9">
        <f>'T-TEST'!AE18</f>
        <v>0.12203252241537602</v>
      </c>
      <c r="BL19" s="9">
        <f>'T-TEST'!AF18</f>
        <v>0.9679126134596947</v>
      </c>
      <c r="BM19" s="1"/>
      <c r="BN19" s="1" t="str">
        <f t="shared" si="18"/>
        <v>N</v>
      </c>
      <c r="BO19" s="1" t="str">
        <f t="shared" si="19"/>
        <v>N</v>
      </c>
      <c r="BP19" s="1" t="str">
        <f t="shared" si="20"/>
        <v>N</v>
      </c>
      <c r="BQ19" s="1" t="str">
        <f t="shared" si="21"/>
        <v>N</v>
      </c>
      <c r="BR19" s="1" t="str">
        <f t="shared" si="22"/>
        <v>N</v>
      </c>
      <c r="BS19" s="33"/>
      <c r="BT19" s="15">
        <f>'%D'!BR18</f>
        <v>48.34966666666665</v>
      </c>
      <c r="BU19" s="15">
        <f>'%D'!BS18</f>
        <v>4.2223146890459651</v>
      </c>
      <c r="BV19" s="15">
        <f>'%D'!BT18</f>
        <v>40.652499999999989</v>
      </c>
      <c r="BW19" s="15">
        <f>'%D'!BU18</f>
        <v>1.3338191406633808</v>
      </c>
      <c r="BX19" s="15">
        <f>'%D'!BV18</f>
        <v>8.6983333333333377</v>
      </c>
      <c r="BY19" s="15">
        <f>'%D'!BW18</f>
        <v>1.2177497006090103</v>
      </c>
      <c r="BZ19" s="15">
        <f>'%D'!BX18</f>
        <v>0.58399999999998897</v>
      </c>
      <c r="CA19" s="15">
        <f>'%D'!BY18</f>
        <v>1.2005809704749901</v>
      </c>
      <c r="CB19" s="15">
        <f>'%D'!BZ18</f>
        <v>1.2789999999999964</v>
      </c>
      <c r="CC19" s="15">
        <f>'%D'!CA18</f>
        <v>1.6901375683653692</v>
      </c>
      <c r="CD19" s="1"/>
      <c r="CE19" s="15">
        <f>'# D'!BR18</f>
        <v>4.8346666666666671</v>
      </c>
      <c r="CF19" s="15">
        <f>'# D'!BS18</f>
        <v>0.42243973929228457</v>
      </c>
      <c r="CG19" s="15">
        <f>'# D'!BT18</f>
        <v>4.0658333333333339</v>
      </c>
      <c r="CH19" s="15">
        <f>'# D'!BU18</f>
        <v>0.13336353824540387</v>
      </c>
      <c r="CI19" s="15">
        <f>'# D'!BV18</f>
        <v>0.87000000000000011</v>
      </c>
      <c r="CJ19" s="15">
        <f>'# D'!BW18</f>
        <v>0.12163880959627925</v>
      </c>
      <c r="CK19" s="15">
        <f>'# D'!BX18</f>
        <v>5.8333333333331794E-2</v>
      </c>
      <c r="CL19" s="15">
        <f>'# D'!BY18</f>
        <v>0.11988466679827474</v>
      </c>
      <c r="CM19" s="15">
        <f>'# D'!BZ18</f>
        <v>0.12800000000000011</v>
      </c>
      <c r="CN19" s="15">
        <f>'# D'!CA18</f>
        <v>0.16898224758831881</v>
      </c>
      <c r="CO19" s="1"/>
      <c r="CP19" s="9">
        <f>'T-TEST'!AH18</f>
        <v>6.0436272692382885E-4</v>
      </c>
      <c r="CQ19" s="9">
        <f>'T-TEST'!AI18</f>
        <v>5.2306480998060219E-5</v>
      </c>
      <c r="CR19" s="9">
        <f>'T-TEST'!AJ18</f>
        <v>5.4246443912660841E-2</v>
      </c>
      <c r="CS19" s="9">
        <f>'T-TEST'!AK18</f>
        <v>0.45866477002530676</v>
      </c>
      <c r="CT19" s="9">
        <f>'T-TEST'!AL18</f>
        <v>0.27490549216893051</v>
      </c>
      <c r="CU19" s="1"/>
      <c r="CV19" s="1" t="str">
        <f t="shared" si="3"/>
        <v>B</v>
      </c>
      <c r="CW19" s="1" t="str">
        <f t="shared" si="14"/>
        <v>B</v>
      </c>
      <c r="CX19" s="1" t="str">
        <f t="shared" si="15"/>
        <v>N</v>
      </c>
      <c r="CY19" s="1" t="str">
        <f t="shared" si="16"/>
        <v>N</v>
      </c>
      <c r="CZ19" s="1" t="str">
        <f t="shared" si="17"/>
        <v>N</v>
      </c>
      <c r="DA19" s="33"/>
      <c r="DD19" s="52"/>
      <c r="DE19" s="52"/>
      <c r="DF19" s="52"/>
      <c r="DG19" s="52"/>
      <c r="DH19" s="52"/>
      <c r="DI19" s="52"/>
      <c r="DJ19" s="52"/>
      <c r="DK19" s="52"/>
      <c r="DM19" s="52"/>
      <c r="DN19" s="52"/>
      <c r="DO19" s="52"/>
      <c r="DP19" s="52"/>
      <c r="DQ19" s="52"/>
      <c r="DR19" s="52"/>
      <c r="DS19" s="52"/>
      <c r="DT19" s="52"/>
      <c r="DU19" s="52"/>
      <c r="DV19" s="52"/>
      <c r="ED19" s="51"/>
      <c r="EE19" s="51"/>
      <c r="EF19" s="51"/>
      <c r="EG19" s="51"/>
      <c r="EH19" s="51"/>
      <c r="EL19" s="52"/>
      <c r="EM19" s="52"/>
      <c r="EN19" s="52"/>
      <c r="EO19" s="52"/>
      <c r="EP19" s="52"/>
      <c r="EQ19" s="52"/>
      <c r="ER19" s="52"/>
      <c r="ES19" s="52"/>
      <c r="EU19" s="52"/>
      <c r="EV19" s="52"/>
      <c r="EW19" s="52"/>
      <c r="EX19" s="52"/>
      <c r="EY19" s="52"/>
      <c r="EZ19" s="52"/>
      <c r="FA19" s="52"/>
      <c r="FB19" s="52"/>
      <c r="FC19" s="52"/>
      <c r="FD19" s="52"/>
      <c r="FL19" s="51"/>
      <c r="FM19" s="51"/>
      <c r="FN19" s="51"/>
      <c r="FO19" s="51"/>
      <c r="FP19" s="51"/>
    </row>
    <row r="20" spans="1:172" ht="18.75" customHeight="1" x14ac:dyDescent="0.25">
      <c r="A20" s="1">
        <f>'Raw Data'!B19</f>
        <v>44</v>
      </c>
      <c r="B20" s="2">
        <f>'Raw Data'!C19</f>
        <v>65</v>
      </c>
      <c r="C20" s="2" t="str">
        <f>'Raw Data'!D19</f>
        <v>AEEKLPTGINPLTLHIMRRTKE</v>
      </c>
      <c r="D20" s="15">
        <f>'%D'!AV19</f>
        <v>30.619333333333334</v>
      </c>
      <c r="E20" s="15">
        <f>'%D'!AW19</f>
        <v>0.9474991644675298</v>
      </c>
      <c r="F20" s="15">
        <f>'%D'!AX19</f>
        <v>22.038999999999998</v>
      </c>
      <c r="G20" s="15">
        <f>'%D'!AY19</f>
        <v>1.5085399121888239</v>
      </c>
      <c r="H20" s="15">
        <f>'%D'!AZ19</f>
        <v>4.9750000000000014</v>
      </c>
      <c r="I20" s="15">
        <f>'%D'!BA19</f>
        <v>1.5314436544211056</v>
      </c>
      <c r="J20" s="15">
        <f>'%D'!BB19</f>
        <v>1.6196666666666673</v>
      </c>
      <c r="K20" s="15">
        <f>'%D'!BC19</f>
        <v>0.65511474821845761</v>
      </c>
      <c r="L20" s="15">
        <f>'%D'!BD19</f>
        <v>2.1139999999999972</v>
      </c>
      <c r="M20" s="15">
        <f>'%D'!BE19</f>
        <v>1.7302576879374558</v>
      </c>
      <c r="N20" s="1"/>
      <c r="O20" s="15">
        <f>'# D'!AV19</f>
        <v>5.5116666666666667</v>
      </c>
      <c r="P20" s="15">
        <f>'# D'!AW19</f>
        <v>0.17052468052064113</v>
      </c>
      <c r="Q20" s="15">
        <f>'# D'!AX19</f>
        <v>3.9670000000000014</v>
      </c>
      <c r="R20" s="15">
        <f>'# D'!AY19</f>
        <v>0.27139270439715185</v>
      </c>
      <c r="S20" s="15">
        <f>'# D'!AZ19</f>
        <v>0.89533333333333154</v>
      </c>
      <c r="T20" s="15">
        <f>'# D'!BA19</f>
        <v>0.27542452081589813</v>
      </c>
      <c r="U20" s="15">
        <f>'# D'!BB19</f>
        <v>0.29166666666666607</v>
      </c>
      <c r="V20" s="15">
        <f>'# D'!BC19</f>
        <v>0.11780209392592829</v>
      </c>
      <c r="W20" s="15">
        <f>'# D'!BD19</f>
        <v>0.38066666666666649</v>
      </c>
      <c r="X20" s="15">
        <f>'# D'!BE19</f>
        <v>0.31160658957516724</v>
      </c>
      <c r="Y20" s="1"/>
      <c r="Z20" s="9">
        <f>'T-TEST'!V19</f>
        <v>3.9478576938518844E-6</v>
      </c>
      <c r="AA20" s="9">
        <f>'T-TEST'!W19</f>
        <v>4.7858072133291637E-5</v>
      </c>
      <c r="AB20" s="9">
        <f>'T-TEST'!X19</f>
        <v>2.6186055249891104E-2</v>
      </c>
      <c r="AC20" s="9">
        <f>'T-TEST'!Y19</f>
        <v>3.4993679550470613E-2</v>
      </c>
      <c r="AD20" s="9">
        <f>'T-TEST'!Z19</f>
        <v>0.15625627292266814</v>
      </c>
      <c r="AE20" s="1"/>
      <c r="AF20" s="1" t="str">
        <f t="shared" si="4"/>
        <v>B</v>
      </c>
      <c r="AG20" s="1" t="str">
        <f t="shared" si="5"/>
        <v>B</v>
      </c>
      <c r="AH20" s="1" t="str">
        <f t="shared" si="6"/>
        <v>N</v>
      </c>
      <c r="AI20" s="1" t="str">
        <f t="shared" si="7"/>
        <v>N</v>
      </c>
      <c r="AJ20" s="1" t="str">
        <f t="shared" si="8"/>
        <v>N</v>
      </c>
      <c r="AK20" s="57"/>
      <c r="AL20" s="15">
        <f>'%D'!BG19</f>
        <v>0.23100000000000165</v>
      </c>
      <c r="AM20" s="15">
        <f>'%D'!BH19</f>
        <v>2.3744282820642679</v>
      </c>
      <c r="AN20" s="15">
        <f>'%D'!BI19</f>
        <v>0.35033333333333161</v>
      </c>
      <c r="AO20" s="15">
        <f>'%D'!BJ19</f>
        <v>2.0064267575302424</v>
      </c>
      <c r="AP20" s="15">
        <f>'%D'!BK19</f>
        <v>-0.57199999999999562</v>
      </c>
      <c r="AQ20" s="15">
        <f>'%D'!BL19</f>
        <v>1.537250684392975</v>
      </c>
      <c r="AR20" s="15">
        <f>'%D'!BM19</f>
        <v>0.39866666666666362</v>
      </c>
      <c r="AS20" s="15">
        <f>'%D'!BN19</f>
        <v>0.69316544441665073</v>
      </c>
      <c r="AT20" s="15">
        <f>'%D'!BO19</f>
        <v>0.23600000000000421</v>
      </c>
      <c r="AU20" s="15">
        <f>'%D'!BP19</f>
        <v>1.1698772015329917</v>
      </c>
      <c r="AV20" s="15"/>
      <c r="AW20" s="15">
        <f>'# D'!BG19</f>
        <v>4.1999999999999815E-2</v>
      </c>
      <c r="AX20" s="15">
        <f>'# D'!BH19</f>
        <v>0.42752387847542045</v>
      </c>
      <c r="AY20" s="15">
        <f>'# D'!BI19</f>
        <v>6.3000000000002387E-2</v>
      </c>
      <c r="AZ20" s="15">
        <f>'# D'!BJ19</f>
        <v>0.36162826216986893</v>
      </c>
      <c r="BA20" s="15">
        <f>'# D'!BK19</f>
        <v>-0.10300000000000153</v>
      </c>
      <c r="BB20" s="15">
        <f>'# D'!BL19</f>
        <v>0.27642841146790081</v>
      </c>
      <c r="BC20" s="15">
        <f>'# D'!BM19</f>
        <v>7.1666666666665435E-2</v>
      </c>
      <c r="BD20" s="15">
        <f>'# D'!BN19</f>
        <v>0.12466889481074758</v>
      </c>
      <c r="BE20" s="15">
        <f>'# D'!BO19</f>
        <v>4.233333333333178E-2</v>
      </c>
      <c r="BF20" s="15">
        <f>'# D'!BP19</f>
        <v>0.21036476257523065</v>
      </c>
      <c r="BG20" s="1"/>
      <c r="BH20" s="9">
        <f>'T-TEST'!AB19</f>
        <v>0.8793285132698504</v>
      </c>
      <c r="BI20" s="9">
        <f>'T-TEST'!AC19</f>
        <v>0.83442390502600849</v>
      </c>
      <c r="BJ20" s="9">
        <f>'T-TEST'!AD19</f>
        <v>0.58059100645554851</v>
      </c>
      <c r="BK20" s="9">
        <f>'T-TEST'!AE19</f>
        <v>0.39457304246571018</v>
      </c>
      <c r="BL20" s="9">
        <f>'T-TEST'!AF19</f>
        <v>0.75474567776306567</v>
      </c>
      <c r="BM20" s="1"/>
      <c r="BN20" s="1" t="str">
        <f t="shared" si="18"/>
        <v>N</v>
      </c>
      <c r="BO20" s="1" t="str">
        <f t="shared" si="19"/>
        <v>N</v>
      </c>
      <c r="BP20" s="1" t="str">
        <f t="shared" si="20"/>
        <v>N</v>
      </c>
      <c r="BQ20" s="1" t="str">
        <f t="shared" si="21"/>
        <v>N</v>
      </c>
      <c r="BR20" s="1" t="str">
        <f t="shared" si="22"/>
        <v>N</v>
      </c>
      <c r="BS20" s="33"/>
      <c r="BT20" s="15">
        <f>'%D'!BR19</f>
        <v>27.59633333333333</v>
      </c>
      <c r="BU20" s="15">
        <f>'%D'!BS19</f>
        <v>2.7789447037799562</v>
      </c>
      <c r="BV20" s="15">
        <f>'%D'!BT19</f>
        <v>23.152666666666672</v>
      </c>
      <c r="BW20" s="15">
        <f>'%D'!BU19</f>
        <v>2.0621741762841763</v>
      </c>
      <c r="BX20" s="15">
        <f>'%D'!BV19</f>
        <v>5.2076666666666611</v>
      </c>
      <c r="BY20" s="15">
        <f>'%D'!BW19</f>
        <v>0.97477245207963215</v>
      </c>
      <c r="BZ20" s="15">
        <f>'%D'!BX19</f>
        <v>4.7666666666678736E-2</v>
      </c>
      <c r="CA20" s="15">
        <f>'%D'!BY19</f>
        <v>0.8186999857497661</v>
      </c>
      <c r="CB20" s="15">
        <f>'%D'!BZ19</f>
        <v>1.1016666666666666</v>
      </c>
      <c r="CC20" s="15">
        <f>'%D'!CA19</f>
        <v>1.2260443167629227</v>
      </c>
      <c r="CD20" s="1"/>
      <c r="CE20" s="15">
        <f>'# D'!BR19</f>
        <v>4.9673333333333343</v>
      </c>
      <c r="CF20" s="15">
        <f>'# D'!BS19</f>
        <v>0.50023727703294252</v>
      </c>
      <c r="CG20" s="15">
        <f>'# D'!BT19</f>
        <v>4.1676666666666655</v>
      </c>
      <c r="CH20" s="15">
        <f>'# D'!BU19</f>
        <v>0.37172884382750426</v>
      </c>
      <c r="CI20" s="15">
        <f>'# D'!BV19</f>
        <v>0.93766666666666687</v>
      </c>
      <c r="CJ20" s="15">
        <f>'# D'!BW19</f>
        <v>0.17531210264363795</v>
      </c>
      <c r="CK20" s="15">
        <f>'# D'!BX19</f>
        <v>8.6666666666683767E-3</v>
      </c>
      <c r="CL20" s="15">
        <f>'# D'!BY19</f>
        <v>0.147409859462204</v>
      </c>
      <c r="CM20" s="15">
        <f>'# D'!BZ19</f>
        <v>0.1986666666666661</v>
      </c>
      <c r="CN20" s="15">
        <f>'# D'!CA19</f>
        <v>0.22054780283043648</v>
      </c>
      <c r="CO20" s="1"/>
      <c r="CP20" s="9">
        <f>'T-TEST'!AH19</f>
        <v>1.7830188393522177E-4</v>
      </c>
      <c r="CQ20" s="9">
        <f>'T-TEST'!AI19</f>
        <v>1.5187367930120635E-2</v>
      </c>
      <c r="CR20" s="9">
        <f>'T-TEST'!AJ19</f>
        <v>6.3871665589158064E-2</v>
      </c>
      <c r="CS20" s="9">
        <f>'T-TEST'!AK19</f>
        <v>0.92613024587679571</v>
      </c>
      <c r="CT20" s="9">
        <f>'T-TEST'!AL19</f>
        <v>0.21985582540368206</v>
      </c>
      <c r="CU20" s="1"/>
      <c r="CV20" s="1" t="str">
        <f t="shared" si="3"/>
        <v>B</v>
      </c>
      <c r="CW20" s="1" t="str">
        <f t="shared" si="14"/>
        <v>N</v>
      </c>
      <c r="CX20" s="1" t="str">
        <f t="shared" si="15"/>
        <v>N</v>
      </c>
      <c r="CY20" s="1" t="str">
        <f t="shared" si="16"/>
        <v>N</v>
      </c>
      <c r="CZ20" s="1" t="str">
        <f t="shared" si="17"/>
        <v>N</v>
      </c>
      <c r="DA20" s="33"/>
      <c r="DD20" s="52"/>
      <c r="DE20" s="52"/>
      <c r="DF20" s="52"/>
      <c r="DG20" s="52"/>
      <c r="DH20" s="52"/>
      <c r="DI20" s="52"/>
      <c r="DJ20" s="52"/>
      <c r="DK20" s="52"/>
      <c r="DM20" s="52"/>
      <c r="DN20" s="52"/>
      <c r="DO20" s="52"/>
      <c r="DP20" s="52"/>
      <c r="DQ20" s="52"/>
      <c r="DR20" s="52"/>
      <c r="DS20" s="52"/>
      <c r="DT20" s="52"/>
      <c r="DU20" s="52"/>
      <c r="DV20" s="52"/>
      <c r="ED20" s="51"/>
      <c r="EE20" s="51"/>
      <c r="EF20" s="51"/>
      <c r="EG20" s="51"/>
      <c r="EH20" s="51"/>
      <c r="EL20" s="52"/>
      <c r="EM20" s="52"/>
      <c r="EN20" s="52"/>
      <c r="EO20" s="52"/>
      <c r="EP20" s="52"/>
      <c r="EQ20" s="52"/>
      <c r="ER20" s="52"/>
      <c r="ES20" s="52"/>
      <c r="EU20" s="52"/>
      <c r="EV20" s="52"/>
      <c r="EW20" s="52"/>
      <c r="EX20" s="52"/>
      <c r="EY20" s="52"/>
      <c r="EZ20" s="52"/>
      <c r="FA20" s="52"/>
      <c r="FB20" s="52"/>
      <c r="FC20" s="52"/>
      <c r="FD20" s="52"/>
      <c r="FL20" s="51"/>
      <c r="FM20" s="51"/>
      <c r="FN20" s="51"/>
      <c r="FO20" s="51"/>
      <c r="FP20" s="51"/>
    </row>
    <row r="21" spans="1:172" s="39" customFormat="1" ht="18.75" customHeight="1" x14ac:dyDescent="0.25">
      <c r="A21" s="36">
        <f>'Raw Data'!B20</f>
        <v>46</v>
      </c>
      <c r="B21" s="46">
        <f>'Raw Data'!C20</f>
        <v>57</v>
      </c>
      <c r="C21" s="46" t="str">
        <f>'Raw Data'!D20</f>
        <v>EKLPTGINPLTL</v>
      </c>
      <c r="D21" s="45">
        <f>'%D'!AV20</f>
        <v>57.274999999999991</v>
      </c>
      <c r="E21" s="45">
        <f>'%D'!AW20</f>
        <v>1.5038243470121964</v>
      </c>
      <c r="F21" s="45">
        <f>'%D'!AX20</f>
        <v>37.673999999999999</v>
      </c>
      <c r="G21" s="45">
        <f>'%D'!AY20</f>
        <v>2.1785434736691984</v>
      </c>
      <c r="H21" s="45">
        <f>'%D'!AZ20</f>
        <v>8.3233333333333377</v>
      </c>
      <c r="I21" s="45">
        <f>'%D'!BA20</f>
        <v>2.9909440538621439</v>
      </c>
      <c r="J21" s="45">
        <f>'%D'!BB20</f>
        <v>1.0616666666666674</v>
      </c>
      <c r="K21" s="45">
        <f>'%D'!BC20</f>
        <v>1.5184375741750724</v>
      </c>
      <c r="L21" s="45">
        <f>'%D'!BD20</f>
        <v>0.97899999999998499</v>
      </c>
      <c r="M21" s="45">
        <f>'%D'!BE20</f>
        <v>1.7538392172602384</v>
      </c>
      <c r="N21" s="51"/>
      <c r="O21" s="15">
        <f>'# D'!AV20</f>
        <v>4.581666666666667</v>
      </c>
      <c r="P21" s="15">
        <f>'# D'!AW20</f>
        <v>0.12005970736818118</v>
      </c>
      <c r="Q21" s="15">
        <f>'# D'!AX20</f>
        <v>3.0139999999999989</v>
      </c>
      <c r="R21" s="15">
        <f>'# D'!AY20</f>
        <v>0.17376037139309611</v>
      </c>
      <c r="S21" s="15">
        <f>'# D'!AZ20</f>
        <v>0.66566666666666574</v>
      </c>
      <c r="T21" s="15">
        <f>'# D'!BA20</f>
        <v>0.23945424058331752</v>
      </c>
      <c r="U21" s="15">
        <f>'# D'!BB20</f>
        <v>8.4666666666667112E-2</v>
      </c>
      <c r="V21" s="15">
        <f>'# D'!BC20</f>
        <v>0.12129578173484278</v>
      </c>
      <c r="W21" s="15">
        <f>'# D'!BD20</f>
        <v>7.8333333333333144E-2</v>
      </c>
      <c r="X21" s="15">
        <f>'# D'!BE20</f>
        <v>0.14080956406911235</v>
      </c>
      <c r="Y21" s="51"/>
      <c r="Z21" s="9">
        <f>'T-TEST'!V20</f>
        <v>5.5108817118099006E-7</v>
      </c>
      <c r="AA21" s="9">
        <f>'T-TEST'!W20</f>
        <v>2.3194662205399973E-5</v>
      </c>
      <c r="AB21" s="9">
        <f>'T-TEST'!X20</f>
        <v>1.578743939522477E-2</v>
      </c>
      <c r="AC21" s="9">
        <f>'T-TEST'!Y20</f>
        <v>0.29342058244306091</v>
      </c>
      <c r="AD21" s="9">
        <f>'T-TEST'!Z20</f>
        <v>0.42304548294113786</v>
      </c>
      <c r="AE21" s="51"/>
      <c r="AF21" s="51" t="str">
        <f t="shared" si="4"/>
        <v>B</v>
      </c>
      <c r="AG21" s="51" t="str">
        <f t="shared" si="5"/>
        <v>B</v>
      </c>
      <c r="AH21" s="51" t="str">
        <f t="shared" si="6"/>
        <v>N</v>
      </c>
      <c r="AI21" s="51" t="str">
        <f t="shared" si="7"/>
        <v>N</v>
      </c>
      <c r="AJ21" s="51" t="str">
        <f t="shared" si="8"/>
        <v>N</v>
      </c>
      <c r="AK21" s="57"/>
      <c r="AL21" s="45">
        <f>'%D'!BG20</f>
        <v>-0.28533333333332678</v>
      </c>
      <c r="AM21" s="45">
        <f>'%D'!BH20</f>
        <v>2.7335681199974999</v>
      </c>
      <c r="AN21" s="45">
        <f>'%D'!BI20</f>
        <v>0.66116666666667356</v>
      </c>
      <c r="AO21" s="45">
        <f>'%D'!BJ20</f>
        <v>2.114863313156035</v>
      </c>
      <c r="AP21" s="45">
        <f>'%D'!BK20</f>
        <v>-0.19766666666664889</v>
      </c>
      <c r="AQ21" s="45">
        <f>'%D'!BL20</f>
        <v>1.6039480457088786</v>
      </c>
      <c r="AR21" s="45">
        <f>'%D'!BM20</f>
        <v>0.5383333333333411</v>
      </c>
      <c r="AS21" s="45">
        <f>'%D'!BN20</f>
        <v>1.1604927114520502</v>
      </c>
      <c r="AT21" s="45">
        <f>'%D'!BO20</f>
        <v>-0.13833333333334963</v>
      </c>
      <c r="AU21" s="45">
        <f>'%D'!BP20</f>
        <v>1.5553007211897396</v>
      </c>
      <c r="AV21" s="45"/>
      <c r="AW21" s="45">
        <f>'# D'!BG20</f>
        <v>-2.3000000000000576E-2</v>
      </c>
      <c r="AX21" s="45">
        <f>'# D'!BH20</f>
        <v>0.21862753714937183</v>
      </c>
      <c r="AY21" s="45">
        <f>'# D'!BI20</f>
        <v>5.2833333333332178E-2</v>
      </c>
      <c r="AZ21" s="45">
        <f>'# D'!BJ20</f>
        <v>0.16874487646543046</v>
      </c>
      <c r="BA21" s="45">
        <f>'# D'!BK20</f>
        <v>-1.6000000000000902E-2</v>
      </c>
      <c r="BB21" s="45">
        <f>'# D'!BL20</f>
        <v>0.12856126943990584</v>
      </c>
      <c r="BC21" s="45">
        <f>'# D'!BM20</f>
        <v>4.333333333333389E-2</v>
      </c>
      <c r="BD21" s="15">
        <f>'# D'!BN20</f>
        <v>9.2829592982697717E-2</v>
      </c>
      <c r="BE21" s="15">
        <f>'# D'!BO20</f>
        <v>-1.1000000000000121E-2</v>
      </c>
      <c r="BF21" s="15">
        <f>'# D'!BP20</f>
        <v>0.12469963913339925</v>
      </c>
      <c r="BG21" s="51"/>
      <c r="BH21" s="9">
        <f>'T-TEST'!AB20</f>
        <v>0.8675741218592794</v>
      </c>
      <c r="BI21" s="9">
        <f>'T-TEST'!AC20</f>
        <v>0.69241734801491406</v>
      </c>
      <c r="BJ21" s="9">
        <f>'T-TEST'!AD20</f>
        <v>0.84345169597200287</v>
      </c>
      <c r="BK21" s="9">
        <f>'T-TEST'!AE20</f>
        <v>0.49014007092453132</v>
      </c>
      <c r="BL21" s="9">
        <f>'T-TEST'!AF20</f>
        <v>0.89012362279659452</v>
      </c>
      <c r="BM21" s="51"/>
      <c r="BN21" s="51" t="str">
        <f t="shared" si="18"/>
        <v>N</v>
      </c>
      <c r="BO21" s="51" t="str">
        <f t="shared" si="19"/>
        <v>N</v>
      </c>
      <c r="BP21" s="51" t="str">
        <f t="shared" si="20"/>
        <v>N</v>
      </c>
      <c r="BQ21" s="51" t="str">
        <f t="shared" si="21"/>
        <v>N</v>
      </c>
      <c r="BR21" s="51" t="str">
        <f t="shared" si="22"/>
        <v>N</v>
      </c>
      <c r="BS21" s="57"/>
      <c r="BT21" s="15">
        <f>'%D'!BR20</f>
        <v>53.756999999999991</v>
      </c>
      <c r="BU21" s="15">
        <f>'%D'!BS20</f>
        <v>3.1958571098637485</v>
      </c>
      <c r="BV21" s="45">
        <f>'%D'!BT20</f>
        <v>41.143166666666652</v>
      </c>
      <c r="BW21" s="45">
        <f>'%D'!BU20</f>
        <v>2.1975745341929418</v>
      </c>
      <c r="BX21" s="45">
        <f>'%D'!BV20</f>
        <v>7.1504999999999797</v>
      </c>
      <c r="BY21" s="45">
        <f>'%D'!BW20</f>
        <v>1.3405015852284621</v>
      </c>
      <c r="BZ21" s="45">
        <f>'%D'!BX20</f>
        <v>-0.21500000000001762</v>
      </c>
      <c r="CA21" s="45">
        <f>'%D'!BY20</f>
        <v>1.2684533889741407</v>
      </c>
      <c r="CB21" s="45">
        <f>'%D'!BZ20</f>
        <v>0.79866666666667641</v>
      </c>
      <c r="CC21" s="45">
        <f>'%D'!CA20</f>
        <v>1.9971398715830229</v>
      </c>
      <c r="CD21" s="51"/>
      <c r="CE21" s="45">
        <f>'# D'!BR20</f>
        <v>4.3003333333333336</v>
      </c>
      <c r="CF21" s="45">
        <f>'# D'!BS20</f>
        <v>0.25591860685251727</v>
      </c>
      <c r="CG21" s="45">
        <f>'# D'!BT20</f>
        <v>3.2918333333333338</v>
      </c>
      <c r="CH21" s="45">
        <f>'# D'!BU20</f>
        <v>0.17571805067588647</v>
      </c>
      <c r="CI21" s="45">
        <f>'# D'!BV20</f>
        <v>0.57200000000000095</v>
      </c>
      <c r="CJ21" s="45">
        <f>'# D'!BW20</f>
        <v>0.10708874824182057</v>
      </c>
      <c r="CK21" s="45">
        <f>'# D'!BX20</f>
        <v>-1.7666666666666941E-2</v>
      </c>
      <c r="CL21" s="15">
        <f>'# D'!BY20</f>
        <v>0.10182992356539047</v>
      </c>
      <c r="CM21" s="15">
        <f>'# D'!BZ20</f>
        <v>6.3666666666666316E-2</v>
      </c>
      <c r="CN21" s="15">
        <f>'# D'!CA20</f>
        <v>0.15989788408022579</v>
      </c>
      <c r="CO21" s="51"/>
      <c r="CP21" s="9">
        <f>'T-TEST'!AH20</f>
        <v>1.1499457308261286E-5</v>
      </c>
      <c r="CQ21" s="9">
        <f>'T-TEST'!AI20</f>
        <v>1.8878835613036834E-3</v>
      </c>
      <c r="CR21" s="9">
        <f>'T-TEST'!AJ20</f>
        <v>3.0735104511583899E-2</v>
      </c>
      <c r="CS21" s="9">
        <f>'T-TEST'!AK20</f>
        <v>0.78826686385449596</v>
      </c>
      <c r="CT21" s="9">
        <f>'T-TEST'!AL20</f>
        <v>0.5285915104740011</v>
      </c>
      <c r="CU21" s="51"/>
      <c r="CV21" s="51" t="str">
        <f t="shared" si="3"/>
        <v>B</v>
      </c>
      <c r="CW21" s="51" t="str">
        <f t="shared" si="14"/>
        <v>B</v>
      </c>
      <c r="CX21" s="51" t="str">
        <f t="shared" si="15"/>
        <v>N</v>
      </c>
      <c r="CY21" s="51" t="str">
        <f t="shared" si="16"/>
        <v>N</v>
      </c>
      <c r="CZ21" s="51" t="str">
        <f t="shared" si="17"/>
        <v>N</v>
      </c>
      <c r="DA21" s="57"/>
      <c r="DD21" s="52"/>
      <c r="DE21" s="52"/>
      <c r="DF21" s="52"/>
      <c r="DG21" s="52"/>
      <c r="DH21" s="52"/>
      <c r="DI21" s="52"/>
      <c r="DJ21" s="52"/>
      <c r="DK21" s="52"/>
      <c r="DM21" s="52"/>
      <c r="DN21" s="52"/>
      <c r="DO21" s="52"/>
      <c r="DP21" s="52"/>
      <c r="DQ21" s="52"/>
      <c r="DR21" s="52"/>
      <c r="DS21" s="52"/>
      <c r="DT21" s="52"/>
      <c r="DU21" s="52"/>
      <c r="DV21" s="52"/>
      <c r="ED21" s="51"/>
      <c r="EE21" s="51"/>
      <c r="EF21" s="51"/>
      <c r="EG21" s="51"/>
      <c r="EH21" s="51"/>
      <c r="EL21" s="52"/>
      <c r="EM21" s="52"/>
      <c r="EN21" s="52"/>
      <c r="EO21" s="52"/>
      <c r="EP21" s="52"/>
      <c r="EQ21" s="52"/>
      <c r="ER21" s="52"/>
      <c r="ES21" s="52"/>
      <c r="EU21" s="52"/>
      <c r="EV21" s="52"/>
      <c r="EW21" s="52"/>
      <c r="EX21" s="52"/>
      <c r="EY21" s="52"/>
      <c r="EZ21" s="52"/>
      <c r="FA21" s="52"/>
      <c r="FB21" s="52"/>
      <c r="FC21" s="52"/>
      <c r="FD21" s="52"/>
      <c r="FL21" s="51"/>
      <c r="FM21" s="51"/>
      <c r="FN21" s="51"/>
      <c r="FO21" s="51"/>
      <c r="FP21" s="51"/>
    </row>
    <row r="22" spans="1:172" ht="18.75" customHeight="1" x14ac:dyDescent="0.25">
      <c r="A22" s="2">
        <f>'Raw Data'!B21</f>
        <v>58</v>
      </c>
      <c r="B22" s="2">
        <f>'Raw Data'!C21</f>
        <v>65</v>
      </c>
      <c r="C22" s="2" t="str">
        <f>'Raw Data'!D21</f>
        <v>HIMRRTKE</v>
      </c>
      <c r="D22" s="15">
        <f>'%D'!AV21</f>
        <v>3.4583333333333286</v>
      </c>
      <c r="E22" s="15">
        <f>'%D'!AW21</f>
        <v>1.9102644668561803</v>
      </c>
      <c r="F22" s="15">
        <f>'%D'!AX21</f>
        <v>2.134999999999998</v>
      </c>
      <c r="G22" s="15">
        <f>'%D'!AY21</f>
        <v>2.2377025420432162</v>
      </c>
      <c r="H22" s="15">
        <f>'%D'!AZ21</f>
        <v>1.4346666666666721</v>
      </c>
      <c r="I22" s="15">
        <f>'%D'!BA21</f>
        <v>1.3386199361033482</v>
      </c>
      <c r="J22" s="15">
        <f>'%D'!BB21</f>
        <v>-0.20000000000000995</v>
      </c>
      <c r="K22" s="15">
        <f>'%D'!BC21</f>
        <v>1.4995425969274747</v>
      </c>
      <c r="L22" s="15">
        <f>'%D'!BD21</f>
        <v>-1.7563333333333304</v>
      </c>
      <c r="M22" s="15">
        <f>'%D'!BE21</f>
        <v>1.3880343415540295</v>
      </c>
      <c r="N22" s="1"/>
      <c r="O22" s="15">
        <f>'# D'!AV21</f>
        <v>0.20766666666666644</v>
      </c>
      <c r="P22" s="15">
        <f>'# D'!AW21</f>
        <v>0.11476207271277965</v>
      </c>
      <c r="Q22" s="15">
        <f>'# D'!AX21</f>
        <v>0.12833333333333297</v>
      </c>
      <c r="R22" s="15">
        <f>'# D'!AY21</f>
        <v>0.13454986684001843</v>
      </c>
      <c r="S22" s="15">
        <f>'# D'!AZ21</f>
        <v>8.6333333333333151E-2</v>
      </c>
      <c r="T22" s="15">
        <f>'# D'!BA21</f>
        <v>8.05998345738584E-2</v>
      </c>
      <c r="U22" s="15">
        <f>'# D'!BB21</f>
        <v>-1.2333333333333307E-2</v>
      </c>
      <c r="V22" s="15">
        <f>'# D'!BC21</f>
        <v>8.9762649990591026E-2</v>
      </c>
      <c r="W22" s="15">
        <f>'# D'!BD21</f>
        <v>-0.10499999999999909</v>
      </c>
      <c r="X22" s="15">
        <f>'# D'!BE21</f>
        <v>8.3384650865731755E-2</v>
      </c>
      <c r="Y22" s="1"/>
      <c r="Z22" s="9">
        <f>'T-TEST'!V21</f>
        <v>3.5380203252118596E-2</v>
      </c>
      <c r="AA22" s="9">
        <f>'T-TEST'!W21</f>
        <v>0.17790618063594468</v>
      </c>
      <c r="AB22" s="9">
        <f>'T-TEST'!X21</f>
        <v>0.15150954717973864</v>
      </c>
      <c r="AC22" s="9">
        <f>'T-TEST'!Y21</f>
        <v>0.82359094056695603</v>
      </c>
      <c r="AD22" s="9">
        <f>'T-TEST'!Z21</f>
        <v>0.15446918538461127</v>
      </c>
      <c r="AE22" s="1"/>
      <c r="AF22" s="1" t="str">
        <f t="shared" si="4"/>
        <v>N</v>
      </c>
      <c r="AG22" s="1" t="str">
        <f t="shared" si="5"/>
        <v>N</v>
      </c>
      <c r="AH22" s="1" t="str">
        <f t="shared" si="6"/>
        <v>N</v>
      </c>
      <c r="AI22" s="1" t="str">
        <f t="shared" si="7"/>
        <v>N</v>
      </c>
      <c r="AJ22" s="1" t="str">
        <f t="shared" si="8"/>
        <v>N</v>
      </c>
      <c r="AK22" s="57"/>
      <c r="AL22" s="15">
        <f>'%D'!BG21</f>
        <v>0.11833333333332519</v>
      </c>
      <c r="AM22" s="15">
        <f>'%D'!BH21</f>
        <v>1.8826142284954017</v>
      </c>
      <c r="AN22" s="15">
        <f>'%D'!BI21</f>
        <v>-0.99433333333333707</v>
      </c>
      <c r="AO22" s="15">
        <f>'%D'!BJ21</f>
        <v>1.8748072789845187</v>
      </c>
      <c r="AP22" s="15">
        <f>'%D'!BK21</f>
        <v>6.6666666666677088E-2</v>
      </c>
      <c r="AQ22" s="15">
        <f>'%D'!BL21</f>
        <v>1.2352397877875099</v>
      </c>
      <c r="AR22" s="15">
        <f>'%D'!BM21</f>
        <v>0.50766666666665827</v>
      </c>
      <c r="AS22" s="15">
        <f>'%D'!BN21</f>
        <v>1.4757870216712601</v>
      </c>
      <c r="AT22" s="15">
        <f>'%D'!BO21</f>
        <v>-0.913333333333334</v>
      </c>
      <c r="AU22" s="15">
        <f>'%D'!BP21</f>
        <v>1.7310601761155877</v>
      </c>
      <c r="AV22" s="15"/>
      <c r="AW22" s="15">
        <f>'# D'!BG21</f>
        <v>7.3333333333334139E-3</v>
      </c>
      <c r="AX22" s="15">
        <f>'# D'!BH21</f>
        <v>0.11278149966491248</v>
      </c>
      <c r="AY22" s="15">
        <f>'# D'!BI21</f>
        <v>-5.9833333333333183E-2</v>
      </c>
      <c r="AZ22" s="15">
        <f>'# D'!BJ21</f>
        <v>0.11279110485022027</v>
      </c>
      <c r="BA22" s="15">
        <f>'# D'!BK21</f>
        <v>4.0000000000004476E-3</v>
      </c>
      <c r="BB22" s="15">
        <f>'# D'!BL21</f>
        <v>7.4451326381737529E-2</v>
      </c>
      <c r="BC22" s="15">
        <f>'# D'!BM21</f>
        <v>3.0333333333333545E-2</v>
      </c>
      <c r="BD22" s="15">
        <f>'# D'!BN21</f>
        <v>8.8189190569668716E-2</v>
      </c>
      <c r="BE22" s="15">
        <f>'# D'!BO21</f>
        <v>-5.4666666666666419E-2</v>
      </c>
      <c r="BF22" s="15">
        <f>'# D'!BP21</f>
        <v>0.10403525043625049</v>
      </c>
      <c r="BG22" s="1"/>
      <c r="BH22" s="9">
        <f>'T-TEST'!AB21</f>
        <v>0.91576937486814636</v>
      </c>
      <c r="BI22" s="9">
        <f>'T-TEST'!AC21</f>
        <v>0.44503863550425438</v>
      </c>
      <c r="BJ22" s="9">
        <f>'T-TEST'!AD21</f>
        <v>0.93235860201417764</v>
      </c>
      <c r="BK22" s="9">
        <f>'T-TEST'!AE21</f>
        <v>0.58349708199787553</v>
      </c>
      <c r="BL22" s="9">
        <f>'T-TEST'!AF21</f>
        <v>0.45609764994804636</v>
      </c>
      <c r="BM22" s="1"/>
      <c r="BN22" s="1" t="str">
        <f t="shared" si="18"/>
        <v>N</v>
      </c>
      <c r="BO22" s="1" t="str">
        <f t="shared" si="19"/>
        <v>N</v>
      </c>
      <c r="BP22" s="1" t="str">
        <f t="shared" si="20"/>
        <v>N</v>
      </c>
      <c r="BQ22" s="1" t="str">
        <f t="shared" si="21"/>
        <v>N</v>
      </c>
      <c r="BR22" s="1" t="str">
        <f t="shared" si="22"/>
        <v>N</v>
      </c>
      <c r="BS22" s="33"/>
      <c r="BT22" s="15">
        <f>'%D'!BR21</f>
        <v>-0.94466666666666299</v>
      </c>
      <c r="BU22" s="15">
        <f>'%D'!BS21</f>
        <v>2.6995128572886373</v>
      </c>
      <c r="BV22" s="15">
        <f>'%D'!BT21</f>
        <v>4.0533333333333346</v>
      </c>
      <c r="BW22" s="15">
        <f>'%D'!BU21</f>
        <v>2.6837776236740107</v>
      </c>
      <c r="BX22" s="15">
        <f>'%D'!BV21</f>
        <v>8.1333333333326152E-2</v>
      </c>
      <c r="BY22" s="15">
        <f>'%D'!BW21</f>
        <v>1.2553598421700998</v>
      </c>
      <c r="BZ22" s="15">
        <f>'%D'!BX21</f>
        <v>0.49199999999999733</v>
      </c>
      <c r="CA22" s="15">
        <f>'%D'!BY21</f>
        <v>1.1265734182318807</v>
      </c>
      <c r="CB22" s="15">
        <f>'%D'!BZ21</f>
        <v>1.0913333333333313</v>
      </c>
      <c r="CC22" s="15">
        <f>'%D'!CA21</f>
        <v>1.7919613091061235</v>
      </c>
      <c r="CD22" s="1"/>
      <c r="CE22" s="15">
        <f>'# D'!BR21</f>
        <v>-5.6666666666666643E-2</v>
      </c>
      <c r="CF22" s="15">
        <f>'# D'!BS21</f>
        <v>0.16204731819235188</v>
      </c>
      <c r="CG22" s="15">
        <f>'# D'!BT21</f>
        <v>0.24316666666666675</v>
      </c>
      <c r="CH22" s="15">
        <f>'# D'!BU21</f>
        <v>0.16121052488387136</v>
      </c>
      <c r="CI22" s="15">
        <f>'# D'!BV21</f>
        <v>4.9999999999994493E-3</v>
      </c>
      <c r="CJ22" s="15">
        <f>'# D'!BW21</f>
        <v>7.5059976019180741E-2</v>
      </c>
      <c r="CK22" s="15">
        <f>'# D'!BX21</f>
        <v>2.9666666666666064E-2</v>
      </c>
      <c r="CL22" s="15">
        <f>'# D'!BY21</f>
        <v>6.7493209534984555E-2</v>
      </c>
      <c r="CM22" s="15">
        <f>'# D'!BZ21</f>
        <v>6.5333333333333687E-2</v>
      </c>
      <c r="CN22" s="15">
        <f>'# D'!CA21</f>
        <v>0.1077435226204652</v>
      </c>
      <c r="CO22" s="1"/>
      <c r="CP22" s="9">
        <f>'T-TEST'!AH21</f>
        <v>0.58472712656787151</v>
      </c>
      <c r="CQ22" s="9">
        <f>'T-TEST'!AI21</f>
        <v>0.10516169219916285</v>
      </c>
      <c r="CR22" s="9">
        <f>'T-TEST'!AJ21</f>
        <v>0.93628509546488226</v>
      </c>
      <c r="CS22" s="9">
        <f>'T-TEST'!AK21</f>
        <v>0.50366035330876147</v>
      </c>
      <c r="CT22" s="9">
        <f>'T-TEST'!AL21</f>
        <v>0.38908182757303772</v>
      </c>
      <c r="CU22" s="1"/>
      <c r="CV22" s="1" t="str">
        <f t="shared" si="3"/>
        <v>N</v>
      </c>
      <c r="CW22" s="1" t="str">
        <f t="shared" si="14"/>
        <v>N</v>
      </c>
      <c r="CX22" s="1" t="str">
        <f t="shared" si="15"/>
        <v>N</v>
      </c>
      <c r="CY22" s="1" t="str">
        <f t="shared" si="16"/>
        <v>N</v>
      </c>
      <c r="CZ22" s="1" t="str">
        <f t="shared" si="17"/>
        <v>N</v>
      </c>
      <c r="DA22" s="33"/>
      <c r="DD22" s="52"/>
      <c r="DE22" s="52"/>
      <c r="DF22" s="52"/>
      <c r="DG22" s="52"/>
      <c r="DH22" s="52"/>
      <c r="DI22" s="52"/>
      <c r="DJ22" s="52"/>
      <c r="DK22" s="52"/>
      <c r="DM22" s="52"/>
      <c r="DN22" s="52"/>
      <c r="DO22" s="52"/>
      <c r="DP22" s="52"/>
      <c r="DQ22" s="52"/>
      <c r="DR22" s="52"/>
      <c r="DS22" s="52"/>
      <c r="DT22" s="52"/>
      <c r="DU22" s="52"/>
      <c r="DV22" s="52"/>
      <c r="ED22" s="51"/>
      <c r="EE22" s="51"/>
      <c r="EF22" s="51"/>
      <c r="EG22" s="51"/>
      <c r="EH22" s="51"/>
      <c r="EL22" s="52"/>
      <c r="EM22" s="52"/>
      <c r="EN22" s="52"/>
      <c r="EO22" s="52"/>
      <c r="EP22" s="52"/>
      <c r="EQ22" s="52"/>
      <c r="ER22" s="52"/>
      <c r="ES22" s="52"/>
      <c r="EU22" s="52"/>
      <c r="EV22" s="52"/>
      <c r="EW22" s="52"/>
      <c r="EX22" s="52"/>
      <c r="EY22" s="52"/>
      <c r="EZ22" s="52"/>
      <c r="FA22" s="52"/>
      <c r="FB22" s="52"/>
      <c r="FC22" s="52"/>
      <c r="FD22" s="52"/>
      <c r="FL22" s="51"/>
      <c r="FM22" s="51"/>
      <c r="FN22" s="51"/>
      <c r="FO22" s="51"/>
      <c r="FP22" s="51"/>
    </row>
    <row r="23" spans="1:172" ht="18.75" customHeight="1" x14ac:dyDescent="0.25">
      <c r="A23" s="2">
        <f>'Raw Data'!B22</f>
        <v>58</v>
      </c>
      <c r="B23" s="2">
        <f>'Raw Data'!C22</f>
        <v>76</v>
      </c>
      <c r="C23" s="2" t="str">
        <f>'Raw Data'!D22</f>
        <v>HIMRRTKEYVSNDAAQSDD</v>
      </c>
      <c r="D23" s="15">
        <f>'%D'!AV22</f>
        <v>3.7530000000000072</v>
      </c>
      <c r="E23" s="15">
        <f>'%D'!AW22</f>
        <v>2.3218380649821406</v>
      </c>
      <c r="F23" s="15">
        <f>'%D'!AX22</f>
        <v>2.9773333333333341</v>
      </c>
      <c r="G23" s="15">
        <f>'%D'!AY22</f>
        <v>2.3698062508708744</v>
      </c>
      <c r="H23" s="15">
        <f>'%D'!AZ22</f>
        <v>2.0350000000000037</v>
      </c>
      <c r="I23" s="15">
        <f>'%D'!BA22</f>
        <v>1.784420540866605</v>
      </c>
      <c r="J23" s="15">
        <f>'%D'!BB22</f>
        <v>-0.22266666666666879</v>
      </c>
      <c r="K23" s="15">
        <f>'%D'!BC22</f>
        <v>1.6484011445438067</v>
      </c>
      <c r="L23" s="15">
        <f>'%D'!BD22</f>
        <v>0.36333333333333684</v>
      </c>
      <c r="M23" s="15">
        <f>'%D'!BE22</f>
        <v>1.2755549119239593</v>
      </c>
      <c r="N23" s="1"/>
      <c r="O23" s="15">
        <f>'# D'!AV22</f>
        <v>0.6379999999999999</v>
      </c>
      <c r="P23" s="15">
        <f>'# D'!AW22</f>
        <v>0.3949772145326868</v>
      </c>
      <c r="Q23" s="15">
        <f>'# D'!AX22</f>
        <v>0.50633333333333219</v>
      </c>
      <c r="R23" s="15">
        <f>'# D'!AY22</f>
        <v>0.40283040269241538</v>
      </c>
      <c r="S23" s="15">
        <f>'# D'!AZ22</f>
        <v>0.34600000000000186</v>
      </c>
      <c r="T23" s="15">
        <f>'# D'!BA22</f>
        <v>0.30298294781499974</v>
      </c>
      <c r="U23" s="15">
        <f>'# D'!BB22</f>
        <v>-3.7999999999998479E-2</v>
      </c>
      <c r="V23" s="15">
        <f>'# D'!BC22</f>
        <v>0.28021004026741597</v>
      </c>
      <c r="W23" s="15">
        <f>'# D'!BD22</f>
        <v>6.1999999999997613E-2</v>
      </c>
      <c r="X23" s="15">
        <f>'# D'!BE22</f>
        <v>0.21698310226067563</v>
      </c>
      <c r="Y23" s="1"/>
      <c r="Z23" s="9">
        <f>'T-TEST'!V22</f>
        <v>7.6772232951102803E-2</v>
      </c>
      <c r="AA23" s="9">
        <f>'T-TEST'!W22</f>
        <v>0.1398239230626693</v>
      </c>
      <c r="AB23" s="9">
        <f>'T-TEST'!X22</f>
        <v>0.14609918397490745</v>
      </c>
      <c r="AC23" s="9">
        <f>'T-TEST'!Y22</f>
        <v>0.82969823962526013</v>
      </c>
      <c r="AD23" s="9">
        <f>'T-TEST'!Z22</f>
        <v>0.65196391052592251</v>
      </c>
      <c r="AE23" s="1"/>
      <c r="AF23" s="1" t="str">
        <f t="shared" si="4"/>
        <v>N</v>
      </c>
      <c r="AG23" s="1" t="str">
        <f t="shared" si="5"/>
        <v>N</v>
      </c>
      <c r="AH23" s="1" t="str">
        <f t="shared" si="6"/>
        <v>N</v>
      </c>
      <c r="AI23" s="1" t="str">
        <f t="shared" si="7"/>
        <v>N</v>
      </c>
      <c r="AJ23" s="1" t="str">
        <f t="shared" si="8"/>
        <v>N</v>
      </c>
      <c r="AK23" s="57"/>
      <c r="AL23" s="15">
        <f>'%D'!BG22</f>
        <v>-1.5333333333337862E-2</v>
      </c>
      <c r="AM23" s="15">
        <f>'%D'!BH22</f>
        <v>1.735484754566669</v>
      </c>
      <c r="AN23" s="15">
        <f>'%D'!BI22</f>
        <v>-0.1043333333333365</v>
      </c>
      <c r="AO23" s="15">
        <f>'%D'!BJ22</f>
        <v>1.2061821310786109</v>
      </c>
      <c r="AP23" s="15">
        <f>'%D'!BK22</f>
        <v>0.14966666666666839</v>
      </c>
      <c r="AQ23" s="15">
        <f>'%D'!BL22</f>
        <v>2.1397629152159188</v>
      </c>
      <c r="AR23" s="15">
        <f>'%D'!BM22</f>
        <v>-0.48333333333332718</v>
      </c>
      <c r="AS23" s="15">
        <f>'%D'!BN22</f>
        <v>1.5060542265580399</v>
      </c>
      <c r="AT23" s="15">
        <f>'%D'!BO22</f>
        <v>-0.48633333333333439</v>
      </c>
      <c r="AU23" s="15">
        <f>'%D'!BP22</f>
        <v>1.6779467611737069</v>
      </c>
      <c r="AV23" s="15"/>
      <c r="AW23" s="15">
        <f>'# D'!BG22</f>
        <v>-2.666666666666373E-3</v>
      </c>
      <c r="AX23" s="15">
        <f>'# D'!BH22</f>
        <v>0.29472077180499739</v>
      </c>
      <c r="AY23" s="15">
        <f>'# D'!BI22</f>
        <v>-1.7500000000000071E-2</v>
      </c>
      <c r="AZ23" s="15">
        <f>'# D'!BJ22</f>
        <v>0.20507437675146084</v>
      </c>
      <c r="BA23" s="15">
        <f>'# D'!BK22</f>
        <v>2.5333333333334096E-2</v>
      </c>
      <c r="BB23" s="15">
        <f>'# D'!BL22</f>
        <v>0.36353358395981344</v>
      </c>
      <c r="BC23" s="15">
        <f>'# D'!BM22</f>
        <v>-8.2333333333332703E-2</v>
      </c>
      <c r="BD23" s="15">
        <f>'# D'!BN22</f>
        <v>0.25617116673557733</v>
      </c>
      <c r="BE23" s="15">
        <f>'# D'!BO22</f>
        <v>-8.266666666666822E-2</v>
      </c>
      <c r="BF23" s="15">
        <f>'# D'!BP22</f>
        <v>0.28539679979518573</v>
      </c>
      <c r="BG23" s="1"/>
      <c r="BH23" s="9">
        <f>'T-TEST'!AB22</f>
        <v>0.98839095026458668</v>
      </c>
      <c r="BI23" s="9">
        <f>'T-TEST'!AC22</f>
        <v>0.91096388397785211</v>
      </c>
      <c r="BJ23" s="9">
        <f>'T-TEST'!AD22</f>
        <v>0.90983823932135532</v>
      </c>
      <c r="BK23" s="9">
        <f>'T-TEST'!AE22</f>
        <v>0.62965986712928568</v>
      </c>
      <c r="BL23" s="9">
        <f>'T-TEST'!AF22</f>
        <v>0.65388339744479329</v>
      </c>
      <c r="BM23" s="1"/>
      <c r="BN23" s="1" t="str">
        <f t="shared" si="18"/>
        <v>N</v>
      </c>
      <c r="BO23" s="1" t="str">
        <f t="shared" si="19"/>
        <v>N</v>
      </c>
      <c r="BP23" s="1" t="str">
        <f t="shared" si="20"/>
        <v>N</v>
      </c>
      <c r="BQ23" s="1" t="str">
        <f t="shared" si="21"/>
        <v>N</v>
      </c>
      <c r="BR23" s="1" t="str">
        <f t="shared" si="22"/>
        <v>N</v>
      </c>
      <c r="BS23" s="33"/>
      <c r="BT23" s="15">
        <f>'%D'!BR22</f>
        <v>4.4000000000011141E-2</v>
      </c>
      <c r="BU23" s="15">
        <f>'%D'!BS22</f>
        <v>2.7505566103366519</v>
      </c>
      <c r="BV23" s="15">
        <f>'%D'!BT22</f>
        <v>3.0576666666666696</v>
      </c>
      <c r="BW23" s="15">
        <f>'%D'!BU22</f>
        <v>2.2840259046983964</v>
      </c>
      <c r="BX23" s="15">
        <f>'%D'!BV22</f>
        <v>1.0970000000000013</v>
      </c>
      <c r="BY23" s="15">
        <f>'%D'!BW22</f>
        <v>1.7312125808230452</v>
      </c>
      <c r="BZ23" s="15">
        <f>'%D'!BX22</f>
        <v>1.4516666666666609</v>
      </c>
      <c r="CA23" s="15">
        <f>'%D'!BY22</f>
        <v>0.6463580019359777</v>
      </c>
      <c r="CB23" s="15">
        <f>'%D'!BZ22</f>
        <v>1.5243333333333382</v>
      </c>
      <c r="CC23" s="15">
        <f>'%D'!CA22</f>
        <v>1.9599258489374867</v>
      </c>
      <c r="CD23" s="1"/>
      <c r="CE23" s="15">
        <f>'# D'!BR22</f>
        <v>7.3333333333334139E-3</v>
      </c>
      <c r="CF23" s="15">
        <f>'# D'!BS22</f>
        <v>0.46748654169576576</v>
      </c>
      <c r="CG23" s="15">
        <f>'# D'!BT22</f>
        <v>0.51950000000000074</v>
      </c>
      <c r="CH23" s="15">
        <f>'# D'!BU22</f>
        <v>0.38854536414683921</v>
      </c>
      <c r="CI23" s="15">
        <f>'# D'!BV22</f>
        <v>0.18683333333333252</v>
      </c>
      <c r="CJ23" s="15">
        <f>'# D'!BW22</f>
        <v>0.29445005235749766</v>
      </c>
      <c r="CK23" s="15">
        <f>'# D'!BX22</f>
        <v>0.24666666666666792</v>
      </c>
      <c r="CL23" s="15">
        <f>'# D'!BY22</f>
        <v>0.10964184116172683</v>
      </c>
      <c r="CM23" s="15">
        <f>'# D'!BZ22</f>
        <v>0.25900000000000034</v>
      </c>
      <c r="CN23" s="15">
        <f>'# D'!CA22</f>
        <v>0.33343665065496336</v>
      </c>
      <c r="CO23" s="1"/>
      <c r="CP23" s="9">
        <f>'T-TEST'!AH22</f>
        <v>0.9798446670452603</v>
      </c>
      <c r="CQ23" s="9">
        <f>'T-TEST'!AI22</f>
        <v>0.1161845488246554</v>
      </c>
      <c r="CR23" s="9">
        <f>'T-TEST'!AJ22</f>
        <v>0.38683166663887902</v>
      </c>
      <c r="CS23" s="9">
        <f>'T-TEST'!AK22</f>
        <v>2.8045953019971911E-2</v>
      </c>
      <c r="CT23" s="9">
        <f>'T-TEST'!AL22</f>
        <v>0.25351550013112345</v>
      </c>
      <c r="CU23" s="1"/>
      <c r="CV23" s="1" t="str">
        <f t="shared" si="3"/>
        <v>N</v>
      </c>
      <c r="CW23" s="1" t="str">
        <f t="shared" si="14"/>
        <v>N</v>
      </c>
      <c r="CX23" s="1" t="str">
        <f t="shared" si="15"/>
        <v>N</v>
      </c>
      <c r="CY23" s="1" t="str">
        <f t="shared" si="16"/>
        <v>N</v>
      </c>
      <c r="CZ23" s="1" t="str">
        <f t="shared" si="17"/>
        <v>N</v>
      </c>
      <c r="DA23" s="33"/>
      <c r="DD23" s="52"/>
      <c r="DE23" s="52"/>
      <c r="DF23" s="52"/>
      <c r="DG23" s="52"/>
      <c r="DH23" s="52"/>
      <c r="DI23" s="52"/>
      <c r="DJ23" s="52"/>
      <c r="DK23" s="52"/>
      <c r="DM23" s="52"/>
      <c r="DN23" s="52"/>
      <c r="DO23" s="52"/>
      <c r="DP23" s="52"/>
      <c r="DQ23" s="52"/>
      <c r="DR23" s="52"/>
      <c r="DS23" s="52"/>
      <c r="DT23" s="52"/>
      <c r="DU23" s="52"/>
      <c r="DV23" s="52"/>
      <c r="ED23" s="51"/>
      <c r="EE23" s="51"/>
      <c r="EF23" s="51"/>
      <c r="EG23" s="51"/>
      <c r="EH23" s="51"/>
      <c r="EL23" s="52"/>
      <c r="EM23" s="52"/>
      <c r="EN23" s="52"/>
      <c r="EO23" s="52"/>
      <c r="EP23" s="52"/>
      <c r="EQ23" s="52"/>
      <c r="ER23" s="52"/>
      <c r="ES23" s="52"/>
      <c r="EU23" s="52"/>
      <c r="EV23" s="52"/>
      <c r="EW23" s="52"/>
      <c r="EX23" s="52"/>
      <c r="EY23" s="52"/>
      <c r="EZ23" s="52"/>
      <c r="FA23" s="52"/>
      <c r="FB23" s="52"/>
      <c r="FC23" s="52"/>
      <c r="FD23" s="52"/>
      <c r="FL23" s="51"/>
      <c r="FM23" s="51"/>
      <c r="FN23" s="51"/>
      <c r="FO23" s="51"/>
      <c r="FP23" s="51"/>
    </row>
    <row r="24" spans="1:172" ht="18.75" customHeight="1" x14ac:dyDescent="0.25">
      <c r="A24" s="2">
        <f>'Raw Data'!B23</f>
        <v>58</v>
      </c>
      <c r="B24" s="2">
        <f>'Raw Data'!C23</f>
        <v>77</v>
      </c>
      <c r="C24" s="2" t="str">
        <f>'Raw Data'!D23</f>
        <v>HIMRRTKEYVSNDAAQSDDE</v>
      </c>
      <c r="D24" s="15">
        <f>'%D'!AV23</f>
        <v>3.4686666666666639</v>
      </c>
      <c r="E24" s="15">
        <f>'%D'!AW23</f>
        <v>2.5774563688515344</v>
      </c>
      <c r="F24" s="15">
        <f>'%D'!AX23</f>
        <v>2.5489999999999995</v>
      </c>
      <c r="G24" s="15">
        <f>'%D'!AY23</f>
        <v>2.0447815694265881</v>
      </c>
      <c r="H24" s="15">
        <f>'%D'!AZ23</f>
        <v>1.9350000000000023</v>
      </c>
      <c r="I24" s="15">
        <f>'%D'!BA23</f>
        <v>1.9253354686045419</v>
      </c>
      <c r="J24" s="15">
        <f>'%D'!BB23</f>
        <v>9.8333333333329165E-2</v>
      </c>
      <c r="K24" s="15">
        <f>'%D'!BC23</f>
        <v>1.6769383808993499</v>
      </c>
      <c r="L24" s="15">
        <f>'%D'!BD23</f>
        <v>0.23533333333332962</v>
      </c>
      <c r="M24" s="15">
        <f>'%D'!BE23</f>
        <v>1.4950039018901127</v>
      </c>
      <c r="N24" s="1"/>
      <c r="O24" s="15">
        <f>'# D'!AV23</f>
        <v>0.62433333333333429</v>
      </c>
      <c r="P24" s="15">
        <f>'# D'!AW23</f>
        <v>0.46437987323598184</v>
      </c>
      <c r="Q24" s="15">
        <f>'# D'!AX23</f>
        <v>0.45866666666666944</v>
      </c>
      <c r="R24" s="15">
        <f>'# D'!AY23</f>
        <v>0.3678931004155051</v>
      </c>
      <c r="S24" s="15">
        <f>'# D'!AZ23</f>
        <v>0.34833333333333272</v>
      </c>
      <c r="T24" s="15">
        <f>'# D'!BA23</f>
        <v>0.34629515349385631</v>
      </c>
      <c r="U24" s="15">
        <f>'# D'!BB23</f>
        <v>1.8000000000000682E-2</v>
      </c>
      <c r="V24" s="15">
        <f>'# D'!BC23</f>
        <v>0.30187248963759522</v>
      </c>
      <c r="W24" s="15">
        <f>'# D'!BD23</f>
        <v>4.266666666666552E-2</v>
      </c>
      <c r="X24" s="15">
        <f>'# D'!BE23</f>
        <v>0.26873282890881306</v>
      </c>
      <c r="Y24" s="1"/>
      <c r="Z24" s="9">
        <f>'T-TEST'!V23</f>
        <v>0.1151652615135952</v>
      </c>
      <c r="AA24" s="9">
        <f>'T-TEST'!W23</f>
        <v>0.15896688820233362</v>
      </c>
      <c r="AB24" s="9">
        <f>'T-TEST'!X23</f>
        <v>0.16234932533093563</v>
      </c>
      <c r="AC24" s="9">
        <f>'T-TEST'!Y23</f>
        <v>0.92562265790790699</v>
      </c>
      <c r="AD24" s="9">
        <f>'T-TEST'!Z23</f>
        <v>0.8035744596184079</v>
      </c>
      <c r="AE24" s="1"/>
      <c r="AF24" s="1" t="str">
        <f t="shared" si="4"/>
        <v>N</v>
      </c>
      <c r="AG24" s="1" t="str">
        <f t="shared" si="5"/>
        <v>N</v>
      </c>
      <c r="AH24" s="1" t="str">
        <f t="shared" si="6"/>
        <v>N</v>
      </c>
      <c r="AI24" s="1" t="str">
        <f t="shared" si="7"/>
        <v>N</v>
      </c>
      <c r="AJ24" s="1" t="str">
        <f t="shared" si="8"/>
        <v>N</v>
      </c>
      <c r="AK24" s="57"/>
      <c r="AL24" s="15">
        <f>'%D'!BG23</f>
        <v>-0.2153333333333407</v>
      </c>
      <c r="AM24" s="15">
        <f>'%D'!BH23</f>
        <v>1.8183045216171385</v>
      </c>
      <c r="AN24" s="15">
        <f>'%D'!BI23</f>
        <v>0.36966666666666725</v>
      </c>
      <c r="AO24" s="15">
        <f>'%D'!BJ23</f>
        <v>0.82204947134180295</v>
      </c>
      <c r="AP24" s="15">
        <f>'%D'!BK23</f>
        <v>0.11633333333333695</v>
      </c>
      <c r="AQ24" s="15">
        <f>'%D'!BL23</f>
        <v>1.9943285419743011</v>
      </c>
      <c r="AR24" s="15">
        <f>'%D'!BM23</f>
        <v>-0.34833333333332916</v>
      </c>
      <c r="AS24" s="15">
        <f>'%D'!BN23</f>
        <v>1.6805163888916208</v>
      </c>
      <c r="AT24" s="15">
        <f>'%D'!BO23</f>
        <v>-0.90166666666667084</v>
      </c>
      <c r="AU24" s="15">
        <f>'%D'!BP23</f>
        <v>1.4078375853295968</v>
      </c>
      <c r="AV24" s="15"/>
      <c r="AW24" s="15">
        <f>'# D'!BG23</f>
        <v>-3.8999999999999702E-2</v>
      </c>
      <c r="AX24" s="15">
        <f>'# D'!BH23</f>
        <v>0.32744261583774753</v>
      </c>
      <c r="AY24" s="15">
        <f>'# D'!BI23</f>
        <v>6.6499999999999559E-2</v>
      </c>
      <c r="AZ24" s="15">
        <f>'# D'!BJ23</f>
        <v>0.14770409608402937</v>
      </c>
      <c r="BA24" s="15">
        <f>'# D'!BK23</f>
        <v>2.0999999999999019E-2</v>
      </c>
      <c r="BB24" s="15">
        <f>'# D'!BL23</f>
        <v>0.35875572004731426</v>
      </c>
      <c r="BC24" s="15">
        <f>'# D'!BM23</f>
        <v>-6.2666666666665094E-2</v>
      </c>
      <c r="BD24" s="15">
        <f>'# D'!BN23</f>
        <v>0.30250344350657116</v>
      </c>
      <c r="BE24" s="15">
        <f>'# D'!BO23</f>
        <v>-0.16200000000000081</v>
      </c>
      <c r="BF24" s="15">
        <f>'# D'!BP23</f>
        <v>0.25323111973057338</v>
      </c>
      <c r="BG24" s="1"/>
      <c r="BH24" s="9">
        <f>'T-TEST'!AB23</f>
        <v>0.84858292158025317</v>
      </c>
      <c r="BI24" s="9">
        <f>'T-TEST'!AC23</f>
        <v>0.62044992541832333</v>
      </c>
      <c r="BJ24" s="9">
        <f>'T-TEST'!AD23</f>
        <v>0.92430811204064023</v>
      </c>
      <c r="BK24" s="9">
        <f>'T-TEST'!AE23</f>
        <v>0.74827381757350175</v>
      </c>
      <c r="BL24" s="9">
        <f>'T-TEST'!AF23</f>
        <v>0.35662125086395619</v>
      </c>
      <c r="BM24" s="1"/>
      <c r="BN24" s="1" t="str">
        <f t="shared" si="18"/>
        <v>N</v>
      </c>
      <c r="BO24" s="1" t="str">
        <f t="shared" si="19"/>
        <v>N</v>
      </c>
      <c r="BP24" s="1" t="str">
        <f t="shared" si="20"/>
        <v>N</v>
      </c>
      <c r="BQ24" s="1" t="str">
        <f t="shared" si="21"/>
        <v>N</v>
      </c>
      <c r="BR24" s="1" t="str">
        <f t="shared" si="22"/>
        <v>N</v>
      </c>
      <c r="BS24" s="33"/>
      <c r="BT24" s="15">
        <f>'%D'!BR23</f>
        <v>-4.4333333333334224E-2</v>
      </c>
      <c r="BU24" s="15">
        <f>'%D'!BS23</f>
        <v>2.6076208185496066</v>
      </c>
      <c r="BV24" s="15">
        <f>'%D'!BT23</f>
        <v>2.6729999999999947</v>
      </c>
      <c r="BW24" s="15">
        <f>'%D'!BU23</f>
        <v>1.9563350939959132</v>
      </c>
      <c r="BX24" s="15">
        <f>'%D'!BV23</f>
        <v>1.1694999999999993</v>
      </c>
      <c r="BY24" s="15">
        <f>'%D'!BW23</f>
        <v>1.6591457139142423</v>
      </c>
      <c r="BZ24" s="15">
        <f>'%D'!BX23</f>
        <v>0.98233333333332951</v>
      </c>
      <c r="CA24" s="15">
        <f>'%D'!BY23</f>
        <v>1.0807785773845344</v>
      </c>
      <c r="CB24" s="15">
        <f>'%D'!BZ23</f>
        <v>1.659000000000006</v>
      </c>
      <c r="CC24" s="15">
        <f>'%D'!CA23</f>
        <v>1.6872526979283997</v>
      </c>
      <c r="CD24" s="1"/>
      <c r="CE24" s="15">
        <f>'# D'!BR23</f>
        <v>-7.9999999999991189E-3</v>
      </c>
      <c r="CF24" s="15">
        <f>'# D'!BS23</f>
        <v>0.46933214961971975</v>
      </c>
      <c r="CG24" s="15">
        <f>'# D'!BT23</f>
        <v>0.48116666666666852</v>
      </c>
      <c r="CH24" s="15">
        <f>'# D'!BU23</f>
        <v>0.35227948185117697</v>
      </c>
      <c r="CI24" s="15">
        <f>'# D'!BV23</f>
        <v>0.21033333333333459</v>
      </c>
      <c r="CJ24" s="15">
        <f>'# D'!BW23</f>
        <v>0.29833258845344585</v>
      </c>
      <c r="CK24" s="15">
        <f>'# D'!BX23</f>
        <v>0.1769999999999996</v>
      </c>
      <c r="CL24" s="15">
        <f>'# D'!BY23</f>
        <v>0.19424383302094003</v>
      </c>
      <c r="CM24" s="15">
        <f>'# D'!BZ23</f>
        <v>0.29833333333333378</v>
      </c>
      <c r="CN24" s="15">
        <f>'# D'!CA23</f>
        <v>0.3035528509721715</v>
      </c>
      <c r="CO24" s="1"/>
      <c r="CP24" s="9">
        <f>'T-TEST'!AH23</f>
        <v>0.97797580008683649</v>
      </c>
      <c r="CQ24" s="9">
        <f>'T-TEST'!AI23</f>
        <v>0.1124167254093008</v>
      </c>
      <c r="CR24" s="9">
        <f>'T-TEST'!AJ23</f>
        <v>0.35961833331267651</v>
      </c>
      <c r="CS24" s="9">
        <f>'T-TEST'!AK23</f>
        <v>0.20665613338758998</v>
      </c>
      <c r="CT24" s="9">
        <f>'T-TEST'!AL23</f>
        <v>0.16618384424923474</v>
      </c>
      <c r="CU24" s="1"/>
      <c r="CV24" s="1" t="str">
        <f t="shared" si="3"/>
        <v>N</v>
      </c>
      <c r="CW24" s="1" t="str">
        <f t="shared" si="14"/>
        <v>N</v>
      </c>
      <c r="CX24" s="1" t="str">
        <f t="shared" si="15"/>
        <v>N</v>
      </c>
      <c r="CY24" s="1" t="str">
        <f t="shared" si="16"/>
        <v>N</v>
      </c>
      <c r="CZ24" s="1" t="str">
        <f t="shared" si="17"/>
        <v>N</v>
      </c>
      <c r="DA24" s="33"/>
      <c r="DD24" s="52"/>
      <c r="DE24" s="52"/>
      <c r="DF24" s="52"/>
      <c r="DG24" s="52"/>
      <c r="DH24" s="52"/>
      <c r="DI24" s="52"/>
      <c r="DJ24" s="52"/>
      <c r="DK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ED24" s="51"/>
      <c r="EE24" s="51"/>
      <c r="EF24" s="51"/>
      <c r="EG24" s="51"/>
      <c r="EH24" s="51"/>
      <c r="EL24" s="52"/>
      <c r="EM24" s="52"/>
      <c r="EN24" s="52"/>
      <c r="EO24" s="52"/>
      <c r="EP24" s="52"/>
      <c r="EQ24" s="52"/>
      <c r="ER24" s="52"/>
      <c r="ES24" s="52"/>
      <c r="EU24" s="52"/>
      <c r="EV24" s="52"/>
      <c r="EW24" s="52"/>
      <c r="EX24" s="52"/>
      <c r="EY24" s="52"/>
      <c r="EZ24" s="52"/>
      <c r="FA24" s="52"/>
      <c r="FB24" s="52"/>
      <c r="FC24" s="52"/>
      <c r="FD24" s="52"/>
      <c r="FL24" s="51"/>
      <c r="FM24" s="51"/>
      <c r="FN24" s="51"/>
      <c r="FO24" s="51"/>
      <c r="FP24" s="51"/>
    </row>
    <row r="25" spans="1:172" ht="18.75" customHeight="1" x14ac:dyDescent="0.25">
      <c r="A25" s="2">
        <f>'Raw Data'!B24</f>
        <v>58</v>
      </c>
      <c r="B25" s="2">
        <f>'Raw Data'!C24</f>
        <v>80</v>
      </c>
      <c r="C25" s="2" t="str">
        <f>'Raw Data'!D24</f>
        <v>HIMRRTKEYVSNDAAQSDDEEKL</v>
      </c>
      <c r="D25" s="15">
        <f>'%D'!AV24</f>
        <v>3.1566666666666663</v>
      </c>
      <c r="E25" s="15">
        <f>'%D'!AW24</f>
        <v>3.0211385822787644</v>
      </c>
      <c r="F25" s="15">
        <f>'%D'!AX24</f>
        <v>2.2330000000000041</v>
      </c>
      <c r="G25" s="15">
        <f>'%D'!AY24</f>
        <v>2.9959926012369702</v>
      </c>
      <c r="H25" s="15">
        <f>'%D'!AZ24</f>
        <v>1.8296666666666681</v>
      </c>
      <c r="I25" s="15">
        <f>'%D'!BA24</f>
        <v>1.9404569908486331</v>
      </c>
      <c r="J25" s="15">
        <f>'%D'!BB24</f>
        <v>1.482999999999997</v>
      </c>
      <c r="K25" s="15">
        <f>'%D'!BC24</f>
        <v>2.8060022570672785</v>
      </c>
      <c r="L25" s="15">
        <f>'%D'!BD24</f>
        <v>1.6196666666666744</v>
      </c>
      <c r="M25" s="15">
        <f>'%D'!BE24</f>
        <v>2.5955570371951651</v>
      </c>
      <c r="N25" s="1"/>
      <c r="O25" s="15">
        <f>'# D'!AV24</f>
        <v>0.66300000000000026</v>
      </c>
      <c r="P25" s="15">
        <f>'# D'!AW24</f>
        <v>0.63450768316861184</v>
      </c>
      <c r="Q25" s="15">
        <f>'# D'!AX24</f>
        <v>0.46866666666666745</v>
      </c>
      <c r="R25" s="15">
        <f>'# D'!AY24</f>
        <v>0.62956281126932345</v>
      </c>
      <c r="S25" s="15">
        <f>'# D'!AZ24</f>
        <v>0.38433333333333231</v>
      </c>
      <c r="T25" s="15">
        <f>'# D'!BA24</f>
        <v>0.40736511059899677</v>
      </c>
      <c r="U25" s="15">
        <f>'# D'!BB24</f>
        <v>0.31133333333333368</v>
      </c>
      <c r="V25" s="15">
        <f>'# D'!BC24</f>
        <v>0.58960693121208629</v>
      </c>
      <c r="W25" s="15">
        <f>'# D'!BD24</f>
        <v>0.34033333333333182</v>
      </c>
      <c r="X25" s="15">
        <f>'# D'!BE24</f>
        <v>0.54519660062525499</v>
      </c>
      <c r="Y25" s="1"/>
      <c r="Z25" s="9">
        <f>'T-TEST'!V24</f>
        <v>0.15599424960532202</v>
      </c>
      <c r="AA25" s="9">
        <f>'T-TEST'!W24</f>
        <v>0.32512916403566222</v>
      </c>
      <c r="AB25" s="9">
        <f>'T-TEST'!X24</f>
        <v>0.18765626476078853</v>
      </c>
      <c r="AC25" s="9">
        <f>'T-TEST'!Y24</f>
        <v>0.4147015400637053</v>
      </c>
      <c r="AD25" s="9">
        <f>'T-TEST'!Z24</f>
        <v>0.34043414201559402</v>
      </c>
      <c r="AE25" s="1"/>
      <c r="AF25" s="1" t="str">
        <f t="shared" si="4"/>
        <v>N</v>
      </c>
      <c r="AG25" s="1" t="str">
        <f t="shared" si="5"/>
        <v>N</v>
      </c>
      <c r="AH25" s="1" t="str">
        <f t="shared" si="6"/>
        <v>N</v>
      </c>
      <c r="AI25" s="1" t="str">
        <f t="shared" si="7"/>
        <v>N</v>
      </c>
      <c r="AJ25" s="1" t="str">
        <f t="shared" si="8"/>
        <v>N</v>
      </c>
      <c r="AK25" s="57"/>
      <c r="AL25" s="15">
        <f>'%D'!BG24</f>
        <v>-1.0339999999999989</v>
      </c>
      <c r="AM25" s="15">
        <f>'%D'!BH24</f>
        <v>2.5692852443173115</v>
      </c>
      <c r="AN25" s="15">
        <f>'%D'!BI24</f>
        <v>0.49333333333333229</v>
      </c>
      <c r="AO25" s="15">
        <f>'%D'!BJ24</f>
        <v>0.23832400914161908</v>
      </c>
      <c r="AP25" s="15">
        <f>'%D'!BK24</f>
        <v>0.17199999999999704</v>
      </c>
      <c r="AQ25" s="15">
        <f>'%D'!BL24</f>
        <v>1.8299360644568967</v>
      </c>
      <c r="AR25" s="15">
        <f>'%D'!BM24</f>
        <v>0.29766666666667163</v>
      </c>
      <c r="AS25" s="15">
        <f>'%D'!BN24</f>
        <v>2.2329463346290539</v>
      </c>
      <c r="AT25" s="15">
        <f>'%D'!BO24</f>
        <v>-0.24799999999999045</v>
      </c>
      <c r="AU25" s="15">
        <f>'%D'!BP24</f>
        <v>2.1459888163734688</v>
      </c>
      <c r="AV25" s="15"/>
      <c r="AW25" s="15">
        <f>'# D'!BG24</f>
        <v>-0.21700000000000053</v>
      </c>
      <c r="AX25" s="15">
        <f>'# D'!BH24</f>
        <v>0.53972029793217868</v>
      </c>
      <c r="AY25" s="15">
        <f>'# D'!BI24</f>
        <v>0.10366666666666724</v>
      </c>
      <c r="AZ25" s="15">
        <f>'# D'!BJ24</f>
        <v>4.996331987902166E-2</v>
      </c>
      <c r="BA25" s="15">
        <f>'# D'!BK24</f>
        <v>3.5999999999997812E-2</v>
      </c>
      <c r="BB25" s="15">
        <f>'# D'!BL24</f>
        <v>0.38453738439844787</v>
      </c>
      <c r="BC25" s="15">
        <f>'# D'!BM24</f>
        <v>6.266666666666687E-2</v>
      </c>
      <c r="BD25" s="15">
        <f>'# D'!BN24</f>
        <v>0.46908385888523951</v>
      </c>
      <c r="BE25" s="15">
        <f>'# D'!BO24</f>
        <v>-5.1666666666665861E-2</v>
      </c>
      <c r="BF25" s="15">
        <f>'# D'!BP24</f>
        <v>0.45088172876413357</v>
      </c>
      <c r="BG25" s="1"/>
      <c r="BH25" s="9">
        <f>'T-TEST'!AB24</f>
        <v>0.52559762825437806</v>
      </c>
      <c r="BI25" s="9">
        <f>'T-TEST'!AC24</f>
        <v>4.3262589096984022E-2</v>
      </c>
      <c r="BJ25" s="9">
        <f>'T-TEST'!AD24</f>
        <v>0.87972720267765525</v>
      </c>
      <c r="BK25" s="9">
        <f>'T-TEST'!AE24</f>
        <v>0.83747621283510021</v>
      </c>
      <c r="BL25" s="9">
        <f>'T-TEST'!AF24</f>
        <v>0.85435476391110909</v>
      </c>
      <c r="BM25" s="1"/>
      <c r="BN25" s="1" t="str">
        <f t="shared" si="18"/>
        <v>N</v>
      </c>
      <c r="BO25" s="1" t="str">
        <f t="shared" si="19"/>
        <v>N</v>
      </c>
      <c r="BP25" s="1" t="str">
        <f t="shared" si="20"/>
        <v>N</v>
      </c>
      <c r="BQ25" s="1" t="str">
        <f t="shared" si="21"/>
        <v>N</v>
      </c>
      <c r="BR25" s="1" t="str">
        <f t="shared" si="22"/>
        <v>N</v>
      </c>
      <c r="BS25" s="33"/>
      <c r="BT25" s="15">
        <f>'%D'!BR24</f>
        <v>0.80699999999999505</v>
      </c>
      <c r="BU25" s="15">
        <f>'%D'!BS24</f>
        <v>2.743792205446081</v>
      </c>
      <c r="BV25" s="15">
        <f>'%D'!BT24</f>
        <v>1.2980000000000018</v>
      </c>
      <c r="BW25" s="15">
        <f>'%D'!BU24</f>
        <v>0.46641183518431545</v>
      </c>
      <c r="BX25" s="15">
        <f>'%D'!BV24</f>
        <v>2.1830000000000069</v>
      </c>
      <c r="BY25" s="15">
        <f>'%D'!BW24</f>
        <v>1.7101242644907417</v>
      </c>
      <c r="BZ25" s="15">
        <f>'%D'!BX24</f>
        <v>0.45699999999999363</v>
      </c>
      <c r="CA25" s="15">
        <f>'%D'!BY24</f>
        <v>0.97935233700645263</v>
      </c>
      <c r="CB25" s="15">
        <f>'%D'!BZ24</f>
        <v>0.94766666666667021</v>
      </c>
      <c r="CC25" s="15">
        <f>'%D'!CA24</f>
        <v>1.8243081793746725</v>
      </c>
      <c r="CD25" s="1"/>
      <c r="CE25" s="15">
        <f>'# D'!BR24</f>
        <v>0.16933333333333422</v>
      </c>
      <c r="CF25" s="15">
        <f>'# D'!BS24</f>
        <v>0.57630229336116057</v>
      </c>
      <c r="CG25" s="15">
        <f>'# D'!BT24</f>
        <v>0.27266666666666595</v>
      </c>
      <c r="CH25" s="15">
        <f>'# D'!BU24</f>
        <v>9.7787183891005852E-2</v>
      </c>
      <c r="CI25" s="15">
        <f>'# D'!BV24</f>
        <v>0.4585000000000008</v>
      </c>
      <c r="CJ25" s="15">
        <f>'# D'!BW24</f>
        <v>0.35960603443212724</v>
      </c>
      <c r="CK25" s="15">
        <f>'# D'!BX24</f>
        <v>9.6000000000000085E-2</v>
      </c>
      <c r="CL25" s="15">
        <f>'# D'!BY24</f>
        <v>0.20566882764937086</v>
      </c>
      <c r="CM25" s="15">
        <f>'# D'!BZ24</f>
        <v>0.19866666666666433</v>
      </c>
      <c r="CN25" s="15">
        <f>'# D'!CA24</f>
        <v>0.38295735184656449</v>
      </c>
      <c r="CO25" s="1"/>
      <c r="CP25" s="9">
        <f>'T-TEST'!AH24</f>
        <v>0.63761336584609107</v>
      </c>
      <c r="CQ25" s="9">
        <f>'T-TEST'!AI24</f>
        <v>3.1600888753479398E-2</v>
      </c>
      <c r="CR25" s="9">
        <f>'T-TEST'!AJ24</f>
        <v>0.12906925299919664</v>
      </c>
      <c r="CS25" s="9">
        <f>'T-TEST'!AK24</f>
        <v>0.48461228746870916</v>
      </c>
      <c r="CT25" s="9">
        <f>'T-TEST'!AL24</f>
        <v>0.42299852682378269</v>
      </c>
      <c r="CU25" s="1"/>
      <c r="CV25" s="1" t="str">
        <f t="shared" si="3"/>
        <v>N</v>
      </c>
      <c r="CW25" s="1" t="str">
        <f t="shared" si="14"/>
        <v>N</v>
      </c>
      <c r="CX25" s="1" t="str">
        <f t="shared" si="15"/>
        <v>N</v>
      </c>
      <c r="CY25" s="1" t="str">
        <f t="shared" si="16"/>
        <v>N</v>
      </c>
      <c r="CZ25" s="1" t="str">
        <f t="shared" si="17"/>
        <v>N</v>
      </c>
      <c r="DA25" s="33"/>
      <c r="DD25" s="52"/>
      <c r="DE25" s="52"/>
      <c r="DF25" s="52"/>
      <c r="DG25" s="52"/>
      <c r="DH25" s="52"/>
      <c r="DI25" s="52"/>
      <c r="DJ25" s="52"/>
      <c r="DK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ED25" s="51"/>
      <c r="EE25" s="51"/>
      <c r="EF25" s="51"/>
      <c r="EG25" s="51"/>
      <c r="EH25" s="51"/>
      <c r="EL25" s="52"/>
      <c r="EM25" s="52"/>
      <c r="EN25" s="52"/>
      <c r="EO25" s="52"/>
      <c r="EP25" s="52"/>
      <c r="EQ25" s="52"/>
      <c r="ER25" s="52"/>
      <c r="ES25" s="52"/>
      <c r="EU25" s="52"/>
      <c r="EV25" s="52"/>
      <c r="EW25" s="52"/>
      <c r="EX25" s="52"/>
      <c r="EY25" s="52"/>
      <c r="EZ25" s="52"/>
      <c r="FA25" s="52"/>
      <c r="FB25" s="52"/>
      <c r="FC25" s="52"/>
      <c r="FD25" s="52"/>
      <c r="FL25" s="51"/>
      <c r="FM25" s="51"/>
      <c r="FN25" s="51"/>
      <c r="FO25" s="51"/>
      <c r="FP25" s="51"/>
    </row>
    <row r="26" spans="1:172" ht="18.75" customHeight="1" x14ac:dyDescent="0.25">
      <c r="A26" s="2">
        <f>'Raw Data'!B25</f>
        <v>66</v>
      </c>
      <c r="B26" s="2">
        <f>'Raw Data'!C25</f>
        <v>77</v>
      </c>
      <c r="C26" s="2" t="str">
        <f>'Raw Data'!D25</f>
        <v>YVSNDAAQSDDE</v>
      </c>
      <c r="D26" s="15">
        <f>'%D'!AV25</f>
        <v>0.37366666666665793</v>
      </c>
      <c r="E26" s="15">
        <f>'%D'!AW25</f>
        <v>6.4589987098104711</v>
      </c>
      <c r="F26" s="15">
        <f>'%D'!AX25</f>
        <v>1.7203333333333362</v>
      </c>
      <c r="G26" s="15">
        <f>'%D'!AY25</f>
        <v>3.7216901626366834</v>
      </c>
      <c r="H26" s="15">
        <f>'%D'!AZ25</f>
        <v>-1.3333333333420683E-3</v>
      </c>
      <c r="I26" s="15">
        <f>'%D'!BA25</f>
        <v>0.6547818975302635</v>
      </c>
      <c r="J26" s="15">
        <f>'%D'!BB25</f>
        <v>0.2396666666666647</v>
      </c>
      <c r="K26" s="15">
        <f>'%D'!BC25</f>
        <v>1.8869227152518271</v>
      </c>
      <c r="L26" s="15">
        <f>'%D'!BD25</f>
        <v>-4.8666666666662195E-2</v>
      </c>
      <c r="M26" s="15">
        <f>'%D'!BE25</f>
        <v>2.0822253320266109</v>
      </c>
      <c r="N26" s="1"/>
      <c r="O26" s="15">
        <f>'# D'!AV25</f>
        <v>3.6999999999999922E-2</v>
      </c>
      <c r="P26" s="15">
        <f>'# D'!AW25</f>
        <v>0.64606011072242087</v>
      </c>
      <c r="Q26" s="15">
        <f>'# D'!AX25</f>
        <v>0.1720000000000006</v>
      </c>
      <c r="R26" s="15">
        <f>'# D'!AY25</f>
        <v>0.37249921700141414</v>
      </c>
      <c r="S26" s="15">
        <f>'# D'!AZ25</f>
        <v>0</v>
      </c>
      <c r="T26" s="15">
        <f>'# D'!BA25</f>
        <v>6.5541335557544766E-2</v>
      </c>
      <c r="U26" s="15">
        <f>'# D'!BB25</f>
        <v>2.4000000000000021E-2</v>
      </c>
      <c r="V26" s="15">
        <f>'# D'!BC25</f>
        <v>0.18865488773595729</v>
      </c>
      <c r="W26" s="15">
        <f>'# D'!BD25</f>
        <v>-5.0000000000007816E-3</v>
      </c>
      <c r="X26" s="15">
        <f>'# D'!BE25</f>
        <v>0.20828506107416031</v>
      </c>
      <c r="Y26" s="1"/>
      <c r="Z26" s="9">
        <f>'T-TEST'!V25</f>
        <v>0.92592670599477778</v>
      </c>
      <c r="AA26" s="9">
        <f>'T-TEST'!W25</f>
        <v>0.49008130234992886</v>
      </c>
      <c r="AB26" s="9">
        <f>'T-TEST'!X25</f>
        <v>1</v>
      </c>
      <c r="AC26" s="9">
        <f>'T-TEST'!Y25</f>
        <v>0.83639451972843393</v>
      </c>
      <c r="AD26" s="9">
        <f>'T-TEST'!Z25</f>
        <v>0.96884774460548662</v>
      </c>
      <c r="AE26" s="1"/>
      <c r="AF26" s="1" t="str">
        <f t="shared" si="4"/>
        <v>N</v>
      </c>
      <c r="AG26" s="1" t="str">
        <f t="shared" si="5"/>
        <v>N</v>
      </c>
      <c r="AH26" s="1" t="str">
        <f t="shared" si="6"/>
        <v>N</v>
      </c>
      <c r="AI26" s="1" t="str">
        <f t="shared" si="7"/>
        <v>N</v>
      </c>
      <c r="AJ26" s="1" t="str">
        <f t="shared" si="8"/>
        <v>N</v>
      </c>
      <c r="AK26" s="57"/>
      <c r="AL26" s="15">
        <f>'%D'!BG25</f>
        <v>-0.30866666666666731</v>
      </c>
      <c r="AM26" s="15">
        <f>'%D'!BH25</f>
        <v>7.3446128783846278</v>
      </c>
      <c r="AN26" s="15">
        <f>'%D'!BI25</f>
        <v>0.60466666666665958</v>
      </c>
      <c r="AO26" s="15">
        <f>'%D'!BJ25</f>
        <v>1.8573296243083308</v>
      </c>
      <c r="AP26" s="15">
        <f>'%D'!BK25</f>
        <v>-9.6000000000003638E-2</v>
      </c>
      <c r="AQ26" s="15">
        <f>'%D'!BL25</f>
        <v>1.6239532012961471</v>
      </c>
      <c r="AR26" s="15">
        <f>'%D'!BM25</f>
        <v>-0.15766666666667106</v>
      </c>
      <c r="AS26" s="15">
        <f>'%D'!BN25</f>
        <v>1.6460369578677951</v>
      </c>
      <c r="AT26" s="15">
        <f>'%D'!BO25</f>
        <v>-0.56633333333332558</v>
      </c>
      <c r="AU26" s="15">
        <f>'%D'!BP25</f>
        <v>2.1158412826422799</v>
      </c>
      <c r="AV26" s="15"/>
      <c r="AW26" s="15">
        <f>'# D'!BG25</f>
        <v>-3.1333333333332547E-2</v>
      </c>
      <c r="AX26" s="15">
        <f>'# D'!BH25</f>
        <v>0.73469676284391883</v>
      </c>
      <c r="AY26" s="15">
        <f>'# D'!BI25</f>
        <v>6.033333333333335E-2</v>
      </c>
      <c r="AZ26" s="15">
        <f>'# D'!BJ25</f>
        <v>0.18534652231248736</v>
      </c>
      <c r="BA26" s="15">
        <f>'# D'!BK25</f>
        <v>-9.0000000000003411E-3</v>
      </c>
      <c r="BB26" s="15">
        <f>'# D'!BL25</f>
        <v>0.16231656313102077</v>
      </c>
      <c r="BC26" s="15">
        <f>'# D'!BM25</f>
        <v>-1.5666666666667162E-2</v>
      </c>
      <c r="BD26" s="15">
        <f>'# D'!BN25</f>
        <v>0.1644546543377027</v>
      </c>
      <c r="BE26" s="15">
        <f>'# D'!BO25</f>
        <v>-5.6666666666667531E-2</v>
      </c>
      <c r="BF26" s="15">
        <f>'# D'!BP25</f>
        <v>0.21149625686207005</v>
      </c>
      <c r="BG26" s="1"/>
      <c r="BH26" s="9">
        <f>'T-TEST'!AB25</f>
        <v>0.9446813276101127</v>
      </c>
      <c r="BI26" s="9">
        <f>'T-TEST'!AC25</f>
        <v>0.65247328850320341</v>
      </c>
      <c r="BJ26" s="9">
        <f>'T-TEST'!AD25</f>
        <v>0.93051243124816896</v>
      </c>
      <c r="BK26" s="9">
        <f>'T-TEST'!AE25</f>
        <v>0.87781002863191415</v>
      </c>
      <c r="BL26" s="9">
        <f>'T-TEST'!AF25</f>
        <v>0.66684307103420171</v>
      </c>
      <c r="BM26" s="1"/>
      <c r="BN26" s="1" t="str">
        <f t="shared" si="18"/>
        <v>N</v>
      </c>
      <c r="BO26" s="1" t="str">
        <f t="shared" si="19"/>
        <v>N</v>
      </c>
      <c r="BP26" s="1" t="str">
        <f t="shared" si="20"/>
        <v>N</v>
      </c>
      <c r="BQ26" s="1" t="str">
        <f t="shared" si="21"/>
        <v>N</v>
      </c>
      <c r="BR26" s="1" t="str">
        <f t="shared" si="22"/>
        <v>N</v>
      </c>
      <c r="BS26" s="33"/>
      <c r="BT26" s="15">
        <f>'%D'!BR25</f>
        <v>-0.99133333333333695</v>
      </c>
      <c r="BU26" s="15">
        <f>'%D'!BS25</f>
        <v>5.8780215492402998</v>
      </c>
      <c r="BV26" s="15">
        <f>'%D'!BT25</f>
        <v>0.92533333333333445</v>
      </c>
      <c r="BW26" s="15">
        <f>'%D'!BU25</f>
        <v>2.6251979607894969</v>
      </c>
      <c r="BX26" s="15">
        <f>'%D'!BV25</f>
        <v>0.10699999999999221</v>
      </c>
      <c r="BY26" s="15">
        <f>'%D'!BW25</f>
        <v>1.856873986031365</v>
      </c>
      <c r="BZ26" s="15">
        <f>'%D'!BX25</f>
        <v>0.27900000000000347</v>
      </c>
      <c r="CA26" s="15">
        <f>'%D'!BY25</f>
        <v>1.1342559969718797</v>
      </c>
      <c r="CB26" s="15">
        <f>'%D'!BZ25</f>
        <v>1.0006666666666675</v>
      </c>
      <c r="CC26" s="15">
        <f>'%D'!CA25</f>
        <v>3.3987466317256829</v>
      </c>
      <c r="CD26" s="1"/>
      <c r="CE26" s="15">
        <f>'# D'!BR25</f>
        <v>-9.9000000000000199E-2</v>
      </c>
      <c r="CF26" s="15">
        <f>'# D'!BS25</f>
        <v>0.58777461666866848</v>
      </c>
      <c r="CG26" s="15">
        <f>'# D'!BT25</f>
        <v>9.2666666666666231E-2</v>
      </c>
      <c r="CH26" s="15">
        <f>'# D'!BU25</f>
        <v>0.26233248623327882</v>
      </c>
      <c r="CI26" s="15">
        <f>'# D'!BV25</f>
        <v>1.0333333333332639E-2</v>
      </c>
      <c r="CJ26" s="15">
        <f>'# D'!BW25</f>
        <v>0.18527637014291176</v>
      </c>
      <c r="CK26" s="15">
        <f>'# D'!BX25</f>
        <v>2.8000000000000469E-2</v>
      </c>
      <c r="CL26" s="15">
        <f>'# D'!BY25</f>
        <v>0.1131459234793723</v>
      </c>
      <c r="CM26" s="15">
        <f>'# D'!BZ25</f>
        <v>0.10000000000000053</v>
      </c>
      <c r="CN26" s="15">
        <f>'# D'!CA25</f>
        <v>0.34034051575836055</v>
      </c>
      <c r="CO26" s="1"/>
      <c r="CP26" s="9">
        <f>'T-TEST'!AH25</f>
        <v>0.79123407987133354</v>
      </c>
      <c r="CQ26" s="9">
        <f>'T-TEST'!AI25</f>
        <v>0.60271733059454713</v>
      </c>
      <c r="CR26" s="9">
        <f>'T-TEST'!AJ25</f>
        <v>0.93448046229349346</v>
      </c>
      <c r="CS26" s="9">
        <f>'T-TEST'!AK25</f>
        <v>0.69355438957947624</v>
      </c>
      <c r="CT26" s="9">
        <f>'T-TEST'!AL25</f>
        <v>0.64776396650538159</v>
      </c>
      <c r="CU26" s="1"/>
      <c r="CV26" s="1" t="str">
        <f t="shared" si="3"/>
        <v>N</v>
      </c>
      <c r="CW26" s="1" t="str">
        <f t="shared" si="14"/>
        <v>N</v>
      </c>
      <c r="CX26" s="1" t="str">
        <f t="shared" si="15"/>
        <v>N</v>
      </c>
      <c r="CY26" s="1" t="str">
        <f t="shared" si="16"/>
        <v>N</v>
      </c>
      <c r="CZ26" s="1" t="str">
        <f t="shared" si="17"/>
        <v>N</v>
      </c>
      <c r="DA26" s="33"/>
      <c r="DD26" s="52"/>
      <c r="DE26" s="52"/>
      <c r="DF26" s="52"/>
      <c r="DG26" s="52"/>
      <c r="DH26" s="52"/>
      <c r="DI26" s="52"/>
      <c r="DJ26" s="52"/>
      <c r="DK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ED26" s="51"/>
      <c r="EE26" s="51"/>
      <c r="EF26" s="51"/>
      <c r="EG26" s="51"/>
      <c r="EH26" s="51"/>
      <c r="EL26" s="52"/>
      <c r="EM26" s="52"/>
      <c r="EN26" s="52"/>
      <c r="EO26" s="52"/>
      <c r="EP26" s="52"/>
      <c r="EQ26" s="52"/>
      <c r="ER26" s="52"/>
      <c r="ES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L26" s="51"/>
      <c r="FM26" s="51"/>
      <c r="FN26" s="51"/>
      <c r="FO26" s="51"/>
      <c r="FP26" s="51"/>
    </row>
    <row r="27" spans="1:172" ht="18.75" customHeight="1" x14ac:dyDescent="0.25">
      <c r="A27" s="2">
        <f>'Raw Data'!B26</f>
        <v>66</v>
      </c>
      <c r="B27" s="2">
        <f>'Raw Data'!C26</f>
        <v>80</v>
      </c>
      <c r="C27" s="2" t="str">
        <f>'Raw Data'!D26</f>
        <v>YVSNDAAQSDDEEKL</v>
      </c>
      <c r="D27" s="15">
        <f>'%D'!AV26</f>
        <v>4.3786666666666747</v>
      </c>
      <c r="E27" s="15">
        <f>'%D'!AW26</f>
        <v>2.0391751600422472</v>
      </c>
      <c r="F27" s="15">
        <f>'%D'!AX26</f>
        <v>4.1026666666666642</v>
      </c>
      <c r="G27" s="15">
        <f>'%D'!AY26</f>
        <v>4.5893818029592301</v>
      </c>
      <c r="H27" s="15">
        <f>'%D'!AZ26</f>
        <v>1.4293333333333393</v>
      </c>
      <c r="I27" s="15">
        <f>'%D'!BA26</f>
        <v>2.1099389406647133</v>
      </c>
      <c r="J27" s="15">
        <f>'%D'!BB26</f>
        <v>1.3013333333333321</v>
      </c>
      <c r="K27" s="15">
        <f>'%D'!BC26</f>
        <v>2.9520575310563757</v>
      </c>
      <c r="L27" s="15">
        <f>'%D'!BD26</f>
        <v>1.4939999999999998</v>
      </c>
      <c r="M27" s="15">
        <f>'%D'!BE26</f>
        <v>2.0802140915460257</v>
      </c>
      <c r="N27" s="1"/>
      <c r="O27" s="15">
        <f>'# D'!AV26</f>
        <v>0.56933333333333458</v>
      </c>
      <c r="P27" s="15">
        <f>'# D'!AW26</f>
        <v>0.2650521961174192</v>
      </c>
      <c r="Q27" s="15">
        <f>'# D'!AX26</f>
        <v>0.53366666666666607</v>
      </c>
      <c r="R27" s="15">
        <f>'# D'!AY26</f>
        <v>0.59642211003058299</v>
      </c>
      <c r="S27" s="15">
        <f>'# D'!AZ26</f>
        <v>0.18600000000000083</v>
      </c>
      <c r="T27" s="15">
        <f>'# D'!BA26</f>
        <v>0.27403831848849153</v>
      </c>
      <c r="U27" s="15">
        <f>'# D'!BB26</f>
        <v>0.16933333333333334</v>
      </c>
      <c r="V27" s="15">
        <f>'# D'!BC26</f>
        <v>0.38399565969769317</v>
      </c>
      <c r="W27" s="15">
        <f>'# D'!BD26</f>
        <v>0.19399999999999995</v>
      </c>
      <c r="X27" s="15">
        <f>'# D'!BE26</f>
        <v>0.27055621720202011</v>
      </c>
      <c r="Y27" s="1"/>
      <c r="Z27" s="9">
        <f>'T-TEST'!V26</f>
        <v>3.3570609407695344E-2</v>
      </c>
      <c r="AA27" s="9">
        <f>'T-TEST'!W26</f>
        <v>0.2381491816539231</v>
      </c>
      <c r="AB27" s="9">
        <f>'T-TEST'!X26</f>
        <v>0.31131270997428889</v>
      </c>
      <c r="AC27" s="9">
        <f>'T-TEST'!Y26</f>
        <v>0.49207910262233628</v>
      </c>
      <c r="AD27" s="9">
        <f>'T-TEST'!Z26</f>
        <v>0.30015602658730228</v>
      </c>
      <c r="AE27" s="1"/>
      <c r="AF27" s="1" t="str">
        <f t="shared" si="4"/>
        <v>N</v>
      </c>
      <c r="AG27" s="1" t="str">
        <f t="shared" si="5"/>
        <v>N</v>
      </c>
      <c r="AH27" s="1" t="str">
        <f t="shared" si="6"/>
        <v>N</v>
      </c>
      <c r="AI27" s="1" t="str">
        <f t="shared" si="7"/>
        <v>N</v>
      </c>
      <c r="AJ27" s="1" t="str">
        <f t="shared" si="8"/>
        <v>N</v>
      </c>
      <c r="AK27" s="57"/>
      <c r="AL27" s="15">
        <f>'%D'!BG26</f>
        <v>1.8593333333333462</v>
      </c>
      <c r="AM27" s="15">
        <f>'%D'!BH26</f>
        <v>3.5384578090838747</v>
      </c>
      <c r="AN27" s="15">
        <f>'%D'!BI26</f>
        <v>4.6865000000000023</v>
      </c>
      <c r="AO27" s="15">
        <f>'%D'!BJ26</f>
        <v>1.6863871145143383</v>
      </c>
      <c r="AP27" s="15">
        <f>'%D'!BK26</f>
        <v>0.70000000000000284</v>
      </c>
      <c r="AQ27" s="15">
        <f>'%D'!BL26</f>
        <v>1.7663408504589364</v>
      </c>
      <c r="AR27" s="15">
        <f>'%D'!BM26</f>
        <v>0.65566666666666862</v>
      </c>
      <c r="AS27" s="15">
        <f>'%D'!BN26</f>
        <v>2.4539587065257114</v>
      </c>
      <c r="AT27" s="15">
        <f>'%D'!BO26</f>
        <v>4.2083333333333357</v>
      </c>
      <c r="AU27" s="15">
        <f>'%D'!BP26</f>
        <v>4.4924016219983427</v>
      </c>
      <c r="AV27" s="15"/>
      <c r="AW27" s="15">
        <f>'# D'!BG26</f>
        <v>0.24133333333333518</v>
      </c>
      <c r="AX27" s="15">
        <f>'# D'!BH26</f>
        <v>0.46001159405678727</v>
      </c>
      <c r="AY27" s="15">
        <f>'# D'!BI26</f>
        <v>0.60966666666666658</v>
      </c>
      <c r="AZ27" s="15">
        <f>'# D'!BJ26</f>
        <v>0.21908521934017655</v>
      </c>
      <c r="BA27" s="15">
        <f>'# D'!BK26</f>
        <v>9.1000000000000192E-2</v>
      </c>
      <c r="BB27" s="15">
        <f>'# D'!BL26</f>
        <v>0.22955827146935878</v>
      </c>
      <c r="BC27" s="15">
        <f>'# D'!BM26</f>
        <v>8.5333333333333705E-2</v>
      </c>
      <c r="BD27" s="15">
        <f>'# D'!BN26</f>
        <v>0.31927522087795468</v>
      </c>
      <c r="BE27" s="15">
        <f>'# D'!BO26</f>
        <v>0.54699999999999971</v>
      </c>
      <c r="BF27" s="15">
        <f>'# D'!BP26</f>
        <v>0.5836802777777117</v>
      </c>
      <c r="BG27" s="1"/>
      <c r="BH27" s="9">
        <f>'T-TEST'!AB26</f>
        <v>0.44835490653534993</v>
      </c>
      <c r="BI27" s="9">
        <f>'T-TEST'!AC26</f>
        <v>1.9828613146747071E-2</v>
      </c>
      <c r="BJ27" s="9">
        <f>'T-TEST'!AD26</f>
        <v>0.55670690508070497</v>
      </c>
      <c r="BK27" s="9">
        <f>'T-TEST'!AE26</f>
        <v>0.6863701440238682</v>
      </c>
      <c r="BL27" s="9">
        <f>'T-TEST'!AF26</f>
        <v>0.21064807531171462</v>
      </c>
      <c r="BM27" s="1"/>
      <c r="BN27" s="1" t="str">
        <f t="shared" si="18"/>
        <v>N</v>
      </c>
      <c r="BO27" s="1" t="str">
        <f t="shared" si="19"/>
        <v>N</v>
      </c>
      <c r="BP27" s="1" t="str">
        <f t="shared" si="20"/>
        <v>N</v>
      </c>
      <c r="BQ27" s="1" t="str">
        <f t="shared" si="21"/>
        <v>N</v>
      </c>
      <c r="BR27" s="1" t="str">
        <f t="shared" si="22"/>
        <v>N</v>
      </c>
      <c r="BS27" s="33"/>
      <c r="BT27" s="15">
        <f>'%D'!BR26</f>
        <v>1.2736666666666636</v>
      </c>
      <c r="BU27" s="15">
        <f>'%D'!BS26</f>
        <v>3.6748014458833911</v>
      </c>
      <c r="BV27" s="15">
        <f>'%D'!BT26</f>
        <v>-0.88350000000001216</v>
      </c>
      <c r="BW27" s="15">
        <f>'%D'!BU26</f>
        <v>4.4237233751671212</v>
      </c>
      <c r="BX27" s="15">
        <f>'%D'!BV26</f>
        <v>4.49999999999946E-2</v>
      </c>
      <c r="BY27" s="15">
        <f>'%D'!BW26</f>
        <v>1.3116142725664415</v>
      </c>
      <c r="BZ27" s="15">
        <f>'%D'!BX26</f>
        <v>1.1076666666666597</v>
      </c>
      <c r="CA27" s="15">
        <f>'%D'!BY26</f>
        <v>1.9141719706790536</v>
      </c>
      <c r="CB27" s="15">
        <f>'%D'!BZ26</f>
        <v>-3.5503333333333345</v>
      </c>
      <c r="CC27" s="15">
        <f>'%D'!CA26</f>
        <v>4.2513344179602415</v>
      </c>
      <c r="CD27" s="1"/>
      <c r="CE27" s="15">
        <f>'# D'!BR26</f>
        <v>0.16566666666666663</v>
      </c>
      <c r="CF27" s="15">
        <f>'# D'!BS26</f>
        <v>0.47763654243228348</v>
      </c>
      <c r="CG27" s="15">
        <f>'# D'!BT26</f>
        <v>-0.11499999999999932</v>
      </c>
      <c r="CH27" s="15">
        <f>'# D'!BU26</f>
        <v>0.57521821946110174</v>
      </c>
      <c r="CI27" s="15">
        <f>'# D'!BV26</f>
        <v>6.0000000000002274E-3</v>
      </c>
      <c r="CJ27" s="15">
        <f>'# D'!BW26</f>
        <v>0.16999999999999985</v>
      </c>
      <c r="CK27" s="15">
        <f>'# D'!BX26</f>
        <v>0.14400000000000102</v>
      </c>
      <c r="CL27" s="15">
        <f>'# D'!BY26</f>
        <v>0.24897924947004452</v>
      </c>
      <c r="CM27" s="15">
        <f>'# D'!BZ26</f>
        <v>-0.46133333333333404</v>
      </c>
      <c r="CN27" s="15">
        <f>'# D'!CA26</f>
        <v>0.55228132927581997</v>
      </c>
      <c r="CO27" s="1"/>
      <c r="CP27" s="9">
        <f>'T-TEST'!AH26</f>
        <v>0.59585641910649345</v>
      </c>
      <c r="CQ27" s="9">
        <f>'T-TEST'!AI26</f>
        <v>0.76135250445940439</v>
      </c>
      <c r="CR27" s="9">
        <f>'T-TEST'!AJ26</f>
        <v>0.96685330600616282</v>
      </c>
      <c r="CS27" s="9">
        <f>'T-TEST'!AK26</f>
        <v>0.41273903296040676</v>
      </c>
      <c r="CT27" s="9">
        <f>'T-TEST'!AL26</f>
        <v>0.26972447440287051</v>
      </c>
      <c r="CU27" s="1"/>
      <c r="CV27" s="1" t="str">
        <f t="shared" si="3"/>
        <v>N</v>
      </c>
      <c r="CW27" s="1" t="str">
        <f t="shared" si="14"/>
        <v>N</v>
      </c>
      <c r="CX27" s="1" t="str">
        <f t="shared" si="15"/>
        <v>N</v>
      </c>
      <c r="CY27" s="1" t="str">
        <f t="shared" si="16"/>
        <v>N</v>
      </c>
      <c r="CZ27" s="1" t="str">
        <f t="shared" si="17"/>
        <v>N</v>
      </c>
      <c r="DA27" s="33"/>
      <c r="DD27" s="52"/>
      <c r="DE27" s="52"/>
      <c r="DF27" s="52"/>
      <c r="DG27" s="52"/>
      <c r="DH27" s="52"/>
      <c r="DI27" s="52"/>
      <c r="DJ27" s="52"/>
      <c r="DK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ED27" s="51"/>
      <c r="EE27" s="51"/>
      <c r="EF27" s="51"/>
      <c r="EG27" s="51"/>
      <c r="EH27" s="51"/>
      <c r="EL27" s="52"/>
      <c r="EM27" s="52"/>
      <c r="EN27" s="52"/>
      <c r="EO27" s="52"/>
      <c r="EP27" s="52"/>
      <c r="EQ27" s="52"/>
      <c r="ER27" s="52"/>
      <c r="ES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L27" s="51"/>
      <c r="FM27" s="51"/>
      <c r="FN27" s="51"/>
      <c r="FO27" s="51"/>
      <c r="FP27" s="51"/>
    </row>
    <row r="28" spans="1:172" ht="18.75" customHeight="1" x14ac:dyDescent="0.25">
      <c r="A28" s="2">
        <f>'Raw Data'!B27</f>
        <v>66</v>
      </c>
      <c r="B28" s="2">
        <f>'Raw Data'!C27</f>
        <v>95</v>
      </c>
      <c r="C28" s="2" t="str">
        <f>'Raw Data'!D27</f>
        <v>YVSNDAAQSDDEEKLQSQPTDTDGGRLKQK</v>
      </c>
      <c r="D28" s="15">
        <f>'%D'!AV27</f>
        <v>2.1103333333333367</v>
      </c>
      <c r="E28" s="15">
        <f>'%D'!AW27</f>
        <v>2.2395344754360598</v>
      </c>
      <c r="F28" s="15">
        <f>'%D'!AX27</f>
        <v>0.8056666666666672</v>
      </c>
      <c r="G28" s="15">
        <f>'%D'!AY27</f>
        <v>2.0125606409083248</v>
      </c>
      <c r="H28" s="15">
        <f>'%D'!AZ27</f>
        <v>0.36633333333333695</v>
      </c>
      <c r="I28" s="15">
        <f>'%D'!BA27</f>
        <v>1.6660701265753086</v>
      </c>
      <c r="J28" s="15">
        <f>'%D'!BB27</f>
        <v>1.4013333333333264</v>
      </c>
      <c r="K28" s="15">
        <f>'%D'!BC27</f>
        <v>2.407729151434328</v>
      </c>
      <c r="L28" s="15">
        <f>'%D'!BD27</f>
        <v>1.6086666666666645</v>
      </c>
      <c r="M28" s="15">
        <f>'%D'!BE27</f>
        <v>1.9307373375647614</v>
      </c>
      <c r="N28" s="1"/>
      <c r="O28" s="15">
        <f>'# D'!AV27</f>
        <v>0.56966666666666477</v>
      </c>
      <c r="P28" s="15">
        <f>'# D'!AW27</f>
        <v>0.60463652993623707</v>
      </c>
      <c r="Q28" s="15">
        <f>'# D'!AX27</f>
        <v>0.2179999999999982</v>
      </c>
      <c r="R28" s="15">
        <f>'# D'!AY27</f>
        <v>0.54345376988295868</v>
      </c>
      <c r="S28" s="15">
        <f>'# D'!AZ27</f>
        <v>9.933333333333394E-2</v>
      </c>
      <c r="T28" s="15">
        <f>'# D'!BA27</f>
        <v>0.44997370293533062</v>
      </c>
      <c r="U28" s="15">
        <f>'# D'!BB27</f>
        <v>0.3786666666666676</v>
      </c>
      <c r="V28" s="15">
        <f>'# D'!BC27</f>
        <v>0.65036400064374233</v>
      </c>
      <c r="W28" s="15">
        <f>'# D'!BD27</f>
        <v>0.43466666666666676</v>
      </c>
      <c r="X28" s="15">
        <f>'# D'!BE27</f>
        <v>0.52128814808446755</v>
      </c>
      <c r="Y28" s="1"/>
      <c r="Z28" s="9">
        <f>'T-TEST'!V27</f>
        <v>0.21862429406646039</v>
      </c>
      <c r="AA28" s="9">
        <f>'T-TEST'!W27</f>
        <v>0.55193509538424934</v>
      </c>
      <c r="AB28" s="9">
        <f>'T-TEST'!X27</f>
        <v>0.72834889127825209</v>
      </c>
      <c r="AC28" s="9">
        <f>'T-TEST'!Y27</f>
        <v>0.38322438565438322</v>
      </c>
      <c r="AD28" s="9">
        <f>'T-TEST'!Z27</f>
        <v>0.24276179881613691</v>
      </c>
      <c r="AE28" s="1"/>
      <c r="AF28" s="1" t="str">
        <f t="shared" si="4"/>
        <v>N</v>
      </c>
      <c r="AG28" s="1" t="str">
        <f t="shared" si="5"/>
        <v>N</v>
      </c>
      <c r="AH28" s="1" t="str">
        <f t="shared" si="6"/>
        <v>N</v>
      </c>
      <c r="AI28" s="1" t="str">
        <f t="shared" si="7"/>
        <v>N</v>
      </c>
      <c r="AJ28" s="1" t="str">
        <f t="shared" si="8"/>
        <v>N</v>
      </c>
      <c r="AK28" s="57"/>
      <c r="AL28" s="15">
        <f>'%D'!BG27</f>
        <v>-1.0760000000000076</v>
      </c>
      <c r="AM28" s="15">
        <f>'%D'!BH27</f>
        <v>1.4909485794844379</v>
      </c>
      <c r="AN28" s="15">
        <f>'%D'!BI27</f>
        <v>0.97650000000000858</v>
      </c>
      <c r="AO28" s="15">
        <f>'%D'!BJ27</f>
        <v>1.6222492102016917</v>
      </c>
      <c r="AP28" s="15">
        <f>'%D'!BK27</f>
        <v>-0.79666666666666686</v>
      </c>
      <c r="AQ28" s="15">
        <f>'%D'!BL27</f>
        <v>2.1945910021383641</v>
      </c>
      <c r="AR28" s="15">
        <f>'%D'!BM27</f>
        <v>0.34066666666666379</v>
      </c>
      <c r="AS28" s="15">
        <f>'%D'!BN27</f>
        <v>2.1546383300529426</v>
      </c>
      <c r="AT28" s="15">
        <f>'%D'!BO27</f>
        <v>-3.7333333333329222E-2</v>
      </c>
      <c r="AU28" s="15">
        <f>'%D'!BP27</f>
        <v>1.4580043438435488</v>
      </c>
      <c r="AV28" s="15"/>
      <c r="AW28" s="15">
        <f>'# D'!BG27</f>
        <v>-0.29033333333333466</v>
      </c>
      <c r="AX28" s="15">
        <f>'# D'!BH27</f>
        <v>0.40266901213444928</v>
      </c>
      <c r="AY28" s="15">
        <f>'# D'!BI27</f>
        <v>0.26399999999999935</v>
      </c>
      <c r="AZ28" s="15">
        <f>'# D'!BJ27</f>
        <v>0.43773622194193618</v>
      </c>
      <c r="BA28" s="15">
        <f>'# D'!BK27</f>
        <v>-0.21499999999999808</v>
      </c>
      <c r="BB28" s="15">
        <f>'# D'!BL27</f>
        <v>0.59269891175874434</v>
      </c>
      <c r="BC28" s="15">
        <f>'# D'!BM27</f>
        <v>9.2333333333334267E-2</v>
      </c>
      <c r="BD28" s="15">
        <f>'# D'!BN27</f>
        <v>0.58191952479130094</v>
      </c>
      <c r="BE28" s="15">
        <f>'# D'!BO27</f>
        <v>-1.0000000000001563E-2</v>
      </c>
      <c r="BF28" s="15">
        <f>'# D'!BP27</f>
        <v>0.39344207536391762</v>
      </c>
      <c r="BG28" s="1"/>
      <c r="BH28" s="9">
        <f>'T-TEST'!AB27</f>
        <v>0.29434139651889701</v>
      </c>
      <c r="BI28" s="9">
        <f>'T-TEST'!AC27</f>
        <v>0.53103422295635161</v>
      </c>
      <c r="BJ28" s="9">
        <f>'T-TEST'!AD27</f>
        <v>0.56406779993708533</v>
      </c>
      <c r="BK28" s="9">
        <f>'T-TEST'!AE27</f>
        <v>0.80645982050366782</v>
      </c>
      <c r="BL28" s="9">
        <f>'T-TEST'!AF27</f>
        <v>0.96709205277921872</v>
      </c>
      <c r="BM28" s="1"/>
      <c r="BN28" s="1" t="str">
        <f t="shared" si="18"/>
        <v>N</v>
      </c>
      <c r="BO28" s="1" t="str">
        <f t="shared" si="19"/>
        <v>N</v>
      </c>
      <c r="BP28" s="1" t="str">
        <f t="shared" si="20"/>
        <v>N</v>
      </c>
      <c r="BQ28" s="1" t="str">
        <f t="shared" si="21"/>
        <v>N</v>
      </c>
      <c r="BR28" s="1" t="str">
        <f t="shared" si="22"/>
        <v>N</v>
      </c>
      <c r="BS28" s="33"/>
      <c r="BT28" s="15">
        <f>'%D'!BR27</f>
        <v>0.12366666666667214</v>
      </c>
      <c r="BU28" s="15">
        <f>'%D'!BS27</f>
        <v>2.5903494616235343</v>
      </c>
      <c r="BV28" s="15">
        <f>'%D'!BT27</f>
        <v>0.3121666666666556</v>
      </c>
      <c r="BW28" s="15">
        <f>'%D'!BU27</f>
        <v>1.8531761474110733</v>
      </c>
      <c r="BX28" s="15">
        <f>'%D'!BV27</f>
        <v>1.3818333333333399</v>
      </c>
      <c r="BY28" s="15">
        <f>'%D'!BW27</f>
        <v>1.6585888077921351</v>
      </c>
      <c r="BZ28" s="15">
        <f>'%D'!BX27</f>
        <v>0.26133333333333297</v>
      </c>
      <c r="CA28" s="15">
        <f>'%D'!BY27</f>
        <v>0.81835770500028526</v>
      </c>
      <c r="CB28" s="15">
        <f>'%D'!BZ27</f>
        <v>0.57266666666667021</v>
      </c>
      <c r="CC28" s="15">
        <f>'%D'!CA27</f>
        <v>1.3140279043206531</v>
      </c>
      <c r="CD28" s="1"/>
      <c r="CE28" s="15">
        <f>'# D'!BR27</f>
        <v>3.3333333333334991E-2</v>
      </c>
      <c r="CF28" s="15">
        <f>'# D'!BS27</f>
        <v>0.69955938513705429</v>
      </c>
      <c r="CG28" s="15">
        <f>'# D'!BT27</f>
        <v>8.4333333333335148E-2</v>
      </c>
      <c r="CH28" s="15">
        <f>'# D'!BU27</f>
        <v>0.49991132547016121</v>
      </c>
      <c r="CI28" s="15">
        <f>'# D'!BV27</f>
        <v>0.37299999999999933</v>
      </c>
      <c r="CJ28" s="15">
        <f>'# D'!BW27</f>
        <v>0.44780464490668231</v>
      </c>
      <c r="CK28" s="15">
        <f>'# D'!BX27</f>
        <v>7.0333333333332249E-2</v>
      </c>
      <c r="CL28" s="15">
        <f>'# D'!BY27</f>
        <v>0.22102186920453543</v>
      </c>
      <c r="CM28" s="15">
        <f>'# D'!BZ27</f>
        <v>0.15433333333333721</v>
      </c>
      <c r="CN28" s="15">
        <f>'# D'!CA27</f>
        <v>0.35461340452197593</v>
      </c>
      <c r="CO28" s="1"/>
      <c r="CP28" s="9">
        <f>'T-TEST'!AH27</f>
        <v>0.93914960869421438</v>
      </c>
      <c r="CQ28" s="9">
        <f>'T-TEST'!AI27</f>
        <v>0.82987149669263327</v>
      </c>
      <c r="CR28" s="9">
        <f>'T-TEST'!AJ27</f>
        <v>0.27291545867280131</v>
      </c>
      <c r="CS28" s="9">
        <f>'T-TEST'!AK27</f>
        <v>0.61120634608251168</v>
      </c>
      <c r="CT28" s="9">
        <f>'T-TEST'!AL27</f>
        <v>0.50259801209499533</v>
      </c>
      <c r="CU28" s="1"/>
      <c r="CV28" s="1" t="str">
        <f t="shared" si="3"/>
        <v>N</v>
      </c>
      <c r="CW28" s="1" t="str">
        <f t="shared" si="14"/>
        <v>N</v>
      </c>
      <c r="CX28" s="1" t="str">
        <f t="shared" si="15"/>
        <v>N</v>
      </c>
      <c r="CY28" s="1" t="str">
        <f t="shared" si="16"/>
        <v>N</v>
      </c>
      <c r="CZ28" s="1" t="str">
        <f t="shared" si="17"/>
        <v>N</v>
      </c>
      <c r="DA28" s="33"/>
      <c r="DD28" s="52"/>
      <c r="DE28" s="52"/>
      <c r="DF28" s="52"/>
      <c r="DG28" s="52"/>
      <c r="DH28" s="52"/>
      <c r="DI28" s="52"/>
      <c r="DJ28" s="52"/>
      <c r="DK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ED28" s="51"/>
      <c r="EE28" s="51"/>
      <c r="EF28" s="51"/>
      <c r="EG28" s="51"/>
      <c r="EH28" s="51"/>
      <c r="EL28" s="52"/>
      <c r="EM28" s="52"/>
      <c r="EN28" s="52"/>
      <c r="EO28" s="52"/>
      <c r="EP28" s="52"/>
      <c r="EQ28" s="52"/>
      <c r="ER28" s="52"/>
      <c r="ES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L28" s="51"/>
      <c r="FM28" s="51"/>
      <c r="FN28" s="51"/>
      <c r="FO28" s="51"/>
      <c r="FP28" s="51"/>
    </row>
    <row r="29" spans="1:172" ht="18.75" customHeight="1" x14ac:dyDescent="0.25">
      <c r="A29" s="2">
        <f>'Raw Data'!B28</f>
        <v>66</v>
      </c>
      <c r="B29" s="2">
        <f>'Raw Data'!C28</f>
        <v>97</v>
      </c>
      <c r="C29" s="2" t="str">
        <f>'Raw Data'!D28</f>
        <v>YVSNDAAQSDDEEKLQSQPTDTDGGRLKQKTT</v>
      </c>
      <c r="D29" s="15">
        <f>'%D'!AV28</f>
        <v>2.7739999999999867</v>
      </c>
      <c r="E29" s="15">
        <f>'%D'!AW28</f>
        <v>2.4272004449571107</v>
      </c>
      <c r="F29" s="15">
        <f>'%D'!AX28</f>
        <v>1.0793333333333379</v>
      </c>
      <c r="G29" s="15">
        <f>'%D'!AY28</f>
        <v>1.7809496530409461</v>
      </c>
      <c r="H29" s="15">
        <f>'%D'!AZ28</f>
        <v>0.74099999999999255</v>
      </c>
      <c r="I29" s="15">
        <f>'%D'!BA28</f>
        <v>1.9754138806842498</v>
      </c>
      <c r="J29" s="15">
        <f>'%D'!BB28</f>
        <v>1.3863333333333259</v>
      </c>
      <c r="K29" s="15">
        <f>'%D'!BC28</f>
        <v>2.2942395980658445</v>
      </c>
      <c r="L29" s="15">
        <f>'%D'!BD28</f>
        <v>1.2623333333333306</v>
      </c>
      <c r="M29" s="15">
        <f>'%D'!BE28</f>
        <v>1.763183673548129</v>
      </c>
      <c r="N29" s="1"/>
      <c r="O29" s="15">
        <f>'# D'!AV28</f>
        <v>0.80466666666666775</v>
      </c>
      <c r="P29" s="15">
        <f>'# D'!AW28</f>
        <v>0.70385391476735715</v>
      </c>
      <c r="Q29" s="15">
        <f>'# D'!AX28</f>
        <v>0.31333333333333258</v>
      </c>
      <c r="R29" s="15">
        <f>'# D'!AY28</f>
        <v>0.51624671104682884</v>
      </c>
      <c r="S29" s="15">
        <f>'# D'!AZ28</f>
        <v>0.21466666666666967</v>
      </c>
      <c r="T29" s="15">
        <f>'# D'!BA28</f>
        <v>0.57281905229022179</v>
      </c>
      <c r="U29" s="15">
        <f>'# D'!BB28</f>
        <v>0.40200000000000102</v>
      </c>
      <c r="V29" s="15">
        <f>'# D'!BC28</f>
        <v>0.66572642028589057</v>
      </c>
      <c r="W29" s="15">
        <f>'# D'!BD28</f>
        <v>0.36599999999999611</v>
      </c>
      <c r="X29" s="15">
        <f>'# D'!BE28</f>
        <v>0.51142024467815761</v>
      </c>
      <c r="Y29" s="1"/>
      <c r="Z29" s="9">
        <f>'T-TEST'!V28</f>
        <v>0.14201721065676168</v>
      </c>
      <c r="AA29" s="9">
        <f>'T-TEST'!W28</f>
        <v>0.38574610627063644</v>
      </c>
      <c r="AB29" s="9">
        <f>'T-TEST'!X28</f>
        <v>0.55339347308479114</v>
      </c>
      <c r="AC29" s="9">
        <f>'T-TEST'!Y28</f>
        <v>0.38648007016615438</v>
      </c>
      <c r="AD29" s="9">
        <f>'T-TEST'!Z28</f>
        <v>0.28459282229735355</v>
      </c>
      <c r="AE29" s="1"/>
      <c r="AF29" s="1" t="str">
        <f t="shared" si="4"/>
        <v>N</v>
      </c>
      <c r="AG29" s="1" t="str">
        <f t="shared" si="5"/>
        <v>N</v>
      </c>
      <c r="AH29" s="1" t="str">
        <f t="shared" si="6"/>
        <v>N</v>
      </c>
      <c r="AI29" s="1" t="str">
        <f t="shared" si="7"/>
        <v>N</v>
      </c>
      <c r="AJ29" s="1" t="str">
        <f t="shared" si="8"/>
        <v>N</v>
      </c>
      <c r="AK29" s="57"/>
      <c r="AL29" s="15">
        <f>'%D'!BG28</f>
        <v>-0.72533333333333871</v>
      </c>
      <c r="AM29" s="15">
        <f>'%D'!BH28</f>
        <v>1.7691498900130909</v>
      </c>
      <c r="AN29" s="15">
        <f>'%D'!BI28</f>
        <v>1.3016666666666694</v>
      </c>
      <c r="AO29" s="15">
        <f>'%D'!BJ28</f>
        <v>1.3705157180176137</v>
      </c>
      <c r="AP29" s="15">
        <f>'%D'!BK28</f>
        <v>-0.45333333333334025</v>
      </c>
      <c r="AQ29" s="15">
        <f>'%D'!BL28</f>
        <v>2.039152111377013</v>
      </c>
      <c r="AR29" s="15">
        <f>'%D'!BM28</f>
        <v>0.25</v>
      </c>
      <c r="AS29" s="15">
        <f>'%D'!BN28</f>
        <v>2.2424250266173891</v>
      </c>
      <c r="AT29" s="15">
        <f>'%D'!BO28</f>
        <v>-0.32966666666666811</v>
      </c>
      <c r="AU29" s="15">
        <f>'%D'!BP28</f>
        <v>1.5403378417304017</v>
      </c>
      <c r="AV29" s="15"/>
      <c r="AW29" s="15">
        <f>'# D'!BG28</f>
        <v>-0.21033333333333282</v>
      </c>
      <c r="AX29" s="15">
        <f>'# D'!BH28</f>
        <v>0.51327705319187356</v>
      </c>
      <c r="AY29" s="15">
        <f>'# D'!BI28</f>
        <v>0.37766666666666637</v>
      </c>
      <c r="AZ29" s="15">
        <f>'# D'!BJ28</f>
        <v>0.3976711371640313</v>
      </c>
      <c r="BA29" s="15">
        <f>'# D'!BK28</f>
        <v>-0.13133333333333042</v>
      </c>
      <c r="BB29" s="15">
        <f>'# D'!BL28</f>
        <v>0.59133718525614987</v>
      </c>
      <c r="BC29" s="15">
        <f>'# D'!BM28</f>
        <v>7.2333333333340022E-2</v>
      </c>
      <c r="BD29" s="15">
        <f>'# D'!BN28</f>
        <v>0.65049160896458358</v>
      </c>
      <c r="BE29" s="15">
        <f>'# D'!BO28</f>
        <v>-9.5666666666669897E-2</v>
      </c>
      <c r="BF29" s="15">
        <f>'# D'!BP28</f>
        <v>0.44669303404761929</v>
      </c>
      <c r="BG29" s="1"/>
      <c r="BH29" s="9">
        <f>'T-TEST'!AB28</f>
        <v>0.51857239421024603</v>
      </c>
      <c r="BI29" s="9">
        <f>'T-TEST'!AC28</f>
        <v>0.35928449672969887</v>
      </c>
      <c r="BJ29" s="9">
        <f>'T-TEST'!AD28</f>
        <v>0.72048276637607978</v>
      </c>
      <c r="BK29" s="9">
        <f>'T-TEST'!AE28</f>
        <v>0.86303439219556077</v>
      </c>
      <c r="BL29" s="9">
        <f>'T-TEST'!AF28</f>
        <v>0.72964863273542735</v>
      </c>
      <c r="BM29" s="1"/>
      <c r="BN29" s="1" t="str">
        <f t="shared" si="18"/>
        <v>N</v>
      </c>
      <c r="BO29" s="1" t="str">
        <f t="shared" si="19"/>
        <v>N</v>
      </c>
      <c r="BP29" s="1" t="str">
        <f t="shared" si="20"/>
        <v>N</v>
      </c>
      <c r="BQ29" s="1" t="str">
        <f t="shared" si="21"/>
        <v>N</v>
      </c>
      <c r="BR29" s="1" t="str">
        <f t="shared" si="22"/>
        <v>N</v>
      </c>
      <c r="BS29" s="33"/>
      <c r="BT29" s="15">
        <f>'%D'!BR28</f>
        <v>0.20333333333332604</v>
      </c>
      <c r="BU29" s="15">
        <f>'%D'!BS28</f>
        <v>2.3163530243322863</v>
      </c>
      <c r="BV29" s="15">
        <f>'%D'!BT28</f>
        <v>-0.7743333333333382</v>
      </c>
      <c r="BW29" s="15">
        <f>'%D'!BU28</f>
        <v>1.617879579367185</v>
      </c>
      <c r="BX29" s="15">
        <f>'%D'!BV28</f>
        <v>1.2618333333333354</v>
      </c>
      <c r="BY29" s="15">
        <f>'%D'!BW28</f>
        <v>1.416944894247242</v>
      </c>
      <c r="BZ29" s="15">
        <f>'%D'!BX28</f>
        <v>0.34633333333332672</v>
      </c>
      <c r="CA29" s="15">
        <f>'%D'!BY28</f>
        <v>0.81860206042578076</v>
      </c>
      <c r="CB29" s="15">
        <f>'%D'!BZ28</f>
        <v>0.70333333333333314</v>
      </c>
      <c r="CC29" s="15">
        <f>'%D'!CA28</f>
        <v>1.5790400037153385</v>
      </c>
      <c r="CD29" s="1"/>
      <c r="CE29" s="15">
        <f>'# D'!BR28</f>
        <v>5.933333333333124E-2</v>
      </c>
      <c r="CF29" s="15">
        <f>'# D'!BS28</f>
        <v>0.67184397990406441</v>
      </c>
      <c r="CG29" s="15">
        <f>'# D'!BT28</f>
        <v>-0.22433333333333039</v>
      </c>
      <c r="CH29" s="15">
        <f>'# D'!BU28</f>
        <v>0.46922205120106353</v>
      </c>
      <c r="CI29" s="15">
        <f>'# D'!BV28</f>
        <v>0.36616666666666831</v>
      </c>
      <c r="CJ29" s="15">
        <f>'# D'!BW28</f>
        <v>0.41084648390041301</v>
      </c>
      <c r="CK29" s="15">
        <f>'# D'!BX28</f>
        <v>0.10033333333332806</v>
      </c>
      <c r="CL29" s="15">
        <f>'# D'!BY28</f>
        <v>0.2374812273282535</v>
      </c>
      <c r="CM29" s="15">
        <f>'# D'!BZ28</f>
        <v>0.20400000000000063</v>
      </c>
      <c r="CN29" s="15">
        <f>'# D'!CA28</f>
        <v>0.45787625693703216</v>
      </c>
      <c r="CO29" s="1"/>
      <c r="CP29" s="9">
        <f>'T-TEST'!AH28</f>
        <v>0.88645003490558527</v>
      </c>
      <c r="CQ29" s="9">
        <f>'T-TEST'!AI28</f>
        <v>0.5457329356254752</v>
      </c>
      <c r="CR29" s="9">
        <f>'T-TEST'!AJ28</f>
        <v>0.24102843140875041</v>
      </c>
      <c r="CS29" s="9">
        <f>'T-TEST'!AK28</f>
        <v>0.50488120130184067</v>
      </c>
      <c r="CT29" s="9">
        <f>'T-TEST'!AL28</f>
        <v>0.48413310546933302</v>
      </c>
      <c r="CU29" s="1"/>
      <c r="CV29" s="1" t="str">
        <f t="shared" si="3"/>
        <v>N</v>
      </c>
      <c r="CW29" s="1" t="str">
        <f t="shared" si="14"/>
        <v>N</v>
      </c>
      <c r="CX29" s="1" t="str">
        <f t="shared" si="15"/>
        <v>N</v>
      </c>
      <c r="CY29" s="1" t="str">
        <f t="shared" si="16"/>
        <v>N</v>
      </c>
      <c r="CZ29" s="1" t="str">
        <f t="shared" si="17"/>
        <v>N</v>
      </c>
      <c r="DA29" s="33"/>
      <c r="DD29" s="52"/>
      <c r="DE29" s="52"/>
      <c r="DF29" s="52"/>
      <c r="DG29" s="52"/>
      <c r="DH29" s="52"/>
      <c r="DI29" s="52"/>
      <c r="DJ29" s="52"/>
      <c r="DK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ED29" s="51"/>
      <c r="EE29" s="51"/>
      <c r="EF29" s="51"/>
      <c r="EG29" s="51"/>
      <c r="EH29" s="51"/>
      <c r="EL29" s="52"/>
      <c r="EM29" s="52"/>
      <c r="EN29" s="52"/>
      <c r="EO29" s="52"/>
      <c r="EP29" s="52"/>
      <c r="EQ29" s="52"/>
      <c r="ER29" s="52"/>
      <c r="ES29" s="52"/>
      <c r="EU29" s="52"/>
      <c r="EV29" s="52"/>
      <c r="EW29" s="52"/>
      <c r="EX29" s="52"/>
      <c r="EY29" s="52"/>
      <c r="EZ29" s="52"/>
      <c r="FA29" s="52"/>
      <c r="FB29" s="52"/>
      <c r="FC29" s="52"/>
      <c r="FD29" s="52"/>
      <c r="FL29" s="51"/>
      <c r="FM29" s="51"/>
      <c r="FN29" s="51"/>
      <c r="FO29" s="51"/>
      <c r="FP29" s="51"/>
    </row>
    <row r="30" spans="1:172" ht="18.75" customHeight="1" x14ac:dyDescent="0.25">
      <c r="A30" s="2">
        <f>'Raw Data'!B29</f>
        <v>66</v>
      </c>
      <c r="B30" s="2">
        <f>'Raw Data'!C29</f>
        <v>99</v>
      </c>
      <c r="C30" s="2" t="str">
        <f>'Raw Data'!D29</f>
        <v>YVSNDAAQSDDEEKLQSQPTDTDGGRLKQKTTQL</v>
      </c>
      <c r="D30" s="15">
        <f>'%D'!AV29</f>
        <v>3.7959999999999923</v>
      </c>
      <c r="E30" s="15">
        <f>'%D'!AW29</f>
        <v>1.9883485609922611</v>
      </c>
      <c r="F30" s="15">
        <f>'%D'!AX29</f>
        <v>4.4806666666666572</v>
      </c>
      <c r="G30" s="15">
        <f>'%D'!AY29</f>
        <v>3.5513128089013324</v>
      </c>
      <c r="H30" s="15">
        <f>'%D'!AZ29</f>
        <v>1.2663333333333355</v>
      </c>
      <c r="I30" s="15">
        <f>'%D'!BA29</f>
        <v>1.6564500193687322</v>
      </c>
      <c r="J30" s="15">
        <f>'%D'!BB29</f>
        <v>1.8986666666666565</v>
      </c>
      <c r="K30" s="15">
        <f>'%D'!BC29</f>
        <v>2.175067048774971</v>
      </c>
      <c r="L30" s="15">
        <f>'%D'!BD29</f>
        <v>2.6530000000000058</v>
      </c>
      <c r="M30" s="15">
        <f>'%D'!BE29</f>
        <v>1.8325666881908222</v>
      </c>
      <c r="N30" s="1"/>
      <c r="O30" s="15">
        <f>'# D'!AV29</f>
        <v>1.1766666666666676</v>
      </c>
      <c r="P30" s="15">
        <f>'# D'!AW29</f>
        <v>0.61625508787622452</v>
      </c>
      <c r="Q30" s="15">
        <f>'# D'!AX29</f>
        <v>1.3886666666666656</v>
      </c>
      <c r="R30" s="15">
        <f>'# D'!AY29</f>
        <v>1.1009783527996058</v>
      </c>
      <c r="S30" s="15">
        <f>'# D'!AZ29</f>
        <v>0.3923333333333332</v>
      </c>
      <c r="T30" s="15">
        <f>'# D'!BA29</f>
        <v>0.51344068141639654</v>
      </c>
      <c r="U30" s="15">
        <f>'# D'!BB29</f>
        <v>0.58866666666666845</v>
      </c>
      <c r="V30" s="15">
        <f>'# D'!BC29</f>
        <v>0.67471055522596579</v>
      </c>
      <c r="W30" s="15">
        <f>'# D'!BD29</f>
        <v>0.82266666666666666</v>
      </c>
      <c r="X30" s="15">
        <f>'# D'!BE29</f>
        <v>0.56807628595697157</v>
      </c>
      <c r="Y30" s="1"/>
      <c r="Z30" s="9">
        <f>'T-TEST'!V29</f>
        <v>5.6415759211223833E-2</v>
      </c>
      <c r="AA30" s="9">
        <f>'T-TEST'!W29</f>
        <v>0.15305018255587038</v>
      </c>
      <c r="AB30" s="9">
        <f>'T-TEST'!X29</f>
        <v>0.28826384525566057</v>
      </c>
      <c r="AC30" s="9">
        <f>'T-TEST'!Y29</f>
        <v>0.22378423230904576</v>
      </c>
      <c r="AD30" s="9">
        <f>'T-TEST'!Z29</f>
        <v>8.2513411391503977E-2</v>
      </c>
      <c r="AE30" s="1"/>
      <c r="AF30" s="1" t="str">
        <f t="shared" si="4"/>
        <v>N</v>
      </c>
      <c r="AG30" s="1" t="str">
        <f t="shared" si="5"/>
        <v>N</v>
      </c>
      <c r="AH30" s="1" t="str">
        <f t="shared" si="6"/>
        <v>N</v>
      </c>
      <c r="AI30" s="1" t="str">
        <f t="shared" si="7"/>
        <v>N</v>
      </c>
      <c r="AJ30" s="1" t="str">
        <f t="shared" si="8"/>
        <v>N</v>
      </c>
      <c r="AK30" s="57"/>
      <c r="AL30" s="15">
        <f>'%D'!BG29</f>
        <v>-0.43600000000000705</v>
      </c>
      <c r="AM30" s="15">
        <f>'%D'!BH29</f>
        <v>2.1255399314056631</v>
      </c>
      <c r="AN30" s="15">
        <f>'%D'!BI29</f>
        <v>0.7878333333333245</v>
      </c>
      <c r="AO30" s="15">
        <f>'%D'!BJ29</f>
        <v>1.5161110887178828</v>
      </c>
      <c r="AP30" s="15">
        <f>'%D'!BK29</f>
        <v>-0.67900000000000205</v>
      </c>
      <c r="AQ30" s="15">
        <f>'%D'!BL29</f>
        <v>1.9031265503551451</v>
      </c>
      <c r="AR30" s="15">
        <f>'%D'!BM29</f>
        <v>0.27866666666666617</v>
      </c>
      <c r="AS30" s="15">
        <f>'%D'!BN29</f>
        <v>2.0443924933012898</v>
      </c>
      <c r="AT30" s="15">
        <f>'%D'!BO29</f>
        <v>0.32466666666666555</v>
      </c>
      <c r="AU30" s="15">
        <f>'%D'!BP29</f>
        <v>1.2424030478606118</v>
      </c>
      <c r="AV30" s="15"/>
      <c r="AW30" s="15">
        <f>'# D'!BG29</f>
        <v>-0.13499999999999801</v>
      </c>
      <c r="AX30" s="15">
        <f>'# D'!BH29</f>
        <v>0.65907510952849646</v>
      </c>
      <c r="AY30" s="15">
        <f>'# D'!BI29</f>
        <v>0.24399999999999977</v>
      </c>
      <c r="AZ30" s="15">
        <f>'# D'!BJ29</f>
        <v>0.47057305490220958</v>
      </c>
      <c r="BA30" s="15">
        <f>'# D'!BK29</f>
        <v>-0.21066666666666478</v>
      </c>
      <c r="BB30" s="15">
        <f>'# D'!BL29</f>
        <v>0.5899867230144541</v>
      </c>
      <c r="BC30" s="15">
        <f>'# D'!BM29</f>
        <v>8.6333333333335815E-2</v>
      </c>
      <c r="BD30" s="15">
        <f>'# D'!BN29</f>
        <v>0.6339808093835847</v>
      </c>
      <c r="BE30" s="15">
        <f>'# D'!BO29</f>
        <v>0.10099999999999909</v>
      </c>
      <c r="BF30" s="15">
        <f>'# D'!BP29</f>
        <v>0.38515018715647453</v>
      </c>
      <c r="BG30" s="1"/>
      <c r="BH30" s="9">
        <f>'T-TEST'!AB29</f>
        <v>0.75047376918615316</v>
      </c>
      <c r="BI30" s="9">
        <f>'T-TEST'!AC29</f>
        <v>0.56543452287524498</v>
      </c>
      <c r="BJ30" s="9">
        <f>'T-TEST'!AD29</f>
        <v>0.57253588067875916</v>
      </c>
      <c r="BK30" s="9">
        <f>'T-TEST'!AE29</f>
        <v>0.83069627384450473</v>
      </c>
      <c r="BL30" s="9">
        <f>'T-TEST'!AF29</f>
        <v>0.67332708463829272</v>
      </c>
      <c r="BM30" s="1"/>
      <c r="BN30" s="1" t="str">
        <f t="shared" si="18"/>
        <v>N</v>
      </c>
      <c r="BO30" s="1" t="str">
        <f t="shared" si="19"/>
        <v>N</v>
      </c>
      <c r="BP30" s="1" t="str">
        <f t="shared" si="20"/>
        <v>N</v>
      </c>
      <c r="BQ30" s="1" t="str">
        <f t="shared" si="21"/>
        <v>N</v>
      </c>
      <c r="BR30" s="1" t="str">
        <f t="shared" si="22"/>
        <v>N</v>
      </c>
      <c r="BS30" s="33"/>
      <c r="BT30" s="15">
        <f>'%D'!BR29</f>
        <v>0.90466666666667095</v>
      </c>
      <c r="BU30" s="15">
        <f>'%D'!BS29</f>
        <v>2.8405598626561845</v>
      </c>
      <c r="BV30" s="15">
        <f>'%D'!BT29</f>
        <v>1.5518333333333345</v>
      </c>
      <c r="BW30" s="15">
        <f>'%D'!BU29</f>
        <v>2.5613127168179459</v>
      </c>
      <c r="BX30" s="15">
        <f>'%D'!BV29</f>
        <v>1.8646666666666718</v>
      </c>
      <c r="BY30" s="15">
        <f>'%D'!BW29</f>
        <v>1.3025123160006349</v>
      </c>
      <c r="BZ30" s="15">
        <f>'%D'!BX29</f>
        <v>0.30433333333333223</v>
      </c>
      <c r="CA30" s="15">
        <f>'%D'!BY29</f>
        <v>0.95071797430503435</v>
      </c>
      <c r="CB30" s="15">
        <f>'%D'!BZ29</f>
        <v>1.1366666666666632</v>
      </c>
      <c r="CC30" s="15">
        <f>'%D'!CA29</f>
        <v>1.4868864560999047</v>
      </c>
      <c r="CD30" s="1"/>
      <c r="CE30" s="15">
        <f>'# D'!BR29</f>
        <v>0.27999999999999758</v>
      </c>
      <c r="CF30" s="15">
        <f>'# D'!BS29</f>
        <v>0.8807576284086327</v>
      </c>
      <c r="CG30" s="15">
        <f>'# D'!BT29</f>
        <v>0.4809999999999981</v>
      </c>
      <c r="CH30" s="15">
        <f>'# D'!BU29</f>
        <v>0.79445830601737488</v>
      </c>
      <c r="CI30" s="15">
        <f>'# D'!BV29</f>
        <v>0.57766666666666566</v>
      </c>
      <c r="CJ30" s="15">
        <f>'# D'!BW29</f>
        <v>0.40384444199881475</v>
      </c>
      <c r="CK30" s="15">
        <f>'# D'!BX29</f>
        <v>9.4666666666668675E-2</v>
      </c>
      <c r="CL30" s="15">
        <f>'# D'!BY29</f>
        <v>0.29454314907440488</v>
      </c>
      <c r="CM30" s="15">
        <f>'# D'!BZ29</f>
        <v>0.35233333333333405</v>
      </c>
      <c r="CN30" s="15">
        <f>'# D'!CA29</f>
        <v>0.46111965186200249</v>
      </c>
      <c r="CO30" s="1"/>
      <c r="CP30" s="9">
        <f>'T-TEST'!AH29</f>
        <v>0.61119245429562574</v>
      </c>
      <c r="CQ30" s="9">
        <f>'T-TEST'!AI29</f>
        <v>0.40033582126268419</v>
      </c>
      <c r="CR30" s="9">
        <f>'T-TEST'!AJ29</f>
        <v>0.10164075696592774</v>
      </c>
      <c r="CS30" s="9">
        <f>'T-TEST'!AK29</f>
        <v>0.60969962782004694</v>
      </c>
      <c r="CT30" s="9">
        <f>'T-TEST'!AL29</f>
        <v>0.26406727131412827</v>
      </c>
      <c r="CU30" s="1"/>
      <c r="CV30" s="1" t="str">
        <f t="shared" si="3"/>
        <v>N</v>
      </c>
      <c r="CW30" s="1" t="str">
        <f t="shared" si="14"/>
        <v>N</v>
      </c>
      <c r="CX30" s="1" t="str">
        <f t="shared" si="15"/>
        <v>N</v>
      </c>
      <c r="CY30" s="1" t="str">
        <f t="shared" si="16"/>
        <v>N</v>
      </c>
      <c r="CZ30" s="1" t="str">
        <f t="shared" si="17"/>
        <v>N</v>
      </c>
      <c r="DA30" s="33"/>
      <c r="DD30" s="52"/>
      <c r="DE30" s="52"/>
      <c r="DF30" s="52"/>
      <c r="DG30" s="52"/>
      <c r="DH30" s="52"/>
      <c r="DI30" s="52"/>
      <c r="DJ30" s="52"/>
      <c r="DK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ED30" s="51"/>
      <c r="EE30" s="51"/>
      <c r="EF30" s="51"/>
      <c r="EG30" s="51"/>
      <c r="EH30" s="51"/>
      <c r="EL30" s="52"/>
      <c r="EM30" s="52"/>
      <c r="EN30" s="52"/>
      <c r="EO30" s="52"/>
      <c r="EP30" s="52"/>
      <c r="EQ30" s="52"/>
      <c r="ER30" s="52"/>
      <c r="ES30" s="52"/>
      <c r="EU30" s="52"/>
      <c r="EV30" s="52"/>
      <c r="EW30" s="52"/>
      <c r="EX30" s="52"/>
      <c r="EY30" s="52"/>
      <c r="EZ30" s="52"/>
      <c r="FA30" s="52"/>
      <c r="FB30" s="52"/>
      <c r="FC30" s="52"/>
      <c r="FD30" s="52"/>
      <c r="FL30" s="51"/>
      <c r="FM30" s="51"/>
      <c r="FN30" s="51"/>
      <c r="FO30" s="51"/>
      <c r="FP30" s="51"/>
    </row>
    <row r="31" spans="1:172" ht="18.75" customHeight="1" x14ac:dyDescent="0.25">
      <c r="A31" s="2">
        <f>'Raw Data'!B30</f>
        <v>78</v>
      </c>
      <c r="B31" s="2">
        <f>'Raw Data'!C30</f>
        <v>95</v>
      </c>
      <c r="C31" s="2" t="str">
        <f>'Raw Data'!D30</f>
        <v>EKLQSQPTDTDGGRLKQK</v>
      </c>
      <c r="D31" s="15">
        <f>'%D'!AV30</f>
        <v>1.7923333333333247</v>
      </c>
      <c r="E31" s="15">
        <f>'%D'!AW30</f>
        <v>3.1415235688011829</v>
      </c>
      <c r="F31" s="15">
        <f>'%D'!AX30</f>
        <v>-4.9333333333329676E-2</v>
      </c>
      <c r="G31" s="15">
        <f>'%D'!AY30</f>
        <v>2.830504607544972</v>
      </c>
      <c r="H31" s="15">
        <f>'%D'!AZ30</f>
        <v>-6.533333333333502E-2</v>
      </c>
      <c r="I31" s="15">
        <f>'%D'!BA30</f>
        <v>2.0610313761156909</v>
      </c>
      <c r="J31" s="15">
        <f>'%D'!BB30</f>
        <v>-0.53133333333332899</v>
      </c>
      <c r="K31" s="15">
        <f>'%D'!BC30</f>
        <v>1.5429025676734516</v>
      </c>
      <c r="L31" s="15">
        <f>'%D'!BD30</f>
        <v>0.4723333333333315</v>
      </c>
      <c r="M31" s="15">
        <f>'%D'!BE30</f>
        <v>1.4609730775525391</v>
      </c>
      <c r="N31" s="1"/>
      <c r="O31" s="15">
        <f>'# D'!AV30</f>
        <v>0.26933333333333298</v>
      </c>
      <c r="P31" s="15">
        <f>'# D'!AW30</f>
        <v>0.471206607197593</v>
      </c>
      <c r="Q31" s="15">
        <f>'# D'!AX30</f>
        <v>-7.6666666666653782E-3</v>
      </c>
      <c r="R31" s="15">
        <f>'# D'!AY30</f>
        <v>0.42427271104012043</v>
      </c>
      <c r="S31" s="15">
        <f>'# D'!AZ30</f>
        <v>-9.9999999999997868E-3</v>
      </c>
      <c r="T31" s="15">
        <f>'# D'!BA30</f>
        <v>0.30939564745914983</v>
      </c>
      <c r="U31" s="15">
        <f>'# D'!BB30</f>
        <v>-7.9333333333334366E-2</v>
      </c>
      <c r="V31" s="15">
        <f>'# D'!BC30</f>
        <v>0.2313597487319981</v>
      </c>
      <c r="W31" s="15">
        <f>'# D'!BD30</f>
        <v>7.099999999999973E-2</v>
      </c>
      <c r="X31" s="15">
        <f>'# D'!BE30</f>
        <v>0.21892159936074559</v>
      </c>
      <c r="Y31" s="1"/>
      <c r="Z31" s="9">
        <f>'T-TEST'!V30</f>
        <v>0.41710463303083889</v>
      </c>
      <c r="AA31" s="9">
        <f>'T-TEST'!W30</f>
        <v>0.97686196634971523</v>
      </c>
      <c r="AB31" s="9">
        <f>'T-TEST'!X30</f>
        <v>0.95829258793257055</v>
      </c>
      <c r="AC31" s="9">
        <f>'T-TEST'!Y30</f>
        <v>0.59841564912959222</v>
      </c>
      <c r="AD31" s="9">
        <f>'T-TEST'!Z30</f>
        <v>0.60737248282636735</v>
      </c>
      <c r="AE31" s="1"/>
      <c r="AF31" s="1" t="str">
        <f t="shared" si="4"/>
        <v>N</v>
      </c>
      <c r="AG31" s="1" t="str">
        <f t="shared" si="5"/>
        <v>N</v>
      </c>
      <c r="AH31" s="1" t="str">
        <f t="shared" si="6"/>
        <v>N</v>
      </c>
      <c r="AI31" s="1" t="str">
        <f t="shared" si="7"/>
        <v>N</v>
      </c>
      <c r="AJ31" s="1" t="str">
        <f t="shared" si="8"/>
        <v>N</v>
      </c>
      <c r="AK31" s="57"/>
      <c r="AL31" s="15">
        <f>'%D'!BG30</f>
        <v>0.49066666666666947</v>
      </c>
      <c r="AM31" s="15">
        <f>'%D'!BH30</f>
        <v>1.8899964726598484</v>
      </c>
      <c r="AN31" s="15">
        <f>'%D'!BI30</f>
        <v>-0.10799999999999699</v>
      </c>
      <c r="AO31" s="15">
        <f>'%D'!BJ30</f>
        <v>1.9620229356457566</v>
      </c>
      <c r="AP31" s="15">
        <f>'%D'!BK30</f>
        <v>-0.64366666666666106</v>
      </c>
      <c r="AQ31" s="15">
        <f>'%D'!BL30</f>
        <v>2.3413894735106906</v>
      </c>
      <c r="AR31" s="15">
        <f>'%D'!BM30</f>
        <v>-0.63099999999999312</v>
      </c>
      <c r="AS31" s="15">
        <f>'%D'!BN30</f>
        <v>0.88381672308233761</v>
      </c>
      <c r="AT31" s="15">
        <f>'%D'!BO30</f>
        <v>0.52199999999999847</v>
      </c>
      <c r="AU31" s="15">
        <f>'%D'!BP30</f>
        <v>2.2560384896243835</v>
      </c>
      <c r="AV31" s="15"/>
      <c r="AW31" s="15">
        <f>'# D'!BG30</f>
        <v>7.3666666666666103E-2</v>
      </c>
      <c r="AX31" s="15">
        <f>'# D'!BH30</f>
        <v>0.28388788866968839</v>
      </c>
      <c r="AY31" s="15">
        <f>'# D'!BI30</f>
        <v>-1.6166666666666885E-2</v>
      </c>
      <c r="AZ31" s="15">
        <f>'# D'!BJ30</f>
        <v>0.29394018665934973</v>
      </c>
      <c r="BA31" s="15">
        <f>'# D'!BK30</f>
        <v>-9.7000000000001307E-2</v>
      </c>
      <c r="BB31" s="15">
        <f>'# D'!BL30</f>
        <v>0.35153046335512184</v>
      </c>
      <c r="BC31" s="15">
        <f>'# D'!BM30</f>
        <v>-9.4666666666666899E-2</v>
      </c>
      <c r="BD31" s="15">
        <f>'# D'!BN30</f>
        <v>0.13275415875469415</v>
      </c>
      <c r="BE31" s="15">
        <f>'# D'!BO30</f>
        <v>7.7999999999999403E-2</v>
      </c>
      <c r="BF31" s="15">
        <f>'# D'!BP30</f>
        <v>0.3381281808229929</v>
      </c>
      <c r="BG31" s="1"/>
      <c r="BH31" s="9">
        <f>'T-TEST'!AB30</f>
        <v>0.68680732824961721</v>
      </c>
      <c r="BI31" s="9">
        <f>'T-TEST'!AC30</f>
        <v>0.9381903275597403</v>
      </c>
      <c r="BJ31" s="9">
        <f>'T-TEST'!AD30</f>
        <v>0.65765046640595504</v>
      </c>
      <c r="BK31" s="9">
        <f>'T-TEST'!AE30</f>
        <v>0.28456401734144499</v>
      </c>
      <c r="BL31" s="9">
        <f>'T-TEST'!AF30</f>
        <v>0.71962831838671271</v>
      </c>
      <c r="BM31" s="1"/>
      <c r="BN31" s="1" t="str">
        <f t="shared" si="18"/>
        <v>N</v>
      </c>
      <c r="BO31" s="1" t="str">
        <f t="shared" si="19"/>
        <v>N</v>
      </c>
      <c r="BP31" s="1" t="str">
        <f t="shared" si="20"/>
        <v>N</v>
      </c>
      <c r="BQ31" s="1" t="str">
        <f t="shared" si="21"/>
        <v>N</v>
      </c>
      <c r="BR31" s="1" t="str">
        <f t="shared" si="22"/>
        <v>N</v>
      </c>
      <c r="BS31" s="33"/>
      <c r="BT31" s="15">
        <f>'%D'!BR30</f>
        <v>-1.7603333333333353</v>
      </c>
      <c r="BU31" s="15">
        <f>'%D'!BS30</f>
        <v>2.9812541544345632</v>
      </c>
      <c r="BV31" s="15">
        <f>'%D'!BT30</f>
        <v>-6.1333333333330131E-2</v>
      </c>
      <c r="BW31" s="15">
        <f>'%D'!BU30</f>
        <v>1.8555517598098232</v>
      </c>
      <c r="BX31" s="15">
        <f>'%D'!BV30</f>
        <v>-8.4166666666668277E-2</v>
      </c>
      <c r="BY31" s="15">
        <f>'%D'!BW30</f>
        <v>2.1262132614893852</v>
      </c>
      <c r="BZ31" s="15">
        <f>'%D'!BX30</f>
        <v>-0.16633333333334122</v>
      </c>
      <c r="CA31" s="15">
        <f>'%D'!BY30</f>
        <v>0.79970890537328276</v>
      </c>
      <c r="CB31" s="15">
        <f>'%D'!BZ30</f>
        <v>7.1333333333335247E-2</v>
      </c>
      <c r="CC31" s="15">
        <f>'%D'!CA30</f>
        <v>2.7849426086246964</v>
      </c>
      <c r="CD31" s="1"/>
      <c r="CE31" s="15">
        <f>'# D'!BR30</f>
        <v>-0.26399999999999935</v>
      </c>
      <c r="CF31" s="15">
        <f>'# D'!BS30</f>
        <v>0.44713979916800112</v>
      </c>
      <c r="CG31" s="15">
        <f>'# D'!BT30</f>
        <v>-9.4999999999991758E-3</v>
      </c>
      <c r="CH31" s="15">
        <f>'# D'!BU30</f>
        <v>0.27834061866712839</v>
      </c>
      <c r="CI31" s="15">
        <f>'# D'!BV30</f>
        <v>-1.2833333333331254E-2</v>
      </c>
      <c r="CJ31" s="15">
        <f>'# D'!BW30</f>
        <v>0.31911413841027758</v>
      </c>
      <c r="CK31" s="15">
        <f>'# D'!BX30</f>
        <v>-2.4666666666666615E-2</v>
      </c>
      <c r="CL31" s="15">
        <f>'# D'!BY30</f>
        <v>0.12019290051135813</v>
      </c>
      <c r="CM31" s="15">
        <f>'# D'!BZ30</f>
        <v>1.1000000000001009E-2</v>
      </c>
      <c r="CN31" s="15">
        <f>'# D'!CA30</f>
        <v>0.41769446568833851</v>
      </c>
      <c r="CO31" s="1"/>
      <c r="CP31" s="9">
        <f>'T-TEST'!AH30</f>
        <v>0.36960595414858305</v>
      </c>
      <c r="CQ31" s="9">
        <f>'T-TEST'!AI30</f>
        <v>0.96236146698122105</v>
      </c>
      <c r="CR31" s="9">
        <f>'T-TEST'!AJ30</f>
        <v>0.95382762857993431</v>
      </c>
      <c r="CS31" s="9">
        <f>'T-TEST'!AK30</f>
        <v>0.74159563322171174</v>
      </c>
      <c r="CT31" s="9">
        <f>'T-TEST'!AL30</f>
        <v>0.96583810494243127</v>
      </c>
      <c r="CU31" s="1"/>
      <c r="CV31" s="1" t="str">
        <f t="shared" si="3"/>
        <v>N</v>
      </c>
      <c r="CW31" s="1" t="str">
        <f t="shared" si="14"/>
        <v>N</v>
      </c>
      <c r="CX31" s="1" t="str">
        <f t="shared" si="15"/>
        <v>N</v>
      </c>
      <c r="CY31" s="1" t="str">
        <f t="shared" si="16"/>
        <v>N</v>
      </c>
      <c r="CZ31" s="1" t="str">
        <f t="shared" si="17"/>
        <v>N</v>
      </c>
      <c r="DA31" s="33"/>
      <c r="DD31" s="52"/>
      <c r="DE31" s="52"/>
      <c r="DF31" s="52"/>
      <c r="DG31" s="52"/>
      <c r="DH31" s="52"/>
      <c r="DI31" s="52"/>
      <c r="DJ31" s="52"/>
      <c r="DK31" s="52"/>
      <c r="DM31" s="52"/>
      <c r="DN31" s="52"/>
      <c r="DO31" s="52"/>
      <c r="DP31" s="52"/>
      <c r="DQ31" s="52"/>
      <c r="DR31" s="52"/>
      <c r="DS31" s="52"/>
      <c r="DT31" s="52"/>
      <c r="DU31" s="52"/>
      <c r="DV31" s="52"/>
      <c r="ED31" s="51"/>
      <c r="EE31" s="51"/>
      <c r="EF31" s="51"/>
      <c r="EG31" s="51"/>
      <c r="EH31" s="51"/>
      <c r="EL31" s="52"/>
      <c r="EM31" s="52"/>
      <c r="EN31" s="52"/>
      <c r="EO31" s="52"/>
      <c r="EP31" s="52"/>
      <c r="EQ31" s="52"/>
      <c r="ER31" s="52"/>
      <c r="ES31" s="52"/>
      <c r="EU31" s="52"/>
      <c r="EV31" s="52"/>
      <c r="EW31" s="52"/>
      <c r="EX31" s="52"/>
      <c r="EY31" s="52"/>
      <c r="EZ31" s="52"/>
      <c r="FA31" s="52"/>
      <c r="FB31" s="52"/>
      <c r="FC31" s="52"/>
      <c r="FD31" s="52"/>
      <c r="FL31" s="51"/>
      <c r="FM31" s="51"/>
      <c r="FN31" s="51"/>
      <c r="FO31" s="51"/>
      <c r="FP31" s="51"/>
    </row>
    <row r="32" spans="1:172" ht="18.75" customHeight="1" x14ac:dyDescent="0.25">
      <c r="A32" s="2">
        <f>'Raw Data'!B31</f>
        <v>78</v>
      </c>
      <c r="B32" s="2">
        <f>'Raw Data'!C31</f>
        <v>101</v>
      </c>
      <c r="C32" s="2" t="str">
        <f>'Raw Data'!D31</f>
        <v>EKLQSQPTDTDGGRLKQKTTQLKK</v>
      </c>
      <c r="D32" s="15">
        <f>'%D'!AV31</f>
        <v>9.2333333333336043E-2</v>
      </c>
      <c r="E32" s="15">
        <f>'%D'!AW31</f>
        <v>3.2853025228533621</v>
      </c>
      <c r="F32" s="15">
        <f>'%D'!AX31</f>
        <v>3.7110000000000056</v>
      </c>
      <c r="G32" s="15">
        <f>'%D'!AY31</f>
        <v>5.2187715668217045</v>
      </c>
      <c r="H32" s="15">
        <f>'%D'!AZ31</f>
        <v>-2.6083333333333414</v>
      </c>
      <c r="I32" s="15">
        <f>'%D'!BA31</f>
        <v>3.1289571212572853</v>
      </c>
      <c r="J32" s="15">
        <f>'%D'!BB31</f>
        <v>0.50899999999999324</v>
      </c>
      <c r="K32" s="15">
        <f>'%D'!BC31</f>
        <v>1.7707470175041942</v>
      </c>
      <c r="L32" s="15">
        <f>'%D'!BD31</f>
        <v>0.43333333333333712</v>
      </c>
      <c r="M32" s="15">
        <f>'%D'!BE31</f>
        <v>1.5501784843473114</v>
      </c>
      <c r="N32" s="1"/>
      <c r="O32" s="15">
        <f>'# D'!AV31</f>
        <v>1.9666666666665833E-2</v>
      </c>
      <c r="P32" s="15">
        <f>'# D'!AW31</f>
        <v>0.68965111952832114</v>
      </c>
      <c r="Q32" s="15">
        <f>'# D'!AX31</f>
        <v>0.77966666666666562</v>
      </c>
      <c r="R32" s="15">
        <f>'# D'!AY31</f>
        <v>1.0957350653024363</v>
      </c>
      <c r="S32" s="15">
        <f>'# D'!AZ31</f>
        <v>-0.54800000000000182</v>
      </c>
      <c r="T32" s="15">
        <f>'# D'!BA31</f>
        <v>0.65692439950626469</v>
      </c>
      <c r="U32" s="15">
        <f>'# D'!BB31</f>
        <v>0.10666666666666913</v>
      </c>
      <c r="V32" s="15">
        <f>'# D'!BC31</f>
        <v>0.37198969519777453</v>
      </c>
      <c r="W32" s="15">
        <f>'# D'!BD31</f>
        <v>9.100000000000108E-2</v>
      </c>
      <c r="X32" s="15">
        <f>'# D'!BE31</f>
        <v>0.3256746843093582</v>
      </c>
      <c r="Y32" s="1"/>
      <c r="Z32" s="9">
        <f>'T-TEST'!V31</f>
        <v>0.96335765853392452</v>
      </c>
      <c r="AA32" s="9">
        <f>'T-TEST'!W31</f>
        <v>0.31869873915738345</v>
      </c>
      <c r="AB32" s="9">
        <f>'T-TEST'!X31</f>
        <v>0.27984948331740361</v>
      </c>
      <c r="AC32" s="9">
        <f>'T-TEST'!Y31</f>
        <v>0.65561446961922165</v>
      </c>
      <c r="AD32" s="9">
        <f>'T-TEST'!Z31</f>
        <v>0.65804893558824928</v>
      </c>
      <c r="AE32" s="1"/>
      <c r="AF32" s="1" t="str">
        <f t="shared" si="4"/>
        <v>N</v>
      </c>
      <c r="AG32" s="1" t="str">
        <f t="shared" si="5"/>
        <v>N</v>
      </c>
      <c r="AH32" s="1" t="str">
        <f t="shared" si="6"/>
        <v>N</v>
      </c>
      <c r="AI32" s="1" t="str">
        <f t="shared" si="7"/>
        <v>N</v>
      </c>
      <c r="AJ32" s="1" t="str">
        <f t="shared" si="8"/>
        <v>N</v>
      </c>
      <c r="AK32" s="57"/>
      <c r="AL32" s="15">
        <f>'%D'!BG31</f>
        <v>-1.5776666666666586</v>
      </c>
      <c r="AM32" s="15">
        <f>'%D'!BH31</f>
        <v>3.7232913754723356</v>
      </c>
      <c r="AN32" s="15">
        <f>'%D'!BI31</f>
        <v>0.89183333333333081</v>
      </c>
      <c r="AO32" s="15">
        <f>'%D'!BJ31</f>
        <v>1.9649470306685968</v>
      </c>
      <c r="AP32" s="15">
        <f>'%D'!BK31</f>
        <v>0.58899999999999864</v>
      </c>
      <c r="AQ32" s="15">
        <f>'%D'!BL31</f>
        <v>1.668106011818993</v>
      </c>
      <c r="AR32" s="15">
        <f>'%D'!BM31</f>
        <v>0.17833333333333456</v>
      </c>
      <c r="AS32" s="15">
        <f>'%D'!BN31</f>
        <v>1.7305953696151304</v>
      </c>
      <c r="AT32" s="15">
        <f>'%D'!BO31</f>
        <v>0.17099999999999937</v>
      </c>
      <c r="AU32" s="15">
        <f>'%D'!BP31</f>
        <v>1.6252458275596338</v>
      </c>
      <c r="AV32" s="15"/>
      <c r="AW32" s="15">
        <f>'# D'!BG31</f>
        <v>-0.33099999999999952</v>
      </c>
      <c r="AX32" s="15">
        <f>'# D'!BH31</f>
        <v>0.78135949899304702</v>
      </c>
      <c r="AY32" s="15">
        <f>'# D'!BI31</f>
        <v>0.1875</v>
      </c>
      <c r="AZ32" s="15">
        <f>'# D'!BJ31</f>
        <v>0.41243363102443537</v>
      </c>
      <c r="BA32" s="15">
        <f>'# D'!BK31</f>
        <v>0.12366666666666504</v>
      </c>
      <c r="BB32" s="15">
        <f>'# D'!BL31</f>
        <v>0.35015758357250143</v>
      </c>
      <c r="BC32" s="15">
        <f>'# D'!BM31</f>
        <v>3.7333333333334551E-2</v>
      </c>
      <c r="BD32" s="15">
        <f>'# D'!BN31</f>
        <v>0.36346297381347281</v>
      </c>
      <c r="BE32" s="15">
        <f>'# D'!BO31</f>
        <v>3.5666666666665847E-2</v>
      </c>
      <c r="BF32" s="15">
        <f>'# D'!BP31</f>
        <v>0.34129947748763656</v>
      </c>
      <c r="BG32" s="1"/>
      <c r="BH32" s="9">
        <f>'T-TEST'!AB31</f>
        <v>0.5148795027496218</v>
      </c>
      <c r="BI32" s="9">
        <f>'T-TEST'!AC31</f>
        <v>0.50621120200442904</v>
      </c>
      <c r="BJ32" s="9">
        <f>'T-TEST'!AD31</f>
        <v>0.59439931244675415</v>
      </c>
      <c r="BK32" s="9">
        <f>'T-TEST'!AE31</f>
        <v>0.87165877623809696</v>
      </c>
      <c r="BL32" s="9">
        <f>'T-TEST'!AF31</f>
        <v>0.86706138019665546</v>
      </c>
      <c r="BM32" s="1"/>
      <c r="BN32" s="1" t="str">
        <f t="shared" si="18"/>
        <v>N</v>
      </c>
      <c r="BO32" s="1" t="str">
        <f t="shared" si="19"/>
        <v>N</v>
      </c>
      <c r="BP32" s="1" t="str">
        <f t="shared" si="20"/>
        <v>N</v>
      </c>
      <c r="BQ32" s="1" t="str">
        <f t="shared" si="21"/>
        <v>N</v>
      </c>
      <c r="BR32" s="1" t="str">
        <f t="shared" si="22"/>
        <v>N</v>
      </c>
      <c r="BS32" s="33"/>
      <c r="BT32" s="15">
        <f>'%D'!BR31</f>
        <v>-0.80900000000001171</v>
      </c>
      <c r="BU32" s="15">
        <f>'%D'!BS31</f>
        <v>4.3116953355573111</v>
      </c>
      <c r="BV32" s="15">
        <f>'%D'!BT31</f>
        <v>0.27683333333333593</v>
      </c>
      <c r="BW32" s="15">
        <f>'%D'!BU31</f>
        <v>0.98757219145404007</v>
      </c>
      <c r="BX32" s="15">
        <f>'%D'!BV31</f>
        <v>-1.6401666666666728</v>
      </c>
      <c r="BY32" s="15">
        <f>'%D'!BW31</f>
        <v>2.4826795671881086</v>
      </c>
      <c r="BZ32" s="15">
        <f>'%D'!BX31</f>
        <v>-0.13333333333332575</v>
      </c>
      <c r="CA32" s="15">
        <f>'%D'!BY31</f>
        <v>1.0628571556579605</v>
      </c>
      <c r="CB32" s="15">
        <f>'%D'!BZ31</f>
        <v>0.86199999999999477</v>
      </c>
      <c r="CC32" s="15">
        <f>'%D'!CA31</f>
        <v>1.8488169190052315</v>
      </c>
      <c r="CD32" s="1"/>
      <c r="CE32" s="15">
        <f>'# D'!BR31</f>
        <v>-0.16999999999999993</v>
      </c>
      <c r="CF32" s="15">
        <f>'# D'!BS31</f>
        <v>0.90499152850546938</v>
      </c>
      <c r="CG32" s="15">
        <f>'# D'!BT31</f>
        <v>5.81666666666667E-2</v>
      </c>
      <c r="CH32" s="15">
        <f>'# D'!BU31</f>
        <v>0.20677000104786303</v>
      </c>
      <c r="CI32" s="15">
        <f>'# D'!BV31</f>
        <v>-0.34450000000000003</v>
      </c>
      <c r="CJ32" s="15">
        <f>'# D'!BW31</f>
        <v>0.52142640899747272</v>
      </c>
      <c r="CK32" s="15">
        <f>'# D'!BX31</f>
        <v>-2.7999999999998693E-2</v>
      </c>
      <c r="CL32" s="15">
        <f>'# D'!BY31</f>
        <v>0.22303736607722635</v>
      </c>
      <c r="CM32" s="15">
        <f>'# D'!BZ31</f>
        <v>0.18133333333333468</v>
      </c>
      <c r="CN32" s="15">
        <f>'# D'!CA31</f>
        <v>0.38824648528136563</v>
      </c>
      <c r="CO32" s="1"/>
      <c r="CP32" s="9">
        <f>'T-TEST'!AH31</f>
        <v>0.76156792295697529</v>
      </c>
      <c r="CQ32" s="9">
        <f>'T-TEST'!AI31</f>
        <v>0.69378339270994704</v>
      </c>
      <c r="CR32" s="9">
        <f>'T-TEST'!AJ31</f>
        <v>0.42287884936766784</v>
      </c>
      <c r="CS32" s="9">
        <f>'T-TEST'!AK31</f>
        <v>0.83927411989998157</v>
      </c>
      <c r="CT32" s="9">
        <f>'T-TEST'!AL31</f>
        <v>0.46477179331216539</v>
      </c>
      <c r="CU32" s="1"/>
      <c r="CV32" s="1" t="str">
        <f t="shared" si="3"/>
        <v>N</v>
      </c>
      <c r="CW32" s="1" t="str">
        <f t="shared" si="14"/>
        <v>N</v>
      </c>
      <c r="CX32" s="1" t="str">
        <f t="shared" si="15"/>
        <v>N</v>
      </c>
      <c r="CY32" s="1" t="str">
        <f t="shared" si="16"/>
        <v>N</v>
      </c>
      <c r="CZ32" s="1" t="str">
        <f t="shared" si="17"/>
        <v>N</v>
      </c>
      <c r="DA32" s="33"/>
      <c r="DD32" s="52"/>
      <c r="DE32" s="52"/>
      <c r="DF32" s="52"/>
      <c r="DG32" s="52"/>
      <c r="DH32" s="52"/>
      <c r="DI32" s="52"/>
      <c r="DJ32" s="52"/>
      <c r="DK32" s="52"/>
      <c r="DM32" s="52"/>
      <c r="DN32" s="52"/>
      <c r="DO32" s="52"/>
      <c r="DP32" s="52"/>
      <c r="DQ32" s="52"/>
      <c r="DR32" s="52"/>
      <c r="DS32" s="52"/>
      <c r="DT32" s="52"/>
      <c r="DU32" s="52"/>
      <c r="DV32" s="52"/>
      <c r="ED32" s="51"/>
      <c r="EE32" s="51"/>
      <c r="EF32" s="51"/>
      <c r="EG32" s="51"/>
      <c r="EH32" s="51"/>
      <c r="EL32" s="52"/>
      <c r="EM32" s="52"/>
      <c r="EN32" s="52"/>
      <c r="EO32" s="52"/>
      <c r="EP32" s="52"/>
      <c r="EQ32" s="52"/>
      <c r="ER32" s="52"/>
      <c r="ES32" s="52"/>
      <c r="EU32" s="52"/>
      <c r="EV32" s="52"/>
      <c r="EW32" s="52"/>
      <c r="EX32" s="52"/>
      <c r="EY32" s="52"/>
      <c r="EZ32" s="52"/>
      <c r="FA32" s="52"/>
      <c r="FB32" s="52"/>
      <c r="FC32" s="52"/>
      <c r="FD32" s="52"/>
      <c r="FL32" s="51"/>
      <c r="FM32" s="51"/>
      <c r="FN32" s="51"/>
      <c r="FO32" s="51"/>
      <c r="FP32" s="51"/>
    </row>
    <row r="33" spans="1:174" ht="18.75" customHeight="1" x14ac:dyDescent="0.25">
      <c r="A33" s="2">
        <f>'Raw Data'!B32</f>
        <v>100</v>
      </c>
      <c r="B33" s="2">
        <f>'Raw Data'!C32</f>
        <v>108</v>
      </c>
      <c r="C33" s="2" t="str">
        <f>'Raw Data'!D32</f>
        <v>KKFLGKSVK</v>
      </c>
      <c r="D33" s="15">
        <f>'%D'!AV32</f>
        <v>8.1013333333333364</v>
      </c>
      <c r="E33" s="15">
        <f>'%D'!AW32</f>
        <v>3.1700473708342796</v>
      </c>
      <c r="F33" s="15">
        <f>'%D'!AX32</f>
        <v>5.0433333333333294</v>
      </c>
      <c r="G33" s="15">
        <f>'%D'!AY32</f>
        <v>3.6589075327662131</v>
      </c>
      <c r="H33" s="15">
        <f>'%D'!AZ32</f>
        <v>3.7550000000000026</v>
      </c>
      <c r="I33" s="15">
        <f>'%D'!BA32</f>
        <v>4.1281166004204204</v>
      </c>
      <c r="J33" s="15">
        <f>'%D'!BB32</f>
        <v>5.8333333333337123E-2</v>
      </c>
      <c r="K33" s="15">
        <f>'%D'!BC32</f>
        <v>1.733315801193386</v>
      </c>
      <c r="L33" s="15">
        <f>'%D'!BD32</f>
        <v>3.9336666666666673</v>
      </c>
      <c r="M33" s="15">
        <f>'%D'!BE32</f>
        <v>5.7591590821345893</v>
      </c>
      <c r="N33" s="1"/>
      <c r="O33" s="15">
        <f>'# D'!AV32</f>
        <v>0.56666666666666643</v>
      </c>
      <c r="P33" s="15">
        <f>'# D'!AW32</f>
        <v>0.22222361110677086</v>
      </c>
      <c r="Q33" s="15">
        <f>'# D'!AX32</f>
        <v>0.35266666666666735</v>
      </c>
      <c r="R33" s="15">
        <f>'# D'!AY32</f>
        <v>0.25605923793789076</v>
      </c>
      <c r="S33" s="15">
        <f>'# D'!AZ32</f>
        <v>0.26266666666666616</v>
      </c>
      <c r="T33" s="15">
        <f>'# D'!BA32</f>
        <v>0.28898327517926242</v>
      </c>
      <c r="U33" s="15">
        <f>'# D'!BB32</f>
        <v>3.9999999999995595E-3</v>
      </c>
      <c r="V33" s="15">
        <f>'# D'!BC32</f>
        <v>0.12139467313958534</v>
      </c>
      <c r="W33" s="15">
        <f>'# D'!BD32</f>
        <v>0.2753333333333341</v>
      </c>
      <c r="X33" s="15">
        <f>'# D'!BE32</f>
        <v>0.40278199231511463</v>
      </c>
      <c r="Y33" s="1"/>
      <c r="Z33" s="9">
        <f>'T-TEST'!V32</f>
        <v>1.2180957976299049E-2</v>
      </c>
      <c r="AA33" s="9">
        <f>'T-TEST'!W32</f>
        <v>7.7577291122936654E-2</v>
      </c>
      <c r="AB33" s="9">
        <f>'T-TEST'!X32</f>
        <v>0.23312605769319486</v>
      </c>
      <c r="AC33" s="9">
        <f>'T-TEST'!Y32</f>
        <v>0.95769677986620894</v>
      </c>
      <c r="AD33" s="9">
        <f>'T-TEST'!Z32</f>
        <v>0.30329720369686813</v>
      </c>
      <c r="AE33" s="1"/>
      <c r="AF33" s="1" t="str">
        <f t="shared" si="4"/>
        <v>N</v>
      </c>
      <c r="AG33" s="1" t="str">
        <f t="shared" si="5"/>
        <v>N</v>
      </c>
      <c r="AH33" s="1" t="str">
        <f t="shared" si="6"/>
        <v>N</v>
      </c>
      <c r="AI33" s="1" t="str">
        <f t="shared" si="7"/>
        <v>N</v>
      </c>
      <c r="AJ33" s="1" t="str">
        <f t="shared" si="8"/>
        <v>N</v>
      </c>
      <c r="AK33" s="57"/>
      <c r="AL33" s="15">
        <f>'%D'!BG32</f>
        <v>1.0170000000000101</v>
      </c>
      <c r="AM33" s="15">
        <f>'%D'!BH32</f>
        <v>3.032395257877837</v>
      </c>
      <c r="AN33" s="15">
        <f>'%D'!BI32</f>
        <v>0.61299999999999244</v>
      </c>
      <c r="AO33" s="15">
        <f>'%D'!BJ32</f>
        <v>2.5496752734417005</v>
      </c>
      <c r="AP33" s="15">
        <f>'%D'!BK32</f>
        <v>-1.626333333333335</v>
      </c>
      <c r="AQ33" s="15">
        <f>'%D'!BL32</f>
        <v>1.5434572664422368</v>
      </c>
      <c r="AR33" s="15">
        <f>'%D'!BM32</f>
        <v>0.46933333333333849</v>
      </c>
      <c r="AS33" s="15">
        <f>'%D'!BN32</f>
        <v>1.7902563131201807</v>
      </c>
      <c r="AT33" s="15">
        <f>'%D'!BO32</f>
        <v>0.30099999999998772</v>
      </c>
      <c r="AU33" s="15">
        <f>'%D'!BP32</f>
        <v>4.0631478765443285</v>
      </c>
      <c r="AV33" s="15"/>
      <c r="AW33" s="15">
        <f>'# D'!BG32</f>
        <v>7.1333333333333471E-2</v>
      </c>
      <c r="AX33" s="15">
        <f>'# D'!BH32</f>
        <v>0.21256371593791193</v>
      </c>
      <c r="AY33" s="15">
        <f>'# D'!BI32</f>
        <v>4.2666666666667297E-2</v>
      </c>
      <c r="AZ33" s="15">
        <f>'# D'!BJ32</f>
        <v>0.17818903819633047</v>
      </c>
      <c r="BA33" s="15">
        <f>'# D'!BK32</f>
        <v>-0.11400000000000077</v>
      </c>
      <c r="BB33" s="15">
        <f>'# D'!BL32</f>
        <v>0.10843277487303657</v>
      </c>
      <c r="BC33" s="15">
        <f>'# D'!BM32</f>
        <v>3.2999999999999474E-2</v>
      </c>
      <c r="BD33" s="15">
        <f>'# D'!BN32</f>
        <v>0.12554945904569528</v>
      </c>
      <c r="BE33" s="15">
        <f>'# D'!BO32</f>
        <v>2.0999999999999908E-2</v>
      </c>
      <c r="BF33" s="15">
        <f>'# D'!BP32</f>
        <v>0.28412849205949048</v>
      </c>
      <c r="BG33" s="1"/>
      <c r="BH33" s="9">
        <f>'T-TEST'!AB32</f>
        <v>0.59428902708564202</v>
      </c>
      <c r="BI33" s="9">
        <f>'T-TEST'!AC32</f>
        <v>0.71767403985169909</v>
      </c>
      <c r="BJ33" s="9">
        <f>'T-TEST'!AD32</f>
        <v>0.15736488159312528</v>
      </c>
      <c r="BK33" s="9">
        <f>'T-TEST'!AE32</f>
        <v>0.67503128893069098</v>
      </c>
      <c r="BL33" s="9">
        <f>'T-TEST'!AF32</f>
        <v>0.90720466036470704</v>
      </c>
      <c r="BM33" s="1"/>
      <c r="BN33" s="1" t="str">
        <f t="shared" si="18"/>
        <v>N</v>
      </c>
      <c r="BO33" s="1" t="str">
        <f t="shared" si="19"/>
        <v>N</v>
      </c>
      <c r="BP33" s="1" t="str">
        <f t="shared" si="20"/>
        <v>N</v>
      </c>
      <c r="BQ33" s="1" t="str">
        <f t="shared" si="21"/>
        <v>N</v>
      </c>
      <c r="BR33" s="1" t="str">
        <f t="shared" si="22"/>
        <v>N</v>
      </c>
      <c r="BS33" s="33"/>
      <c r="BT33" s="15">
        <f>'%D'!BR32</f>
        <v>1.4173333333333247</v>
      </c>
      <c r="BU33" s="15">
        <f>'%D'!BS32</f>
        <v>4.0967013966523513</v>
      </c>
      <c r="BV33" s="15">
        <f>'%D'!BT32</f>
        <v>1.1883333333333397</v>
      </c>
      <c r="BW33" s="15">
        <f>'%D'!BU32</f>
        <v>1.6073115234245448</v>
      </c>
      <c r="BX33" s="15">
        <f>'%D'!BV32</f>
        <v>2.695999999999998</v>
      </c>
      <c r="BY33" s="15">
        <f>'%D'!BW32</f>
        <v>1.6844830067412351</v>
      </c>
      <c r="BZ33" s="15">
        <f>'%D'!BX32</f>
        <v>0.82833333333333314</v>
      </c>
      <c r="CA33" s="15">
        <f>'%D'!BY32</f>
        <v>1.1944535710245621</v>
      </c>
      <c r="CB33" s="15">
        <f>'%D'!BZ32</f>
        <v>2.3160000000000167</v>
      </c>
      <c r="CC33" s="15">
        <f>'%D'!CA32</f>
        <v>1.7847589940007804</v>
      </c>
      <c r="CD33" s="1"/>
      <c r="CE33" s="15">
        <f>'# D'!BR32</f>
        <v>9.9333333333333496E-2</v>
      </c>
      <c r="CF33" s="15">
        <f>'# D'!BS32</f>
        <v>0.28670658636778223</v>
      </c>
      <c r="CG33" s="15">
        <f>'# D'!BT32</f>
        <v>8.3333333333333481E-2</v>
      </c>
      <c r="CH33" s="15">
        <f>'# D'!BU32</f>
        <v>0.11260254585635816</v>
      </c>
      <c r="CI33" s="15">
        <f>'# D'!BV32</f>
        <v>0.18866666666666809</v>
      </c>
      <c r="CJ33" s="15">
        <f>'# D'!BW32</f>
        <v>0.11774265723744</v>
      </c>
      <c r="CK33" s="15">
        <f>'# D'!BX32</f>
        <v>5.7666666666666089E-2</v>
      </c>
      <c r="CL33" s="15">
        <f>'# D'!BY32</f>
        <v>8.3448586966267183E-2</v>
      </c>
      <c r="CM33" s="15">
        <f>'# D'!BZ32</f>
        <v>0.16266666666666652</v>
      </c>
      <c r="CN33" s="15">
        <f>'# D'!CA32</f>
        <v>0.12516522413727107</v>
      </c>
      <c r="CO33" s="1"/>
      <c r="CP33" s="9">
        <f>'T-TEST'!AH32</f>
        <v>0.59136090583728318</v>
      </c>
      <c r="CQ33" s="9">
        <f>'T-TEST'!AI32</f>
        <v>0.33172299691863572</v>
      </c>
      <c r="CR33" s="9">
        <f>'T-TEST'!AJ32</f>
        <v>0.19247747376608634</v>
      </c>
      <c r="CS33" s="9">
        <f>'T-TEST'!AK32</f>
        <v>0.31275938386264812</v>
      </c>
      <c r="CT33" s="9">
        <f>'T-TEST'!AL32</f>
        <v>0.10329235744779199</v>
      </c>
      <c r="CU33" s="1"/>
      <c r="CV33" s="1" t="str">
        <f t="shared" si="3"/>
        <v>N</v>
      </c>
      <c r="CW33" s="1" t="str">
        <f t="shared" si="14"/>
        <v>N</v>
      </c>
      <c r="CX33" s="1" t="str">
        <f t="shared" si="15"/>
        <v>N</v>
      </c>
      <c r="CY33" s="1" t="str">
        <f t="shared" si="16"/>
        <v>N</v>
      </c>
      <c r="CZ33" s="1" t="str">
        <f t="shared" si="17"/>
        <v>N</v>
      </c>
      <c r="DA33" s="33"/>
      <c r="DD33" s="52"/>
      <c r="DE33" s="52"/>
      <c r="DF33" s="52"/>
      <c r="DG33" s="52"/>
      <c r="DH33" s="52"/>
      <c r="DI33" s="52"/>
      <c r="DJ33" s="52"/>
      <c r="DK33" s="52"/>
      <c r="DM33" s="52"/>
      <c r="DN33" s="52"/>
      <c r="DO33" s="52"/>
      <c r="DP33" s="52"/>
      <c r="DQ33" s="52"/>
      <c r="DR33" s="52"/>
      <c r="DS33" s="52"/>
      <c r="DT33" s="52"/>
      <c r="DU33" s="52"/>
      <c r="DV33" s="52"/>
      <c r="ED33" s="51"/>
      <c r="EE33" s="51"/>
      <c r="EF33" s="51"/>
      <c r="EG33" s="51"/>
      <c r="EH33" s="51"/>
      <c r="EL33" s="52"/>
      <c r="EM33" s="52"/>
      <c r="EN33" s="52"/>
      <c r="EO33" s="52"/>
      <c r="EP33" s="52"/>
      <c r="EQ33" s="52"/>
      <c r="ER33" s="52"/>
      <c r="ES33" s="52"/>
      <c r="EU33" s="52"/>
      <c r="EV33" s="52"/>
      <c r="EW33" s="52"/>
      <c r="EX33" s="52"/>
      <c r="EY33" s="52"/>
      <c r="EZ33" s="52"/>
      <c r="FA33" s="52"/>
      <c r="FB33" s="52"/>
      <c r="FC33" s="52"/>
      <c r="FD33" s="52"/>
      <c r="FL33" s="51"/>
      <c r="FM33" s="51"/>
      <c r="FN33" s="51"/>
      <c r="FO33" s="51"/>
      <c r="FP33" s="51"/>
    </row>
    <row r="34" spans="1:174" s="49" customFormat="1" ht="18.75" customHeight="1" x14ac:dyDescent="0.25">
      <c r="AK34" s="57"/>
      <c r="BS34" s="33"/>
      <c r="DA34" s="33"/>
    </row>
    <row r="35" spans="1:174" s="49" customFormat="1" ht="18.75" customHeight="1" x14ac:dyDescent="0.4">
      <c r="A35" s="70" t="s">
        <v>85</v>
      </c>
      <c r="B35" s="70"/>
      <c r="C35" s="70"/>
      <c r="AK35" s="57"/>
      <c r="BS35" s="33"/>
      <c r="DA35" s="33"/>
    </row>
    <row r="36" spans="1:174" s="49" customFormat="1" ht="18.75" customHeight="1" x14ac:dyDescent="0.25">
      <c r="A36" s="2">
        <f>'Raw Data'!B127</f>
        <v>-2</v>
      </c>
      <c r="B36" s="2">
        <f>'Raw Data'!C127</f>
        <v>18</v>
      </c>
      <c r="C36" s="2" t="str">
        <f>'Raw Data'!D127</f>
        <v>GSHMVMGPQRPRSNS*GRELTD</v>
      </c>
      <c r="D36" s="15">
        <f>'%D'!AV35</f>
        <v>6.5630000000000024</v>
      </c>
      <c r="E36" s="15">
        <f>'%D'!AW35</f>
        <v>1.7269981663761751</v>
      </c>
      <c r="F36" s="15">
        <f>'%D'!AX35</f>
        <v>7.1186666666666696</v>
      </c>
      <c r="G36" s="15">
        <f>'%D'!AY35</f>
        <v>2.6384250352561995</v>
      </c>
      <c r="H36" s="15">
        <f>'%D'!AZ35</f>
        <v>0.46599999999999397</v>
      </c>
      <c r="I36" s="15">
        <f>'%D'!BA35</f>
        <v>1.5971025848913636</v>
      </c>
      <c r="J36" s="15">
        <f>'%D'!BB35</f>
        <v>0.20200000000001239</v>
      </c>
      <c r="K36" s="15">
        <f>'%D'!BC35</f>
        <v>2.0941061736852471</v>
      </c>
      <c r="L36" s="15">
        <f>'%D'!BD35</f>
        <v>1.0333333333335304E-2</v>
      </c>
      <c r="M36" s="15">
        <f>'%D'!BE35</f>
        <v>1.9512245727576651</v>
      </c>
      <c r="N36" s="1"/>
      <c r="O36" s="15">
        <f>'# D'!AV35</f>
        <v>1.1156666666666659</v>
      </c>
      <c r="P36" s="15">
        <f>'# D'!AW35</f>
        <v>0.29358701152015149</v>
      </c>
      <c r="Q36" s="15">
        <f>'# D'!AX35</f>
        <v>1.2103333333333319</v>
      </c>
      <c r="R36" s="15">
        <f>'# D'!AY35</f>
        <v>0.44867508659756583</v>
      </c>
      <c r="S36" s="15">
        <f>'# D'!AZ35</f>
        <v>7.9000000000000625E-2</v>
      </c>
      <c r="T36" s="15">
        <f>'# D'!BA35</f>
        <v>0.27185474062447434</v>
      </c>
      <c r="U36" s="15">
        <f>'# D'!BB35</f>
        <v>3.4666666666668178E-2</v>
      </c>
      <c r="V36" s="15">
        <f>'# D'!BC35</f>
        <v>0.35619423540160405</v>
      </c>
      <c r="W36" s="15">
        <f>'# D'!BD35</f>
        <v>1.3333333333331865E-3</v>
      </c>
      <c r="X36" s="15">
        <f>'# D'!BE35</f>
        <v>0.33184735446687941</v>
      </c>
      <c r="Y36" s="1"/>
      <c r="Z36" s="9">
        <f>'T-TEST'!AB35</f>
        <v>1.0548796186461403E-3</v>
      </c>
      <c r="AA36" s="9">
        <f>'T-TEST'!AC35</f>
        <v>2.0065691536353581E-3</v>
      </c>
      <c r="AB36" s="9">
        <f>'T-TEST'!AD35</f>
        <v>0.18804804598011957</v>
      </c>
      <c r="AC36" s="9">
        <f>'T-TEST'!AE35</f>
        <v>0.17972317845229946</v>
      </c>
      <c r="AD36" s="9">
        <f>'T-TEST'!AF35</f>
        <v>7.9985656466634233E-2</v>
      </c>
      <c r="AE36" s="1"/>
      <c r="AF36" s="1" t="str">
        <f t="shared" ref="AF36:AF39" si="23">IF(AND(ABS(D36)&gt;10,ABS(O36)&gt;=0.45,ABS(Z36)&lt;=0.01),"B", IF(AND(ABS(D36)&gt;4.5, ABS(D36)&lt;10,ABS(O36)&gt;=0.45,ABS(Z36)&lt;=0.01),"S","N"))</f>
        <v>S</v>
      </c>
      <c r="AG36" s="1" t="str">
        <f t="shared" ref="AG36:AG39" si="24">IF(AND(ABS(F36)&gt;10,ABS(Q36)&gt;=0.45,ABS(AA36)&lt;=0.01),"B", IF(AND(ABS(F36)&gt;4.5, ABS(F36)&lt;10,ABS(Q36)&gt;=0.45,ABS(AA36)&lt;=0.01),"S","N"))</f>
        <v>S</v>
      </c>
      <c r="AH36" s="1" t="str">
        <f t="shared" ref="AH36:AH39" si="25">IF(AND(ABS(H36)&gt;10,ABS(S36)&gt;=0.45,ABS(AB36)&lt;=0.01),"B", IF(AND(ABS(H36)&gt;4.5, ABS(H36)&lt;10,ABS(S36)&gt;=0.45,ABS(AB36)&lt;=0.01),"S","N"))</f>
        <v>N</v>
      </c>
      <c r="AI36" s="1" t="str">
        <f t="shared" ref="AI36:AI39" si="26">IF(AND(ABS(J36)&gt;10,ABS(U36)&gt;=0.45,ABS(AC36)&lt;=0.01),"B", IF(AND(ABS(J36)&gt;4.5, ABS(J36)&lt;10,ABS(U36)&gt;=0.45,ABS(AC36)&lt;=0.01),"S","N"))</f>
        <v>N</v>
      </c>
      <c r="AJ36" s="1" t="str">
        <f t="shared" ref="AJ36:AJ39" si="27">IF(AND(ABS(L36)&gt;10,ABS(W36)&gt;=0.45,ABS(AD36)&lt;=0.01),"B", IF(AND(ABS(L36)&gt;4.5, ABS(L36)&lt;10,ABS(W36)&gt;=0.45,ABS(AD36)&lt;=0.01),"S","N"))</f>
        <v>N</v>
      </c>
      <c r="AK36" s="57"/>
      <c r="AL36" s="15">
        <f>'%D'!BG35</f>
        <v>11.084333333333333</v>
      </c>
      <c r="AM36" s="15">
        <f>'%D'!BH35</f>
        <v>1.9038851505977612</v>
      </c>
      <c r="AN36" s="15">
        <f>'%D'!BI35</f>
        <v>9.4903333333333322</v>
      </c>
      <c r="AO36" s="15">
        <f>'%D'!BJ35</f>
        <v>1.1239921411350415</v>
      </c>
      <c r="AP36" s="15">
        <f>'%D'!BK35</f>
        <v>-2.0203333333333404</v>
      </c>
      <c r="AQ36" s="15">
        <f>'%D'!BL35</f>
        <v>2.18936779307026</v>
      </c>
      <c r="AR36" s="15">
        <f>'%D'!BM35</f>
        <v>-1.9243333333333297</v>
      </c>
      <c r="AS36" s="15">
        <f>'%D'!BN35</f>
        <v>1.8582617325518684</v>
      </c>
      <c r="AT36" s="15">
        <f>'%D'!BO35</f>
        <v>-2.6553333333333384</v>
      </c>
      <c r="AU36" s="15">
        <f>'%D'!BP35</f>
        <v>1.945597508907394</v>
      </c>
      <c r="AV36" s="15"/>
      <c r="AW36" s="15">
        <f>'# D'!BG35</f>
        <v>1.884666666666666</v>
      </c>
      <c r="AX36" s="15">
        <f>'# D'!BH35</f>
        <v>0.32373960729779944</v>
      </c>
      <c r="AY36" s="15">
        <f>'# D'!BI35</f>
        <v>1.6134999999999993</v>
      </c>
      <c r="AZ36" s="15">
        <f>'# D'!BJ35</f>
        <v>0.19094894605626875</v>
      </c>
      <c r="BA36" s="15">
        <f>'# D'!BK35</f>
        <v>-0.34333333333333194</v>
      </c>
      <c r="BB36" s="15">
        <f>'# D'!BL35</f>
        <v>0.37237257328290624</v>
      </c>
      <c r="BC36" s="15">
        <f>'# D'!BM35</f>
        <v>-0.32699999999999996</v>
      </c>
      <c r="BD36" s="15">
        <f>'# D'!BN35</f>
        <v>0.31598259445735305</v>
      </c>
      <c r="BE36" s="15">
        <f>'# D'!BO35</f>
        <v>-0.45166666666666799</v>
      </c>
      <c r="BF36" s="15">
        <f>'# D'!BP35</f>
        <v>0.33077887880979762</v>
      </c>
      <c r="BG36" s="1"/>
      <c r="BH36" s="9">
        <f>'T-TEST'!AB35</f>
        <v>1.0548796186461403E-3</v>
      </c>
      <c r="BI36" s="9">
        <f>'T-TEST'!AC35</f>
        <v>2.0065691536353581E-3</v>
      </c>
      <c r="BJ36" s="9">
        <f>'T-TEST'!AD35</f>
        <v>0.18804804598011957</v>
      </c>
      <c r="BK36" s="9">
        <f>'T-TEST'!AE35</f>
        <v>0.17972317845229946</v>
      </c>
      <c r="BL36" s="9">
        <f>'T-TEST'!AF35</f>
        <v>7.9985656466634233E-2</v>
      </c>
      <c r="BM36" s="1"/>
      <c r="BN36" s="1" t="str">
        <f t="shared" ref="BN36:BN39" si="28">IF(AND(ABS(AL36)&gt;10,ABS(AW36)&gt;=0.45,ABS(BH36)&lt;=0.01),"B", IF(AND(ABS(AL36)&gt;4.5, ABS(AL36)&lt;10,ABS(AW36)&gt;=0.45,ABS(BH36)&lt;=0.01),"S","N"))</f>
        <v>B</v>
      </c>
      <c r="BO36" s="1" t="str">
        <f t="shared" ref="BO36:BO39" si="29">IF(AND(ABS(AN36)&gt;10,ABS(AY36)&gt;=0.45,ABS(BI36)&lt;=0.01),"B", IF(AND(ABS(AN36)&gt;4.5, ABS(AN36)&lt;10,ABS(AY36)&gt;=0.45,ABS(BI36)&lt;=0.01),"S","N"))</f>
        <v>S</v>
      </c>
      <c r="BP36" s="1" t="str">
        <f t="shared" ref="BP36:BP39" si="30">IF(AND(ABS(AP36)&gt;10,ABS(BA36)&gt;=0.45,ABS(BJ36)&lt;=0.01),"B", IF(AND(ABS(AP36)&gt;4.5, ABS(AP36)&lt;10,ABS(BA36)&gt;=0.45,ABS(BJ36)&lt;=0.01),"S","N"))</f>
        <v>N</v>
      </c>
      <c r="BQ36" s="1" t="str">
        <f t="shared" ref="BQ36:BQ39" si="31">IF(AND(ABS(AR36)&gt;10,ABS(BC36)&gt;=0.45,ABS(BK36)&lt;=0.01),"B", IF(AND(ABS(AR36)&gt;4.5, ABS(AR36)&lt;10,ABS(BC36)&gt;=0.45,ABS(BK36)&lt;=0.01),"S","N"))</f>
        <v>N</v>
      </c>
      <c r="BR36" s="1" t="str">
        <f t="shared" ref="BR36:BR39" si="32">IF(AND(ABS(AT36)&gt;10,ABS(BE36)&gt;=0.45,ABS(BL36)&lt;=0.01),"B", IF(AND(ABS(AT36)&gt;4.5, ABS(AT36)&lt;10,ABS(BE36)&gt;=0.45,ABS(BL36)&lt;=0.01),"S","N"))</f>
        <v>N</v>
      </c>
      <c r="BS36" s="33"/>
      <c r="BT36" s="15">
        <f>'%D'!BR35</f>
        <v>3.7753333333333288</v>
      </c>
      <c r="BU36" s="15">
        <f>'%D'!BS35</f>
        <v>1.9807481751432534</v>
      </c>
      <c r="BV36" s="15">
        <f>'%D'!BT35</f>
        <v>5.8143333333333374</v>
      </c>
      <c r="BW36" s="15">
        <f>'%D'!BU35</f>
        <v>1.081044094074489</v>
      </c>
      <c r="BX36" s="15">
        <f>'%D'!BV35</f>
        <v>6.7325000000000088</v>
      </c>
      <c r="BY36" s="15">
        <f>'%D'!BW35</f>
        <v>1.7839959360940263</v>
      </c>
      <c r="BZ36" s="15">
        <f>'%D'!BX35</f>
        <v>0.16466666666666896</v>
      </c>
      <c r="CA36" s="15">
        <f>'%D'!BY35</f>
        <v>0.8173367319124567</v>
      </c>
      <c r="CB36" s="15">
        <f>'%D'!BZ35</f>
        <v>-0.15633333333332899</v>
      </c>
      <c r="CC36" s="15">
        <f>'%D'!CA35</f>
        <v>1.7380803587099571</v>
      </c>
      <c r="CD36" s="1"/>
      <c r="CE36" s="15">
        <f>'# D'!BR35</f>
        <v>0.64166666666666572</v>
      </c>
      <c r="CF36" s="15">
        <f>'# D'!BS35</f>
        <v>0.33685209415013756</v>
      </c>
      <c r="CG36" s="15">
        <f>'# D'!BT35</f>
        <v>0.98850000000000016</v>
      </c>
      <c r="CH36" s="15">
        <f>'# D'!BU35</f>
        <v>0.18343254891103686</v>
      </c>
      <c r="CI36" s="15">
        <f>'# D'!BV35</f>
        <v>1.1443333333333339</v>
      </c>
      <c r="CJ36" s="15">
        <f>'# D'!BW35</f>
        <v>0.30331886412376874</v>
      </c>
      <c r="CK36" s="15">
        <f>'# D'!BX35</f>
        <v>2.8000000000000469E-2</v>
      </c>
      <c r="CL36" s="15">
        <f>'# D'!BY35</f>
        <v>0.13888124423405807</v>
      </c>
      <c r="CM36" s="15">
        <f>'# D'!BZ35</f>
        <v>-2.6999999999999247E-2</v>
      </c>
      <c r="CN36" s="15">
        <f>'# D'!CA35</f>
        <v>0.29561405018480902</v>
      </c>
      <c r="CO36" s="1"/>
      <c r="CP36" s="9">
        <f>'T-TEST'!AH35</f>
        <v>3.3412539010400588E-2</v>
      </c>
      <c r="CQ36" s="9">
        <f>'T-TEST'!AI35</f>
        <v>7.6756882857474543E-3</v>
      </c>
      <c r="CR36" s="9">
        <f>'T-TEST'!AJ35</f>
        <v>1.19113430878619E-2</v>
      </c>
      <c r="CS36" s="9">
        <f>'T-TEST'!AK35</f>
        <v>0.75165074713531765</v>
      </c>
      <c r="CT36" s="9">
        <f>'T-TEST'!AL35</f>
        <v>0.8819667569994889</v>
      </c>
      <c r="CU36" s="1"/>
      <c r="CV36" s="1" t="str">
        <f t="shared" ref="CV36:CV39" si="33">IF(AND(ABS(BT36)&gt;10,ABS(CE36)&gt;=0.45,ABS(CP36)&lt;=0.01),"B", IF(AND(ABS(BT36)&gt;4.5, ABS(BT36)&lt;10,ABS(CE36)&gt;=0.45,ABS(CP36)&lt;=0.01),"S","N"))</f>
        <v>N</v>
      </c>
      <c r="CW36" s="1" t="str">
        <f t="shared" ref="CW36:CW39" si="34">IF(AND(ABS(BV36)&gt;10,ABS(CG36)&gt;=0.45,ABS(CQ36)&lt;=0.01),"B", IF(AND(ABS(BV36)&gt;4.5, ABS(BV36)&lt;10,ABS(CG36)&gt;=0.45,ABS(CQ36)&lt;=0.01),"S","N"))</f>
        <v>S</v>
      </c>
      <c r="CX36" s="1" t="str">
        <f t="shared" ref="CX36:CX39" si="35">IF(AND(ABS(BX36)&gt;10,ABS(CI36)&gt;=0.45,ABS(CR36)&lt;=0.01),"B", IF(AND(ABS(BX36)&gt;4.5, ABS(BX36)&lt;10,ABS(CI36)&gt;=0.45,ABS(CR36)&lt;=0.01),"S","N"))</f>
        <v>N</v>
      </c>
      <c r="CY36" s="1" t="str">
        <f t="shared" ref="CY36:CY39" si="36">IF(AND(ABS(BZ36)&gt;10,ABS(CK36)&gt;=0.45,ABS(CS36)&lt;=0.01),"B", IF(AND(ABS(BZ36)&gt;4.5, ABS(BZ36)&lt;10,ABS(CK36)&gt;=0.45,ABS(CS36)&lt;=0.01),"S","N"))</f>
        <v>N</v>
      </c>
      <c r="CZ36" s="1" t="str">
        <f t="shared" ref="CZ36:CZ39" si="37">IF(AND(ABS(CB36)&gt;10,ABS(CM36)&gt;=0.45,ABS(CT36)&lt;=0.01),"B", IF(AND(ABS(CB36)&gt;4.5, ABS(CB36)&lt;10,ABS(CM36)&gt;=0.45,ABS(CT36)&lt;=0.01),"S","N"))</f>
        <v>N</v>
      </c>
      <c r="DA36" s="3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3"/>
      <c r="EF36" s="53"/>
      <c r="EG36" s="53"/>
      <c r="EH36" s="53"/>
      <c r="EI36" s="53"/>
      <c r="EJ36" s="53"/>
      <c r="EK36" s="53"/>
      <c r="EL36" s="53"/>
      <c r="EM36" s="53"/>
      <c r="EN36" s="53"/>
      <c r="EO36" s="53"/>
      <c r="EP36" s="53"/>
      <c r="EQ36" s="53"/>
      <c r="ER36" s="53"/>
      <c r="ES36" s="53"/>
      <c r="ET36" s="53"/>
      <c r="EU36" s="53"/>
      <c r="EV36" s="53"/>
      <c r="EW36" s="53"/>
      <c r="EX36" s="53"/>
      <c r="EY36" s="53"/>
      <c r="EZ36" s="53"/>
      <c r="FA36" s="53"/>
      <c r="FB36" s="53"/>
      <c r="FC36" s="53"/>
      <c r="FD36" s="53"/>
      <c r="FE36" s="53"/>
      <c r="FF36" s="53"/>
      <c r="FG36" s="53"/>
      <c r="FH36" s="53"/>
      <c r="FI36" s="53"/>
      <c r="FJ36" s="53"/>
      <c r="FK36" s="53"/>
      <c r="FL36" s="53"/>
      <c r="FM36" s="53"/>
      <c r="FN36" s="53"/>
      <c r="FO36" s="53"/>
      <c r="FP36" s="53"/>
      <c r="FQ36" s="53"/>
      <c r="FR36" s="53"/>
    </row>
    <row r="37" spans="1:174" s="49" customFormat="1" ht="18.75" customHeight="1" x14ac:dyDescent="0.25">
      <c r="A37" s="2">
        <f>'Raw Data'!B128</f>
        <v>-2</v>
      </c>
      <c r="B37" s="2">
        <f>'Raw Data'!C128</f>
        <v>19</v>
      </c>
      <c r="C37" s="2" t="str">
        <f>'Raw Data'!D128</f>
        <v>GSHMVMGPQRPRSNS*GRELTDE</v>
      </c>
      <c r="D37" s="15">
        <f>'%D'!AV36</f>
        <v>6.9069999999999965</v>
      </c>
      <c r="E37" s="15">
        <f>'%D'!AW36</f>
        <v>1.974532771737826</v>
      </c>
      <c r="F37" s="15">
        <f>'%D'!AX36</f>
        <v>8.3270000000000053</v>
      </c>
      <c r="G37" s="15">
        <f>'%D'!AY36</f>
        <v>2.8439941397032915</v>
      </c>
      <c r="H37" s="15">
        <f>'%D'!AZ36</f>
        <v>1.7566666666666677</v>
      </c>
      <c r="I37" s="15">
        <f>'%D'!BA36</f>
        <v>2.3882948589597008</v>
      </c>
      <c r="J37" s="15">
        <f>'%D'!BB36</f>
        <v>0.79866666666667641</v>
      </c>
      <c r="K37" s="15">
        <f>'%D'!BC36</f>
        <v>2.1138967177545225</v>
      </c>
      <c r="L37" s="15">
        <f>'%D'!BD36</f>
        <v>0.91400000000000858</v>
      </c>
      <c r="M37" s="15">
        <f>'%D'!BE36</f>
        <v>1.9137937889612515</v>
      </c>
      <c r="N37" s="1"/>
      <c r="O37" s="15">
        <f>'# D'!AV36</f>
        <v>1.243333333333335</v>
      </c>
      <c r="P37" s="15">
        <f>'# D'!AW36</f>
        <v>0.35552121361929112</v>
      </c>
      <c r="Q37" s="15">
        <f>'# D'!AX36</f>
        <v>1.4986666666666668</v>
      </c>
      <c r="R37" s="15">
        <f>'# D'!AY36</f>
        <v>0.51208137374184348</v>
      </c>
      <c r="S37" s="15">
        <f>'# D'!AZ36</f>
        <v>0.31666666666666821</v>
      </c>
      <c r="T37" s="15">
        <f>'# D'!BA36</f>
        <v>0.43013641247089635</v>
      </c>
      <c r="U37" s="15">
        <f>'# D'!BB36</f>
        <v>0.14399999999999835</v>
      </c>
      <c r="V37" s="15">
        <f>'# D'!BC36</f>
        <v>0.38014690142978547</v>
      </c>
      <c r="W37" s="15">
        <f>'# D'!BD36</f>
        <v>0.16433333333333522</v>
      </c>
      <c r="X37" s="15">
        <f>'# D'!BE36</f>
        <v>0.34485020902801644</v>
      </c>
      <c r="Y37" s="1"/>
      <c r="Z37" s="9">
        <f>'T-TEST'!V36</f>
        <v>4.2115701354474453E-3</v>
      </c>
      <c r="AA37" s="9">
        <f>'T-TEST'!W36</f>
        <v>2.5463311725521871E-2</v>
      </c>
      <c r="AB37" s="9">
        <f>'T-TEST'!X36</f>
        <v>0.30201877388433951</v>
      </c>
      <c r="AC37" s="9">
        <f>'T-TEST'!Y36</f>
        <v>0.554057314756216</v>
      </c>
      <c r="AD37" s="9">
        <f>'T-TEST'!Z36</f>
        <v>0.45673965000575173</v>
      </c>
      <c r="AE37" s="1"/>
      <c r="AF37" s="1" t="str">
        <f t="shared" si="23"/>
        <v>S</v>
      </c>
      <c r="AG37" s="1" t="str">
        <f t="shared" si="24"/>
        <v>N</v>
      </c>
      <c r="AH37" s="1" t="str">
        <f t="shared" si="25"/>
        <v>N</v>
      </c>
      <c r="AI37" s="1" t="str">
        <f t="shared" si="26"/>
        <v>N</v>
      </c>
      <c r="AJ37" s="1" t="str">
        <f t="shared" si="27"/>
        <v>N</v>
      </c>
      <c r="AK37" s="57"/>
      <c r="AL37" s="15">
        <f>'%D'!BG36</f>
        <v>9.9190000000000005</v>
      </c>
      <c r="AM37" s="15">
        <f>'%D'!BH36</f>
        <v>1.8046793805733663</v>
      </c>
      <c r="AN37" s="15">
        <f>'%D'!BI36</f>
        <v>8.7331666666666692</v>
      </c>
      <c r="AO37" s="15">
        <f>'%D'!BJ36</f>
        <v>1.1912857899485456</v>
      </c>
      <c r="AP37" s="15">
        <f>'%D'!BK36</f>
        <v>-2.546999999999997</v>
      </c>
      <c r="AQ37" s="15">
        <f>'%D'!BL36</f>
        <v>1.7921752146483927</v>
      </c>
      <c r="AR37" s="15">
        <f>'%D'!BM36</f>
        <v>-2.0603333333333254</v>
      </c>
      <c r="AS37" s="15">
        <f>'%D'!BN36</f>
        <v>1.9408439744949464</v>
      </c>
      <c r="AT37" s="15">
        <f>'%D'!BO36</f>
        <v>-2.132333333333321</v>
      </c>
      <c r="AU37" s="15">
        <f>'%D'!BP36</f>
        <v>1.8481673805872287</v>
      </c>
      <c r="AV37" s="15"/>
      <c r="AW37" s="15">
        <f>'# D'!BG36</f>
        <v>1.7860000000000014</v>
      </c>
      <c r="AX37" s="15">
        <f>'# D'!BH36</f>
        <v>0.32499230760127273</v>
      </c>
      <c r="AY37" s="15">
        <f>'# D'!BI36</f>
        <v>1.5716666666666663</v>
      </c>
      <c r="AZ37" s="15">
        <f>'# D'!BJ36</f>
        <v>0.21452816442913364</v>
      </c>
      <c r="BA37" s="15">
        <f>'# D'!BK36</f>
        <v>-0.45799999999999841</v>
      </c>
      <c r="BB37" s="15">
        <f>'# D'!BL36</f>
        <v>0.32288181532360521</v>
      </c>
      <c r="BC37" s="15">
        <f>'# D'!BM36</f>
        <v>-0.37100000000000044</v>
      </c>
      <c r="BD37" s="15">
        <f>'# D'!BN36</f>
        <v>0.3489092527673448</v>
      </c>
      <c r="BE37" s="15">
        <f>'# D'!BO36</f>
        <v>-0.38399999999999856</v>
      </c>
      <c r="BF37" s="15">
        <f>'# D'!BP36</f>
        <v>0.33262842131523646</v>
      </c>
      <c r="BG37" s="1"/>
      <c r="BH37" s="9">
        <f>'T-TEST'!AB36</f>
        <v>6.8371624671041264E-4</v>
      </c>
      <c r="BI37" s="9">
        <f>'T-TEST'!AC36</f>
        <v>5.0076553009012065E-3</v>
      </c>
      <c r="BJ37" s="9">
        <f>'T-TEST'!AD36</f>
        <v>8.4560950528614537E-2</v>
      </c>
      <c r="BK37" s="9">
        <f>'T-TEST'!AE36</f>
        <v>0.17445220527422658</v>
      </c>
      <c r="BL37" s="9">
        <f>'T-TEST'!AF36</f>
        <v>0.12071815310424189</v>
      </c>
      <c r="BM37" s="1"/>
      <c r="BN37" s="1" t="str">
        <f t="shared" si="28"/>
        <v>S</v>
      </c>
      <c r="BO37" s="1" t="str">
        <f t="shared" si="29"/>
        <v>S</v>
      </c>
      <c r="BP37" s="1" t="str">
        <f t="shared" si="30"/>
        <v>N</v>
      </c>
      <c r="BQ37" s="1" t="str">
        <f t="shared" si="31"/>
        <v>N</v>
      </c>
      <c r="BR37" s="1" t="str">
        <f t="shared" si="32"/>
        <v>N</v>
      </c>
      <c r="BS37" s="33"/>
      <c r="BT37" s="15">
        <f>'%D'!BR36</f>
        <v>4.1660000000000004</v>
      </c>
      <c r="BU37" s="15">
        <f>'%D'!BS36</f>
        <v>1.7126405538427121</v>
      </c>
      <c r="BV37" s="15">
        <f>'%D'!BT36</f>
        <v>6.5408333333333353</v>
      </c>
      <c r="BW37" s="15">
        <f>'%D'!BU36</f>
        <v>1.3513144835060897</v>
      </c>
      <c r="BX37" s="15">
        <f>'%D'!BV36</f>
        <v>6.8554999999999922</v>
      </c>
      <c r="BY37" s="15">
        <f>'%D'!BW36</f>
        <v>1.7254093717144368</v>
      </c>
      <c r="BZ37" s="15">
        <f>'%D'!BX36</f>
        <v>7.8333333333326038E-2</v>
      </c>
      <c r="CA37" s="15">
        <f>'%D'!BY36</f>
        <v>0.87291313046220875</v>
      </c>
      <c r="CB37" s="15">
        <f>'%D'!BZ36</f>
        <v>-0.33733333333334059</v>
      </c>
      <c r="CC37" s="15">
        <f>'%D'!CA36</f>
        <v>1.7470802309377036</v>
      </c>
      <c r="CD37" s="1"/>
      <c r="CE37" s="15">
        <f>'# D'!BR36</f>
        <v>0.74933333333333163</v>
      </c>
      <c r="CF37" s="15">
        <f>'# D'!BS36</f>
        <v>0.30857954133956045</v>
      </c>
      <c r="CG37" s="15">
        <f>'# D'!BT36</f>
        <v>1.1773333333333342</v>
      </c>
      <c r="CH37" s="15">
        <f>'# D'!BU36</f>
        <v>0.2431343935631762</v>
      </c>
      <c r="CI37" s="15">
        <f>'# D'!BV36</f>
        <v>1.2341666666666669</v>
      </c>
      <c r="CJ37" s="15">
        <f>'# D'!BW36</f>
        <v>0.31074239062820719</v>
      </c>
      <c r="CK37" s="15">
        <f>'# D'!BX36</f>
        <v>1.4333333333333087E-2</v>
      </c>
      <c r="CL37" s="15">
        <f>'# D'!BY36</f>
        <v>0.15679073101855659</v>
      </c>
      <c r="CM37" s="15">
        <f>'# D'!BZ36</f>
        <v>-6.0333333333334238E-2</v>
      </c>
      <c r="CN37" s="15">
        <f>'# D'!CA36</f>
        <v>0.31414221832369671</v>
      </c>
      <c r="CO37" s="1"/>
      <c r="CP37" s="9">
        <f>'T-TEST'!AH36</f>
        <v>1.4247805576584357E-2</v>
      </c>
      <c r="CQ37" s="9">
        <f>'T-TEST'!AI36</f>
        <v>6.7221953640842517E-3</v>
      </c>
      <c r="CR37" s="9">
        <f>'T-TEST'!AJ36</f>
        <v>7.5697079001940861E-3</v>
      </c>
      <c r="CS37" s="9">
        <f>'T-TEST'!AK36</f>
        <v>0.88322490925182906</v>
      </c>
      <c r="CT37" s="9">
        <f>'T-TEST'!AL36</f>
        <v>0.75652418457722448</v>
      </c>
      <c r="CU37" s="1"/>
      <c r="CV37" s="1" t="str">
        <f t="shared" si="33"/>
        <v>N</v>
      </c>
      <c r="CW37" s="1" t="str">
        <f t="shared" si="34"/>
        <v>S</v>
      </c>
      <c r="CX37" s="1" t="str">
        <f t="shared" si="35"/>
        <v>S</v>
      </c>
      <c r="CY37" s="1" t="str">
        <f t="shared" si="36"/>
        <v>N</v>
      </c>
      <c r="CZ37" s="1" t="str">
        <f t="shared" si="37"/>
        <v>N</v>
      </c>
      <c r="DA37" s="3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  <c r="ED37" s="53"/>
      <c r="EE37" s="53"/>
      <c r="EF37" s="53"/>
      <c r="EG37" s="53"/>
      <c r="EH37" s="53"/>
      <c r="EI37" s="53"/>
      <c r="EJ37" s="53"/>
      <c r="EK37" s="53"/>
      <c r="EL37" s="53"/>
      <c r="EM37" s="53"/>
      <c r="EN37" s="53"/>
      <c r="EO37" s="53"/>
      <c r="EP37" s="53"/>
      <c r="EQ37" s="53"/>
      <c r="ER37" s="53"/>
      <c r="ES37" s="53"/>
      <c r="ET37" s="53"/>
      <c r="EU37" s="53"/>
      <c r="EV37" s="53"/>
      <c r="EW37" s="53"/>
      <c r="EX37" s="53"/>
      <c r="EY37" s="53"/>
      <c r="EZ37" s="53"/>
      <c r="FA37" s="53"/>
      <c r="FB37" s="53"/>
      <c r="FC37" s="53"/>
      <c r="FD37" s="53"/>
      <c r="FE37" s="53"/>
      <c r="FF37" s="53"/>
      <c r="FG37" s="53"/>
      <c r="FH37" s="53"/>
      <c r="FI37" s="53"/>
      <c r="FJ37" s="53"/>
      <c r="FK37" s="53"/>
      <c r="FL37" s="53"/>
      <c r="FM37" s="53"/>
      <c r="FN37" s="53"/>
      <c r="FO37" s="53"/>
      <c r="FP37" s="53"/>
      <c r="FQ37" s="53"/>
      <c r="FR37" s="53"/>
    </row>
    <row r="38" spans="1:174" s="49" customFormat="1" ht="18.75" customHeight="1" x14ac:dyDescent="0.25">
      <c r="A38" s="2">
        <f>'Raw Data'!B129</f>
        <v>-2</v>
      </c>
      <c r="B38" s="2">
        <f>'Raw Data'!C129</f>
        <v>20</v>
      </c>
      <c r="C38" s="2" t="str">
        <f>'Raw Data'!D129</f>
        <v>GSHMVMGPQRPRSNS*GRELTDEE</v>
      </c>
      <c r="D38" s="15">
        <f>'%D'!AV37</f>
        <v>6.7716666666666789</v>
      </c>
      <c r="E38" s="15">
        <f>'%D'!AW37</f>
        <v>1.6999137233008823</v>
      </c>
      <c r="F38" s="15">
        <f>'%D'!AX37</f>
        <v>8.4183333333333294</v>
      </c>
      <c r="G38" s="15">
        <f>'%D'!AY37</f>
        <v>1.690694433263052</v>
      </c>
      <c r="H38" s="15">
        <f>'%D'!AZ37</f>
        <v>2.5296666666666709</v>
      </c>
      <c r="I38" s="15">
        <f>'%D'!BA37</f>
        <v>1.6844247287031446</v>
      </c>
      <c r="J38" s="15">
        <f>'%D'!BB37</f>
        <v>0.49966666666666271</v>
      </c>
      <c r="K38" s="15">
        <f>'%D'!BC37</f>
        <v>2.1751996076988727</v>
      </c>
      <c r="L38" s="15">
        <f>'%D'!BD37</f>
        <v>0.61933333333333707</v>
      </c>
      <c r="M38" s="15">
        <f>'%D'!BE37</f>
        <v>1.9913986709513134</v>
      </c>
      <c r="N38" s="1"/>
      <c r="O38" s="15">
        <f>'# D'!AV37</f>
        <v>1.2866666666666671</v>
      </c>
      <c r="P38" s="15">
        <f>'# D'!AW37</f>
        <v>0.32290762352928915</v>
      </c>
      <c r="Q38" s="15">
        <f>'# D'!AX37</f>
        <v>1.5996666666666668</v>
      </c>
      <c r="R38" s="15">
        <f>'# D'!AY37</f>
        <v>0.32134457103447917</v>
      </c>
      <c r="S38" s="15">
        <f>'# D'!AZ37</f>
        <v>0.48066666666666436</v>
      </c>
      <c r="T38" s="15">
        <f>'# D'!BA37</f>
        <v>0.31992551216389947</v>
      </c>
      <c r="U38" s="15">
        <f>'# D'!BB37</f>
        <v>9.533333333333438E-2</v>
      </c>
      <c r="V38" s="15">
        <f>'# D'!BC37</f>
        <v>0.41356176483487095</v>
      </c>
      <c r="W38" s="15">
        <f>'# D'!BD37</f>
        <v>0.11733333333333462</v>
      </c>
      <c r="X38" s="15">
        <f>'# D'!BE37</f>
        <v>0.37810007493607584</v>
      </c>
      <c r="Y38" s="1"/>
      <c r="Z38" s="9">
        <f>'T-TEST'!V37</f>
        <v>3.230770181961445E-3</v>
      </c>
      <c r="AA38" s="9">
        <f>'T-TEST'!W37</f>
        <v>5.0261897589879692E-3</v>
      </c>
      <c r="AB38" s="9">
        <f>'T-TEST'!X37</f>
        <v>6.2201315214682577E-2</v>
      </c>
      <c r="AC38" s="9">
        <f>'T-TEST'!Y37</f>
        <v>0.7140239369280057</v>
      </c>
      <c r="AD38" s="9">
        <f>'T-TEST'!Z37</f>
        <v>0.61944075253165876</v>
      </c>
      <c r="AE38" s="1"/>
      <c r="AF38" s="1" t="str">
        <f t="shared" si="23"/>
        <v>S</v>
      </c>
      <c r="AG38" s="1" t="str">
        <f t="shared" si="24"/>
        <v>S</v>
      </c>
      <c r="AH38" s="1" t="str">
        <f t="shared" si="25"/>
        <v>N</v>
      </c>
      <c r="AI38" s="1" t="str">
        <f t="shared" si="26"/>
        <v>N</v>
      </c>
      <c r="AJ38" s="1" t="str">
        <f t="shared" si="27"/>
        <v>N</v>
      </c>
      <c r="AK38" s="57"/>
      <c r="AL38" s="15">
        <f>'%D'!BG37</f>
        <v>8.9276666666666742</v>
      </c>
      <c r="AM38" s="15">
        <f>'%D'!BH37</f>
        <v>1.6754213400415641</v>
      </c>
      <c r="AN38" s="15">
        <f>'%D'!BI37</f>
        <v>8.559666666666665</v>
      </c>
      <c r="AO38" s="15">
        <f>'%D'!BJ37</f>
        <v>1.0624906274096382</v>
      </c>
      <c r="AP38" s="15">
        <f>'%D'!BK37</f>
        <v>-3.0003333333333302</v>
      </c>
      <c r="AQ38" s="15">
        <f>'%D'!BL37</f>
        <v>2.058082278886503</v>
      </c>
      <c r="AR38" s="15">
        <f>'%D'!BM37</f>
        <v>-2.6926666666666677</v>
      </c>
      <c r="AS38" s="15">
        <f>'%D'!BN37</f>
        <v>2.0611337495013089</v>
      </c>
      <c r="AT38" s="15">
        <f>'%D'!BO37</f>
        <v>-3.2149999999999963</v>
      </c>
      <c r="AU38" s="15">
        <f>'%D'!BP37</f>
        <v>1.7864721287125251</v>
      </c>
      <c r="AV38" s="15"/>
      <c r="AW38" s="15">
        <f>'# D'!BG37</f>
        <v>1.6966666666666672</v>
      </c>
      <c r="AX38" s="15">
        <f>'# D'!BH37</f>
        <v>0.31836038279492823</v>
      </c>
      <c r="AY38" s="15">
        <f>'# D'!BI37</f>
        <v>1.6266666666666669</v>
      </c>
      <c r="AZ38" s="15">
        <f>'# D'!BJ37</f>
        <v>0.20205774752118122</v>
      </c>
      <c r="BA38" s="15">
        <f>'# D'!BK37</f>
        <v>-0.57033333333333402</v>
      </c>
      <c r="BB38" s="15">
        <f>'# D'!BL37</f>
        <v>0.39074586796706262</v>
      </c>
      <c r="BC38" s="15">
        <f>'# D'!BM37</f>
        <v>-0.51166666666666494</v>
      </c>
      <c r="BD38" s="15">
        <f>'# D'!BN37</f>
        <v>0.39183074577339311</v>
      </c>
      <c r="BE38" s="15">
        <f>'# D'!BO37</f>
        <v>-0.61099999999999888</v>
      </c>
      <c r="BF38" s="15">
        <f>'# D'!BP37</f>
        <v>0.33935183315648487</v>
      </c>
      <c r="BG38" s="1"/>
      <c r="BH38" s="9">
        <f>'T-TEST'!AB37</f>
        <v>1.1177899591239954E-3</v>
      </c>
      <c r="BI38" s="9">
        <f>'T-TEST'!AC37</f>
        <v>9.5101474804623713E-3</v>
      </c>
      <c r="BJ38" s="9">
        <f>'T-TEST'!AD37</f>
        <v>6.7225155505785103E-2</v>
      </c>
      <c r="BK38" s="9">
        <f>'T-TEST'!AE37</f>
        <v>0.11205048093389738</v>
      </c>
      <c r="BL38" s="9">
        <f>'T-TEST'!AF37</f>
        <v>3.8942786795174614E-2</v>
      </c>
      <c r="BM38" s="1"/>
      <c r="BN38" s="1" t="str">
        <f t="shared" si="28"/>
        <v>S</v>
      </c>
      <c r="BO38" s="1" t="str">
        <f t="shared" si="29"/>
        <v>S</v>
      </c>
      <c r="BP38" s="1" t="str">
        <f t="shared" si="30"/>
        <v>N</v>
      </c>
      <c r="BQ38" s="1" t="str">
        <f t="shared" si="31"/>
        <v>N</v>
      </c>
      <c r="BR38" s="1" t="str">
        <f t="shared" si="32"/>
        <v>N</v>
      </c>
      <c r="BS38" s="33"/>
      <c r="BT38" s="15">
        <f>'%D'!BR37</f>
        <v>4.4840000000000053</v>
      </c>
      <c r="BU38" s="15">
        <f>'%D'!BS37</f>
        <v>1.7409970323543538</v>
      </c>
      <c r="BV38" s="15">
        <f>'%D'!BT37</f>
        <v>6.5706666666666642</v>
      </c>
      <c r="BW38" s="15">
        <f>'%D'!BU37</f>
        <v>1.0767303902710872</v>
      </c>
      <c r="BX38" s="15">
        <f>'%D'!BV37</f>
        <v>8.8176666666666677</v>
      </c>
      <c r="BY38" s="15">
        <f>'%D'!BW37</f>
        <v>1.7259398405892752</v>
      </c>
      <c r="BZ38" s="15">
        <f>'%D'!BX37</f>
        <v>0.78366666666666873</v>
      </c>
      <c r="CA38" s="15">
        <f>'%D'!BY37</f>
        <v>0.9339894717465117</v>
      </c>
      <c r="CB38" s="15">
        <f>'%D'!BZ37</f>
        <v>-0.163333333333334</v>
      </c>
      <c r="CC38" s="15">
        <f>'%D'!CA37</f>
        <v>1.7859846957164363</v>
      </c>
      <c r="CD38" s="1"/>
      <c r="CE38" s="15">
        <f>'# D'!BR37</f>
        <v>0.85166666666666657</v>
      </c>
      <c r="CF38" s="15">
        <f>'# D'!BS37</f>
        <v>0.33067859521495108</v>
      </c>
      <c r="CG38" s="15">
        <f>'# D'!BT37</f>
        <v>1.248333333333334</v>
      </c>
      <c r="CH38" s="15">
        <f>'# D'!BU37</f>
        <v>0.20481048150261599</v>
      </c>
      <c r="CI38" s="15">
        <f>'# D'!BV37</f>
        <v>1.6760000000000002</v>
      </c>
      <c r="CJ38" s="15">
        <f>'# D'!BW37</f>
        <v>0.32762631151969424</v>
      </c>
      <c r="CK38" s="15">
        <f>'# D'!BX37</f>
        <v>0.14933333333333287</v>
      </c>
      <c r="CL38" s="15">
        <f>'# D'!BY37</f>
        <v>0.17743825217053222</v>
      </c>
      <c r="CM38" s="15">
        <f>'# D'!BZ37</f>
        <v>-3.0999999999998806E-2</v>
      </c>
      <c r="CN38" s="15">
        <f>'# D'!CA37</f>
        <v>0.33898180875478684</v>
      </c>
      <c r="CO38" s="1"/>
      <c r="CP38" s="9">
        <f>'T-TEST'!AH37</f>
        <v>1.2165816571735363E-2</v>
      </c>
      <c r="CQ38" s="9">
        <f>'T-TEST'!AI37</f>
        <v>1.4208924640120959E-2</v>
      </c>
      <c r="CR38" s="9">
        <f>'T-TEST'!AJ37</f>
        <v>4.3714951345205973E-3</v>
      </c>
      <c r="CS38" s="9">
        <f>'T-TEST'!AK37</f>
        <v>0.26646649391797766</v>
      </c>
      <c r="CT38" s="9">
        <f>'T-TEST'!AL37</f>
        <v>0.88231325668935623</v>
      </c>
      <c r="CU38" s="1"/>
      <c r="CV38" s="1" t="str">
        <f t="shared" si="33"/>
        <v>N</v>
      </c>
      <c r="CW38" s="1" t="str">
        <f t="shared" si="34"/>
        <v>N</v>
      </c>
      <c r="CX38" s="1" t="str">
        <f t="shared" si="35"/>
        <v>S</v>
      </c>
      <c r="CY38" s="1" t="str">
        <f t="shared" si="36"/>
        <v>N</v>
      </c>
      <c r="CZ38" s="1" t="str">
        <f t="shared" si="37"/>
        <v>N</v>
      </c>
      <c r="DA38" s="3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3"/>
      <c r="EF38" s="53"/>
      <c r="EG38" s="53"/>
      <c r="EH38" s="53"/>
      <c r="EI38" s="53"/>
      <c r="EJ38" s="53"/>
      <c r="EK38" s="53"/>
      <c r="EL38" s="53"/>
      <c r="EM38" s="53"/>
      <c r="EN38" s="53"/>
      <c r="EO38" s="53"/>
      <c r="EP38" s="53"/>
      <c r="EQ38" s="53"/>
      <c r="ER38" s="53"/>
      <c r="ES38" s="53"/>
      <c r="ET38" s="53"/>
      <c r="EU38" s="53"/>
      <c r="EV38" s="53"/>
      <c r="EW38" s="53"/>
      <c r="EX38" s="53"/>
      <c r="EY38" s="53"/>
      <c r="EZ38" s="53"/>
      <c r="FA38" s="53"/>
      <c r="FB38" s="53"/>
      <c r="FC38" s="53"/>
      <c r="FD38" s="53"/>
      <c r="FE38" s="53"/>
      <c r="FF38" s="53"/>
      <c r="FG38" s="53"/>
      <c r="FH38" s="53"/>
      <c r="FI38" s="53"/>
      <c r="FJ38" s="53"/>
      <c r="FK38" s="53"/>
      <c r="FL38" s="53"/>
      <c r="FM38" s="53"/>
      <c r="FN38" s="53"/>
      <c r="FO38" s="53"/>
      <c r="FP38" s="53"/>
      <c r="FQ38" s="53"/>
      <c r="FR38" s="53"/>
    </row>
    <row r="39" spans="1:174" s="49" customFormat="1" ht="18.75" customHeight="1" x14ac:dyDescent="0.25">
      <c r="A39" s="2">
        <f>'Raw Data'!B130</f>
        <v>-2</v>
      </c>
      <c r="B39" s="2">
        <f>'Raw Data'!C130</f>
        <v>22</v>
      </c>
      <c r="C39" s="2" t="str">
        <f>'Raw Data'!D130</f>
        <v>GSHMVMGPQRPRSNS*GRELTDEEIL</v>
      </c>
      <c r="D39" s="15">
        <f>'%D'!AV38</f>
        <v>7.6666666666666643</v>
      </c>
      <c r="E39" s="15">
        <f>'%D'!AW38</f>
        <v>0.87134359851132737</v>
      </c>
      <c r="F39" s="15">
        <f>'%D'!AX38</f>
        <v>9.8693333333333264</v>
      </c>
      <c r="G39" s="15">
        <f>'%D'!AY38</f>
        <v>1.456932164973145</v>
      </c>
      <c r="H39" s="15">
        <f>'%D'!AZ38</f>
        <v>8.0193333333333356</v>
      </c>
      <c r="I39" s="15">
        <f>'%D'!BA38</f>
        <v>2.3826129214233114</v>
      </c>
      <c r="J39" s="15">
        <f>'%D'!BB38</f>
        <v>1.9563333333333333</v>
      </c>
      <c r="K39" s="15">
        <f>'%D'!BC38</f>
        <v>1.411175632820616</v>
      </c>
      <c r="L39" s="15">
        <f>'%D'!BD38</f>
        <v>2.1953333333333376</v>
      </c>
      <c r="M39" s="15">
        <f>'%D'!BE38</f>
        <v>1.8691298331933319</v>
      </c>
      <c r="N39" s="1"/>
      <c r="O39" s="15">
        <f>'# D'!AV38</f>
        <v>1.6099999999999994</v>
      </c>
      <c r="P39" s="15">
        <f>'# D'!AW38</f>
        <v>0.18307284524654846</v>
      </c>
      <c r="Q39" s="15">
        <f>'# D'!AX38</f>
        <v>2.0723333333333329</v>
      </c>
      <c r="R39" s="15">
        <f>'# D'!AY38</f>
        <v>0.3060087144728616</v>
      </c>
      <c r="S39" s="15">
        <f>'# D'!AZ38</f>
        <v>1.6839999999999993</v>
      </c>
      <c r="T39" s="15">
        <f>'# D'!BA38</f>
        <v>0.5005996404313533</v>
      </c>
      <c r="U39" s="15">
        <f>'# D'!BB38</f>
        <v>0.41099999999999959</v>
      </c>
      <c r="V39" s="15">
        <f>'# D'!BC38</f>
        <v>0.29607600375579246</v>
      </c>
      <c r="W39" s="15">
        <f>'# D'!BD38</f>
        <v>0.46133333333333226</v>
      </c>
      <c r="X39" s="15">
        <f>'# D'!BE38</f>
        <v>0.392139430985119</v>
      </c>
      <c r="Y39" s="1"/>
      <c r="Z39" s="9">
        <f>'T-TEST'!V38</f>
        <v>1.5188538938699353E-4</v>
      </c>
      <c r="AA39" s="9">
        <f>'T-TEST'!W38</f>
        <v>8.5193384587938111E-4</v>
      </c>
      <c r="AB39" s="9">
        <f>'T-TEST'!X38</f>
        <v>4.6227680969031619E-3</v>
      </c>
      <c r="AC39" s="9">
        <f>'T-TEST'!Y38</f>
        <v>7.4032938690241759E-2</v>
      </c>
      <c r="AD39" s="9">
        <f>'T-TEST'!Z38</f>
        <v>0.11950669180754092</v>
      </c>
      <c r="AE39" s="1"/>
      <c r="AF39" s="1" t="str">
        <f t="shared" si="23"/>
        <v>S</v>
      </c>
      <c r="AG39" s="1" t="str">
        <f t="shared" si="24"/>
        <v>S</v>
      </c>
      <c r="AH39" s="1" t="str">
        <f t="shared" si="25"/>
        <v>S</v>
      </c>
      <c r="AI39" s="1" t="str">
        <f t="shared" si="26"/>
        <v>N</v>
      </c>
      <c r="AJ39" s="1" t="str">
        <f t="shared" si="27"/>
        <v>N</v>
      </c>
      <c r="AK39" s="57"/>
      <c r="AL39" s="15">
        <f>'%D'!BG38</f>
        <v>7.7273333333333269</v>
      </c>
      <c r="AM39" s="15">
        <f>'%D'!BH38</f>
        <v>1.1827976721879918</v>
      </c>
      <c r="AN39" s="15">
        <f>'%D'!BI38</f>
        <v>8.1269999999999953</v>
      </c>
      <c r="AO39" s="15">
        <f>'%D'!BJ38</f>
        <v>1.6917213127462825</v>
      </c>
      <c r="AP39" s="15">
        <f>'%D'!BK38</f>
        <v>-2.1920000000000073</v>
      </c>
      <c r="AQ39" s="15">
        <f>'%D'!BL38</f>
        <v>1.5903609653157345</v>
      </c>
      <c r="AR39" s="15">
        <f>'%D'!BM38</f>
        <v>-2.332333333333338</v>
      </c>
      <c r="AS39" s="15">
        <f>'%D'!BN38</f>
        <v>1.0752057167506763</v>
      </c>
      <c r="AT39" s="15">
        <f>'%D'!BO38</f>
        <v>-2.4130000000000038</v>
      </c>
      <c r="AU39" s="15">
        <f>'%D'!BP38</f>
        <v>2.2327941388911468</v>
      </c>
      <c r="AV39" s="15"/>
      <c r="AW39" s="15">
        <f>'# D'!BG38</f>
        <v>1.6223333333333327</v>
      </c>
      <c r="AX39" s="15">
        <f>'# D'!BH38</f>
        <v>0.24801948848158412</v>
      </c>
      <c r="AY39" s="15">
        <f>'# D'!BI38</f>
        <v>1.7068333333333339</v>
      </c>
      <c r="AZ39" s="15">
        <f>'# D'!BJ38</f>
        <v>0.35502793317333947</v>
      </c>
      <c r="BA39" s="15">
        <f>'# D'!BK38</f>
        <v>-0.4610000000000003</v>
      </c>
      <c r="BB39" s="15">
        <f>'# D'!BL38</f>
        <v>0.33412422839417122</v>
      </c>
      <c r="BC39" s="15">
        <f>'# D'!BM38</f>
        <v>-0.48966666666666647</v>
      </c>
      <c r="BD39" s="15">
        <f>'# D'!BN38</f>
        <v>0.22559994089833743</v>
      </c>
      <c r="BE39" s="15">
        <f>'# D'!BO38</f>
        <v>-0.50666666666666593</v>
      </c>
      <c r="BF39" s="15">
        <f>'# D'!BP38</f>
        <v>0.46843925255398172</v>
      </c>
      <c r="BG39" s="1"/>
      <c r="BH39" s="9">
        <f>'T-TEST'!AB38</f>
        <v>1.496202170469841E-3</v>
      </c>
      <c r="BI39" s="9">
        <f>'T-TEST'!AC38</f>
        <v>9.5005046545554878E-3</v>
      </c>
      <c r="BJ39" s="9">
        <f>'T-TEST'!AD38</f>
        <v>0.1287728000174089</v>
      </c>
      <c r="BK39" s="9">
        <f>'T-TEST'!AE38</f>
        <v>4.3588094179341556E-2</v>
      </c>
      <c r="BL39" s="9">
        <f>'T-TEST'!AF38</f>
        <v>0.15486144089949669</v>
      </c>
      <c r="BM39" s="1"/>
      <c r="BN39" s="1" t="str">
        <f t="shared" si="28"/>
        <v>S</v>
      </c>
      <c r="BO39" s="1" t="str">
        <f t="shared" si="29"/>
        <v>S</v>
      </c>
      <c r="BP39" s="1" t="str">
        <f t="shared" si="30"/>
        <v>N</v>
      </c>
      <c r="BQ39" s="1" t="str">
        <f t="shared" si="31"/>
        <v>N</v>
      </c>
      <c r="BR39" s="1" t="str">
        <f t="shared" si="32"/>
        <v>N</v>
      </c>
      <c r="BS39" s="33"/>
      <c r="BT39" s="15">
        <f>'%D'!BR38</f>
        <v>4.0686666666666689</v>
      </c>
      <c r="BU39" s="15">
        <f>'%D'!BS38</f>
        <v>1.4941617493877071</v>
      </c>
      <c r="BV39" s="15">
        <f>'%D'!BT38</f>
        <v>7.0483333333333356</v>
      </c>
      <c r="BW39" s="15">
        <f>'%D'!BU38</f>
        <v>1.2407567583266823</v>
      </c>
      <c r="BX39" s="15">
        <f>'%D'!BV38</f>
        <v>12.899000000000008</v>
      </c>
      <c r="BY39" s="15">
        <f>'%D'!BW38</f>
        <v>0.71263314545423673</v>
      </c>
      <c r="BZ39" s="15">
        <f>'%D'!BX38</f>
        <v>3.862000000000009</v>
      </c>
      <c r="CA39" s="15">
        <f>'%D'!BY38</f>
        <v>0.91365420154454668</v>
      </c>
      <c r="CB39" s="15">
        <f>'%D'!BZ38</f>
        <v>0.7326666666666739</v>
      </c>
      <c r="CC39" s="15">
        <f>'%D'!CA38</f>
        <v>2.3201247092918651</v>
      </c>
      <c r="CD39" s="1"/>
      <c r="CE39" s="15">
        <f>'# D'!BR38</f>
        <v>0.85433333333333294</v>
      </c>
      <c r="CF39" s="15">
        <f>'# D'!BS38</f>
        <v>0.31360378399077593</v>
      </c>
      <c r="CG39" s="15">
        <f>'# D'!BT38</f>
        <v>1.4798333333333336</v>
      </c>
      <c r="CH39" s="15">
        <f>'# D'!BU38</f>
        <v>0.26042625315688345</v>
      </c>
      <c r="CI39" s="15">
        <f>'# D'!BV38</f>
        <v>2.7095000000000002</v>
      </c>
      <c r="CJ39" s="15">
        <f>'# D'!BW38</f>
        <v>0.14969134911543819</v>
      </c>
      <c r="CK39" s="15">
        <f>'# D'!BX38</f>
        <v>0.81100000000000172</v>
      </c>
      <c r="CL39" s="15">
        <f>'# D'!BY38</f>
        <v>0.19134436669697538</v>
      </c>
      <c r="CM39" s="15">
        <f>'# D'!BZ38</f>
        <v>0.15399999999999814</v>
      </c>
      <c r="CN39" s="15">
        <f>'# D'!CA38</f>
        <v>0.4870472256362825</v>
      </c>
      <c r="CO39" s="1"/>
      <c r="CP39" s="9">
        <f>'T-TEST'!AH38</f>
        <v>9.1843554860778689E-3</v>
      </c>
      <c r="CQ39" s="9">
        <f>'T-TEST'!AI38</f>
        <v>4.8709516169525229E-2</v>
      </c>
      <c r="CR39" s="9">
        <f>'T-TEST'!AJ38</f>
        <v>7.5918415242699168E-3</v>
      </c>
      <c r="CS39" s="9">
        <f>'T-TEST'!AK38</f>
        <v>6.7476443972433074E-3</v>
      </c>
      <c r="CT39" s="9">
        <f>'T-TEST'!AL38</f>
        <v>0.61796717943532231</v>
      </c>
      <c r="CU39" s="1"/>
      <c r="CV39" s="1" t="str">
        <f t="shared" si="33"/>
        <v>N</v>
      </c>
      <c r="CW39" s="1" t="str">
        <f t="shared" si="34"/>
        <v>N</v>
      </c>
      <c r="CX39" s="1" t="str">
        <f t="shared" si="35"/>
        <v>B</v>
      </c>
      <c r="CY39" s="1" t="str">
        <f t="shared" si="36"/>
        <v>N</v>
      </c>
      <c r="CZ39" s="1" t="str">
        <f t="shared" si="37"/>
        <v>N</v>
      </c>
      <c r="DA39" s="3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3"/>
      <c r="EF39" s="53"/>
      <c r="EG39" s="53"/>
      <c r="EH39" s="53"/>
      <c r="EI39" s="53"/>
      <c r="EJ39" s="53"/>
      <c r="EK39" s="53"/>
      <c r="EL39" s="53"/>
      <c r="EM39" s="53"/>
      <c r="EN39" s="53"/>
      <c r="EO39" s="53"/>
      <c r="EP39" s="53"/>
      <c r="EQ39" s="53"/>
      <c r="ER39" s="53"/>
      <c r="ES39" s="53"/>
      <c r="ET39" s="53"/>
      <c r="EU39" s="53"/>
      <c r="EV39" s="53"/>
      <c r="EW39" s="53"/>
      <c r="EX39" s="53"/>
      <c r="EY39" s="53"/>
      <c r="EZ39" s="53"/>
      <c r="FA39" s="53"/>
      <c r="FB39" s="53"/>
      <c r="FC39" s="53"/>
      <c r="FD39" s="53"/>
      <c r="FE39" s="53"/>
      <c r="FF39" s="53"/>
      <c r="FG39" s="53"/>
      <c r="FH39" s="53"/>
      <c r="FI39" s="53"/>
      <c r="FJ39" s="53"/>
      <c r="FK39" s="53"/>
      <c r="FL39" s="53"/>
      <c r="FM39" s="53"/>
      <c r="FN39" s="53"/>
      <c r="FO39" s="53"/>
      <c r="FP39" s="53"/>
      <c r="FQ39" s="53"/>
      <c r="FR39" s="53"/>
    </row>
    <row r="40" spans="1:174" s="53" customFormat="1" ht="18.75" customHeight="1" x14ac:dyDescent="0.25">
      <c r="A40" s="46"/>
      <c r="B40" s="46"/>
      <c r="C40" s="46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51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51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51"/>
      <c r="BS40" s="36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51"/>
      <c r="CE40" s="45"/>
      <c r="CF40" s="45"/>
      <c r="CG40" s="45"/>
      <c r="CH40" s="45"/>
      <c r="CI40" s="45"/>
      <c r="CJ40" s="45"/>
      <c r="CK40" s="45"/>
      <c r="CL40" s="45"/>
      <c r="CM40" s="45"/>
      <c r="CN40" s="45"/>
      <c r="CO40" s="51"/>
      <c r="CP40" s="49"/>
      <c r="CQ40" s="49"/>
      <c r="CR40" s="49"/>
      <c r="CS40" s="49"/>
      <c r="CT40" s="49"/>
      <c r="CU40" s="51"/>
      <c r="CV40" s="51"/>
      <c r="CW40" s="51"/>
      <c r="CX40" s="51"/>
      <c r="CY40" s="51"/>
      <c r="CZ40" s="51"/>
      <c r="DA40" s="36"/>
    </row>
    <row r="41" spans="1:174" s="49" customFormat="1" ht="18.75" customHeight="1" x14ac:dyDescent="0.25">
      <c r="A41" s="2"/>
      <c r="B41" s="2"/>
      <c r="C41" s="2"/>
      <c r="AK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</row>
    <row r="42" spans="1:174" s="49" customFormat="1" ht="18.75" customHeight="1" x14ac:dyDescent="0.25">
      <c r="A42" s="2"/>
      <c r="B42" s="2"/>
      <c r="C42" s="2"/>
      <c r="AK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</row>
    <row r="43" spans="1:174" s="49" customFormat="1" ht="18.75" customHeight="1" x14ac:dyDescent="0.25">
      <c r="A43" s="2"/>
      <c r="B43" s="2"/>
      <c r="C43" s="2"/>
      <c r="AK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3"/>
      <c r="EF43" s="53"/>
      <c r="EG43" s="53"/>
      <c r="EH43" s="53"/>
      <c r="EI43" s="53"/>
      <c r="EJ43" s="53"/>
      <c r="EK43" s="53"/>
      <c r="EL43" s="53"/>
      <c r="EM43" s="53"/>
      <c r="EN43" s="53"/>
      <c r="EO43" s="53"/>
      <c r="EP43" s="53"/>
      <c r="EQ43" s="53"/>
      <c r="ER43" s="53"/>
      <c r="ES43" s="53"/>
      <c r="ET43" s="53"/>
      <c r="EU43" s="53"/>
      <c r="EV43" s="53"/>
      <c r="EW43" s="53"/>
      <c r="EX43" s="53"/>
      <c r="EY43" s="53"/>
      <c r="EZ43" s="53"/>
      <c r="FA43" s="53"/>
      <c r="FB43" s="53"/>
      <c r="FC43" s="53"/>
      <c r="FD43" s="53"/>
      <c r="FE43" s="53"/>
      <c r="FF43" s="53"/>
      <c r="FG43" s="53"/>
      <c r="FH43" s="53"/>
      <c r="FI43" s="53"/>
      <c r="FJ43" s="53"/>
      <c r="FK43" s="53"/>
      <c r="FL43" s="53"/>
      <c r="FM43" s="53"/>
      <c r="FN43" s="53"/>
      <c r="FO43" s="53"/>
      <c r="FP43" s="53"/>
      <c r="FQ43" s="53"/>
      <c r="FR43" s="53"/>
    </row>
    <row r="44" spans="1:174" s="49" customFormat="1" ht="18.75" customHeight="1" x14ac:dyDescent="0.25">
      <c r="A44" s="2"/>
      <c r="B44" s="2"/>
      <c r="C44" s="2"/>
      <c r="AK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3"/>
      <c r="EF44" s="53"/>
      <c r="EG44" s="53"/>
      <c r="EH44" s="53"/>
      <c r="EI44" s="53"/>
      <c r="EJ44" s="53"/>
      <c r="EK44" s="53"/>
      <c r="EL44" s="53"/>
      <c r="EM44" s="53"/>
      <c r="EN44" s="53"/>
      <c r="EO44" s="53"/>
      <c r="EP44" s="53"/>
      <c r="EQ44" s="53"/>
      <c r="ER44" s="53"/>
      <c r="ES44" s="53"/>
      <c r="ET44" s="53"/>
      <c r="EU44" s="53"/>
      <c r="EV44" s="53"/>
      <c r="EW44" s="53"/>
      <c r="EX44" s="53"/>
      <c r="EY44" s="53"/>
      <c r="EZ44" s="53"/>
      <c r="FA44" s="53"/>
      <c r="FB44" s="53"/>
      <c r="FC44" s="53"/>
      <c r="FD44" s="53"/>
      <c r="FE44" s="53"/>
      <c r="FF44" s="53"/>
      <c r="FG44" s="53"/>
      <c r="FH44" s="53"/>
      <c r="FI44" s="53"/>
      <c r="FJ44" s="53"/>
      <c r="FK44" s="53"/>
      <c r="FL44" s="53"/>
      <c r="FM44" s="53"/>
      <c r="FN44" s="53"/>
      <c r="FO44" s="53"/>
      <c r="FP44" s="53"/>
      <c r="FQ44" s="53"/>
      <c r="FR44" s="53"/>
    </row>
    <row r="45" spans="1:174" s="49" customFormat="1" ht="18.75" customHeight="1" x14ac:dyDescent="0.25">
      <c r="A45" s="2"/>
      <c r="B45" s="2"/>
      <c r="C45" s="2"/>
      <c r="AK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3"/>
      <c r="EF45" s="53"/>
      <c r="EG45" s="53"/>
      <c r="EH45" s="53"/>
      <c r="EI45" s="53"/>
      <c r="EJ45" s="53"/>
      <c r="EK45" s="53"/>
      <c r="EL45" s="53"/>
      <c r="EM45" s="53"/>
      <c r="EN45" s="53"/>
      <c r="EO45" s="53"/>
      <c r="EP45" s="53"/>
      <c r="EQ45" s="53"/>
      <c r="ER45" s="53"/>
      <c r="ES45" s="53"/>
      <c r="ET45" s="53"/>
      <c r="EU45" s="53"/>
      <c r="EV45" s="53"/>
      <c r="EW45" s="53"/>
      <c r="EX45" s="53"/>
      <c r="EY45" s="53"/>
      <c r="EZ45" s="53"/>
      <c r="FA45" s="53"/>
      <c r="FB45" s="53"/>
      <c r="FC45" s="53"/>
      <c r="FD45" s="53"/>
      <c r="FE45" s="53"/>
      <c r="FF45" s="53"/>
      <c r="FG45" s="53"/>
      <c r="FH45" s="53"/>
      <c r="FI45" s="53"/>
      <c r="FJ45" s="53"/>
      <c r="FK45" s="53"/>
      <c r="FL45" s="53"/>
      <c r="FM45" s="53"/>
      <c r="FN45" s="53"/>
      <c r="FO45" s="53"/>
      <c r="FP45" s="53"/>
      <c r="FQ45" s="53"/>
      <c r="FR45" s="53"/>
    </row>
    <row r="46" spans="1:174" s="49" customFormat="1" ht="18.75" customHeight="1" x14ac:dyDescent="0.25">
      <c r="A46" s="2"/>
      <c r="B46" s="2"/>
      <c r="C46" s="2"/>
      <c r="AK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</row>
    <row r="47" spans="1:174" s="49" customFormat="1" ht="18.75" customHeight="1" x14ac:dyDescent="0.25">
      <c r="A47" s="2"/>
      <c r="B47" s="2"/>
      <c r="C47" s="2"/>
      <c r="AK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3"/>
      <c r="EF47" s="53"/>
      <c r="EG47" s="53"/>
      <c r="EH47" s="53"/>
      <c r="EI47" s="53"/>
      <c r="EJ47" s="53"/>
      <c r="EK47" s="53"/>
      <c r="EL47" s="53"/>
      <c r="EM47" s="53"/>
      <c r="EN47" s="53"/>
      <c r="EO47" s="53"/>
      <c r="EP47" s="53"/>
      <c r="EQ47" s="53"/>
      <c r="ER47" s="53"/>
      <c r="ES47" s="53"/>
      <c r="ET47" s="53"/>
      <c r="EU47" s="53"/>
      <c r="EV47" s="53"/>
      <c r="EW47" s="53"/>
      <c r="EX47" s="53"/>
      <c r="EY47" s="53"/>
      <c r="EZ47" s="53"/>
      <c r="FA47" s="53"/>
      <c r="FB47" s="53"/>
      <c r="FC47" s="53"/>
      <c r="FD47" s="53"/>
      <c r="FE47" s="53"/>
      <c r="FF47" s="53"/>
      <c r="FG47" s="53"/>
      <c r="FH47" s="53"/>
      <c r="FI47" s="53"/>
      <c r="FJ47" s="53"/>
      <c r="FK47" s="53"/>
      <c r="FL47" s="53"/>
      <c r="FM47" s="53"/>
      <c r="FN47" s="53"/>
      <c r="FO47" s="53"/>
      <c r="FP47" s="53"/>
      <c r="FQ47" s="53"/>
      <c r="FR47" s="53"/>
    </row>
    <row r="48" spans="1:174" s="49" customFormat="1" ht="18.75" customHeight="1" x14ac:dyDescent="0.25">
      <c r="A48" s="2"/>
      <c r="B48" s="2"/>
      <c r="C48" s="2"/>
      <c r="AK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3"/>
      <c r="EF48" s="53"/>
      <c r="EG48" s="53"/>
      <c r="EH48" s="53"/>
      <c r="EI48" s="53"/>
      <c r="EJ48" s="53"/>
      <c r="EK48" s="53"/>
      <c r="EL48" s="53"/>
      <c r="EM48" s="53"/>
      <c r="EN48" s="53"/>
      <c r="EO48" s="53"/>
      <c r="EP48" s="53"/>
      <c r="EQ48" s="53"/>
      <c r="ER48" s="53"/>
      <c r="ES48" s="53"/>
      <c r="ET48" s="53"/>
      <c r="EU48" s="53"/>
      <c r="EV48" s="53"/>
      <c r="EW48" s="53"/>
      <c r="EX48" s="53"/>
      <c r="EY48" s="53"/>
      <c r="EZ48" s="53"/>
      <c r="FA48" s="53"/>
      <c r="FB48" s="53"/>
      <c r="FC48" s="53"/>
      <c r="FD48" s="53"/>
      <c r="FE48" s="53"/>
      <c r="FF48" s="53"/>
      <c r="FG48" s="53"/>
      <c r="FH48" s="53"/>
      <c r="FI48" s="53"/>
      <c r="FJ48" s="53"/>
      <c r="FK48" s="53"/>
      <c r="FL48" s="53"/>
      <c r="FM48" s="53"/>
      <c r="FN48" s="53"/>
      <c r="FO48" s="53"/>
      <c r="FP48" s="53"/>
      <c r="FQ48" s="53"/>
      <c r="FR48" s="53"/>
    </row>
    <row r="49" spans="1:174" s="49" customFormat="1" ht="18.75" customHeight="1" x14ac:dyDescent="0.25">
      <c r="A49" s="2"/>
      <c r="B49" s="2"/>
      <c r="C49" s="2"/>
      <c r="AK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</row>
    <row r="50" spans="1:174" s="49" customFormat="1" ht="18.75" customHeight="1" x14ac:dyDescent="0.25">
      <c r="A50" s="2"/>
      <c r="B50" s="2"/>
      <c r="C50" s="2"/>
      <c r="AK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3"/>
      <c r="EF50" s="53"/>
      <c r="EG50" s="53"/>
      <c r="EH50" s="53"/>
      <c r="EI50" s="53"/>
      <c r="EJ50" s="53"/>
      <c r="EK50" s="53"/>
      <c r="EL50" s="53"/>
      <c r="EM50" s="53"/>
      <c r="EN50" s="53"/>
      <c r="EO50" s="53"/>
      <c r="EP50" s="53"/>
      <c r="EQ50" s="53"/>
      <c r="ER50" s="53"/>
      <c r="ES50" s="53"/>
      <c r="ET50" s="53"/>
      <c r="EU50" s="53"/>
      <c r="EV50" s="53"/>
      <c r="EW50" s="53"/>
      <c r="EX50" s="53"/>
      <c r="EY50" s="53"/>
      <c r="EZ50" s="53"/>
      <c r="FA50" s="53"/>
      <c r="FB50" s="53"/>
      <c r="FC50" s="53"/>
      <c r="FD50" s="53"/>
      <c r="FE50" s="53"/>
      <c r="FF50" s="53"/>
      <c r="FG50" s="53"/>
      <c r="FH50" s="53"/>
      <c r="FI50" s="53"/>
      <c r="FJ50" s="53"/>
      <c r="FK50" s="53"/>
      <c r="FL50" s="53"/>
      <c r="FM50" s="53"/>
      <c r="FN50" s="53"/>
      <c r="FO50" s="53"/>
      <c r="FP50" s="53"/>
      <c r="FQ50" s="53"/>
      <c r="FR50" s="53"/>
    </row>
    <row r="51" spans="1:174" s="49" customFormat="1" ht="18.75" customHeight="1" x14ac:dyDescent="0.25">
      <c r="A51" s="2"/>
      <c r="B51" s="2"/>
      <c r="C51" s="2"/>
      <c r="AK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3"/>
      <c r="EF51" s="53"/>
      <c r="EG51" s="53"/>
      <c r="EH51" s="53"/>
      <c r="EI51" s="53"/>
      <c r="EJ51" s="53"/>
      <c r="EK51" s="53"/>
      <c r="EL51" s="53"/>
      <c r="EM51" s="53"/>
      <c r="EN51" s="53"/>
      <c r="EO51" s="53"/>
      <c r="EP51" s="53"/>
      <c r="EQ51" s="53"/>
      <c r="ER51" s="53"/>
      <c r="ES51" s="53"/>
      <c r="ET51" s="53"/>
      <c r="EU51" s="53"/>
      <c r="EV51" s="53"/>
      <c r="EW51" s="53"/>
      <c r="EX51" s="53"/>
      <c r="EY51" s="53"/>
      <c r="EZ51" s="53"/>
      <c r="FA51" s="53"/>
      <c r="FB51" s="53"/>
      <c r="FC51" s="53"/>
      <c r="FD51" s="53"/>
      <c r="FE51" s="53"/>
      <c r="FF51" s="53"/>
      <c r="FG51" s="53"/>
      <c r="FH51" s="53"/>
      <c r="FI51" s="53"/>
      <c r="FJ51" s="53"/>
      <c r="FK51" s="53"/>
      <c r="FL51" s="53"/>
      <c r="FM51" s="53"/>
      <c r="FN51" s="53"/>
      <c r="FO51" s="53"/>
      <c r="FP51" s="53"/>
      <c r="FQ51" s="53"/>
      <c r="FR51" s="53"/>
    </row>
    <row r="52" spans="1:174" s="49" customFormat="1" ht="18.75" customHeight="1" x14ac:dyDescent="0.25">
      <c r="A52" s="2"/>
      <c r="B52" s="2"/>
      <c r="C52" s="2"/>
      <c r="AK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3"/>
      <c r="EF52" s="53"/>
      <c r="EG52" s="53"/>
      <c r="EH52" s="53"/>
      <c r="EI52" s="53"/>
      <c r="EJ52" s="53"/>
      <c r="EK52" s="53"/>
      <c r="EL52" s="53"/>
      <c r="EM52" s="53"/>
      <c r="EN52" s="53"/>
      <c r="EO52" s="53"/>
      <c r="EP52" s="53"/>
      <c r="EQ52" s="53"/>
      <c r="ER52" s="53"/>
      <c r="ES52" s="53"/>
      <c r="ET52" s="53"/>
      <c r="EU52" s="53"/>
      <c r="EV52" s="53"/>
      <c r="EW52" s="53"/>
      <c r="EX52" s="53"/>
      <c r="EY52" s="53"/>
      <c r="EZ52" s="53"/>
      <c r="FA52" s="53"/>
      <c r="FB52" s="53"/>
      <c r="FC52" s="53"/>
      <c r="FD52" s="53"/>
      <c r="FE52" s="53"/>
      <c r="FF52" s="53"/>
      <c r="FG52" s="53"/>
      <c r="FH52" s="53"/>
      <c r="FI52" s="53"/>
      <c r="FJ52" s="53"/>
      <c r="FK52" s="53"/>
      <c r="FL52" s="53"/>
      <c r="FM52" s="53"/>
      <c r="FN52" s="53"/>
      <c r="FO52" s="53"/>
      <c r="FP52" s="53"/>
      <c r="FQ52" s="53"/>
      <c r="FR52" s="53"/>
    </row>
    <row r="53" spans="1:174" s="49" customFormat="1" ht="18.75" customHeight="1" x14ac:dyDescent="0.25">
      <c r="A53" s="2"/>
      <c r="B53" s="2"/>
      <c r="C53" s="2"/>
      <c r="AK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3"/>
      <c r="EF53" s="53"/>
      <c r="EG53" s="53"/>
      <c r="EH53" s="53"/>
      <c r="EI53" s="53"/>
      <c r="EJ53" s="53"/>
      <c r="EK53" s="53"/>
      <c r="EL53" s="53"/>
      <c r="EM53" s="53"/>
      <c r="EN53" s="53"/>
      <c r="EO53" s="53"/>
      <c r="EP53" s="53"/>
      <c r="EQ53" s="53"/>
      <c r="ER53" s="53"/>
      <c r="ES53" s="53"/>
      <c r="ET53" s="53"/>
      <c r="EU53" s="53"/>
      <c r="EV53" s="53"/>
      <c r="EW53" s="53"/>
      <c r="EX53" s="53"/>
      <c r="EY53" s="53"/>
      <c r="EZ53" s="53"/>
      <c r="FA53" s="53"/>
      <c r="FB53" s="53"/>
      <c r="FC53" s="53"/>
      <c r="FD53" s="53"/>
      <c r="FE53" s="53"/>
      <c r="FF53" s="53"/>
      <c r="FG53" s="53"/>
      <c r="FH53" s="53"/>
      <c r="FI53" s="53"/>
      <c r="FJ53" s="53"/>
      <c r="FK53" s="53"/>
      <c r="FL53" s="53"/>
      <c r="FM53" s="53"/>
      <c r="FN53" s="53"/>
      <c r="FO53" s="53"/>
      <c r="FP53" s="53"/>
      <c r="FQ53" s="53"/>
      <c r="FR53" s="53"/>
    </row>
    <row r="54" spans="1:174" s="49" customFormat="1" ht="18.75" customHeight="1" x14ac:dyDescent="0.25">
      <c r="A54" s="2"/>
      <c r="B54" s="2"/>
      <c r="C54" s="2"/>
      <c r="AK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3"/>
      <c r="EF54" s="53"/>
      <c r="EG54" s="53"/>
      <c r="EH54" s="53"/>
      <c r="EI54" s="53"/>
      <c r="EJ54" s="53"/>
      <c r="EK54" s="53"/>
      <c r="EL54" s="53"/>
      <c r="EM54" s="53"/>
      <c r="EN54" s="53"/>
      <c r="EO54" s="53"/>
      <c r="EP54" s="53"/>
      <c r="EQ54" s="53"/>
      <c r="ER54" s="53"/>
      <c r="ES54" s="53"/>
      <c r="ET54" s="53"/>
      <c r="EU54" s="53"/>
      <c r="EV54" s="53"/>
      <c r="EW54" s="53"/>
      <c r="EX54" s="53"/>
      <c r="EY54" s="53"/>
      <c r="EZ54" s="53"/>
      <c r="FA54" s="53"/>
      <c r="FB54" s="53"/>
      <c r="FC54" s="53"/>
      <c r="FD54" s="53"/>
      <c r="FE54" s="53"/>
      <c r="FF54" s="53"/>
      <c r="FG54" s="53"/>
      <c r="FH54" s="53"/>
      <c r="FI54" s="53"/>
      <c r="FJ54" s="53"/>
      <c r="FK54" s="53"/>
      <c r="FL54" s="53"/>
      <c r="FM54" s="53"/>
      <c r="FN54" s="53"/>
      <c r="FO54" s="53"/>
      <c r="FP54" s="53"/>
      <c r="FQ54" s="53"/>
      <c r="FR54" s="53"/>
    </row>
    <row r="55" spans="1:174" s="49" customFormat="1" ht="18.75" customHeight="1" x14ac:dyDescent="0.25">
      <c r="A55" s="2"/>
      <c r="B55" s="2"/>
      <c r="C55" s="2"/>
      <c r="AK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3"/>
      <c r="EF55" s="53"/>
      <c r="EG55" s="53"/>
      <c r="EH55" s="53"/>
      <c r="EI55" s="53"/>
      <c r="EJ55" s="53"/>
      <c r="EK55" s="53"/>
      <c r="EL55" s="53"/>
      <c r="EM55" s="53"/>
      <c r="EN55" s="53"/>
      <c r="EO55" s="53"/>
      <c r="EP55" s="53"/>
      <c r="EQ55" s="53"/>
      <c r="ER55" s="53"/>
      <c r="ES55" s="53"/>
      <c r="ET55" s="53"/>
      <c r="EU55" s="53"/>
      <c r="EV55" s="53"/>
      <c r="EW55" s="53"/>
      <c r="EX55" s="53"/>
      <c r="EY55" s="53"/>
      <c r="EZ55" s="53"/>
      <c r="FA55" s="53"/>
      <c r="FB55" s="53"/>
      <c r="FC55" s="53"/>
      <c r="FD55" s="53"/>
      <c r="FE55" s="53"/>
      <c r="FF55" s="53"/>
      <c r="FG55" s="53"/>
      <c r="FH55" s="53"/>
      <c r="FI55" s="53"/>
      <c r="FJ55" s="53"/>
      <c r="FK55" s="53"/>
      <c r="FL55" s="53"/>
      <c r="FM55" s="53"/>
      <c r="FN55" s="53"/>
      <c r="FO55" s="53"/>
      <c r="FP55" s="53"/>
      <c r="FQ55" s="53"/>
      <c r="FR55" s="53"/>
    </row>
    <row r="56" spans="1:174" s="49" customFormat="1" ht="18.75" customHeight="1" x14ac:dyDescent="0.25">
      <c r="A56" s="2"/>
      <c r="B56" s="2"/>
      <c r="C56" s="2"/>
      <c r="AK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3"/>
      <c r="EF56" s="53"/>
      <c r="EG56" s="53"/>
      <c r="EH56" s="53"/>
      <c r="EI56" s="53"/>
      <c r="EJ56" s="53"/>
      <c r="EK56" s="53"/>
      <c r="EL56" s="53"/>
      <c r="EM56" s="53"/>
      <c r="EN56" s="53"/>
      <c r="EO56" s="53"/>
      <c r="EP56" s="53"/>
      <c r="EQ56" s="53"/>
      <c r="ER56" s="53"/>
      <c r="ES56" s="53"/>
      <c r="ET56" s="53"/>
      <c r="EU56" s="53"/>
      <c r="EV56" s="53"/>
      <c r="EW56" s="53"/>
      <c r="EX56" s="53"/>
      <c r="EY56" s="53"/>
      <c r="EZ56" s="53"/>
      <c r="FA56" s="53"/>
      <c r="FB56" s="53"/>
      <c r="FC56" s="53"/>
      <c r="FD56" s="53"/>
      <c r="FE56" s="53"/>
      <c r="FF56" s="53"/>
      <c r="FG56" s="53"/>
      <c r="FH56" s="53"/>
      <c r="FI56" s="53"/>
      <c r="FJ56" s="53"/>
      <c r="FK56" s="53"/>
      <c r="FL56" s="53"/>
      <c r="FM56" s="53"/>
      <c r="FN56" s="53"/>
      <c r="FO56" s="53"/>
      <c r="FP56" s="53"/>
      <c r="FQ56" s="53"/>
      <c r="FR56" s="53"/>
    </row>
    <row r="57" spans="1:174" s="49" customFormat="1" ht="18.75" customHeight="1" x14ac:dyDescent="0.25">
      <c r="A57" s="2"/>
      <c r="B57" s="2"/>
      <c r="C57" s="2"/>
      <c r="AK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3"/>
      <c r="EF57" s="53"/>
      <c r="EG57" s="53"/>
      <c r="EH57" s="53"/>
      <c r="EI57" s="53"/>
      <c r="EJ57" s="53"/>
      <c r="EK57" s="53"/>
      <c r="EL57" s="53"/>
      <c r="EM57" s="53"/>
      <c r="EN57" s="53"/>
      <c r="EO57" s="53"/>
      <c r="EP57" s="53"/>
      <c r="EQ57" s="53"/>
      <c r="ER57" s="53"/>
      <c r="ES57" s="53"/>
      <c r="ET57" s="53"/>
      <c r="EU57" s="53"/>
      <c r="EV57" s="53"/>
      <c r="EW57" s="53"/>
      <c r="EX57" s="53"/>
      <c r="EY57" s="53"/>
      <c r="EZ57" s="53"/>
      <c r="FA57" s="53"/>
      <c r="FB57" s="53"/>
      <c r="FC57" s="53"/>
      <c r="FD57" s="53"/>
      <c r="FE57" s="53"/>
      <c r="FF57" s="53"/>
      <c r="FG57" s="53"/>
      <c r="FH57" s="53"/>
      <c r="FI57" s="53"/>
      <c r="FJ57" s="53"/>
      <c r="FK57" s="53"/>
      <c r="FL57" s="53"/>
      <c r="FM57" s="53"/>
      <c r="FN57" s="53"/>
      <c r="FO57" s="53"/>
      <c r="FP57" s="53"/>
      <c r="FQ57" s="53"/>
      <c r="FR57" s="53"/>
    </row>
    <row r="58" spans="1:174" s="49" customFormat="1" ht="18.75" customHeight="1" x14ac:dyDescent="0.25">
      <c r="A58" s="2"/>
      <c r="B58" s="2"/>
      <c r="C58" s="2"/>
      <c r="AK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/>
      <c r="EW58" s="53"/>
      <c r="EX58" s="53"/>
      <c r="EY58" s="53"/>
      <c r="EZ58" s="53"/>
      <c r="FA58" s="53"/>
      <c r="FB58" s="53"/>
      <c r="FC58" s="53"/>
      <c r="FD58" s="53"/>
      <c r="FE58" s="53"/>
      <c r="FF58" s="53"/>
      <c r="FG58" s="53"/>
      <c r="FH58" s="53"/>
      <c r="FI58" s="53"/>
      <c r="FJ58" s="53"/>
      <c r="FK58" s="53"/>
      <c r="FL58" s="53"/>
      <c r="FM58" s="53"/>
      <c r="FN58" s="53"/>
      <c r="FO58" s="53"/>
      <c r="FP58" s="53"/>
      <c r="FQ58" s="53"/>
      <c r="FR58" s="53"/>
    </row>
    <row r="59" spans="1:174" s="49" customFormat="1" ht="18.75" customHeight="1" x14ac:dyDescent="0.25">
      <c r="A59" s="2"/>
      <c r="B59" s="2"/>
      <c r="C59" s="2"/>
      <c r="AK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3"/>
      <c r="EF59" s="53"/>
      <c r="EG59" s="53"/>
      <c r="EH59" s="53"/>
      <c r="EI59" s="53"/>
      <c r="EJ59" s="53"/>
      <c r="EK59" s="53"/>
      <c r="EL59" s="53"/>
      <c r="EM59" s="53"/>
      <c r="EN59" s="53"/>
      <c r="EO59" s="53"/>
      <c r="EP59" s="53"/>
      <c r="EQ59" s="53"/>
      <c r="ER59" s="53"/>
      <c r="ES59" s="53"/>
      <c r="ET59" s="53"/>
      <c r="EU59" s="53"/>
      <c r="EV59" s="53"/>
      <c r="EW59" s="53"/>
      <c r="EX59" s="53"/>
      <c r="EY59" s="53"/>
      <c r="EZ59" s="53"/>
      <c r="FA59" s="53"/>
      <c r="FB59" s="53"/>
      <c r="FC59" s="53"/>
      <c r="FD59" s="53"/>
      <c r="FE59" s="53"/>
      <c r="FF59" s="53"/>
      <c r="FG59" s="53"/>
      <c r="FH59" s="53"/>
      <c r="FI59" s="53"/>
      <c r="FJ59" s="53"/>
      <c r="FK59" s="53"/>
      <c r="FL59" s="53"/>
      <c r="FM59" s="53"/>
      <c r="FN59" s="53"/>
      <c r="FO59" s="53"/>
      <c r="FP59" s="53"/>
      <c r="FQ59" s="53"/>
      <c r="FR59" s="53"/>
    </row>
    <row r="60" spans="1:174" s="49" customFormat="1" ht="18.75" customHeight="1" x14ac:dyDescent="0.25">
      <c r="A60" s="2"/>
      <c r="B60" s="2"/>
      <c r="C60" s="2"/>
      <c r="AK60" s="53"/>
      <c r="DB60" s="53"/>
      <c r="DC60" s="53"/>
      <c r="DD60" s="53"/>
      <c r="DE60" s="53"/>
      <c r="DF60" s="53"/>
      <c r="DG60" s="53"/>
      <c r="DH60" s="53"/>
      <c r="DI60" s="53"/>
      <c r="DJ60" s="53"/>
      <c r="DK60" s="53"/>
      <c r="DL60" s="53"/>
      <c r="DM60" s="53"/>
      <c r="DN60" s="53"/>
      <c r="DO60" s="53"/>
      <c r="DP60" s="53"/>
      <c r="DQ60" s="53"/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3"/>
      <c r="EC60" s="53"/>
      <c r="ED60" s="53"/>
      <c r="EE60" s="53"/>
      <c r="EF60" s="53"/>
      <c r="EG60" s="53"/>
      <c r="EH60" s="53"/>
      <c r="EI60" s="53"/>
      <c r="EJ60" s="53"/>
      <c r="EK60" s="53"/>
      <c r="EL60" s="53"/>
      <c r="EM60" s="53"/>
      <c r="EN60" s="53"/>
      <c r="EO60" s="53"/>
      <c r="EP60" s="53"/>
      <c r="EQ60" s="53"/>
      <c r="ER60" s="53"/>
      <c r="ES60" s="53"/>
      <c r="ET60" s="53"/>
      <c r="EU60" s="53"/>
      <c r="EV60" s="53"/>
      <c r="EW60" s="53"/>
      <c r="EX60" s="53"/>
      <c r="EY60" s="53"/>
      <c r="EZ60" s="53"/>
      <c r="FA60" s="53"/>
      <c r="FB60" s="53"/>
      <c r="FC60" s="53"/>
      <c r="FD60" s="53"/>
      <c r="FE60" s="53"/>
      <c r="FF60" s="53"/>
      <c r="FG60" s="53"/>
      <c r="FH60" s="53"/>
      <c r="FI60" s="53"/>
      <c r="FJ60" s="53"/>
      <c r="FK60" s="53"/>
      <c r="FL60" s="53"/>
      <c r="FM60" s="53"/>
      <c r="FN60" s="53"/>
      <c r="FO60" s="53"/>
      <c r="FP60" s="53"/>
      <c r="FQ60" s="53"/>
      <c r="FR60" s="53"/>
    </row>
    <row r="61" spans="1:174" s="49" customFormat="1" ht="18.75" customHeight="1" x14ac:dyDescent="0.25">
      <c r="A61" s="2"/>
      <c r="B61" s="2"/>
      <c r="C61" s="2"/>
      <c r="AK61" s="53"/>
      <c r="DB61" s="53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53"/>
      <c r="DP61" s="53"/>
      <c r="DQ61" s="53"/>
      <c r="DR61" s="53"/>
      <c r="DS61" s="53"/>
      <c r="DT61" s="53"/>
      <c r="DU61" s="53"/>
      <c r="DV61" s="53"/>
      <c r="DW61" s="53"/>
      <c r="DX61" s="53"/>
      <c r="DY61" s="53"/>
      <c r="DZ61" s="53"/>
      <c r="EA61" s="53"/>
      <c r="EB61" s="53"/>
      <c r="EC61" s="53"/>
      <c r="ED61" s="53"/>
      <c r="EE61" s="53"/>
      <c r="EF61" s="53"/>
      <c r="EG61" s="53"/>
      <c r="EH61" s="53"/>
      <c r="EI61" s="53"/>
      <c r="EJ61" s="53"/>
      <c r="EK61" s="53"/>
      <c r="EL61" s="53"/>
      <c r="EM61" s="53"/>
      <c r="EN61" s="53"/>
      <c r="EO61" s="53"/>
      <c r="EP61" s="53"/>
      <c r="EQ61" s="53"/>
      <c r="ER61" s="53"/>
      <c r="ES61" s="53"/>
      <c r="ET61" s="53"/>
      <c r="EU61" s="53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53"/>
      <c r="FK61" s="53"/>
      <c r="FL61" s="53"/>
      <c r="FM61" s="53"/>
      <c r="FN61" s="53"/>
      <c r="FO61" s="53"/>
      <c r="FP61" s="53"/>
      <c r="FQ61" s="53"/>
      <c r="FR61" s="53"/>
    </row>
    <row r="62" spans="1:174" s="49" customFormat="1" ht="18.75" customHeight="1" x14ac:dyDescent="0.25">
      <c r="A62" s="2"/>
      <c r="B62" s="2"/>
      <c r="C62" s="2"/>
      <c r="AK62" s="53"/>
      <c r="DB62" s="53"/>
      <c r="DC62" s="53"/>
      <c r="DD62" s="53"/>
      <c r="DE62" s="53"/>
      <c r="DF62" s="53"/>
      <c r="DG62" s="53"/>
      <c r="DH62" s="53"/>
      <c r="DI62" s="53"/>
      <c r="DJ62" s="53"/>
      <c r="DK62" s="53"/>
      <c r="DL62" s="53"/>
      <c r="DM62" s="53"/>
      <c r="DN62" s="53"/>
      <c r="DO62" s="53"/>
      <c r="DP62" s="53"/>
      <c r="DQ62" s="53"/>
      <c r="DR62" s="53"/>
      <c r="DS62" s="53"/>
      <c r="DT62" s="53"/>
      <c r="DU62" s="53"/>
      <c r="DV62" s="53"/>
      <c r="DW62" s="53"/>
      <c r="DX62" s="53"/>
      <c r="DY62" s="53"/>
      <c r="DZ62" s="53"/>
      <c r="EA62" s="53"/>
      <c r="EB62" s="53"/>
      <c r="EC62" s="53"/>
      <c r="ED62" s="53"/>
      <c r="EE62" s="53"/>
      <c r="EF62" s="53"/>
      <c r="EG62" s="53"/>
      <c r="EH62" s="53"/>
      <c r="EI62" s="53"/>
      <c r="EJ62" s="53"/>
      <c r="EK62" s="53"/>
      <c r="EL62" s="53"/>
      <c r="EM62" s="53"/>
      <c r="EN62" s="53"/>
      <c r="EO62" s="53"/>
      <c r="EP62" s="53"/>
      <c r="EQ62" s="53"/>
      <c r="ER62" s="53"/>
      <c r="ES62" s="53"/>
      <c r="ET62" s="53"/>
      <c r="EU62" s="53"/>
      <c r="EV62" s="53"/>
      <c r="EW62" s="53"/>
      <c r="EX62" s="53"/>
      <c r="EY62" s="53"/>
      <c r="EZ62" s="53"/>
      <c r="FA62" s="53"/>
      <c r="FB62" s="53"/>
      <c r="FC62" s="53"/>
      <c r="FD62" s="53"/>
      <c r="FE62" s="53"/>
      <c r="FF62" s="53"/>
      <c r="FG62" s="53"/>
      <c r="FH62" s="53"/>
      <c r="FI62" s="53"/>
      <c r="FJ62" s="53"/>
      <c r="FK62" s="53"/>
      <c r="FL62" s="53"/>
      <c r="FM62" s="53"/>
      <c r="FN62" s="53"/>
      <c r="FO62" s="53"/>
      <c r="FP62" s="53"/>
      <c r="FQ62" s="53"/>
      <c r="FR62" s="53"/>
    </row>
    <row r="63" spans="1:174" s="49" customFormat="1" ht="18.75" customHeight="1" x14ac:dyDescent="0.25">
      <c r="A63" s="2"/>
      <c r="B63" s="2"/>
      <c r="C63" s="2"/>
      <c r="AK63" s="53"/>
      <c r="DB63" s="53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53"/>
      <c r="DP63" s="53"/>
      <c r="DQ63" s="53"/>
      <c r="DR63" s="53"/>
      <c r="DS63" s="53"/>
      <c r="DT63" s="53"/>
      <c r="DU63" s="53"/>
      <c r="DV63" s="53"/>
      <c r="DW63" s="53"/>
      <c r="DX63" s="53"/>
      <c r="DY63" s="53"/>
      <c r="DZ63" s="53"/>
      <c r="EA63" s="53"/>
      <c r="EB63" s="53"/>
      <c r="EC63" s="53"/>
      <c r="ED63" s="53"/>
      <c r="EE63" s="53"/>
      <c r="EF63" s="53"/>
      <c r="EG63" s="53"/>
      <c r="EH63" s="53"/>
      <c r="EI63" s="53"/>
      <c r="EJ63" s="53"/>
      <c r="EK63" s="53"/>
      <c r="EL63" s="53"/>
      <c r="EM63" s="53"/>
      <c r="EN63" s="53"/>
      <c r="EO63" s="53"/>
      <c r="EP63" s="53"/>
      <c r="EQ63" s="53"/>
      <c r="ER63" s="53"/>
      <c r="ES63" s="53"/>
      <c r="ET63" s="53"/>
      <c r="EU63" s="53"/>
      <c r="EV63" s="53"/>
      <c r="EW63" s="53"/>
      <c r="EX63" s="53"/>
      <c r="EY63" s="53"/>
      <c r="EZ63" s="53"/>
      <c r="FA63" s="53"/>
      <c r="FB63" s="53"/>
      <c r="FC63" s="53"/>
      <c r="FD63" s="53"/>
      <c r="FE63" s="53"/>
      <c r="FF63" s="53"/>
      <c r="FG63" s="53"/>
      <c r="FH63" s="53"/>
      <c r="FI63" s="53"/>
      <c r="FJ63" s="53"/>
      <c r="FK63" s="53"/>
      <c r="FL63" s="53"/>
      <c r="FM63" s="53"/>
      <c r="FN63" s="53"/>
      <c r="FO63" s="53"/>
      <c r="FP63" s="53"/>
      <c r="FQ63" s="53"/>
      <c r="FR63" s="53"/>
    </row>
    <row r="64" spans="1:174" s="49" customFormat="1" ht="18.75" customHeight="1" x14ac:dyDescent="0.25">
      <c r="A64" s="2"/>
      <c r="B64" s="2"/>
      <c r="C64" s="2"/>
      <c r="AK64" s="53"/>
      <c r="DB64" s="53"/>
      <c r="DC64" s="53"/>
      <c r="DD64" s="53"/>
      <c r="DE64" s="53"/>
      <c r="DF64" s="53"/>
      <c r="DG64" s="53"/>
      <c r="DH64" s="53"/>
      <c r="DI64" s="53"/>
      <c r="DJ64" s="53"/>
      <c r="DK64" s="53"/>
      <c r="DL64" s="53"/>
      <c r="DM64" s="53"/>
      <c r="DN64" s="53"/>
      <c r="DO64" s="53"/>
      <c r="DP64" s="53"/>
      <c r="DQ64" s="53"/>
      <c r="DR64" s="53"/>
      <c r="DS64" s="53"/>
      <c r="DT64" s="53"/>
      <c r="DU64" s="53"/>
      <c r="DV64" s="53"/>
      <c r="DW64" s="53"/>
      <c r="DX64" s="53"/>
      <c r="DY64" s="53"/>
      <c r="DZ64" s="53"/>
      <c r="EA64" s="53"/>
      <c r="EB64" s="53"/>
      <c r="EC64" s="53"/>
      <c r="ED64" s="53"/>
      <c r="EE64" s="53"/>
      <c r="EF64" s="53"/>
      <c r="EG64" s="53"/>
      <c r="EH64" s="53"/>
      <c r="EI64" s="53"/>
      <c r="EJ64" s="53"/>
      <c r="EK64" s="53"/>
      <c r="EL64" s="53"/>
      <c r="EM64" s="53"/>
      <c r="EN64" s="53"/>
      <c r="EO64" s="53"/>
      <c r="EP64" s="53"/>
      <c r="EQ64" s="53"/>
      <c r="ER64" s="53"/>
      <c r="ES64" s="53"/>
      <c r="ET64" s="53"/>
      <c r="EU64" s="53"/>
      <c r="EV64" s="53"/>
      <c r="EW64" s="53"/>
      <c r="EX64" s="53"/>
      <c r="EY64" s="53"/>
      <c r="EZ64" s="53"/>
      <c r="FA64" s="53"/>
      <c r="FB64" s="53"/>
      <c r="FC64" s="53"/>
      <c r="FD64" s="53"/>
      <c r="FE64" s="53"/>
      <c r="FF64" s="53"/>
      <c r="FG64" s="53"/>
      <c r="FH64" s="53"/>
      <c r="FI64" s="53"/>
      <c r="FJ64" s="53"/>
      <c r="FK64" s="53"/>
      <c r="FL64" s="53"/>
      <c r="FM64" s="53"/>
      <c r="FN64" s="53"/>
      <c r="FO64" s="53"/>
      <c r="FP64" s="53"/>
      <c r="FQ64" s="53"/>
      <c r="FR64" s="53"/>
    </row>
    <row r="65" spans="1:174" s="49" customFormat="1" ht="18.75" customHeight="1" x14ac:dyDescent="0.25">
      <c r="A65" s="2"/>
      <c r="B65" s="2"/>
      <c r="C65" s="2"/>
      <c r="AK65" s="53"/>
      <c r="DB65" s="53"/>
      <c r="DC65" s="53"/>
      <c r="DD65" s="53"/>
      <c r="DE65" s="53"/>
      <c r="DF65" s="53"/>
      <c r="DG65" s="53"/>
      <c r="DH65" s="53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  <c r="DW65" s="53"/>
      <c r="DX65" s="53"/>
      <c r="DY65" s="53"/>
      <c r="DZ65" s="53"/>
      <c r="EA65" s="53"/>
      <c r="EB65" s="53"/>
      <c r="EC65" s="53"/>
      <c r="ED65" s="53"/>
      <c r="EE65" s="53"/>
      <c r="EF65" s="53"/>
      <c r="EG65" s="53"/>
      <c r="EH65" s="53"/>
      <c r="EI65" s="53"/>
      <c r="EJ65" s="53"/>
      <c r="EK65" s="53"/>
      <c r="EL65" s="53"/>
      <c r="EM65" s="53"/>
      <c r="EN65" s="53"/>
      <c r="EO65" s="53"/>
      <c r="EP65" s="53"/>
      <c r="EQ65" s="53"/>
      <c r="ER65" s="53"/>
      <c r="ES65" s="53"/>
      <c r="ET65" s="53"/>
      <c r="EU65" s="53"/>
      <c r="EV65" s="53"/>
      <c r="EW65" s="53"/>
      <c r="EX65" s="53"/>
      <c r="EY65" s="53"/>
      <c r="EZ65" s="53"/>
      <c r="FA65" s="53"/>
      <c r="FB65" s="53"/>
      <c r="FC65" s="53"/>
      <c r="FD65" s="53"/>
      <c r="FE65" s="53"/>
      <c r="FF65" s="53"/>
      <c r="FG65" s="53"/>
      <c r="FH65" s="53"/>
      <c r="FI65" s="53"/>
      <c r="FJ65" s="53"/>
      <c r="FK65" s="53"/>
      <c r="FL65" s="53"/>
      <c r="FM65" s="53"/>
      <c r="FN65" s="53"/>
      <c r="FO65" s="53"/>
      <c r="FP65" s="53"/>
      <c r="FQ65" s="53"/>
      <c r="FR65" s="53"/>
    </row>
    <row r="66" spans="1:174" s="49" customFormat="1" ht="18.75" customHeight="1" x14ac:dyDescent="0.25">
      <c r="A66" s="2"/>
      <c r="B66" s="2"/>
      <c r="C66" s="2"/>
      <c r="AK66" s="53"/>
      <c r="DB66" s="53"/>
      <c r="DC66" s="53"/>
      <c r="DD66" s="53"/>
      <c r="DE66" s="53"/>
      <c r="DF66" s="53"/>
      <c r="DG66" s="53"/>
      <c r="DH66" s="53"/>
      <c r="DI66" s="53"/>
      <c r="DJ66" s="53"/>
      <c r="DK66" s="53"/>
      <c r="DL66" s="53"/>
      <c r="DM66" s="53"/>
      <c r="DN66" s="53"/>
      <c r="DO66" s="53"/>
      <c r="DP66" s="53"/>
      <c r="DQ66" s="53"/>
      <c r="DR66" s="53"/>
      <c r="DS66" s="53"/>
      <c r="DT66" s="53"/>
      <c r="DU66" s="53"/>
      <c r="DV66" s="53"/>
      <c r="DW66" s="53"/>
      <c r="DX66" s="53"/>
      <c r="DY66" s="53"/>
      <c r="DZ66" s="53"/>
      <c r="EA66" s="53"/>
      <c r="EB66" s="53"/>
      <c r="EC66" s="53"/>
      <c r="ED66" s="53"/>
      <c r="EE66" s="53"/>
      <c r="EF66" s="53"/>
      <c r="EG66" s="53"/>
      <c r="EH66" s="53"/>
      <c r="EI66" s="53"/>
      <c r="EJ66" s="53"/>
      <c r="EK66" s="53"/>
      <c r="EL66" s="53"/>
      <c r="EM66" s="53"/>
      <c r="EN66" s="53"/>
      <c r="EO66" s="53"/>
      <c r="EP66" s="53"/>
      <c r="EQ66" s="53"/>
      <c r="ER66" s="53"/>
      <c r="ES66" s="53"/>
      <c r="ET66" s="53"/>
      <c r="EU66" s="53"/>
      <c r="EV66" s="53"/>
      <c r="EW66" s="53"/>
      <c r="EX66" s="53"/>
      <c r="EY66" s="53"/>
      <c r="EZ66" s="53"/>
      <c r="FA66" s="53"/>
      <c r="FB66" s="53"/>
      <c r="FC66" s="53"/>
      <c r="FD66" s="53"/>
      <c r="FE66" s="53"/>
      <c r="FF66" s="53"/>
      <c r="FG66" s="53"/>
      <c r="FH66" s="53"/>
      <c r="FI66" s="53"/>
      <c r="FJ66" s="53"/>
      <c r="FK66" s="53"/>
      <c r="FL66" s="53"/>
      <c r="FM66" s="53"/>
      <c r="FN66" s="53"/>
      <c r="FO66" s="53"/>
      <c r="FP66" s="53"/>
      <c r="FQ66" s="53"/>
      <c r="FR66" s="53"/>
    </row>
    <row r="67" spans="1:174" s="49" customFormat="1" ht="18.75" customHeight="1" x14ac:dyDescent="0.25">
      <c r="A67" s="2"/>
      <c r="B67" s="2"/>
      <c r="C67" s="2"/>
      <c r="AK67" s="53"/>
      <c r="DB67" s="53"/>
      <c r="DC67" s="53"/>
      <c r="DD67" s="53"/>
      <c r="DE67" s="53"/>
      <c r="DF67" s="53"/>
      <c r="DG67" s="53"/>
      <c r="DH67" s="53"/>
      <c r="DI67" s="53"/>
      <c r="DJ67" s="53"/>
      <c r="DK67" s="53"/>
      <c r="DL67" s="53"/>
      <c r="DM67" s="53"/>
      <c r="DN67" s="53"/>
      <c r="DO67" s="53"/>
      <c r="DP67" s="53"/>
      <c r="DQ67" s="53"/>
      <c r="DR67" s="53"/>
      <c r="DS67" s="53"/>
      <c r="DT67" s="53"/>
      <c r="DU67" s="53"/>
      <c r="DV67" s="53"/>
      <c r="DW67" s="53"/>
      <c r="DX67" s="53"/>
      <c r="DY67" s="53"/>
      <c r="DZ67" s="53"/>
      <c r="EA67" s="53"/>
      <c r="EB67" s="53"/>
      <c r="EC67" s="53"/>
      <c r="ED67" s="53"/>
      <c r="EE67" s="53"/>
      <c r="EF67" s="53"/>
      <c r="EG67" s="53"/>
      <c r="EH67" s="53"/>
      <c r="EI67" s="53"/>
      <c r="EJ67" s="53"/>
      <c r="EK67" s="53"/>
      <c r="EL67" s="53"/>
      <c r="EM67" s="53"/>
      <c r="EN67" s="53"/>
      <c r="EO67" s="53"/>
      <c r="EP67" s="53"/>
      <c r="EQ67" s="53"/>
      <c r="ER67" s="53"/>
      <c r="ES67" s="53"/>
      <c r="ET67" s="53"/>
      <c r="EU67" s="53"/>
      <c r="EV67" s="53"/>
      <c r="EW67" s="53"/>
      <c r="EX67" s="53"/>
      <c r="EY67" s="53"/>
      <c r="EZ67" s="53"/>
      <c r="FA67" s="53"/>
      <c r="FB67" s="53"/>
      <c r="FC67" s="53"/>
      <c r="FD67" s="53"/>
      <c r="FE67" s="53"/>
      <c r="FF67" s="53"/>
      <c r="FG67" s="53"/>
      <c r="FH67" s="53"/>
      <c r="FI67" s="53"/>
      <c r="FJ67" s="53"/>
      <c r="FK67" s="53"/>
      <c r="FL67" s="53"/>
      <c r="FM67" s="53"/>
      <c r="FN67" s="53"/>
      <c r="FO67" s="53"/>
      <c r="FP67" s="53"/>
      <c r="FQ67" s="53"/>
      <c r="FR67" s="53"/>
    </row>
    <row r="68" spans="1:174" s="49" customFormat="1" ht="18.75" customHeight="1" x14ac:dyDescent="0.25">
      <c r="A68" s="2"/>
      <c r="B68" s="2"/>
      <c r="C68" s="2"/>
      <c r="AK68" s="53"/>
      <c r="DB68" s="53"/>
      <c r="DC68" s="53"/>
      <c r="DD68" s="53"/>
      <c r="DE68" s="53"/>
      <c r="DF68" s="53"/>
      <c r="DG68" s="53"/>
      <c r="DH68" s="53"/>
      <c r="DI68" s="53"/>
      <c r="DJ68" s="53"/>
      <c r="DK68" s="53"/>
      <c r="DL68" s="53"/>
      <c r="DM68" s="53"/>
      <c r="DN68" s="53"/>
      <c r="DO68" s="53"/>
      <c r="DP68" s="53"/>
      <c r="DQ68" s="53"/>
      <c r="DR68" s="53"/>
      <c r="DS68" s="53"/>
      <c r="DT68" s="53"/>
      <c r="DU68" s="53"/>
      <c r="DV68" s="53"/>
      <c r="DW68" s="53"/>
      <c r="DX68" s="53"/>
      <c r="DY68" s="53"/>
      <c r="DZ68" s="53"/>
      <c r="EA68" s="53"/>
      <c r="EB68" s="53"/>
      <c r="EC68" s="53"/>
      <c r="ED68" s="53"/>
      <c r="EE68" s="53"/>
      <c r="EF68" s="53"/>
      <c r="EG68" s="53"/>
      <c r="EH68" s="53"/>
      <c r="EI68" s="53"/>
      <c r="EJ68" s="53"/>
      <c r="EK68" s="53"/>
      <c r="EL68" s="53"/>
      <c r="EM68" s="53"/>
      <c r="EN68" s="53"/>
      <c r="EO68" s="53"/>
      <c r="EP68" s="53"/>
      <c r="EQ68" s="53"/>
      <c r="ER68" s="53"/>
      <c r="ES68" s="53"/>
      <c r="ET68" s="53"/>
      <c r="EU68" s="53"/>
      <c r="EV68" s="53"/>
      <c r="EW68" s="53"/>
      <c r="EX68" s="53"/>
      <c r="EY68" s="53"/>
      <c r="EZ68" s="53"/>
      <c r="FA68" s="53"/>
      <c r="FB68" s="53"/>
      <c r="FC68" s="53"/>
      <c r="FD68" s="53"/>
      <c r="FE68" s="53"/>
      <c r="FF68" s="53"/>
      <c r="FG68" s="53"/>
      <c r="FH68" s="53"/>
      <c r="FI68" s="53"/>
      <c r="FJ68" s="53"/>
      <c r="FK68" s="53"/>
      <c r="FL68" s="53"/>
      <c r="FM68" s="53"/>
      <c r="FN68" s="53"/>
      <c r="FO68" s="53"/>
      <c r="FP68" s="53"/>
      <c r="FQ68" s="53"/>
      <c r="FR68" s="53"/>
    </row>
    <row r="69" spans="1:174" s="49" customFormat="1" ht="18" customHeight="1" x14ac:dyDescent="0.25">
      <c r="A69" s="2"/>
      <c r="B69" s="2"/>
      <c r="C69" s="2"/>
      <c r="AK69" s="53"/>
      <c r="DB69" s="53"/>
      <c r="DC69" s="53"/>
      <c r="DD69" s="53"/>
      <c r="DE69" s="53"/>
      <c r="DF69" s="53"/>
      <c r="DG69" s="53"/>
      <c r="DH69" s="53"/>
      <c r="DI69" s="53"/>
      <c r="DJ69" s="53"/>
      <c r="DK69" s="53"/>
      <c r="DL69" s="53"/>
      <c r="DM69" s="53"/>
      <c r="DN69" s="53"/>
      <c r="DO69" s="53"/>
      <c r="DP69" s="53"/>
      <c r="DQ69" s="53"/>
      <c r="DR69" s="53"/>
      <c r="DS69" s="53"/>
      <c r="DT69" s="53"/>
      <c r="DU69" s="53"/>
      <c r="DV69" s="53"/>
      <c r="DW69" s="53"/>
      <c r="DX69" s="53"/>
      <c r="DY69" s="53"/>
      <c r="DZ69" s="53"/>
      <c r="EA69" s="53"/>
      <c r="EB69" s="53"/>
      <c r="EC69" s="53"/>
      <c r="ED69" s="53"/>
      <c r="EE69" s="53"/>
      <c r="EF69" s="53"/>
      <c r="EG69" s="53"/>
      <c r="EH69" s="53"/>
      <c r="EI69" s="53"/>
      <c r="EJ69" s="53"/>
      <c r="EK69" s="53"/>
      <c r="EL69" s="53"/>
      <c r="EM69" s="53"/>
      <c r="EN69" s="53"/>
      <c r="EO69" s="53"/>
      <c r="EP69" s="53"/>
      <c r="EQ69" s="53"/>
      <c r="ER69" s="53"/>
      <c r="ES69" s="53"/>
      <c r="ET69" s="53"/>
      <c r="EU69" s="53"/>
      <c r="EV69" s="53"/>
      <c r="EW69" s="53"/>
      <c r="EX69" s="53"/>
      <c r="EY69" s="53"/>
      <c r="EZ69" s="53"/>
      <c r="FA69" s="53"/>
      <c r="FB69" s="53"/>
      <c r="FC69" s="53"/>
      <c r="FD69" s="53"/>
      <c r="FE69" s="53"/>
      <c r="FF69" s="53"/>
      <c r="FG69" s="53"/>
      <c r="FH69" s="53"/>
      <c r="FI69" s="53"/>
      <c r="FJ69" s="53"/>
      <c r="FK69" s="53"/>
      <c r="FL69" s="53"/>
      <c r="FM69" s="53"/>
      <c r="FN69" s="53"/>
      <c r="FO69" s="53"/>
      <c r="FP69" s="53"/>
      <c r="FQ69" s="53"/>
      <c r="FR69" s="53"/>
    </row>
    <row r="70" spans="1:174" s="49" customFormat="1" ht="17.25" customHeight="1" x14ac:dyDescent="0.25">
      <c r="A70" s="2"/>
      <c r="B70" s="2"/>
      <c r="C70" s="2"/>
      <c r="AK70" s="53"/>
      <c r="DB70" s="53"/>
      <c r="DC70" s="53"/>
      <c r="DD70" s="53"/>
      <c r="DE70" s="53"/>
      <c r="DF70" s="53"/>
      <c r="DG70" s="53"/>
      <c r="DH70" s="53"/>
      <c r="DI70" s="53"/>
      <c r="DJ70" s="53"/>
      <c r="DK70" s="53"/>
      <c r="DL70" s="53"/>
      <c r="DM70" s="53"/>
      <c r="DN70" s="53"/>
      <c r="DO70" s="53"/>
      <c r="DP70" s="53"/>
      <c r="DQ70" s="53"/>
      <c r="DR70" s="53"/>
      <c r="DS70" s="53"/>
      <c r="DT70" s="53"/>
      <c r="DU70" s="53"/>
      <c r="DV70" s="53"/>
      <c r="DW70" s="53"/>
      <c r="DX70" s="53"/>
      <c r="DY70" s="53"/>
      <c r="DZ70" s="53"/>
      <c r="EA70" s="53"/>
      <c r="EB70" s="53"/>
      <c r="EC70" s="53"/>
      <c r="ED70" s="53"/>
      <c r="EE70" s="53"/>
      <c r="EF70" s="53"/>
      <c r="EG70" s="53"/>
      <c r="EH70" s="53"/>
      <c r="EI70" s="53"/>
      <c r="EJ70" s="53"/>
      <c r="EK70" s="53"/>
      <c r="EL70" s="53"/>
      <c r="EM70" s="53"/>
      <c r="EN70" s="53"/>
      <c r="EO70" s="53"/>
      <c r="EP70" s="53"/>
      <c r="EQ70" s="53"/>
      <c r="ER70" s="53"/>
      <c r="ES70" s="53"/>
      <c r="ET70" s="53"/>
      <c r="EU70" s="53"/>
      <c r="EV70" s="53"/>
      <c r="EW70" s="53"/>
      <c r="EX70" s="53"/>
      <c r="EY70" s="53"/>
      <c r="EZ70" s="53"/>
      <c r="FA70" s="53"/>
      <c r="FB70" s="53"/>
      <c r="FC70" s="53"/>
      <c r="FD70" s="53"/>
      <c r="FE70" s="53"/>
      <c r="FF70" s="53"/>
      <c r="FG70" s="53"/>
      <c r="FH70" s="53"/>
      <c r="FI70" s="53"/>
      <c r="FJ70" s="53"/>
      <c r="FK70" s="53"/>
      <c r="FL70" s="53"/>
      <c r="FM70" s="53"/>
      <c r="FN70" s="53"/>
      <c r="FO70" s="53"/>
      <c r="FP70" s="53"/>
      <c r="FQ70" s="53"/>
      <c r="FR70" s="53"/>
    </row>
    <row r="71" spans="1:174" s="49" customFormat="1" ht="18.75" customHeight="1" x14ac:dyDescent="0.25">
      <c r="A71" s="2"/>
      <c r="B71" s="2"/>
      <c r="C71" s="2"/>
      <c r="AK71" s="53"/>
      <c r="DB71" s="53"/>
      <c r="DC71" s="53"/>
      <c r="DD71" s="53"/>
      <c r="DE71" s="53"/>
      <c r="DF71" s="53"/>
      <c r="DG71" s="53"/>
      <c r="DH71" s="53"/>
      <c r="DI71" s="53"/>
      <c r="DJ71" s="53"/>
      <c r="DK71" s="53"/>
      <c r="DL71" s="53"/>
      <c r="DM71" s="53"/>
      <c r="DN71" s="53"/>
      <c r="DO71" s="53"/>
      <c r="DP71" s="53"/>
      <c r="DQ71" s="53"/>
      <c r="DR71" s="53"/>
      <c r="DS71" s="53"/>
      <c r="DT71" s="53"/>
      <c r="DU71" s="53"/>
      <c r="DV71" s="53"/>
      <c r="DW71" s="53"/>
      <c r="DX71" s="53"/>
      <c r="DY71" s="53"/>
      <c r="DZ71" s="53"/>
      <c r="EA71" s="53"/>
      <c r="EB71" s="53"/>
      <c r="EC71" s="53"/>
      <c r="ED71" s="53"/>
      <c r="EE71" s="53"/>
      <c r="EF71" s="53"/>
      <c r="EG71" s="53"/>
      <c r="EH71" s="53"/>
      <c r="EI71" s="53"/>
      <c r="EJ71" s="53"/>
      <c r="EK71" s="53"/>
      <c r="EL71" s="53"/>
      <c r="EM71" s="53"/>
      <c r="EN71" s="53"/>
      <c r="EO71" s="53"/>
      <c r="EP71" s="53"/>
      <c r="EQ71" s="53"/>
      <c r="ER71" s="53"/>
      <c r="ES71" s="53"/>
      <c r="ET71" s="53"/>
      <c r="EU71" s="53"/>
      <c r="EV71" s="53"/>
      <c r="EW71" s="53"/>
      <c r="EX71" s="53"/>
      <c r="EY71" s="53"/>
      <c r="EZ71" s="53"/>
      <c r="FA71" s="53"/>
      <c r="FB71" s="53"/>
      <c r="FC71" s="53"/>
      <c r="FD71" s="53"/>
      <c r="FE71" s="53"/>
      <c r="FF71" s="53"/>
      <c r="FG71" s="53"/>
      <c r="FH71" s="53"/>
      <c r="FI71" s="53"/>
      <c r="FJ71" s="53"/>
      <c r="FK71" s="53"/>
      <c r="FL71" s="53"/>
      <c r="FM71" s="53"/>
      <c r="FN71" s="53"/>
      <c r="FO71" s="53"/>
      <c r="FP71" s="53"/>
      <c r="FQ71" s="53"/>
      <c r="FR71" s="53"/>
    </row>
    <row r="72" spans="1:174" s="49" customFormat="1" ht="18.75" customHeight="1" x14ac:dyDescent="0.25">
      <c r="A72" s="2"/>
      <c r="B72" s="2"/>
      <c r="C72" s="2"/>
      <c r="AK72" s="53"/>
      <c r="DB72" s="53"/>
      <c r="DC72" s="53"/>
      <c r="DD72" s="53"/>
      <c r="DE72" s="53"/>
      <c r="DF72" s="53"/>
      <c r="DG72" s="53"/>
      <c r="DH72" s="53"/>
      <c r="DI72" s="53"/>
      <c r="DJ72" s="53"/>
      <c r="DK72" s="53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W72" s="53"/>
      <c r="DX72" s="53"/>
      <c r="DY72" s="53"/>
      <c r="DZ72" s="53"/>
      <c r="EA72" s="53"/>
      <c r="EB72" s="53"/>
      <c r="EC72" s="53"/>
      <c r="ED72" s="53"/>
      <c r="EE72" s="53"/>
      <c r="EF72" s="53"/>
      <c r="EG72" s="53"/>
      <c r="EH72" s="53"/>
      <c r="EI72" s="53"/>
      <c r="EJ72" s="53"/>
      <c r="EK72" s="53"/>
      <c r="EL72" s="53"/>
      <c r="EM72" s="53"/>
      <c r="EN72" s="53"/>
      <c r="EO72" s="53"/>
      <c r="EP72" s="53"/>
      <c r="EQ72" s="53"/>
      <c r="ER72" s="53"/>
      <c r="ES72" s="53"/>
      <c r="ET72" s="53"/>
      <c r="EU72" s="53"/>
      <c r="EV72" s="53"/>
      <c r="EW72" s="53"/>
      <c r="EX72" s="53"/>
      <c r="EY72" s="53"/>
      <c r="EZ72" s="53"/>
      <c r="FA72" s="53"/>
      <c r="FB72" s="53"/>
      <c r="FC72" s="53"/>
      <c r="FD72" s="53"/>
      <c r="FE72" s="53"/>
      <c r="FF72" s="53"/>
      <c r="FG72" s="53"/>
      <c r="FH72" s="53"/>
      <c r="FI72" s="53"/>
      <c r="FJ72" s="53"/>
      <c r="FK72" s="53"/>
      <c r="FL72" s="53"/>
      <c r="FM72" s="53"/>
      <c r="FN72" s="53"/>
      <c r="FO72" s="53"/>
      <c r="FP72" s="53"/>
      <c r="FQ72" s="53"/>
      <c r="FR72" s="53"/>
    </row>
    <row r="73" spans="1:174" s="49" customFormat="1" ht="18.75" customHeight="1" x14ac:dyDescent="0.25">
      <c r="A73" s="2"/>
      <c r="B73" s="2"/>
      <c r="C73" s="2"/>
      <c r="AK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3"/>
      <c r="EF73" s="53"/>
      <c r="EG73" s="53"/>
      <c r="EH73" s="53"/>
      <c r="EI73" s="53"/>
      <c r="EJ73" s="53"/>
      <c r="EK73" s="53"/>
      <c r="EL73" s="53"/>
      <c r="EM73" s="53"/>
      <c r="EN73" s="53"/>
      <c r="EO73" s="53"/>
      <c r="EP73" s="53"/>
      <c r="EQ73" s="53"/>
      <c r="ER73" s="53"/>
      <c r="ES73" s="53"/>
      <c r="ET73" s="53"/>
      <c r="EU73" s="53"/>
      <c r="EV73" s="53"/>
      <c r="EW73" s="53"/>
      <c r="EX73" s="53"/>
      <c r="EY73" s="53"/>
      <c r="EZ73" s="53"/>
      <c r="FA73" s="53"/>
      <c r="FB73" s="53"/>
      <c r="FC73" s="53"/>
      <c r="FD73" s="53"/>
      <c r="FE73" s="53"/>
      <c r="FF73" s="53"/>
      <c r="FG73" s="53"/>
      <c r="FH73" s="53"/>
      <c r="FI73" s="53"/>
      <c r="FJ73" s="53"/>
      <c r="FK73" s="53"/>
      <c r="FL73" s="53"/>
      <c r="FM73" s="53"/>
      <c r="FN73" s="53"/>
      <c r="FO73" s="53"/>
      <c r="FP73" s="53"/>
      <c r="FQ73" s="53"/>
      <c r="FR73" s="53"/>
    </row>
    <row r="74" spans="1:174" s="49" customFormat="1" ht="18.75" customHeight="1" x14ac:dyDescent="0.25">
      <c r="A74" s="2"/>
      <c r="B74" s="2"/>
      <c r="C74" s="2"/>
      <c r="AK74" s="53"/>
      <c r="DB74" s="53"/>
      <c r="DC74" s="53"/>
      <c r="DD74" s="53"/>
      <c r="DE74" s="53"/>
      <c r="DF74" s="53"/>
      <c r="DG74" s="53"/>
      <c r="DH74" s="53"/>
      <c r="DI74" s="53"/>
      <c r="DJ74" s="53"/>
      <c r="DK74" s="53"/>
      <c r="DL74" s="53"/>
      <c r="DM74" s="53"/>
      <c r="DN74" s="53"/>
      <c r="DO74" s="53"/>
      <c r="DP74" s="53"/>
      <c r="DQ74" s="53"/>
      <c r="DR74" s="53"/>
      <c r="DS74" s="53"/>
      <c r="DT74" s="53"/>
      <c r="DU74" s="53"/>
      <c r="DV74" s="53"/>
      <c r="DW74" s="53"/>
      <c r="DX74" s="53"/>
      <c r="DY74" s="53"/>
      <c r="DZ74" s="53"/>
      <c r="EA74" s="53"/>
      <c r="EB74" s="53"/>
      <c r="EC74" s="53"/>
      <c r="ED74" s="53"/>
      <c r="EE74" s="53"/>
      <c r="EF74" s="53"/>
      <c r="EG74" s="53"/>
      <c r="EH74" s="53"/>
      <c r="EI74" s="53"/>
      <c r="EJ74" s="53"/>
      <c r="EK74" s="53"/>
      <c r="EL74" s="53"/>
      <c r="EM74" s="53"/>
      <c r="EN74" s="53"/>
      <c r="EO74" s="53"/>
      <c r="EP74" s="53"/>
      <c r="EQ74" s="53"/>
      <c r="ER74" s="53"/>
      <c r="ES74" s="53"/>
      <c r="ET74" s="53"/>
      <c r="EU74" s="53"/>
      <c r="EV74" s="53"/>
      <c r="EW74" s="53"/>
      <c r="EX74" s="53"/>
      <c r="EY74" s="53"/>
      <c r="EZ74" s="53"/>
      <c r="FA74" s="53"/>
      <c r="FB74" s="53"/>
      <c r="FC74" s="53"/>
      <c r="FD74" s="53"/>
      <c r="FE74" s="53"/>
      <c r="FF74" s="53"/>
      <c r="FG74" s="53"/>
      <c r="FH74" s="53"/>
      <c r="FI74" s="53"/>
      <c r="FJ74" s="53"/>
      <c r="FK74" s="53"/>
      <c r="FL74" s="53"/>
      <c r="FM74" s="53"/>
      <c r="FN74" s="53"/>
      <c r="FO74" s="53"/>
      <c r="FP74" s="53"/>
      <c r="FQ74" s="53"/>
      <c r="FR74" s="53"/>
    </row>
    <row r="75" spans="1:174" s="49" customFormat="1" ht="18.75" customHeight="1" x14ac:dyDescent="0.25">
      <c r="A75" s="2"/>
      <c r="B75" s="2"/>
      <c r="C75" s="2"/>
      <c r="AK75" s="53"/>
      <c r="DB75" s="53"/>
      <c r="DC75" s="53"/>
      <c r="DD75" s="53"/>
      <c r="DE75" s="53"/>
      <c r="DF75" s="53"/>
      <c r="DG75" s="53"/>
      <c r="DH75" s="53"/>
      <c r="DI75" s="53"/>
      <c r="DJ75" s="53"/>
      <c r="DK75" s="53"/>
      <c r="DL75" s="53"/>
      <c r="DM75" s="53"/>
      <c r="DN75" s="53"/>
      <c r="DO75" s="53"/>
      <c r="DP75" s="53"/>
      <c r="DQ75" s="53"/>
      <c r="DR75" s="53"/>
      <c r="DS75" s="53"/>
      <c r="DT75" s="53"/>
      <c r="DU75" s="53"/>
      <c r="DV75" s="53"/>
      <c r="DW75" s="53"/>
      <c r="DX75" s="53"/>
      <c r="DY75" s="53"/>
      <c r="DZ75" s="53"/>
      <c r="EA75" s="53"/>
      <c r="EB75" s="53"/>
      <c r="EC75" s="53"/>
      <c r="ED75" s="53"/>
      <c r="EE75" s="53"/>
      <c r="EF75" s="53"/>
      <c r="EG75" s="53"/>
      <c r="EH75" s="53"/>
      <c r="EI75" s="53"/>
      <c r="EJ75" s="53"/>
      <c r="EK75" s="53"/>
      <c r="EL75" s="53"/>
      <c r="EM75" s="53"/>
      <c r="EN75" s="53"/>
      <c r="EO75" s="53"/>
      <c r="EP75" s="53"/>
      <c r="EQ75" s="53"/>
      <c r="ER75" s="53"/>
      <c r="ES75" s="53"/>
      <c r="ET75" s="53"/>
      <c r="EU75" s="53"/>
      <c r="EV75" s="53"/>
      <c r="EW75" s="53"/>
      <c r="EX75" s="53"/>
      <c r="EY75" s="53"/>
      <c r="EZ75" s="53"/>
      <c r="FA75" s="53"/>
      <c r="FB75" s="53"/>
      <c r="FC75" s="53"/>
      <c r="FD75" s="53"/>
      <c r="FE75" s="53"/>
      <c r="FF75" s="53"/>
      <c r="FG75" s="53"/>
      <c r="FH75" s="53"/>
      <c r="FI75" s="53"/>
      <c r="FJ75" s="53"/>
      <c r="FK75" s="53"/>
      <c r="FL75" s="53"/>
      <c r="FM75" s="53"/>
      <c r="FN75" s="53"/>
      <c r="FO75" s="53"/>
      <c r="FP75" s="53"/>
      <c r="FQ75" s="53"/>
      <c r="FR75" s="53"/>
    </row>
    <row r="76" spans="1:174" s="49" customFormat="1" ht="18.75" customHeight="1" x14ac:dyDescent="0.25">
      <c r="A76" s="2"/>
      <c r="B76" s="2"/>
      <c r="C76" s="2"/>
      <c r="AK76" s="53"/>
      <c r="DB76" s="53"/>
      <c r="DC76" s="53"/>
      <c r="DD76" s="53"/>
      <c r="DE76" s="53"/>
      <c r="DF76" s="53"/>
      <c r="DG76" s="53"/>
      <c r="DH76" s="53"/>
      <c r="DI76" s="53"/>
      <c r="DJ76" s="53"/>
      <c r="DK76" s="53"/>
      <c r="DL76" s="53"/>
      <c r="DM76" s="53"/>
      <c r="DN76" s="53"/>
      <c r="DO76" s="53"/>
      <c r="DP76" s="53"/>
      <c r="DQ76" s="53"/>
      <c r="DR76" s="53"/>
      <c r="DS76" s="53"/>
      <c r="DT76" s="53"/>
      <c r="DU76" s="53"/>
      <c r="DV76" s="53"/>
      <c r="DW76" s="53"/>
      <c r="DX76" s="53"/>
      <c r="DY76" s="53"/>
      <c r="DZ76" s="53"/>
      <c r="EA76" s="53"/>
      <c r="EB76" s="53"/>
      <c r="EC76" s="53"/>
      <c r="ED76" s="53"/>
      <c r="EE76" s="53"/>
      <c r="EF76" s="53"/>
      <c r="EG76" s="53"/>
      <c r="EH76" s="53"/>
      <c r="EI76" s="53"/>
      <c r="EJ76" s="53"/>
      <c r="EK76" s="53"/>
      <c r="EL76" s="53"/>
      <c r="EM76" s="53"/>
      <c r="EN76" s="53"/>
      <c r="EO76" s="53"/>
      <c r="EP76" s="53"/>
      <c r="EQ76" s="53"/>
      <c r="ER76" s="53"/>
      <c r="ES76" s="53"/>
      <c r="ET76" s="53"/>
      <c r="EU76" s="53"/>
      <c r="EV76" s="53"/>
      <c r="EW76" s="53"/>
      <c r="EX76" s="53"/>
      <c r="EY76" s="53"/>
      <c r="EZ76" s="53"/>
      <c r="FA76" s="53"/>
      <c r="FB76" s="53"/>
      <c r="FC76" s="53"/>
      <c r="FD76" s="53"/>
      <c r="FE76" s="53"/>
      <c r="FF76" s="53"/>
      <c r="FG76" s="53"/>
      <c r="FH76" s="53"/>
      <c r="FI76" s="53"/>
      <c r="FJ76" s="53"/>
      <c r="FK76" s="53"/>
      <c r="FL76" s="53"/>
      <c r="FM76" s="53"/>
      <c r="FN76" s="53"/>
      <c r="FO76" s="53"/>
      <c r="FP76" s="53"/>
      <c r="FQ76" s="53"/>
      <c r="FR76" s="53"/>
    </row>
    <row r="77" spans="1:174" s="49" customFormat="1" ht="18.75" customHeight="1" x14ac:dyDescent="0.25">
      <c r="A77" s="2"/>
      <c r="B77" s="2"/>
      <c r="C77" s="2"/>
      <c r="AK77" s="53"/>
      <c r="DB77" s="53"/>
      <c r="DC77" s="53"/>
      <c r="DD77" s="53"/>
      <c r="DE77" s="53"/>
      <c r="DF77" s="53"/>
      <c r="DG77" s="53"/>
      <c r="DH77" s="53"/>
      <c r="DI77" s="53"/>
      <c r="DJ77" s="53"/>
      <c r="DK77" s="53"/>
      <c r="DL77" s="53"/>
      <c r="DM77" s="53"/>
      <c r="DN77" s="53"/>
      <c r="DO77" s="53"/>
      <c r="DP77" s="53"/>
      <c r="DQ77" s="53"/>
      <c r="DR77" s="53"/>
      <c r="DS77" s="53"/>
      <c r="DT77" s="53"/>
      <c r="DU77" s="53"/>
      <c r="DV77" s="53"/>
      <c r="DW77" s="53"/>
      <c r="DX77" s="53"/>
      <c r="DY77" s="53"/>
      <c r="DZ77" s="53"/>
      <c r="EA77" s="53"/>
      <c r="EB77" s="53"/>
      <c r="EC77" s="53"/>
      <c r="ED77" s="53"/>
      <c r="EE77" s="53"/>
      <c r="EF77" s="53"/>
      <c r="EG77" s="53"/>
      <c r="EH77" s="53"/>
      <c r="EI77" s="53"/>
      <c r="EJ77" s="53"/>
      <c r="EK77" s="53"/>
      <c r="EL77" s="53"/>
      <c r="EM77" s="53"/>
      <c r="EN77" s="53"/>
      <c r="EO77" s="53"/>
      <c r="EP77" s="53"/>
      <c r="EQ77" s="53"/>
      <c r="ER77" s="53"/>
      <c r="ES77" s="53"/>
      <c r="ET77" s="53"/>
      <c r="EU77" s="53"/>
      <c r="EV77" s="53"/>
      <c r="EW77" s="53"/>
      <c r="EX77" s="53"/>
      <c r="EY77" s="53"/>
      <c r="EZ77" s="53"/>
      <c r="FA77" s="53"/>
      <c r="FB77" s="53"/>
      <c r="FC77" s="53"/>
      <c r="FD77" s="53"/>
      <c r="FE77" s="53"/>
      <c r="FF77" s="53"/>
      <c r="FG77" s="53"/>
      <c r="FH77" s="53"/>
      <c r="FI77" s="53"/>
      <c r="FJ77" s="53"/>
      <c r="FK77" s="53"/>
      <c r="FL77" s="53"/>
      <c r="FM77" s="53"/>
      <c r="FN77" s="53"/>
      <c r="FO77" s="53"/>
      <c r="FP77" s="53"/>
      <c r="FQ77" s="53"/>
      <c r="FR77" s="53"/>
    </row>
    <row r="78" spans="1:174" s="49" customFormat="1" ht="18.75" customHeight="1" x14ac:dyDescent="0.25">
      <c r="A78" s="2"/>
      <c r="B78" s="2"/>
      <c r="C78" s="2"/>
      <c r="AK78" s="53"/>
      <c r="DB78" s="53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53"/>
      <c r="DP78" s="53"/>
      <c r="DQ78" s="53"/>
      <c r="DR78" s="53"/>
      <c r="DS78" s="53"/>
      <c r="DT78" s="53"/>
      <c r="DU78" s="53"/>
      <c r="DV78" s="53"/>
      <c r="DW78" s="53"/>
      <c r="DX78" s="53"/>
      <c r="DY78" s="53"/>
      <c r="DZ78" s="53"/>
      <c r="EA78" s="53"/>
      <c r="EB78" s="53"/>
      <c r="EC78" s="53"/>
      <c r="ED78" s="53"/>
      <c r="EE78" s="53"/>
      <c r="EF78" s="53"/>
      <c r="EG78" s="53"/>
      <c r="EH78" s="53"/>
      <c r="EI78" s="53"/>
      <c r="EJ78" s="53"/>
      <c r="EK78" s="53"/>
      <c r="EL78" s="53"/>
      <c r="EM78" s="53"/>
      <c r="EN78" s="53"/>
      <c r="EO78" s="53"/>
      <c r="EP78" s="53"/>
      <c r="EQ78" s="53"/>
      <c r="ER78" s="53"/>
      <c r="ES78" s="53"/>
      <c r="ET78" s="53"/>
      <c r="EU78" s="53"/>
      <c r="EV78" s="53"/>
      <c r="EW78" s="53"/>
      <c r="EX78" s="53"/>
      <c r="EY78" s="53"/>
      <c r="EZ78" s="53"/>
      <c r="FA78" s="53"/>
      <c r="FB78" s="53"/>
      <c r="FC78" s="53"/>
      <c r="FD78" s="53"/>
      <c r="FE78" s="53"/>
      <c r="FF78" s="53"/>
      <c r="FG78" s="53"/>
      <c r="FH78" s="53"/>
      <c r="FI78" s="53"/>
      <c r="FJ78" s="53"/>
      <c r="FK78" s="53"/>
      <c r="FL78" s="53"/>
      <c r="FM78" s="53"/>
      <c r="FN78" s="53"/>
      <c r="FO78" s="53"/>
      <c r="FP78" s="53"/>
      <c r="FQ78" s="53"/>
      <c r="FR78" s="53"/>
    </row>
    <row r="79" spans="1:174" s="49" customFormat="1" ht="18.75" customHeight="1" x14ac:dyDescent="0.25">
      <c r="A79" s="2"/>
      <c r="B79" s="2"/>
      <c r="C79" s="2"/>
      <c r="AK79" s="53"/>
      <c r="DB79" s="53"/>
      <c r="DC79" s="53"/>
      <c r="DD79" s="53"/>
      <c r="DE79" s="53"/>
      <c r="DF79" s="53"/>
      <c r="DG79" s="53"/>
      <c r="DH79" s="53"/>
      <c r="DI79" s="53"/>
      <c r="DJ79" s="53"/>
      <c r="DK79" s="53"/>
      <c r="DL79" s="53"/>
      <c r="DM79" s="53"/>
      <c r="DN79" s="53"/>
      <c r="DO79" s="53"/>
      <c r="DP79" s="53"/>
      <c r="DQ79" s="53"/>
      <c r="DR79" s="53"/>
      <c r="DS79" s="53"/>
      <c r="DT79" s="53"/>
      <c r="DU79" s="53"/>
      <c r="DV79" s="53"/>
      <c r="DW79" s="53"/>
      <c r="DX79" s="53"/>
      <c r="DY79" s="53"/>
      <c r="DZ79" s="53"/>
      <c r="EA79" s="53"/>
      <c r="EB79" s="53"/>
      <c r="EC79" s="53"/>
      <c r="ED79" s="53"/>
      <c r="EE79" s="53"/>
      <c r="EF79" s="53"/>
      <c r="EG79" s="53"/>
      <c r="EH79" s="53"/>
      <c r="EI79" s="53"/>
      <c r="EJ79" s="53"/>
      <c r="EK79" s="53"/>
      <c r="EL79" s="53"/>
      <c r="EM79" s="53"/>
      <c r="EN79" s="53"/>
      <c r="EO79" s="53"/>
      <c r="EP79" s="53"/>
      <c r="EQ79" s="53"/>
      <c r="ER79" s="53"/>
      <c r="ES79" s="53"/>
      <c r="ET79" s="53"/>
      <c r="EU79" s="53"/>
      <c r="EV79" s="53"/>
      <c r="EW79" s="53"/>
      <c r="EX79" s="53"/>
      <c r="EY79" s="53"/>
      <c r="EZ79" s="53"/>
      <c r="FA79" s="53"/>
      <c r="FB79" s="53"/>
      <c r="FC79" s="53"/>
      <c r="FD79" s="53"/>
      <c r="FE79" s="53"/>
      <c r="FF79" s="53"/>
      <c r="FG79" s="53"/>
      <c r="FH79" s="53"/>
      <c r="FI79" s="53"/>
      <c r="FJ79" s="53"/>
      <c r="FK79" s="53"/>
      <c r="FL79" s="53"/>
      <c r="FM79" s="53"/>
      <c r="FN79" s="53"/>
      <c r="FO79" s="53"/>
      <c r="FP79" s="53"/>
      <c r="FQ79" s="53"/>
      <c r="FR79" s="53"/>
    </row>
    <row r="80" spans="1:174" s="49" customFormat="1" ht="18.75" customHeight="1" x14ac:dyDescent="0.25">
      <c r="A80" s="2"/>
      <c r="B80" s="2"/>
      <c r="C80" s="2"/>
      <c r="AK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  <c r="DS80" s="53"/>
      <c r="DT80" s="53"/>
      <c r="DU80" s="53"/>
      <c r="DV80" s="53"/>
      <c r="DW80" s="53"/>
      <c r="DX80" s="53"/>
      <c r="DY80" s="53"/>
      <c r="DZ80" s="53"/>
      <c r="EA80" s="53"/>
      <c r="EB80" s="53"/>
      <c r="EC80" s="53"/>
      <c r="ED80" s="53"/>
      <c r="EE80" s="53"/>
      <c r="EF80" s="53"/>
      <c r="EG80" s="53"/>
      <c r="EH80" s="53"/>
      <c r="EI80" s="53"/>
      <c r="EJ80" s="53"/>
      <c r="EK80" s="53"/>
      <c r="EL80" s="53"/>
      <c r="EM80" s="53"/>
      <c r="EN80" s="53"/>
      <c r="EO80" s="53"/>
      <c r="EP80" s="53"/>
      <c r="EQ80" s="53"/>
      <c r="ER80" s="53"/>
      <c r="ES80" s="53"/>
      <c r="ET80" s="53"/>
      <c r="EU80" s="53"/>
      <c r="EV80" s="53"/>
      <c r="EW80" s="53"/>
      <c r="EX80" s="53"/>
      <c r="EY80" s="53"/>
      <c r="EZ80" s="53"/>
      <c r="FA80" s="53"/>
      <c r="FB80" s="53"/>
      <c r="FC80" s="53"/>
      <c r="FD80" s="53"/>
      <c r="FE80" s="53"/>
      <c r="FF80" s="53"/>
      <c r="FG80" s="53"/>
      <c r="FH80" s="53"/>
      <c r="FI80" s="53"/>
      <c r="FJ80" s="53"/>
      <c r="FK80" s="53"/>
      <c r="FL80" s="53"/>
      <c r="FM80" s="53"/>
      <c r="FN80" s="53"/>
      <c r="FO80" s="53"/>
      <c r="FP80" s="53"/>
      <c r="FQ80" s="53"/>
      <c r="FR80" s="53"/>
    </row>
    <row r="81" spans="1:174" s="49" customFormat="1" ht="18.75" customHeight="1" x14ac:dyDescent="0.25">
      <c r="A81" s="2"/>
      <c r="B81" s="2"/>
      <c r="C81" s="2"/>
      <c r="AK81" s="53"/>
      <c r="DB81" s="53"/>
      <c r="DC81" s="53"/>
      <c r="DD81" s="53"/>
      <c r="DE81" s="53"/>
      <c r="DF81" s="53"/>
      <c r="DG81" s="53"/>
      <c r="DH81" s="53"/>
      <c r="DI81" s="53"/>
      <c r="DJ81" s="53"/>
      <c r="DK81" s="53"/>
      <c r="DL81" s="53"/>
      <c r="DM81" s="53"/>
      <c r="DN81" s="53"/>
      <c r="DO81" s="53"/>
      <c r="DP81" s="53"/>
      <c r="DQ81" s="53"/>
      <c r="DR81" s="53"/>
      <c r="DS81" s="53"/>
      <c r="DT81" s="53"/>
      <c r="DU81" s="53"/>
      <c r="DV81" s="53"/>
      <c r="DW81" s="53"/>
      <c r="DX81" s="53"/>
      <c r="DY81" s="53"/>
      <c r="DZ81" s="53"/>
      <c r="EA81" s="53"/>
      <c r="EB81" s="53"/>
      <c r="EC81" s="53"/>
      <c r="ED81" s="53"/>
      <c r="EE81" s="53"/>
      <c r="EF81" s="53"/>
      <c r="EG81" s="53"/>
      <c r="EH81" s="53"/>
      <c r="EI81" s="53"/>
      <c r="EJ81" s="53"/>
      <c r="EK81" s="53"/>
      <c r="EL81" s="53"/>
      <c r="EM81" s="53"/>
      <c r="EN81" s="53"/>
      <c r="EO81" s="53"/>
      <c r="EP81" s="53"/>
      <c r="EQ81" s="53"/>
      <c r="ER81" s="53"/>
      <c r="ES81" s="53"/>
      <c r="ET81" s="53"/>
      <c r="EU81" s="53"/>
      <c r="EV81" s="53"/>
      <c r="EW81" s="53"/>
      <c r="EX81" s="53"/>
      <c r="EY81" s="53"/>
      <c r="EZ81" s="53"/>
      <c r="FA81" s="53"/>
      <c r="FB81" s="53"/>
      <c r="FC81" s="53"/>
      <c r="FD81" s="53"/>
      <c r="FE81" s="53"/>
      <c r="FF81" s="53"/>
      <c r="FG81" s="53"/>
      <c r="FH81" s="53"/>
      <c r="FI81" s="53"/>
      <c r="FJ81" s="53"/>
      <c r="FK81" s="53"/>
      <c r="FL81" s="53"/>
      <c r="FM81" s="53"/>
      <c r="FN81" s="53"/>
      <c r="FO81" s="53"/>
      <c r="FP81" s="53"/>
      <c r="FQ81" s="53"/>
      <c r="FR81" s="53"/>
    </row>
    <row r="82" spans="1:174" s="49" customFormat="1" ht="18.75" customHeight="1" x14ac:dyDescent="0.25">
      <c r="A82" s="2"/>
      <c r="B82" s="2"/>
      <c r="C82" s="2"/>
      <c r="AK82" s="53"/>
      <c r="DB82" s="53"/>
      <c r="DC82" s="53"/>
      <c r="DD82" s="53"/>
      <c r="DE82" s="53"/>
      <c r="DF82" s="53"/>
      <c r="DG82" s="53"/>
      <c r="DH82" s="53"/>
      <c r="DI82" s="53"/>
      <c r="DJ82" s="53"/>
      <c r="DK82" s="53"/>
      <c r="DL82" s="53"/>
      <c r="DM82" s="53"/>
      <c r="DN82" s="53"/>
      <c r="DO82" s="53"/>
      <c r="DP82" s="53"/>
      <c r="DQ82" s="53"/>
      <c r="DR82" s="53"/>
      <c r="DS82" s="53"/>
      <c r="DT82" s="53"/>
      <c r="DU82" s="53"/>
      <c r="DV82" s="53"/>
      <c r="DW82" s="53"/>
      <c r="DX82" s="53"/>
      <c r="DY82" s="53"/>
      <c r="DZ82" s="53"/>
      <c r="EA82" s="53"/>
      <c r="EB82" s="53"/>
      <c r="EC82" s="53"/>
      <c r="ED82" s="53"/>
      <c r="EE82" s="53"/>
      <c r="EF82" s="53"/>
      <c r="EG82" s="53"/>
      <c r="EH82" s="53"/>
      <c r="EI82" s="53"/>
      <c r="EJ82" s="53"/>
      <c r="EK82" s="53"/>
      <c r="EL82" s="53"/>
      <c r="EM82" s="53"/>
      <c r="EN82" s="53"/>
      <c r="EO82" s="53"/>
      <c r="EP82" s="53"/>
      <c r="EQ82" s="53"/>
      <c r="ER82" s="53"/>
      <c r="ES82" s="53"/>
      <c r="ET82" s="53"/>
      <c r="EU82" s="53"/>
      <c r="EV82" s="53"/>
      <c r="EW82" s="53"/>
      <c r="EX82" s="53"/>
      <c r="EY82" s="53"/>
      <c r="EZ82" s="53"/>
      <c r="FA82" s="53"/>
      <c r="FB82" s="53"/>
      <c r="FC82" s="53"/>
      <c r="FD82" s="53"/>
      <c r="FE82" s="53"/>
      <c r="FF82" s="53"/>
      <c r="FG82" s="53"/>
      <c r="FH82" s="53"/>
      <c r="FI82" s="53"/>
      <c r="FJ82" s="53"/>
      <c r="FK82" s="53"/>
      <c r="FL82" s="53"/>
      <c r="FM82" s="53"/>
      <c r="FN82" s="53"/>
      <c r="FO82" s="53"/>
      <c r="FP82" s="53"/>
      <c r="FQ82" s="53"/>
      <c r="FR82" s="53"/>
    </row>
    <row r="83" spans="1:174" s="49" customFormat="1" ht="18.75" customHeight="1" x14ac:dyDescent="0.25">
      <c r="A83" s="2"/>
      <c r="B83" s="2"/>
      <c r="C83" s="2"/>
      <c r="AK83" s="53"/>
      <c r="DB83" s="53"/>
      <c r="DC83" s="53"/>
      <c r="DD83" s="53"/>
      <c r="DE83" s="53"/>
      <c r="DF83" s="53"/>
      <c r="DG83" s="53"/>
      <c r="DH83" s="53"/>
      <c r="DI83" s="53"/>
      <c r="DJ83" s="53"/>
      <c r="DK83" s="53"/>
      <c r="DL83" s="53"/>
      <c r="DM83" s="53"/>
      <c r="DN83" s="53"/>
      <c r="DO83" s="53"/>
      <c r="DP83" s="53"/>
      <c r="DQ83" s="53"/>
      <c r="DR83" s="53"/>
      <c r="DS83" s="53"/>
      <c r="DT83" s="53"/>
      <c r="DU83" s="53"/>
      <c r="DV83" s="53"/>
      <c r="DW83" s="53"/>
      <c r="DX83" s="53"/>
      <c r="DY83" s="53"/>
      <c r="DZ83" s="53"/>
      <c r="EA83" s="53"/>
      <c r="EB83" s="53"/>
      <c r="EC83" s="53"/>
      <c r="ED83" s="53"/>
      <c r="EE83" s="53"/>
      <c r="EF83" s="53"/>
      <c r="EG83" s="53"/>
      <c r="EH83" s="53"/>
      <c r="EI83" s="53"/>
      <c r="EJ83" s="53"/>
      <c r="EK83" s="53"/>
      <c r="EL83" s="53"/>
      <c r="EM83" s="53"/>
      <c r="EN83" s="53"/>
      <c r="EO83" s="53"/>
      <c r="EP83" s="53"/>
      <c r="EQ83" s="53"/>
      <c r="ER83" s="53"/>
      <c r="ES83" s="53"/>
      <c r="ET83" s="53"/>
      <c r="EU83" s="53"/>
      <c r="EV83" s="53"/>
      <c r="EW83" s="53"/>
      <c r="EX83" s="53"/>
      <c r="EY83" s="53"/>
      <c r="EZ83" s="53"/>
      <c r="FA83" s="53"/>
      <c r="FB83" s="53"/>
      <c r="FC83" s="53"/>
      <c r="FD83" s="53"/>
      <c r="FE83" s="53"/>
      <c r="FF83" s="53"/>
      <c r="FG83" s="53"/>
      <c r="FH83" s="53"/>
      <c r="FI83" s="53"/>
      <c r="FJ83" s="53"/>
      <c r="FK83" s="53"/>
      <c r="FL83" s="53"/>
      <c r="FM83" s="53"/>
      <c r="FN83" s="53"/>
      <c r="FO83" s="53"/>
      <c r="FP83" s="53"/>
      <c r="FQ83" s="53"/>
      <c r="FR83" s="53"/>
    </row>
    <row r="84" spans="1:174" s="49" customFormat="1" ht="18.75" customHeight="1" x14ac:dyDescent="0.25">
      <c r="A84" s="2"/>
      <c r="B84" s="2"/>
      <c r="C84" s="2"/>
      <c r="AK84" s="53"/>
      <c r="DB84" s="53"/>
      <c r="DC84" s="53"/>
      <c r="DD84" s="53"/>
      <c r="DE84" s="53"/>
      <c r="DF84" s="53"/>
      <c r="DG84" s="53"/>
      <c r="DH84" s="53"/>
      <c r="DI84" s="53"/>
      <c r="DJ84" s="53"/>
      <c r="DK84" s="53"/>
      <c r="DL84" s="53"/>
      <c r="DM84" s="53"/>
      <c r="DN84" s="53"/>
      <c r="DO84" s="53"/>
      <c r="DP84" s="53"/>
      <c r="DQ84" s="53"/>
      <c r="DR84" s="53"/>
      <c r="DS84" s="53"/>
      <c r="DT84" s="53"/>
      <c r="DU84" s="53"/>
      <c r="DV84" s="53"/>
      <c r="DW84" s="53"/>
      <c r="DX84" s="53"/>
      <c r="DY84" s="53"/>
      <c r="DZ84" s="53"/>
      <c r="EA84" s="53"/>
      <c r="EB84" s="53"/>
      <c r="EC84" s="53"/>
      <c r="ED84" s="53"/>
      <c r="EE84" s="53"/>
      <c r="EF84" s="53"/>
      <c r="EG84" s="53"/>
      <c r="EH84" s="53"/>
      <c r="EI84" s="53"/>
      <c r="EJ84" s="53"/>
      <c r="EK84" s="53"/>
      <c r="EL84" s="53"/>
      <c r="EM84" s="53"/>
      <c r="EN84" s="53"/>
      <c r="EO84" s="53"/>
      <c r="EP84" s="53"/>
      <c r="EQ84" s="53"/>
      <c r="ER84" s="53"/>
      <c r="ES84" s="53"/>
      <c r="ET84" s="53"/>
      <c r="EU84" s="53"/>
      <c r="EV84" s="53"/>
      <c r="EW84" s="53"/>
      <c r="EX84" s="53"/>
      <c r="EY84" s="53"/>
      <c r="EZ84" s="53"/>
      <c r="FA84" s="53"/>
      <c r="FB84" s="53"/>
      <c r="FC84" s="53"/>
      <c r="FD84" s="53"/>
      <c r="FE84" s="53"/>
      <c r="FF84" s="53"/>
      <c r="FG84" s="53"/>
      <c r="FH84" s="53"/>
      <c r="FI84" s="53"/>
      <c r="FJ84" s="53"/>
      <c r="FK84" s="53"/>
      <c r="FL84" s="53"/>
      <c r="FM84" s="53"/>
      <c r="FN84" s="53"/>
      <c r="FO84" s="53"/>
      <c r="FP84" s="53"/>
      <c r="FQ84" s="53"/>
      <c r="FR84" s="53"/>
    </row>
    <row r="85" spans="1:174" s="49" customFormat="1" ht="18.75" customHeight="1" x14ac:dyDescent="0.25">
      <c r="A85" s="2"/>
      <c r="B85" s="2"/>
      <c r="C85" s="2"/>
      <c r="AK85" s="53"/>
      <c r="DB85" s="53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53"/>
      <c r="DP85" s="53"/>
      <c r="DQ85" s="53"/>
      <c r="DR85" s="53"/>
      <c r="DS85" s="53"/>
      <c r="DT85" s="53"/>
      <c r="DU85" s="53"/>
      <c r="DV85" s="53"/>
      <c r="DW85" s="53"/>
      <c r="DX85" s="53"/>
      <c r="DY85" s="53"/>
      <c r="DZ85" s="53"/>
      <c r="EA85" s="53"/>
      <c r="EB85" s="53"/>
      <c r="EC85" s="53"/>
      <c r="ED85" s="53"/>
      <c r="EE85" s="53"/>
      <c r="EF85" s="53"/>
      <c r="EG85" s="53"/>
      <c r="EH85" s="53"/>
      <c r="EI85" s="53"/>
      <c r="EJ85" s="53"/>
      <c r="EK85" s="53"/>
      <c r="EL85" s="53"/>
      <c r="EM85" s="53"/>
      <c r="EN85" s="53"/>
      <c r="EO85" s="53"/>
      <c r="EP85" s="53"/>
      <c r="EQ85" s="53"/>
      <c r="ER85" s="53"/>
      <c r="ES85" s="53"/>
      <c r="ET85" s="53"/>
      <c r="EU85" s="53"/>
      <c r="EV85" s="53"/>
      <c r="EW85" s="53"/>
      <c r="EX85" s="53"/>
      <c r="EY85" s="53"/>
      <c r="EZ85" s="53"/>
      <c r="FA85" s="53"/>
      <c r="FB85" s="53"/>
      <c r="FC85" s="53"/>
      <c r="FD85" s="53"/>
      <c r="FE85" s="53"/>
      <c r="FF85" s="53"/>
      <c r="FG85" s="53"/>
      <c r="FH85" s="53"/>
      <c r="FI85" s="53"/>
      <c r="FJ85" s="53"/>
      <c r="FK85" s="53"/>
      <c r="FL85" s="53"/>
      <c r="FM85" s="53"/>
      <c r="FN85" s="53"/>
      <c r="FO85" s="53"/>
      <c r="FP85" s="53"/>
      <c r="FQ85" s="53"/>
      <c r="FR85" s="53"/>
    </row>
    <row r="86" spans="1:174" s="49" customFormat="1" ht="18.75" customHeight="1" x14ac:dyDescent="0.25">
      <c r="A86" s="2"/>
      <c r="B86" s="2"/>
      <c r="C86" s="2"/>
      <c r="AK86" s="53"/>
      <c r="DB86" s="53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53"/>
      <c r="DP86" s="53"/>
      <c r="DQ86" s="53"/>
      <c r="DR86" s="53"/>
      <c r="DS86" s="53"/>
      <c r="DT86" s="53"/>
      <c r="DU86" s="53"/>
      <c r="DV86" s="53"/>
      <c r="DW86" s="53"/>
      <c r="DX86" s="53"/>
      <c r="DY86" s="53"/>
      <c r="DZ86" s="53"/>
      <c r="EA86" s="53"/>
      <c r="EB86" s="53"/>
      <c r="EC86" s="53"/>
      <c r="ED86" s="53"/>
      <c r="EE86" s="53"/>
      <c r="EF86" s="53"/>
      <c r="EG86" s="53"/>
      <c r="EH86" s="53"/>
      <c r="EI86" s="53"/>
      <c r="EJ86" s="53"/>
      <c r="EK86" s="53"/>
      <c r="EL86" s="53"/>
      <c r="EM86" s="53"/>
      <c r="EN86" s="53"/>
      <c r="EO86" s="53"/>
      <c r="EP86" s="53"/>
      <c r="EQ86" s="53"/>
      <c r="ER86" s="53"/>
      <c r="ES86" s="53"/>
      <c r="ET86" s="53"/>
      <c r="EU86" s="53"/>
      <c r="EV86" s="53"/>
      <c r="EW86" s="53"/>
      <c r="EX86" s="53"/>
      <c r="EY86" s="53"/>
      <c r="EZ86" s="53"/>
      <c r="FA86" s="53"/>
      <c r="FB86" s="53"/>
      <c r="FC86" s="53"/>
      <c r="FD86" s="53"/>
      <c r="FE86" s="53"/>
      <c r="FF86" s="53"/>
      <c r="FG86" s="53"/>
      <c r="FH86" s="53"/>
      <c r="FI86" s="53"/>
      <c r="FJ86" s="53"/>
      <c r="FK86" s="53"/>
      <c r="FL86" s="53"/>
      <c r="FM86" s="53"/>
      <c r="FN86" s="53"/>
      <c r="FO86" s="53"/>
      <c r="FP86" s="53"/>
      <c r="FQ86" s="53"/>
      <c r="FR86" s="53"/>
    </row>
    <row r="87" spans="1:174" s="49" customFormat="1" ht="18.75" customHeight="1" x14ac:dyDescent="0.25">
      <c r="A87" s="2"/>
      <c r="B87" s="2"/>
      <c r="C87" s="2"/>
      <c r="AK87" s="53"/>
      <c r="DB87" s="53"/>
      <c r="DC87" s="53"/>
      <c r="DD87" s="53"/>
      <c r="DE87" s="53"/>
      <c r="DF87" s="53"/>
      <c r="DG87" s="53"/>
      <c r="DH87" s="53"/>
      <c r="DI87" s="53"/>
      <c r="DJ87" s="53"/>
      <c r="DK87" s="53"/>
      <c r="DL87" s="53"/>
      <c r="DM87" s="53"/>
      <c r="DN87" s="53"/>
      <c r="DO87" s="53"/>
      <c r="DP87" s="53"/>
      <c r="DQ87" s="53"/>
      <c r="DR87" s="53"/>
      <c r="DS87" s="53"/>
      <c r="DT87" s="53"/>
      <c r="DU87" s="53"/>
      <c r="DV87" s="53"/>
      <c r="DW87" s="53"/>
      <c r="DX87" s="53"/>
      <c r="DY87" s="53"/>
      <c r="DZ87" s="53"/>
      <c r="EA87" s="53"/>
      <c r="EB87" s="53"/>
      <c r="EC87" s="53"/>
      <c r="ED87" s="53"/>
      <c r="EE87" s="53"/>
      <c r="EF87" s="53"/>
      <c r="EG87" s="53"/>
      <c r="EH87" s="53"/>
      <c r="EI87" s="53"/>
      <c r="EJ87" s="53"/>
      <c r="EK87" s="53"/>
      <c r="EL87" s="53"/>
      <c r="EM87" s="53"/>
      <c r="EN87" s="53"/>
      <c r="EO87" s="53"/>
      <c r="EP87" s="53"/>
      <c r="EQ87" s="53"/>
      <c r="ER87" s="53"/>
      <c r="ES87" s="53"/>
      <c r="ET87" s="53"/>
      <c r="EU87" s="53"/>
      <c r="EV87" s="53"/>
      <c r="EW87" s="53"/>
      <c r="EX87" s="53"/>
      <c r="EY87" s="53"/>
      <c r="EZ87" s="53"/>
      <c r="FA87" s="53"/>
      <c r="FB87" s="53"/>
      <c r="FC87" s="53"/>
      <c r="FD87" s="53"/>
      <c r="FE87" s="53"/>
      <c r="FF87" s="53"/>
      <c r="FG87" s="53"/>
      <c r="FH87" s="53"/>
      <c r="FI87" s="53"/>
      <c r="FJ87" s="53"/>
      <c r="FK87" s="53"/>
      <c r="FL87" s="53"/>
      <c r="FM87" s="53"/>
      <c r="FN87" s="53"/>
      <c r="FO87" s="53"/>
      <c r="FP87" s="53"/>
      <c r="FQ87" s="53"/>
      <c r="FR87" s="53"/>
    </row>
    <row r="88" spans="1:174" s="49" customFormat="1" ht="18.75" customHeight="1" x14ac:dyDescent="0.25">
      <c r="A88" s="2"/>
      <c r="B88" s="2"/>
      <c r="C88" s="2"/>
      <c r="AK88" s="53"/>
      <c r="DB88" s="53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53"/>
      <c r="DP88" s="53"/>
      <c r="DQ88" s="53"/>
      <c r="DR88" s="53"/>
      <c r="DS88" s="53"/>
      <c r="DT88" s="53"/>
      <c r="DU88" s="53"/>
      <c r="DV88" s="53"/>
      <c r="DW88" s="53"/>
      <c r="DX88" s="53"/>
      <c r="DY88" s="53"/>
      <c r="DZ88" s="53"/>
      <c r="EA88" s="53"/>
      <c r="EB88" s="53"/>
      <c r="EC88" s="53"/>
      <c r="ED88" s="53"/>
      <c r="EE88" s="53"/>
      <c r="EF88" s="53"/>
      <c r="EG88" s="53"/>
      <c r="EH88" s="53"/>
      <c r="EI88" s="53"/>
      <c r="EJ88" s="53"/>
      <c r="EK88" s="53"/>
      <c r="EL88" s="53"/>
      <c r="EM88" s="53"/>
      <c r="EN88" s="53"/>
      <c r="EO88" s="53"/>
      <c r="EP88" s="53"/>
      <c r="EQ88" s="53"/>
      <c r="ER88" s="53"/>
      <c r="ES88" s="53"/>
      <c r="ET88" s="53"/>
      <c r="EU88" s="53"/>
      <c r="EV88" s="53"/>
      <c r="EW88" s="53"/>
      <c r="EX88" s="53"/>
      <c r="EY88" s="53"/>
      <c r="EZ88" s="53"/>
      <c r="FA88" s="53"/>
      <c r="FB88" s="53"/>
      <c r="FC88" s="53"/>
      <c r="FD88" s="53"/>
      <c r="FE88" s="53"/>
      <c r="FF88" s="53"/>
      <c r="FG88" s="53"/>
      <c r="FH88" s="53"/>
      <c r="FI88" s="53"/>
      <c r="FJ88" s="53"/>
      <c r="FK88" s="53"/>
      <c r="FL88" s="53"/>
      <c r="FM88" s="53"/>
      <c r="FN88" s="53"/>
      <c r="FO88" s="53"/>
      <c r="FP88" s="53"/>
      <c r="FQ88" s="53"/>
      <c r="FR88" s="53"/>
    </row>
    <row r="89" spans="1:174" s="49" customFormat="1" ht="18.75" customHeight="1" x14ac:dyDescent="0.25">
      <c r="A89" s="2"/>
      <c r="B89" s="2"/>
      <c r="C89" s="2"/>
      <c r="AK89" s="53"/>
      <c r="DB89" s="53"/>
      <c r="DC89" s="53"/>
      <c r="DD89" s="53"/>
      <c r="DE89" s="53"/>
      <c r="DF89" s="53"/>
      <c r="DG89" s="53"/>
      <c r="DH89" s="53"/>
      <c r="DI89" s="53"/>
      <c r="DJ89" s="53"/>
      <c r="DK89" s="53"/>
      <c r="DL89" s="53"/>
      <c r="DM89" s="53"/>
      <c r="DN89" s="53"/>
      <c r="DO89" s="53"/>
      <c r="DP89" s="53"/>
      <c r="DQ89" s="53"/>
      <c r="DR89" s="53"/>
      <c r="DS89" s="53"/>
      <c r="DT89" s="53"/>
      <c r="DU89" s="53"/>
      <c r="DV89" s="53"/>
      <c r="DW89" s="53"/>
      <c r="DX89" s="53"/>
      <c r="DY89" s="53"/>
      <c r="DZ89" s="53"/>
      <c r="EA89" s="53"/>
      <c r="EB89" s="53"/>
      <c r="EC89" s="53"/>
      <c r="ED89" s="53"/>
      <c r="EE89" s="53"/>
      <c r="EF89" s="53"/>
      <c r="EG89" s="53"/>
      <c r="EH89" s="53"/>
      <c r="EI89" s="53"/>
      <c r="EJ89" s="53"/>
      <c r="EK89" s="53"/>
      <c r="EL89" s="53"/>
      <c r="EM89" s="53"/>
      <c r="EN89" s="53"/>
      <c r="EO89" s="53"/>
      <c r="EP89" s="53"/>
      <c r="EQ89" s="53"/>
      <c r="ER89" s="53"/>
      <c r="ES89" s="53"/>
      <c r="ET89" s="53"/>
      <c r="EU89" s="53"/>
      <c r="EV89" s="53"/>
      <c r="EW89" s="53"/>
      <c r="EX89" s="53"/>
      <c r="EY89" s="53"/>
      <c r="EZ89" s="53"/>
      <c r="FA89" s="53"/>
      <c r="FB89" s="53"/>
      <c r="FC89" s="53"/>
      <c r="FD89" s="53"/>
      <c r="FE89" s="53"/>
      <c r="FF89" s="53"/>
      <c r="FG89" s="53"/>
      <c r="FH89" s="53"/>
      <c r="FI89" s="53"/>
      <c r="FJ89" s="53"/>
      <c r="FK89" s="53"/>
      <c r="FL89" s="53"/>
      <c r="FM89" s="53"/>
      <c r="FN89" s="53"/>
      <c r="FO89" s="53"/>
      <c r="FP89" s="53"/>
      <c r="FQ89" s="53"/>
      <c r="FR89" s="53"/>
    </row>
    <row r="90" spans="1:174" s="49" customFormat="1" ht="18.75" customHeight="1" x14ac:dyDescent="0.25">
      <c r="A90" s="2"/>
      <c r="B90" s="2"/>
      <c r="C90" s="2"/>
      <c r="AK90" s="53"/>
      <c r="DB90" s="53"/>
      <c r="DC90" s="53"/>
      <c r="DD90" s="53"/>
      <c r="DE90" s="53"/>
      <c r="DF90" s="53"/>
      <c r="DG90" s="53"/>
      <c r="DH90" s="53"/>
      <c r="DI90" s="53"/>
      <c r="DJ90" s="53"/>
      <c r="DK90" s="53"/>
      <c r="DL90" s="53"/>
      <c r="DM90" s="53"/>
      <c r="DN90" s="53"/>
      <c r="DO90" s="53"/>
      <c r="DP90" s="53"/>
      <c r="DQ90" s="53"/>
      <c r="DR90" s="53"/>
      <c r="DS90" s="53"/>
      <c r="DT90" s="53"/>
      <c r="DU90" s="53"/>
      <c r="DV90" s="53"/>
      <c r="DW90" s="53"/>
      <c r="DX90" s="53"/>
      <c r="DY90" s="53"/>
      <c r="DZ90" s="53"/>
      <c r="EA90" s="53"/>
      <c r="EB90" s="53"/>
      <c r="EC90" s="53"/>
      <c r="ED90" s="53"/>
      <c r="EE90" s="53"/>
      <c r="EF90" s="53"/>
      <c r="EG90" s="53"/>
      <c r="EH90" s="53"/>
      <c r="EI90" s="53"/>
      <c r="EJ90" s="53"/>
      <c r="EK90" s="53"/>
      <c r="EL90" s="53"/>
      <c r="EM90" s="53"/>
      <c r="EN90" s="53"/>
      <c r="EO90" s="53"/>
      <c r="EP90" s="53"/>
      <c r="EQ90" s="53"/>
      <c r="ER90" s="53"/>
      <c r="ES90" s="53"/>
      <c r="ET90" s="53"/>
      <c r="EU90" s="53"/>
      <c r="EV90" s="53"/>
      <c r="EW90" s="53"/>
      <c r="EX90" s="53"/>
      <c r="EY90" s="53"/>
      <c r="EZ90" s="53"/>
      <c r="FA90" s="53"/>
      <c r="FB90" s="53"/>
      <c r="FC90" s="53"/>
      <c r="FD90" s="53"/>
      <c r="FE90" s="53"/>
      <c r="FF90" s="53"/>
      <c r="FG90" s="53"/>
      <c r="FH90" s="53"/>
      <c r="FI90" s="53"/>
      <c r="FJ90" s="53"/>
      <c r="FK90" s="53"/>
      <c r="FL90" s="53"/>
      <c r="FM90" s="53"/>
      <c r="FN90" s="53"/>
      <c r="FO90" s="53"/>
      <c r="FP90" s="53"/>
      <c r="FQ90" s="53"/>
      <c r="FR90" s="53"/>
    </row>
    <row r="91" spans="1:174" s="49" customFormat="1" ht="18.75" customHeight="1" x14ac:dyDescent="0.25">
      <c r="A91" s="2"/>
      <c r="B91" s="2"/>
      <c r="C91" s="2"/>
      <c r="AK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  <c r="DM91" s="53"/>
      <c r="DN91" s="53"/>
      <c r="DO91" s="53"/>
      <c r="DP91" s="53"/>
      <c r="DQ91" s="53"/>
      <c r="DR91" s="53"/>
      <c r="DS91" s="53"/>
      <c r="DT91" s="53"/>
      <c r="DU91" s="53"/>
      <c r="DV91" s="53"/>
      <c r="DW91" s="53"/>
      <c r="DX91" s="53"/>
      <c r="DY91" s="53"/>
      <c r="DZ91" s="53"/>
      <c r="EA91" s="53"/>
      <c r="EB91" s="53"/>
      <c r="EC91" s="53"/>
      <c r="ED91" s="53"/>
      <c r="EE91" s="53"/>
      <c r="EF91" s="53"/>
      <c r="EG91" s="53"/>
      <c r="EH91" s="53"/>
      <c r="EI91" s="53"/>
      <c r="EJ91" s="53"/>
      <c r="EK91" s="53"/>
      <c r="EL91" s="53"/>
      <c r="EM91" s="53"/>
      <c r="EN91" s="53"/>
      <c r="EO91" s="53"/>
      <c r="EP91" s="53"/>
      <c r="EQ91" s="53"/>
      <c r="ER91" s="53"/>
      <c r="ES91" s="53"/>
      <c r="ET91" s="53"/>
      <c r="EU91" s="53"/>
      <c r="EV91" s="53"/>
      <c r="EW91" s="53"/>
      <c r="EX91" s="53"/>
      <c r="EY91" s="53"/>
      <c r="EZ91" s="53"/>
      <c r="FA91" s="53"/>
      <c r="FB91" s="53"/>
      <c r="FC91" s="53"/>
      <c r="FD91" s="53"/>
      <c r="FE91" s="53"/>
      <c r="FF91" s="53"/>
      <c r="FG91" s="53"/>
      <c r="FH91" s="53"/>
      <c r="FI91" s="53"/>
      <c r="FJ91" s="53"/>
      <c r="FK91" s="53"/>
      <c r="FL91" s="53"/>
      <c r="FM91" s="53"/>
      <c r="FN91" s="53"/>
      <c r="FO91" s="53"/>
      <c r="FP91" s="53"/>
      <c r="FQ91" s="53"/>
      <c r="FR91" s="53"/>
    </row>
    <row r="92" spans="1:174" s="49" customFormat="1" ht="18.75" customHeight="1" x14ac:dyDescent="0.25">
      <c r="A92" s="2"/>
      <c r="B92" s="2"/>
      <c r="C92" s="2"/>
      <c r="AK92" s="53"/>
      <c r="DB92" s="53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53"/>
      <c r="DP92" s="53"/>
      <c r="DQ92" s="53"/>
      <c r="DR92" s="53"/>
      <c r="DS92" s="53"/>
      <c r="DT92" s="53"/>
      <c r="DU92" s="53"/>
      <c r="DV92" s="53"/>
      <c r="DW92" s="53"/>
      <c r="DX92" s="53"/>
      <c r="DY92" s="53"/>
      <c r="DZ92" s="53"/>
      <c r="EA92" s="53"/>
      <c r="EB92" s="53"/>
      <c r="EC92" s="53"/>
      <c r="ED92" s="53"/>
      <c r="EE92" s="53"/>
      <c r="EF92" s="53"/>
      <c r="EG92" s="53"/>
      <c r="EH92" s="53"/>
      <c r="EI92" s="53"/>
      <c r="EJ92" s="53"/>
      <c r="EK92" s="53"/>
      <c r="EL92" s="53"/>
      <c r="EM92" s="53"/>
      <c r="EN92" s="53"/>
      <c r="EO92" s="53"/>
      <c r="EP92" s="53"/>
      <c r="EQ92" s="53"/>
      <c r="ER92" s="53"/>
      <c r="ES92" s="53"/>
      <c r="ET92" s="53"/>
      <c r="EU92" s="53"/>
      <c r="EV92" s="53"/>
      <c r="EW92" s="53"/>
      <c r="EX92" s="53"/>
      <c r="EY92" s="53"/>
      <c r="EZ92" s="53"/>
      <c r="FA92" s="53"/>
      <c r="FB92" s="53"/>
      <c r="FC92" s="53"/>
      <c r="FD92" s="53"/>
      <c r="FE92" s="53"/>
      <c r="FF92" s="53"/>
      <c r="FG92" s="53"/>
      <c r="FH92" s="53"/>
      <c r="FI92" s="53"/>
      <c r="FJ92" s="53"/>
      <c r="FK92" s="53"/>
      <c r="FL92" s="53"/>
      <c r="FM92" s="53"/>
      <c r="FN92" s="53"/>
      <c r="FO92" s="53"/>
      <c r="FP92" s="53"/>
      <c r="FQ92" s="53"/>
      <c r="FR92" s="53"/>
    </row>
    <row r="93" spans="1:174" s="49" customFormat="1" ht="18.75" customHeight="1" x14ac:dyDescent="0.25">
      <c r="A93" s="2"/>
      <c r="B93" s="2"/>
      <c r="C93" s="2"/>
      <c r="AK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  <c r="DS93" s="53"/>
      <c r="DT93" s="53"/>
      <c r="DU93" s="53"/>
      <c r="DV93" s="53"/>
      <c r="DW93" s="53"/>
      <c r="DX93" s="53"/>
      <c r="DY93" s="53"/>
      <c r="DZ93" s="53"/>
      <c r="EA93" s="53"/>
      <c r="EB93" s="53"/>
      <c r="EC93" s="53"/>
      <c r="ED93" s="53"/>
      <c r="EE93" s="53"/>
      <c r="EF93" s="53"/>
      <c r="EG93" s="53"/>
      <c r="EH93" s="53"/>
      <c r="EI93" s="53"/>
      <c r="EJ93" s="53"/>
      <c r="EK93" s="53"/>
      <c r="EL93" s="53"/>
      <c r="EM93" s="53"/>
      <c r="EN93" s="53"/>
      <c r="EO93" s="53"/>
      <c r="EP93" s="53"/>
      <c r="EQ93" s="53"/>
      <c r="ER93" s="53"/>
      <c r="ES93" s="53"/>
      <c r="ET93" s="53"/>
      <c r="EU93" s="53"/>
      <c r="EV93" s="53"/>
      <c r="EW93" s="53"/>
      <c r="EX93" s="53"/>
      <c r="EY93" s="53"/>
      <c r="EZ93" s="53"/>
      <c r="FA93" s="53"/>
      <c r="FB93" s="53"/>
      <c r="FC93" s="53"/>
      <c r="FD93" s="53"/>
      <c r="FE93" s="53"/>
      <c r="FF93" s="53"/>
      <c r="FG93" s="53"/>
      <c r="FH93" s="53"/>
      <c r="FI93" s="53"/>
      <c r="FJ93" s="53"/>
      <c r="FK93" s="53"/>
      <c r="FL93" s="53"/>
      <c r="FM93" s="53"/>
      <c r="FN93" s="53"/>
      <c r="FO93" s="53"/>
      <c r="FP93" s="53"/>
      <c r="FQ93" s="53"/>
      <c r="FR93" s="53"/>
    </row>
    <row r="94" spans="1:174" s="49" customFormat="1" ht="18.75" customHeight="1" x14ac:dyDescent="0.25">
      <c r="A94" s="2"/>
      <c r="B94" s="2"/>
      <c r="C94" s="2"/>
      <c r="AK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  <c r="DM94" s="53"/>
      <c r="DN94" s="53"/>
      <c r="DO94" s="53"/>
      <c r="DP94" s="53"/>
      <c r="DQ94" s="53"/>
      <c r="DR94" s="53"/>
      <c r="DS94" s="53"/>
      <c r="DT94" s="53"/>
      <c r="DU94" s="53"/>
      <c r="DV94" s="53"/>
      <c r="DW94" s="53"/>
      <c r="DX94" s="53"/>
      <c r="DY94" s="53"/>
      <c r="DZ94" s="53"/>
      <c r="EA94" s="53"/>
      <c r="EB94" s="53"/>
      <c r="EC94" s="53"/>
      <c r="ED94" s="53"/>
      <c r="EE94" s="53"/>
      <c r="EF94" s="53"/>
      <c r="EG94" s="53"/>
      <c r="EH94" s="53"/>
      <c r="EI94" s="53"/>
      <c r="EJ94" s="53"/>
      <c r="EK94" s="53"/>
      <c r="EL94" s="53"/>
      <c r="EM94" s="53"/>
      <c r="EN94" s="53"/>
      <c r="EO94" s="53"/>
      <c r="EP94" s="53"/>
      <c r="EQ94" s="53"/>
      <c r="ER94" s="53"/>
      <c r="ES94" s="53"/>
      <c r="ET94" s="53"/>
      <c r="EU94" s="53"/>
      <c r="EV94" s="53"/>
      <c r="EW94" s="53"/>
      <c r="EX94" s="53"/>
      <c r="EY94" s="53"/>
      <c r="EZ94" s="53"/>
      <c r="FA94" s="53"/>
      <c r="FB94" s="53"/>
      <c r="FC94" s="53"/>
      <c r="FD94" s="53"/>
      <c r="FE94" s="53"/>
      <c r="FF94" s="53"/>
      <c r="FG94" s="53"/>
      <c r="FH94" s="53"/>
      <c r="FI94" s="53"/>
      <c r="FJ94" s="53"/>
      <c r="FK94" s="53"/>
      <c r="FL94" s="53"/>
      <c r="FM94" s="53"/>
      <c r="FN94" s="53"/>
      <c r="FO94" s="53"/>
      <c r="FP94" s="53"/>
      <c r="FQ94" s="53"/>
      <c r="FR94" s="53"/>
    </row>
    <row r="95" spans="1:174" s="49" customFormat="1" ht="18.75" customHeight="1" x14ac:dyDescent="0.25">
      <c r="A95" s="2"/>
      <c r="B95" s="2"/>
      <c r="C95" s="2"/>
      <c r="AK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53"/>
      <c r="DP95" s="53"/>
      <c r="DQ95" s="53"/>
      <c r="DR95" s="53"/>
      <c r="DS95" s="53"/>
      <c r="DT95" s="53"/>
      <c r="DU95" s="53"/>
      <c r="DV95" s="53"/>
      <c r="DW95" s="53"/>
      <c r="DX95" s="53"/>
      <c r="DY95" s="53"/>
      <c r="DZ95" s="53"/>
      <c r="EA95" s="53"/>
      <c r="EB95" s="53"/>
      <c r="EC95" s="53"/>
      <c r="ED95" s="53"/>
      <c r="EE95" s="53"/>
      <c r="EF95" s="53"/>
      <c r="EG95" s="53"/>
      <c r="EH95" s="53"/>
      <c r="EI95" s="53"/>
      <c r="EJ95" s="53"/>
      <c r="EK95" s="53"/>
      <c r="EL95" s="53"/>
      <c r="EM95" s="53"/>
      <c r="EN95" s="53"/>
      <c r="EO95" s="53"/>
      <c r="EP95" s="53"/>
      <c r="EQ95" s="53"/>
      <c r="ER95" s="53"/>
      <c r="ES95" s="53"/>
      <c r="ET95" s="53"/>
      <c r="EU95" s="53"/>
      <c r="EV95" s="53"/>
      <c r="EW95" s="53"/>
      <c r="EX95" s="53"/>
      <c r="EY95" s="53"/>
      <c r="EZ95" s="53"/>
      <c r="FA95" s="53"/>
      <c r="FB95" s="53"/>
      <c r="FC95" s="53"/>
      <c r="FD95" s="53"/>
      <c r="FE95" s="53"/>
      <c r="FF95" s="53"/>
      <c r="FG95" s="53"/>
      <c r="FH95" s="53"/>
      <c r="FI95" s="53"/>
      <c r="FJ95" s="53"/>
      <c r="FK95" s="53"/>
      <c r="FL95" s="53"/>
      <c r="FM95" s="53"/>
      <c r="FN95" s="53"/>
      <c r="FO95" s="53"/>
      <c r="FP95" s="53"/>
      <c r="FQ95" s="53"/>
      <c r="FR95" s="53"/>
    </row>
    <row r="96" spans="1:174" s="49" customFormat="1" ht="18.75" customHeight="1" x14ac:dyDescent="0.25">
      <c r="A96" s="2"/>
      <c r="B96" s="2"/>
      <c r="C96" s="2"/>
      <c r="AK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  <c r="DS96" s="53"/>
      <c r="DT96" s="53"/>
      <c r="DU96" s="53"/>
      <c r="DV96" s="53"/>
      <c r="DW96" s="53"/>
      <c r="DX96" s="53"/>
      <c r="DY96" s="53"/>
      <c r="DZ96" s="53"/>
      <c r="EA96" s="53"/>
      <c r="EB96" s="53"/>
      <c r="EC96" s="53"/>
      <c r="ED96" s="53"/>
      <c r="EE96" s="53"/>
      <c r="EF96" s="53"/>
      <c r="EG96" s="53"/>
      <c r="EH96" s="53"/>
      <c r="EI96" s="53"/>
      <c r="EJ96" s="53"/>
      <c r="EK96" s="53"/>
      <c r="EL96" s="53"/>
      <c r="EM96" s="53"/>
      <c r="EN96" s="53"/>
      <c r="EO96" s="53"/>
      <c r="EP96" s="53"/>
      <c r="EQ96" s="53"/>
      <c r="ER96" s="53"/>
      <c r="ES96" s="53"/>
      <c r="ET96" s="53"/>
      <c r="EU96" s="53"/>
      <c r="EV96" s="53"/>
      <c r="EW96" s="53"/>
      <c r="EX96" s="53"/>
      <c r="EY96" s="53"/>
      <c r="EZ96" s="53"/>
      <c r="FA96" s="53"/>
      <c r="FB96" s="53"/>
      <c r="FC96" s="53"/>
      <c r="FD96" s="53"/>
      <c r="FE96" s="53"/>
      <c r="FF96" s="53"/>
      <c r="FG96" s="53"/>
      <c r="FH96" s="53"/>
      <c r="FI96" s="53"/>
      <c r="FJ96" s="53"/>
      <c r="FK96" s="53"/>
      <c r="FL96" s="53"/>
      <c r="FM96" s="53"/>
      <c r="FN96" s="53"/>
      <c r="FO96" s="53"/>
      <c r="FP96" s="53"/>
      <c r="FQ96" s="53"/>
      <c r="FR96" s="53"/>
    </row>
    <row r="97" spans="1:174" s="49" customFormat="1" ht="18.75" customHeight="1" x14ac:dyDescent="0.25">
      <c r="A97" s="2"/>
      <c r="B97" s="2"/>
      <c r="C97" s="2"/>
      <c r="AK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  <c r="DL97" s="53"/>
      <c r="DM97" s="53"/>
      <c r="DN97" s="53"/>
      <c r="DO97" s="53"/>
      <c r="DP97" s="53"/>
      <c r="DQ97" s="53"/>
      <c r="DR97" s="53"/>
      <c r="DS97" s="53"/>
      <c r="DT97" s="53"/>
      <c r="DU97" s="53"/>
      <c r="DV97" s="53"/>
      <c r="DW97" s="53"/>
      <c r="DX97" s="53"/>
      <c r="DY97" s="53"/>
      <c r="DZ97" s="53"/>
      <c r="EA97" s="53"/>
      <c r="EB97" s="53"/>
      <c r="EC97" s="53"/>
      <c r="ED97" s="53"/>
      <c r="EE97" s="53"/>
      <c r="EF97" s="53"/>
      <c r="EG97" s="53"/>
      <c r="EH97" s="53"/>
      <c r="EI97" s="53"/>
      <c r="EJ97" s="53"/>
      <c r="EK97" s="53"/>
      <c r="EL97" s="53"/>
      <c r="EM97" s="53"/>
      <c r="EN97" s="53"/>
      <c r="EO97" s="53"/>
      <c r="EP97" s="53"/>
      <c r="EQ97" s="53"/>
      <c r="ER97" s="53"/>
      <c r="ES97" s="53"/>
      <c r="ET97" s="53"/>
      <c r="EU97" s="53"/>
      <c r="EV97" s="53"/>
      <c r="EW97" s="53"/>
      <c r="EX97" s="53"/>
      <c r="EY97" s="53"/>
      <c r="EZ97" s="53"/>
      <c r="FA97" s="53"/>
      <c r="FB97" s="53"/>
      <c r="FC97" s="53"/>
      <c r="FD97" s="53"/>
      <c r="FE97" s="53"/>
      <c r="FF97" s="53"/>
      <c r="FG97" s="53"/>
      <c r="FH97" s="53"/>
      <c r="FI97" s="53"/>
      <c r="FJ97" s="53"/>
      <c r="FK97" s="53"/>
      <c r="FL97" s="53"/>
      <c r="FM97" s="53"/>
      <c r="FN97" s="53"/>
      <c r="FO97" s="53"/>
      <c r="FP97" s="53"/>
      <c r="FQ97" s="53"/>
      <c r="FR97" s="53"/>
    </row>
    <row r="98" spans="1:174" s="49" customFormat="1" ht="18.75" customHeight="1" x14ac:dyDescent="0.25">
      <c r="A98" s="2"/>
      <c r="B98" s="2"/>
      <c r="C98" s="2"/>
      <c r="AK98" s="53"/>
      <c r="DB98" s="53"/>
      <c r="DC98" s="53"/>
      <c r="DD98" s="53"/>
      <c r="DE98" s="53"/>
      <c r="DF98" s="53"/>
      <c r="DG98" s="53"/>
      <c r="DH98" s="53"/>
      <c r="DI98" s="53"/>
      <c r="DJ98" s="53"/>
      <c r="DK98" s="53"/>
      <c r="DL98" s="53"/>
      <c r="DM98" s="53"/>
      <c r="DN98" s="53"/>
      <c r="DO98" s="53"/>
      <c r="DP98" s="53"/>
      <c r="DQ98" s="53"/>
      <c r="DR98" s="53"/>
      <c r="DS98" s="53"/>
      <c r="DT98" s="53"/>
      <c r="DU98" s="53"/>
      <c r="DV98" s="53"/>
      <c r="DW98" s="53"/>
      <c r="DX98" s="53"/>
      <c r="DY98" s="53"/>
      <c r="DZ98" s="53"/>
      <c r="EA98" s="53"/>
      <c r="EB98" s="53"/>
      <c r="EC98" s="53"/>
      <c r="ED98" s="53"/>
      <c r="EE98" s="53"/>
      <c r="EF98" s="53"/>
      <c r="EG98" s="53"/>
      <c r="EH98" s="53"/>
      <c r="EI98" s="53"/>
      <c r="EJ98" s="53"/>
      <c r="EK98" s="53"/>
      <c r="EL98" s="53"/>
      <c r="EM98" s="53"/>
      <c r="EN98" s="53"/>
      <c r="EO98" s="53"/>
      <c r="EP98" s="53"/>
      <c r="EQ98" s="53"/>
      <c r="ER98" s="53"/>
      <c r="ES98" s="53"/>
      <c r="ET98" s="53"/>
      <c r="EU98" s="53"/>
      <c r="EV98" s="53"/>
      <c r="EW98" s="53"/>
      <c r="EX98" s="53"/>
      <c r="EY98" s="53"/>
      <c r="EZ98" s="53"/>
      <c r="FA98" s="53"/>
      <c r="FB98" s="53"/>
      <c r="FC98" s="53"/>
      <c r="FD98" s="53"/>
      <c r="FE98" s="53"/>
      <c r="FF98" s="53"/>
      <c r="FG98" s="53"/>
      <c r="FH98" s="53"/>
      <c r="FI98" s="53"/>
      <c r="FJ98" s="53"/>
      <c r="FK98" s="53"/>
      <c r="FL98" s="53"/>
      <c r="FM98" s="53"/>
      <c r="FN98" s="53"/>
      <c r="FO98" s="53"/>
      <c r="FP98" s="53"/>
      <c r="FQ98" s="53"/>
      <c r="FR98" s="53"/>
    </row>
    <row r="99" spans="1:174" s="49" customFormat="1" ht="18.75" customHeight="1" x14ac:dyDescent="0.25">
      <c r="A99" s="2"/>
      <c r="B99" s="2"/>
      <c r="C99" s="2"/>
      <c r="AK99" s="53"/>
      <c r="DB99" s="53"/>
      <c r="DC99" s="53"/>
      <c r="DD99" s="53"/>
      <c r="DE99" s="53"/>
      <c r="DF99" s="53"/>
      <c r="DG99" s="53"/>
      <c r="DH99" s="53"/>
      <c r="DI99" s="53"/>
      <c r="DJ99" s="53"/>
      <c r="DK99" s="53"/>
      <c r="DL99" s="53"/>
      <c r="DM99" s="53"/>
      <c r="DN99" s="53"/>
      <c r="DO99" s="53"/>
      <c r="DP99" s="53"/>
      <c r="DQ99" s="53"/>
      <c r="DR99" s="53"/>
      <c r="DS99" s="53"/>
      <c r="DT99" s="53"/>
      <c r="DU99" s="53"/>
      <c r="DV99" s="53"/>
      <c r="DW99" s="53"/>
      <c r="DX99" s="53"/>
      <c r="DY99" s="53"/>
      <c r="DZ99" s="53"/>
      <c r="EA99" s="53"/>
      <c r="EB99" s="53"/>
      <c r="EC99" s="53"/>
      <c r="ED99" s="53"/>
      <c r="EE99" s="53"/>
      <c r="EF99" s="53"/>
      <c r="EG99" s="53"/>
      <c r="EH99" s="53"/>
      <c r="EI99" s="53"/>
      <c r="EJ99" s="53"/>
      <c r="EK99" s="53"/>
      <c r="EL99" s="53"/>
      <c r="EM99" s="53"/>
      <c r="EN99" s="53"/>
      <c r="EO99" s="53"/>
      <c r="EP99" s="53"/>
      <c r="EQ99" s="53"/>
      <c r="ER99" s="53"/>
      <c r="ES99" s="53"/>
      <c r="ET99" s="53"/>
      <c r="EU99" s="53"/>
      <c r="EV99" s="53"/>
      <c r="EW99" s="53"/>
      <c r="EX99" s="53"/>
      <c r="EY99" s="53"/>
      <c r="EZ99" s="53"/>
      <c r="FA99" s="53"/>
      <c r="FB99" s="53"/>
      <c r="FC99" s="53"/>
      <c r="FD99" s="53"/>
      <c r="FE99" s="53"/>
      <c r="FF99" s="53"/>
      <c r="FG99" s="53"/>
      <c r="FH99" s="53"/>
      <c r="FI99" s="53"/>
      <c r="FJ99" s="53"/>
      <c r="FK99" s="53"/>
      <c r="FL99" s="53"/>
      <c r="FM99" s="53"/>
      <c r="FN99" s="53"/>
      <c r="FO99" s="53"/>
      <c r="FP99" s="53"/>
      <c r="FQ99" s="53"/>
      <c r="FR99" s="53"/>
    </row>
    <row r="100" spans="1:174" s="49" customFormat="1" ht="18.75" customHeight="1" x14ac:dyDescent="0.25">
      <c r="A100" s="2"/>
      <c r="B100" s="2"/>
      <c r="C100" s="2"/>
      <c r="AK100" s="53"/>
      <c r="DB100" s="53"/>
      <c r="DC100" s="53"/>
      <c r="DD100" s="53"/>
      <c r="DE100" s="53"/>
      <c r="DF100" s="53"/>
      <c r="DG100" s="53"/>
      <c r="DH100" s="53"/>
      <c r="DI100" s="53"/>
      <c r="DJ100" s="53"/>
      <c r="DK100" s="53"/>
      <c r="DL100" s="53"/>
      <c r="DM100" s="53"/>
      <c r="DN100" s="53"/>
      <c r="DO100" s="53"/>
      <c r="DP100" s="53"/>
      <c r="DQ100" s="53"/>
      <c r="DR100" s="53"/>
      <c r="DS100" s="53"/>
      <c r="DT100" s="53"/>
      <c r="DU100" s="53"/>
      <c r="DV100" s="53"/>
      <c r="DW100" s="53"/>
      <c r="DX100" s="53"/>
      <c r="DY100" s="53"/>
      <c r="DZ100" s="53"/>
      <c r="EA100" s="53"/>
      <c r="EB100" s="53"/>
      <c r="EC100" s="53"/>
      <c r="ED100" s="53"/>
      <c r="EE100" s="53"/>
      <c r="EF100" s="53"/>
      <c r="EG100" s="53"/>
      <c r="EH100" s="53"/>
      <c r="EI100" s="53"/>
      <c r="EJ100" s="53"/>
      <c r="EK100" s="53"/>
      <c r="EL100" s="53"/>
      <c r="EM100" s="53"/>
      <c r="EN100" s="53"/>
      <c r="EO100" s="53"/>
      <c r="EP100" s="53"/>
      <c r="EQ100" s="53"/>
      <c r="ER100" s="53"/>
      <c r="ES100" s="53"/>
      <c r="ET100" s="53"/>
      <c r="EU100" s="53"/>
      <c r="EV100" s="53"/>
      <c r="EW100" s="53"/>
      <c r="EX100" s="53"/>
      <c r="EY100" s="53"/>
      <c r="EZ100" s="53"/>
      <c r="FA100" s="53"/>
      <c r="FB100" s="53"/>
      <c r="FC100" s="53"/>
      <c r="FD100" s="53"/>
      <c r="FE100" s="53"/>
      <c r="FF100" s="53"/>
      <c r="FG100" s="53"/>
      <c r="FH100" s="53"/>
      <c r="FI100" s="53"/>
      <c r="FJ100" s="53"/>
      <c r="FK100" s="53"/>
      <c r="FL100" s="53"/>
      <c r="FM100" s="53"/>
      <c r="FN100" s="53"/>
      <c r="FO100" s="53"/>
      <c r="FP100" s="53"/>
      <c r="FQ100" s="53"/>
      <c r="FR100" s="53"/>
    </row>
    <row r="101" spans="1:174" s="49" customFormat="1" ht="18.75" customHeight="1" x14ac:dyDescent="0.25">
      <c r="A101" s="2"/>
      <c r="B101" s="2"/>
      <c r="C101" s="2"/>
      <c r="AK101" s="53"/>
      <c r="DB101" s="53"/>
      <c r="DC101" s="53"/>
      <c r="DD101" s="53"/>
      <c r="DE101" s="53"/>
      <c r="DF101" s="53"/>
      <c r="DG101" s="53"/>
      <c r="DH101" s="53"/>
      <c r="DI101" s="53"/>
      <c r="DJ101" s="53"/>
      <c r="DK101" s="53"/>
      <c r="DL101" s="53"/>
      <c r="DM101" s="53"/>
      <c r="DN101" s="53"/>
      <c r="DO101" s="53"/>
      <c r="DP101" s="53"/>
      <c r="DQ101" s="53"/>
      <c r="DR101" s="53"/>
      <c r="DS101" s="53"/>
      <c r="DT101" s="53"/>
      <c r="DU101" s="53"/>
      <c r="DV101" s="53"/>
      <c r="DW101" s="53"/>
      <c r="DX101" s="53"/>
      <c r="DY101" s="53"/>
      <c r="DZ101" s="53"/>
      <c r="EA101" s="53"/>
      <c r="EB101" s="53"/>
      <c r="EC101" s="53"/>
      <c r="ED101" s="53"/>
      <c r="EE101" s="53"/>
      <c r="EF101" s="53"/>
      <c r="EG101" s="53"/>
      <c r="EH101" s="53"/>
      <c r="EI101" s="53"/>
      <c r="EJ101" s="53"/>
      <c r="EK101" s="53"/>
      <c r="EL101" s="53"/>
      <c r="EM101" s="53"/>
      <c r="EN101" s="53"/>
      <c r="EO101" s="53"/>
      <c r="EP101" s="53"/>
      <c r="EQ101" s="53"/>
      <c r="ER101" s="53"/>
      <c r="ES101" s="53"/>
      <c r="ET101" s="53"/>
      <c r="EU101" s="53"/>
      <c r="EV101" s="53"/>
      <c r="EW101" s="53"/>
      <c r="EX101" s="53"/>
      <c r="EY101" s="53"/>
      <c r="EZ101" s="53"/>
      <c r="FA101" s="53"/>
      <c r="FB101" s="53"/>
      <c r="FC101" s="53"/>
      <c r="FD101" s="53"/>
      <c r="FE101" s="53"/>
      <c r="FF101" s="53"/>
      <c r="FG101" s="53"/>
      <c r="FH101" s="53"/>
      <c r="FI101" s="53"/>
      <c r="FJ101" s="53"/>
      <c r="FK101" s="53"/>
      <c r="FL101" s="53"/>
      <c r="FM101" s="53"/>
      <c r="FN101" s="53"/>
      <c r="FO101" s="53"/>
      <c r="FP101" s="53"/>
      <c r="FQ101" s="53"/>
      <c r="FR101" s="53"/>
    </row>
    <row r="102" spans="1:174" s="49" customFormat="1" ht="18.75" customHeight="1" x14ac:dyDescent="0.25">
      <c r="A102" s="2"/>
      <c r="B102" s="2"/>
      <c r="C102" s="2"/>
      <c r="AK102" s="53"/>
      <c r="DB102" s="53"/>
      <c r="DC102" s="53"/>
      <c r="DD102" s="53"/>
      <c r="DE102" s="53"/>
      <c r="DF102" s="53"/>
      <c r="DG102" s="53"/>
      <c r="DH102" s="53"/>
      <c r="DI102" s="53"/>
      <c r="DJ102" s="53"/>
      <c r="DK102" s="53"/>
      <c r="DL102" s="53"/>
      <c r="DM102" s="53"/>
      <c r="DN102" s="53"/>
      <c r="DO102" s="53"/>
      <c r="DP102" s="53"/>
      <c r="DQ102" s="53"/>
      <c r="DR102" s="53"/>
      <c r="DS102" s="53"/>
      <c r="DT102" s="53"/>
      <c r="DU102" s="53"/>
      <c r="DV102" s="53"/>
      <c r="DW102" s="53"/>
      <c r="DX102" s="53"/>
      <c r="DY102" s="53"/>
      <c r="DZ102" s="53"/>
      <c r="EA102" s="53"/>
      <c r="EB102" s="53"/>
      <c r="EC102" s="53"/>
      <c r="ED102" s="53"/>
      <c r="EE102" s="53"/>
      <c r="EF102" s="53"/>
      <c r="EG102" s="53"/>
      <c r="EH102" s="53"/>
      <c r="EI102" s="53"/>
      <c r="EJ102" s="53"/>
      <c r="EK102" s="53"/>
      <c r="EL102" s="53"/>
      <c r="EM102" s="53"/>
      <c r="EN102" s="53"/>
      <c r="EO102" s="53"/>
      <c r="EP102" s="53"/>
      <c r="EQ102" s="53"/>
      <c r="ER102" s="53"/>
      <c r="ES102" s="53"/>
      <c r="ET102" s="53"/>
      <c r="EU102" s="53"/>
      <c r="EV102" s="53"/>
      <c r="EW102" s="53"/>
      <c r="EX102" s="53"/>
      <c r="EY102" s="53"/>
      <c r="EZ102" s="53"/>
      <c r="FA102" s="53"/>
      <c r="FB102" s="53"/>
      <c r="FC102" s="53"/>
      <c r="FD102" s="53"/>
      <c r="FE102" s="53"/>
      <c r="FF102" s="53"/>
      <c r="FG102" s="53"/>
      <c r="FH102" s="53"/>
      <c r="FI102" s="53"/>
      <c r="FJ102" s="53"/>
      <c r="FK102" s="53"/>
      <c r="FL102" s="53"/>
      <c r="FM102" s="53"/>
      <c r="FN102" s="53"/>
      <c r="FO102" s="53"/>
      <c r="FP102" s="53"/>
      <c r="FQ102" s="53"/>
      <c r="FR102" s="53"/>
    </row>
    <row r="103" spans="1:174" s="49" customFormat="1" ht="18.75" customHeight="1" x14ac:dyDescent="0.25">
      <c r="A103" s="2"/>
      <c r="B103" s="2"/>
      <c r="C103" s="2"/>
      <c r="AK103" s="53"/>
      <c r="DB103" s="53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53"/>
      <c r="DP103" s="53"/>
      <c r="DQ103" s="53"/>
      <c r="DR103" s="53"/>
      <c r="DS103" s="53"/>
      <c r="DT103" s="53"/>
      <c r="DU103" s="53"/>
      <c r="DV103" s="53"/>
      <c r="DW103" s="53"/>
      <c r="DX103" s="53"/>
      <c r="DY103" s="53"/>
      <c r="DZ103" s="53"/>
      <c r="EA103" s="53"/>
      <c r="EB103" s="53"/>
      <c r="EC103" s="53"/>
      <c r="ED103" s="53"/>
      <c r="EE103" s="53"/>
      <c r="EF103" s="53"/>
      <c r="EG103" s="53"/>
      <c r="EH103" s="53"/>
      <c r="EI103" s="53"/>
      <c r="EJ103" s="53"/>
      <c r="EK103" s="53"/>
      <c r="EL103" s="53"/>
      <c r="EM103" s="53"/>
      <c r="EN103" s="53"/>
      <c r="EO103" s="53"/>
      <c r="EP103" s="53"/>
      <c r="EQ103" s="53"/>
      <c r="ER103" s="53"/>
      <c r="ES103" s="53"/>
      <c r="ET103" s="53"/>
      <c r="EU103" s="53"/>
      <c r="EV103" s="53"/>
      <c r="EW103" s="53"/>
      <c r="EX103" s="53"/>
      <c r="EY103" s="53"/>
      <c r="EZ103" s="53"/>
      <c r="FA103" s="53"/>
      <c r="FB103" s="53"/>
      <c r="FC103" s="53"/>
      <c r="FD103" s="53"/>
      <c r="FE103" s="53"/>
      <c r="FF103" s="53"/>
      <c r="FG103" s="53"/>
      <c r="FH103" s="53"/>
      <c r="FI103" s="53"/>
      <c r="FJ103" s="53"/>
      <c r="FK103" s="53"/>
      <c r="FL103" s="53"/>
      <c r="FM103" s="53"/>
      <c r="FN103" s="53"/>
      <c r="FO103" s="53"/>
      <c r="FP103" s="53"/>
      <c r="FQ103" s="53"/>
      <c r="FR103" s="53"/>
    </row>
    <row r="104" spans="1:174" s="49" customFormat="1" ht="18.75" customHeight="1" x14ac:dyDescent="0.25">
      <c r="A104" s="2"/>
      <c r="B104" s="2"/>
      <c r="C104" s="2"/>
      <c r="AK104" s="53"/>
      <c r="DB104" s="53"/>
      <c r="DC104" s="53"/>
      <c r="DD104" s="53"/>
      <c r="DE104" s="53"/>
      <c r="DF104" s="53"/>
      <c r="DG104" s="53"/>
      <c r="DH104" s="53"/>
      <c r="DI104" s="53"/>
      <c r="DJ104" s="53"/>
      <c r="DK104" s="53"/>
      <c r="DL104" s="53"/>
      <c r="DM104" s="53"/>
      <c r="DN104" s="53"/>
      <c r="DO104" s="53"/>
      <c r="DP104" s="53"/>
      <c r="DQ104" s="53"/>
      <c r="DR104" s="53"/>
      <c r="DS104" s="53"/>
      <c r="DT104" s="53"/>
      <c r="DU104" s="53"/>
      <c r="DV104" s="53"/>
      <c r="DW104" s="53"/>
      <c r="DX104" s="53"/>
      <c r="DY104" s="53"/>
      <c r="DZ104" s="53"/>
      <c r="EA104" s="53"/>
      <c r="EB104" s="53"/>
      <c r="EC104" s="53"/>
      <c r="ED104" s="53"/>
      <c r="EE104" s="53"/>
      <c r="EF104" s="53"/>
      <c r="EG104" s="53"/>
      <c r="EH104" s="53"/>
      <c r="EI104" s="53"/>
      <c r="EJ104" s="53"/>
      <c r="EK104" s="53"/>
      <c r="EL104" s="53"/>
      <c r="EM104" s="53"/>
      <c r="EN104" s="53"/>
      <c r="EO104" s="53"/>
      <c r="EP104" s="53"/>
      <c r="EQ104" s="53"/>
      <c r="ER104" s="53"/>
      <c r="ES104" s="53"/>
      <c r="ET104" s="53"/>
      <c r="EU104" s="53"/>
      <c r="EV104" s="53"/>
      <c r="EW104" s="53"/>
      <c r="EX104" s="53"/>
      <c r="EY104" s="53"/>
      <c r="EZ104" s="53"/>
      <c r="FA104" s="53"/>
      <c r="FB104" s="53"/>
      <c r="FC104" s="53"/>
      <c r="FD104" s="53"/>
      <c r="FE104" s="53"/>
      <c r="FF104" s="53"/>
      <c r="FG104" s="53"/>
      <c r="FH104" s="53"/>
      <c r="FI104" s="53"/>
      <c r="FJ104" s="53"/>
      <c r="FK104" s="53"/>
      <c r="FL104" s="53"/>
      <c r="FM104" s="53"/>
      <c r="FN104" s="53"/>
      <c r="FO104" s="53"/>
      <c r="FP104" s="53"/>
      <c r="FQ104" s="53"/>
      <c r="FR104" s="53"/>
    </row>
    <row r="105" spans="1:174" s="49" customFormat="1" ht="18.75" customHeight="1" x14ac:dyDescent="0.25">
      <c r="A105" s="2"/>
      <c r="B105" s="2"/>
      <c r="C105" s="2"/>
      <c r="AK105" s="53"/>
      <c r="DB105" s="53"/>
      <c r="DC105" s="53"/>
      <c r="DD105" s="53"/>
      <c r="DE105" s="53"/>
      <c r="DF105" s="53"/>
      <c r="DG105" s="53"/>
      <c r="DH105" s="53"/>
      <c r="DI105" s="53"/>
      <c r="DJ105" s="53"/>
      <c r="DK105" s="53"/>
      <c r="DL105" s="53"/>
      <c r="DM105" s="53"/>
      <c r="DN105" s="53"/>
      <c r="DO105" s="53"/>
      <c r="DP105" s="53"/>
      <c r="DQ105" s="53"/>
      <c r="DR105" s="53"/>
      <c r="DS105" s="53"/>
      <c r="DT105" s="53"/>
      <c r="DU105" s="53"/>
      <c r="DV105" s="53"/>
      <c r="DW105" s="53"/>
      <c r="DX105" s="53"/>
      <c r="DY105" s="53"/>
      <c r="DZ105" s="53"/>
      <c r="EA105" s="53"/>
      <c r="EB105" s="53"/>
      <c r="EC105" s="53"/>
      <c r="ED105" s="53"/>
      <c r="EE105" s="53"/>
      <c r="EF105" s="53"/>
      <c r="EG105" s="53"/>
      <c r="EH105" s="53"/>
      <c r="EI105" s="53"/>
      <c r="EJ105" s="53"/>
      <c r="EK105" s="53"/>
      <c r="EL105" s="53"/>
      <c r="EM105" s="53"/>
      <c r="EN105" s="53"/>
      <c r="EO105" s="53"/>
      <c r="EP105" s="53"/>
      <c r="EQ105" s="53"/>
      <c r="ER105" s="53"/>
      <c r="ES105" s="53"/>
      <c r="ET105" s="53"/>
      <c r="EU105" s="53"/>
      <c r="EV105" s="53"/>
      <c r="EW105" s="53"/>
      <c r="EX105" s="53"/>
      <c r="EY105" s="53"/>
      <c r="EZ105" s="53"/>
      <c r="FA105" s="53"/>
      <c r="FB105" s="53"/>
      <c r="FC105" s="53"/>
      <c r="FD105" s="53"/>
      <c r="FE105" s="53"/>
      <c r="FF105" s="53"/>
      <c r="FG105" s="53"/>
      <c r="FH105" s="53"/>
      <c r="FI105" s="53"/>
      <c r="FJ105" s="53"/>
      <c r="FK105" s="53"/>
      <c r="FL105" s="53"/>
      <c r="FM105" s="53"/>
      <c r="FN105" s="53"/>
      <c r="FO105" s="53"/>
      <c r="FP105" s="53"/>
      <c r="FQ105" s="53"/>
      <c r="FR105" s="53"/>
    </row>
    <row r="106" spans="1:174" s="49" customFormat="1" ht="18.75" customHeight="1" x14ac:dyDescent="0.25">
      <c r="A106" s="2"/>
      <c r="B106" s="2"/>
      <c r="C106" s="2"/>
      <c r="AK106" s="53"/>
      <c r="DB106" s="53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53"/>
      <c r="DP106" s="53"/>
      <c r="DQ106" s="53"/>
      <c r="DR106" s="53"/>
      <c r="DS106" s="53"/>
      <c r="DT106" s="53"/>
      <c r="DU106" s="53"/>
      <c r="DV106" s="53"/>
      <c r="DW106" s="53"/>
      <c r="DX106" s="53"/>
      <c r="DY106" s="53"/>
      <c r="DZ106" s="53"/>
      <c r="EA106" s="53"/>
      <c r="EB106" s="53"/>
      <c r="EC106" s="53"/>
      <c r="ED106" s="53"/>
      <c r="EE106" s="53"/>
      <c r="EF106" s="53"/>
      <c r="EG106" s="53"/>
      <c r="EH106" s="53"/>
      <c r="EI106" s="53"/>
      <c r="EJ106" s="53"/>
      <c r="EK106" s="53"/>
      <c r="EL106" s="53"/>
      <c r="EM106" s="53"/>
      <c r="EN106" s="53"/>
      <c r="EO106" s="53"/>
      <c r="EP106" s="53"/>
      <c r="EQ106" s="53"/>
      <c r="ER106" s="53"/>
      <c r="ES106" s="53"/>
      <c r="ET106" s="53"/>
      <c r="EU106" s="53"/>
      <c r="EV106" s="53"/>
      <c r="EW106" s="53"/>
      <c r="EX106" s="53"/>
      <c r="EY106" s="53"/>
      <c r="EZ106" s="53"/>
      <c r="FA106" s="53"/>
      <c r="FB106" s="53"/>
      <c r="FC106" s="53"/>
      <c r="FD106" s="53"/>
      <c r="FE106" s="53"/>
      <c r="FF106" s="53"/>
      <c r="FG106" s="53"/>
      <c r="FH106" s="53"/>
      <c r="FI106" s="53"/>
      <c r="FJ106" s="53"/>
      <c r="FK106" s="53"/>
      <c r="FL106" s="53"/>
      <c r="FM106" s="53"/>
      <c r="FN106" s="53"/>
      <c r="FO106" s="53"/>
      <c r="FP106" s="53"/>
      <c r="FQ106" s="53"/>
      <c r="FR106" s="53"/>
    </row>
    <row r="107" spans="1:174" s="49" customFormat="1" ht="18.75" customHeight="1" x14ac:dyDescent="0.25">
      <c r="A107" s="2"/>
      <c r="B107" s="2"/>
      <c r="C107" s="2"/>
      <c r="AK107" s="53"/>
      <c r="DB107" s="53"/>
      <c r="DC107" s="53"/>
      <c r="DD107" s="53"/>
      <c r="DE107" s="53"/>
      <c r="DF107" s="53"/>
      <c r="DG107" s="53"/>
      <c r="DH107" s="53"/>
      <c r="DI107" s="53"/>
      <c r="DJ107" s="53"/>
      <c r="DK107" s="53"/>
      <c r="DL107" s="53"/>
      <c r="DM107" s="53"/>
      <c r="DN107" s="53"/>
      <c r="DO107" s="53"/>
      <c r="DP107" s="53"/>
      <c r="DQ107" s="53"/>
      <c r="DR107" s="53"/>
      <c r="DS107" s="53"/>
      <c r="DT107" s="53"/>
      <c r="DU107" s="53"/>
      <c r="DV107" s="53"/>
      <c r="DW107" s="53"/>
      <c r="DX107" s="53"/>
      <c r="DY107" s="53"/>
      <c r="DZ107" s="53"/>
      <c r="EA107" s="53"/>
      <c r="EB107" s="53"/>
      <c r="EC107" s="53"/>
      <c r="ED107" s="53"/>
      <c r="EE107" s="53"/>
      <c r="EF107" s="53"/>
      <c r="EG107" s="53"/>
      <c r="EH107" s="53"/>
      <c r="EI107" s="53"/>
      <c r="EJ107" s="53"/>
      <c r="EK107" s="53"/>
      <c r="EL107" s="53"/>
      <c r="EM107" s="53"/>
      <c r="EN107" s="53"/>
      <c r="EO107" s="53"/>
      <c r="EP107" s="53"/>
      <c r="EQ107" s="53"/>
      <c r="ER107" s="53"/>
      <c r="ES107" s="53"/>
      <c r="ET107" s="53"/>
      <c r="EU107" s="53"/>
      <c r="EV107" s="53"/>
      <c r="EW107" s="53"/>
      <c r="EX107" s="53"/>
      <c r="EY107" s="53"/>
      <c r="EZ107" s="53"/>
      <c r="FA107" s="53"/>
      <c r="FB107" s="53"/>
      <c r="FC107" s="53"/>
      <c r="FD107" s="53"/>
      <c r="FE107" s="53"/>
      <c r="FF107" s="53"/>
      <c r="FG107" s="53"/>
      <c r="FH107" s="53"/>
      <c r="FI107" s="53"/>
      <c r="FJ107" s="53"/>
      <c r="FK107" s="53"/>
      <c r="FL107" s="53"/>
      <c r="FM107" s="53"/>
      <c r="FN107" s="53"/>
      <c r="FO107" s="53"/>
      <c r="FP107" s="53"/>
      <c r="FQ107" s="53"/>
      <c r="FR107" s="53"/>
    </row>
    <row r="108" spans="1:174" s="49" customFormat="1" ht="18.75" customHeight="1" x14ac:dyDescent="0.25">
      <c r="A108" s="2"/>
      <c r="B108" s="2"/>
      <c r="C108" s="2"/>
      <c r="AK108" s="53"/>
      <c r="DB108" s="53"/>
      <c r="DC108" s="53"/>
      <c r="DD108" s="53"/>
      <c r="DE108" s="53"/>
      <c r="DF108" s="53"/>
      <c r="DG108" s="53"/>
      <c r="DH108" s="53"/>
      <c r="DI108" s="53"/>
      <c r="DJ108" s="53"/>
      <c r="DK108" s="53"/>
      <c r="DL108" s="53"/>
      <c r="DM108" s="53"/>
      <c r="DN108" s="53"/>
      <c r="DO108" s="53"/>
      <c r="DP108" s="53"/>
      <c r="DQ108" s="53"/>
      <c r="DR108" s="53"/>
      <c r="DS108" s="53"/>
      <c r="DT108" s="53"/>
      <c r="DU108" s="53"/>
      <c r="DV108" s="53"/>
      <c r="DW108" s="53"/>
      <c r="DX108" s="53"/>
      <c r="DY108" s="53"/>
      <c r="DZ108" s="53"/>
      <c r="EA108" s="53"/>
      <c r="EB108" s="53"/>
      <c r="EC108" s="53"/>
      <c r="ED108" s="53"/>
      <c r="EE108" s="53"/>
      <c r="EF108" s="53"/>
      <c r="EG108" s="53"/>
      <c r="EH108" s="53"/>
      <c r="EI108" s="53"/>
      <c r="EJ108" s="53"/>
      <c r="EK108" s="53"/>
      <c r="EL108" s="53"/>
      <c r="EM108" s="53"/>
      <c r="EN108" s="53"/>
      <c r="EO108" s="53"/>
      <c r="EP108" s="53"/>
      <c r="EQ108" s="53"/>
      <c r="ER108" s="53"/>
      <c r="ES108" s="53"/>
      <c r="ET108" s="53"/>
      <c r="EU108" s="53"/>
      <c r="EV108" s="53"/>
      <c r="EW108" s="53"/>
      <c r="EX108" s="53"/>
      <c r="EY108" s="53"/>
      <c r="EZ108" s="53"/>
      <c r="FA108" s="53"/>
      <c r="FB108" s="53"/>
      <c r="FC108" s="53"/>
      <c r="FD108" s="53"/>
      <c r="FE108" s="53"/>
      <c r="FF108" s="53"/>
      <c r="FG108" s="53"/>
      <c r="FH108" s="53"/>
      <c r="FI108" s="53"/>
      <c r="FJ108" s="53"/>
      <c r="FK108" s="53"/>
      <c r="FL108" s="53"/>
      <c r="FM108" s="53"/>
      <c r="FN108" s="53"/>
      <c r="FO108" s="53"/>
      <c r="FP108" s="53"/>
      <c r="FQ108" s="53"/>
      <c r="FR108" s="53"/>
    </row>
    <row r="109" spans="1:174" s="49" customFormat="1" ht="18.75" customHeight="1" x14ac:dyDescent="0.25">
      <c r="A109" s="2"/>
      <c r="B109" s="2"/>
      <c r="C109" s="2"/>
      <c r="AK109" s="53"/>
      <c r="DB109" s="53"/>
      <c r="DC109" s="53"/>
      <c r="DD109" s="53"/>
      <c r="DE109" s="53"/>
      <c r="DF109" s="53"/>
      <c r="DG109" s="53"/>
      <c r="DH109" s="53"/>
      <c r="DI109" s="53"/>
      <c r="DJ109" s="53"/>
      <c r="DK109" s="53"/>
      <c r="DL109" s="53"/>
      <c r="DM109" s="53"/>
      <c r="DN109" s="53"/>
      <c r="DO109" s="53"/>
      <c r="DP109" s="53"/>
      <c r="DQ109" s="53"/>
      <c r="DR109" s="53"/>
      <c r="DS109" s="53"/>
      <c r="DT109" s="53"/>
      <c r="DU109" s="53"/>
      <c r="DV109" s="53"/>
      <c r="DW109" s="53"/>
      <c r="DX109" s="53"/>
      <c r="DY109" s="53"/>
      <c r="DZ109" s="53"/>
      <c r="EA109" s="53"/>
      <c r="EB109" s="53"/>
      <c r="EC109" s="53"/>
      <c r="ED109" s="53"/>
      <c r="EE109" s="53"/>
      <c r="EF109" s="53"/>
      <c r="EG109" s="53"/>
      <c r="EH109" s="53"/>
      <c r="EI109" s="53"/>
      <c r="EJ109" s="53"/>
      <c r="EK109" s="53"/>
      <c r="EL109" s="53"/>
      <c r="EM109" s="53"/>
      <c r="EN109" s="53"/>
      <c r="EO109" s="53"/>
      <c r="EP109" s="53"/>
      <c r="EQ109" s="53"/>
      <c r="ER109" s="53"/>
      <c r="ES109" s="53"/>
      <c r="ET109" s="53"/>
      <c r="EU109" s="53"/>
      <c r="EV109" s="53"/>
      <c r="EW109" s="53"/>
      <c r="EX109" s="53"/>
      <c r="EY109" s="53"/>
      <c r="EZ109" s="53"/>
      <c r="FA109" s="53"/>
      <c r="FB109" s="53"/>
      <c r="FC109" s="53"/>
      <c r="FD109" s="53"/>
      <c r="FE109" s="53"/>
      <c r="FF109" s="53"/>
      <c r="FG109" s="53"/>
      <c r="FH109" s="53"/>
      <c r="FI109" s="53"/>
      <c r="FJ109" s="53"/>
      <c r="FK109" s="53"/>
      <c r="FL109" s="53"/>
      <c r="FM109" s="53"/>
      <c r="FN109" s="53"/>
      <c r="FO109" s="53"/>
      <c r="FP109" s="53"/>
      <c r="FQ109" s="53"/>
      <c r="FR109" s="53"/>
    </row>
    <row r="110" spans="1:174" s="49" customFormat="1" ht="18.75" customHeight="1" x14ac:dyDescent="0.25">
      <c r="A110" s="2"/>
      <c r="B110" s="2"/>
      <c r="C110" s="2"/>
      <c r="AK110" s="53"/>
      <c r="DB110" s="53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53"/>
      <c r="DP110" s="53"/>
      <c r="DQ110" s="53"/>
      <c r="DR110" s="53"/>
      <c r="DS110" s="53"/>
      <c r="DT110" s="53"/>
      <c r="DU110" s="53"/>
      <c r="DV110" s="53"/>
      <c r="DW110" s="53"/>
      <c r="DX110" s="53"/>
      <c r="DY110" s="53"/>
      <c r="DZ110" s="53"/>
      <c r="EA110" s="53"/>
      <c r="EB110" s="53"/>
      <c r="EC110" s="53"/>
      <c r="ED110" s="53"/>
      <c r="EE110" s="53"/>
      <c r="EF110" s="53"/>
      <c r="EG110" s="53"/>
      <c r="EH110" s="53"/>
      <c r="EI110" s="53"/>
      <c r="EJ110" s="53"/>
      <c r="EK110" s="53"/>
      <c r="EL110" s="53"/>
      <c r="EM110" s="53"/>
      <c r="EN110" s="53"/>
      <c r="EO110" s="53"/>
      <c r="EP110" s="53"/>
      <c r="EQ110" s="53"/>
      <c r="ER110" s="53"/>
      <c r="ES110" s="53"/>
      <c r="ET110" s="53"/>
      <c r="EU110" s="53"/>
      <c r="EV110" s="53"/>
      <c r="EW110" s="53"/>
      <c r="EX110" s="53"/>
      <c r="EY110" s="53"/>
      <c r="EZ110" s="53"/>
      <c r="FA110" s="53"/>
      <c r="FB110" s="53"/>
      <c r="FC110" s="53"/>
      <c r="FD110" s="53"/>
      <c r="FE110" s="53"/>
      <c r="FF110" s="53"/>
      <c r="FG110" s="53"/>
      <c r="FH110" s="53"/>
      <c r="FI110" s="53"/>
      <c r="FJ110" s="53"/>
      <c r="FK110" s="53"/>
      <c r="FL110" s="53"/>
      <c r="FM110" s="53"/>
      <c r="FN110" s="53"/>
      <c r="FO110" s="53"/>
      <c r="FP110" s="53"/>
      <c r="FQ110" s="53"/>
      <c r="FR110" s="53"/>
    </row>
    <row r="111" spans="1:174" s="49" customFormat="1" ht="18.75" customHeight="1" x14ac:dyDescent="0.25">
      <c r="A111" s="2"/>
      <c r="B111" s="2"/>
      <c r="C111" s="2"/>
      <c r="AK111" s="53"/>
      <c r="DB111" s="53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  <c r="DM111" s="53"/>
      <c r="DN111" s="53"/>
      <c r="DO111" s="53"/>
      <c r="DP111" s="53"/>
      <c r="DQ111" s="53"/>
      <c r="DR111" s="53"/>
      <c r="DS111" s="53"/>
      <c r="DT111" s="53"/>
      <c r="DU111" s="53"/>
      <c r="DV111" s="53"/>
      <c r="DW111" s="53"/>
      <c r="DX111" s="53"/>
      <c r="DY111" s="53"/>
      <c r="DZ111" s="53"/>
      <c r="EA111" s="53"/>
      <c r="EB111" s="53"/>
      <c r="EC111" s="53"/>
      <c r="ED111" s="53"/>
      <c r="EE111" s="53"/>
      <c r="EF111" s="53"/>
      <c r="EG111" s="53"/>
      <c r="EH111" s="53"/>
      <c r="EI111" s="53"/>
      <c r="EJ111" s="53"/>
      <c r="EK111" s="53"/>
      <c r="EL111" s="53"/>
      <c r="EM111" s="53"/>
      <c r="EN111" s="53"/>
      <c r="EO111" s="53"/>
      <c r="EP111" s="53"/>
      <c r="EQ111" s="53"/>
      <c r="ER111" s="53"/>
      <c r="ES111" s="53"/>
      <c r="ET111" s="53"/>
      <c r="EU111" s="53"/>
      <c r="EV111" s="53"/>
      <c r="EW111" s="53"/>
      <c r="EX111" s="53"/>
      <c r="EY111" s="53"/>
      <c r="EZ111" s="53"/>
      <c r="FA111" s="53"/>
      <c r="FB111" s="53"/>
      <c r="FC111" s="53"/>
      <c r="FD111" s="53"/>
      <c r="FE111" s="53"/>
      <c r="FF111" s="53"/>
      <c r="FG111" s="53"/>
      <c r="FH111" s="53"/>
      <c r="FI111" s="53"/>
      <c r="FJ111" s="53"/>
      <c r="FK111" s="53"/>
      <c r="FL111" s="53"/>
      <c r="FM111" s="53"/>
      <c r="FN111" s="53"/>
      <c r="FO111" s="53"/>
      <c r="FP111" s="53"/>
      <c r="FQ111" s="53"/>
      <c r="FR111" s="53"/>
    </row>
    <row r="112" spans="1:174" s="49" customFormat="1" ht="18.75" customHeight="1" x14ac:dyDescent="0.25">
      <c r="A112" s="2"/>
      <c r="B112" s="2"/>
      <c r="C112" s="2"/>
      <c r="AK112" s="53"/>
      <c r="DB112" s="53"/>
      <c r="DC112" s="53"/>
      <c r="DD112" s="53"/>
      <c r="DE112" s="53"/>
      <c r="DF112" s="53"/>
      <c r="DG112" s="53"/>
      <c r="DH112" s="53"/>
      <c r="DI112" s="53"/>
      <c r="DJ112" s="53"/>
      <c r="DK112" s="53"/>
      <c r="DL112" s="53"/>
      <c r="DM112" s="53"/>
      <c r="DN112" s="53"/>
      <c r="DO112" s="53"/>
      <c r="DP112" s="53"/>
      <c r="DQ112" s="53"/>
      <c r="DR112" s="53"/>
      <c r="DS112" s="53"/>
      <c r="DT112" s="53"/>
      <c r="DU112" s="53"/>
      <c r="DV112" s="53"/>
      <c r="DW112" s="53"/>
      <c r="DX112" s="53"/>
      <c r="DY112" s="53"/>
      <c r="DZ112" s="53"/>
      <c r="EA112" s="53"/>
      <c r="EB112" s="53"/>
      <c r="EC112" s="53"/>
      <c r="ED112" s="53"/>
      <c r="EE112" s="53"/>
      <c r="EF112" s="53"/>
      <c r="EG112" s="53"/>
      <c r="EH112" s="53"/>
      <c r="EI112" s="53"/>
      <c r="EJ112" s="53"/>
      <c r="EK112" s="53"/>
      <c r="EL112" s="53"/>
      <c r="EM112" s="53"/>
      <c r="EN112" s="53"/>
      <c r="EO112" s="53"/>
      <c r="EP112" s="53"/>
      <c r="EQ112" s="53"/>
      <c r="ER112" s="53"/>
      <c r="ES112" s="53"/>
      <c r="ET112" s="53"/>
      <c r="EU112" s="53"/>
      <c r="EV112" s="53"/>
      <c r="EW112" s="53"/>
      <c r="EX112" s="53"/>
      <c r="EY112" s="53"/>
      <c r="EZ112" s="53"/>
      <c r="FA112" s="53"/>
      <c r="FB112" s="53"/>
      <c r="FC112" s="53"/>
      <c r="FD112" s="53"/>
      <c r="FE112" s="53"/>
      <c r="FF112" s="53"/>
      <c r="FG112" s="53"/>
      <c r="FH112" s="53"/>
      <c r="FI112" s="53"/>
      <c r="FJ112" s="53"/>
      <c r="FK112" s="53"/>
      <c r="FL112" s="53"/>
      <c r="FM112" s="53"/>
      <c r="FN112" s="53"/>
      <c r="FO112" s="53"/>
      <c r="FP112" s="53"/>
      <c r="FQ112" s="53"/>
      <c r="FR112" s="53"/>
    </row>
    <row r="113" spans="1:174" s="49" customFormat="1" ht="18.75" customHeight="1" x14ac:dyDescent="0.25">
      <c r="A113" s="2"/>
      <c r="B113" s="2"/>
      <c r="C113" s="2"/>
      <c r="AK113" s="53"/>
      <c r="DB113" s="53"/>
      <c r="DC113" s="53"/>
      <c r="DD113" s="53"/>
      <c r="DE113" s="53"/>
      <c r="DF113" s="53"/>
      <c r="DG113" s="53"/>
      <c r="DH113" s="53"/>
      <c r="DI113" s="53"/>
      <c r="DJ113" s="53"/>
      <c r="DK113" s="53"/>
      <c r="DL113" s="53"/>
      <c r="DM113" s="53"/>
      <c r="DN113" s="53"/>
      <c r="DO113" s="53"/>
      <c r="DP113" s="53"/>
      <c r="DQ113" s="53"/>
      <c r="DR113" s="53"/>
      <c r="DS113" s="53"/>
      <c r="DT113" s="53"/>
      <c r="DU113" s="53"/>
      <c r="DV113" s="53"/>
      <c r="DW113" s="53"/>
      <c r="DX113" s="53"/>
      <c r="DY113" s="53"/>
      <c r="DZ113" s="53"/>
      <c r="EA113" s="53"/>
      <c r="EB113" s="53"/>
      <c r="EC113" s="53"/>
      <c r="ED113" s="53"/>
      <c r="EE113" s="53"/>
      <c r="EF113" s="53"/>
      <c r="EG113" s="53"/>
      <c r="EH113" s="53"/>
      <c r="EI113" s="53"/>
      <c r="EJ113" s="53"/>
      <c r="EK113" s="53"/>
      <c r="EL113" s="53"/>
      <c r="EM113" s="53"/>
      <c r="EN113" s="53"/>
      <c r="EO113" s="53"/>
      <c r="EP113" s="53"/>
      <c r="EQ113" s="53"/>
      <c r="ER113" s="53"/>
      <c r="ES113" s="53"/>
      <c r="ET113" s="53"/>
      <c r="EU113" s="53"/>
      <c r="EV113" s="53"/>
      <c r="EW113" s="53"/>
      <c r="EX113" s="53"/>
      <c r="EY113" s="53"/>
      <c r="EZ113" s="53"/>
      <c r="FA113" s="53"/>
      <c r="FB113" s="53"/>
      <c r="FC113" s="53"/>
      <c r="FD113" s="53"/>
      <c r="FE113" s="53"/>
      <c r="FF113" s="53"/>
      <c r="FG113" s="53"/>
      <c r="FH113" s="53"/>
      <c r="FI113" s="53"/>
      <c r="FJ113" s="53"/>
      <c r="FK113" s="53"/>
      <c r="FL113" s="53"/>
      <c r="FM113" s="53"/>
      <c r="FN113" s="53"/>
      <c r="FO113" s="53"/>
      <c r="FP113" s="53"/>
      <c r="FQ113" s="53"/>
      <c r="FR113" s="53"/>
    </row>
    <row r="114" spans="1:174" s="49" customFormat="1" ht="18.75" customHeight="1" x14ac:dyDescent="0.25">
      <c r="A114" s="2"/>
      <c r="B114" s="2"/>
      <c r="C114" s="2"/>
      <c r="AK114" s="53"/>
      <c r="DB114" s="53"/>
      <c r="DC114" s="53"/>
      <c r="DD114" s="53"/>
      <c r="DE114" s="53"/>
      <c r="DF114" s="53"/>
      <c r="DG114" s="53"/>
      <c r="DH114" s="53"/>
      <c r="DI114" s="53"/>
      <c r="DJ114" s="53"/>
      <c r="DK114" s="53"/>
      <c r="DL114" s="53"/>
      <c r="DM114" s="53"/>
      <c r="DN114" s="53"/>
      <c r="DO114" s="53"/>
      <c r="DP114" s="53"/>
      <c r="DQ114" s="53"/>
      <c r="DR114" s="53"/>
      <c r="DS114" s="53"/>
      <c r="DT114" s="53"/>
      <c r="DU114" s="53"/>
      <c r="DV114" s="53"/>
      <c r="DW114" s="53"/>
      <c r="DX114" s="53"/>
      <c r="DY114" s="53"/>
      <c r="DZ114" s="53"/>
      <c r="EA114" s="53"/>
      <c r="EB114" s="53"/>
      <c r="EC114" s="53"/>
      <c r="ED114" s="53"/>
      <c r="EE114" s="53"/>
      <c r="EF114" s="53"/>
      <c r="EG114" s="53"/>
      <c r="EH114" s="53"/>
      <c r="EI114" s="53"/>
      <c r="EJ114" s="53"/>
      <c r="EK114" s="53"/>
      <c r="EL114" s="53"/>
      <c r="EM114" s="53"/>
      <c r="EN114" s="53"/>
      <c r="EO114" s="53"/>
      <c r="EP114" s="53"/>
      <c r="EQ114" s="53"/>
      <c r="ER114" s="53"/>
      <c r="ES114" s="53"/>
      <c r="ET114" s="53"/>
      <c r="EU114" s="53"/>
      <c r="EV114" s="53"/>
      <c r="EW114" s="53"/>
      <c r="EX114" s="53"/>
      <c r="EY114" s="53"/>
      <c r="EZ114" s="53"/>
      <c r="FA114" s="53"/>
      <c r="FB114" s="53"/>
      <c r="FC114" s="53"/>
      <c r="FD114" s="53"/>
      <c r="FE114" s="53"/>
      <c r="FF114" s="53"/>
      <c r="FG114" s="53"/>
      <c r="FH114" s="53"/>
      <c r="FI114" s="53"/>
      <c r="FJ114" s="53"/>
      <c r="FK114" s="53"/>
      <c r="FL114" s="53"/>
      <c r="FM114" s="53"/>
      <c r="FN114" s="53"/>
      <c r="FO114" s="53"/>
      <c r="FP114" s="53"/>
      <c r="FQ114" s="53"/>
      <c r="FR114" s="53"/>
    </row>
    <row r="115" spans="1:174" s="49" customFormat="1" ht="18.75" customHeight="1" x14ac:dyDescent="0.25">
      <c r="A115" s="2"/>
      <c r="B115" s="2"/>
      <c r="C115" s="2"/>
      <c r="AK115" s="53"/>
      <c r="DB115" s="53"/>
      <c r="DC115" s="53"/>
      <c r="DD115" s="53"/>
      <c r="DE115" s="53"/>
      <c r="DF115" s="53"/>
      <c r="DG115" s="53"/>
      <c r="DH115" s="53"/>
      <c r="DI115" s="53"/>
      <c r="DJ115" s="53"/>
      <c r="DK115" s="53"/>
      <c r="DL115" s="53"/>
      <c r="DM115" s="53"/>
      <c r="DN115" s="53"/>
      <c r="DO115" s="53"/>
      <c r="DP115" s="53"/>
      <c r="DQ115" s="53"/>
      <c r="DR115" s="53"/>
      <c r="DS115" s="53"/>
      <c r="DT115" s="53"/>
      <c r="DU115" s="53"/>
      <c r="DV115" s="53"/>
      <c r="DW115" s="53"/>
      <c r="DX115" s="53"/>
      <c r="DY115" s="53"/>
      <c r="DZ115" s="53"/>
      <c r="EA115" s="53"/>
      <c r="EB115" s="53"/>
      <c r="EC115" s="53"/>
      <c r="ED115" s="53"/>
      <c r="EE115" s="53"/>
      <c r="EF115" s="53"/>
      <c r="EG115" s="53"/>
      <c r="EH115" s="53"/>
      <c r="EI115" s="53"/>
      <c r="EJ115" s="53"/>
      <c r="EK115" s="53"/>
      <c r="EL115" s="53"/>
      <c r="EM115" s="53"/>
      <c r="EN115" s="53"/>
      <c r="EO115" s="53"/>
      <c r="EP115" s="53"/>
      <c r="EQ115" s="53"/>
      <c r="ER115" s="53"/>
      <c r="ES115" s="53"/>
      <c r="ET115" s="53"/>
      <c r="EU115" s="53"/>
      <c r="EV115" s="53"/>
      <c r="EW115" s="53"/>
      <c r="EX115" s="53"/>
      <c r="EY115" s="53"/>
      <c r="EZ115" s="53"/>
      <c r="FA115" s="53"/>
      <c r="FB115" s="53"/>
      <c r="FC115" s="53"/>
      <c r="FD115" s="53"/>
      <c r="FE115" s="53"/>
      <c r="FF115" s="53"/>
      <c r="FG115" s="53"/>
      <c r="FH115" s="53"/>
      <c r="FI115" s="53"/>
      <c r="FJ115" s="53"/>
      <c r="FK115" s="53"/>
      <c r="FL115" s="53"/>
      <c r="FM115" s="53"/>
      <c r="FN115" s="53"/>
      <c r="FO115" s="53"/>
      <c r="FP115" s="53"/>
      <c r="FQ115" s="53"/>
      <c r="FR115" s="53"/>
    </row>
    <row r="116" spans="1:174" s="49" customFormat="1" ht="18.75" customHeight="1" x14ac:dyDescent="0.25">
      <c r="A116" s="2"/>
      <c r="B116" s="2"/>
      <c r="C116" s="2"/>
      <c r="AK116" s="53"/>
      <c r="DB116" s="53"/>
      <c r="DC116" s="53"/>
      <c r="DD116" s="53"/>
      <c r="DE116" s="53"/>
      <c r="DF116" s="53"/>
      <c r="DG116" s="53"/>
      <c r="DH116" s="53"/>
      <c r="DI116" s="53"/>
      <c r="DJ116" s="53"/>
      <c r="DK116" s="53"/>
      <c r="DL116" s="53"/>
      <c r="DM116" s="53"/>
      <c r="DN116" s="53"/>
      <c r="DO116" s="53"/>
      <c r="DP116" s="53"/>
      <c r="DQ116" s="53"/>
      <c r="DR116" s="53"/>
      <c r="DS116" s="53"/>
      <c r="DT116" s="53"/>
      <c r="DU116" s="53"/>
      <c r="DV116" s="53"/>
      <c r="DW116" s="53"/>
      <c r="DX116" s="53"/>
      <c r="DY116" s="53"/>
      <c r="DZ116" s="53"/>
      <c r="EA116" s="53"/>
      <c r="EB116" s="53"/>
      <c r="EC116" s="53"/>
      <c r="ED116" s="53"/>
      <c r="EE116" s="53"/>
      <c r="EF116" s="53"/>
      <c r="EG116" s="53"/>
      <c r="EH116" s="53"/>
      <c r="EI116" s="53"/>
      <c r="EJ116" s="53"/>
      <c r="EK116" s="53"/>
      <c r="EL116" s="53"/>
      <c r="EM116" s="53"/>
      <c r="EN116" s="53"/>
      <c r="EO116" s="53"/>
      <c r="EP116" s="53"/>
      <c r="EQ116" s="53"/>
      <c r="ER116" s="53"/>
      <c r="ES116" s="53"/>
      <c r="ET116" s="53"/>
      <c r="EU116" s="53"/>
      <c r="EV116" s="53"/>
      <c r="EW116" s="53"/>
      <c r="EX116" s="53"/>
      <c r="EY116" s="53"/>
      <c r="EZ116" s="53"/>
      <c r="FA116" s="53"/>
      <c r="FB116" s="53"/>
      <c r="FC116" s="53"/>
      <c r="FD116" s="53"/>
      <c r="FE116" s="53"/>
      <c r="FF116" s="53"/>
      <c r="FG116" s="53"/>
      <c r="FH116" s="53"/>
      <c r="FI116" s="53"/>
      <c r="FJ116" s="53"/>
      <c r="FK116" s="53"/>
      <c r="FL116" s="53"/>
      <c r="FM116" s="53"/>
      <c r="FN116" s="53"/>
      <c r="FO116" s="53"/>
      <c r="FP116" s="53"/>
      <c r="FQ116" s="53"/>
      <c r="FR116" s="53"/>
    </row>
    <row r="117" spans="1:174" s="49" customFormat="1" ht="18.75" customHeight="1" x14ac:dyDescent="0.25">
      <c r="A117" s="2"/>
      <c r="B117" s="2"/>
      <c r="C117" s="2"/>
      <c r="AK117" s="53"/>
      <c r="DB117" s="53"/>
      <c r="DC117" s="53"/>
      <c r="DD117" s="53"/>
      <c r="DE117" s="53"/>
      <c r="DF117" s="53"/>
      <c r="DG117" s="53"/>
      <c r="DH117" s="53"/>
      <c r="DI117" s="53"/>
      <c r="DJ117" s="53"/>
      <c r="DK117" s="53"/>
      <c r="DL117" s="53"/>
      <c r="DM117" s="53"/>
      <c r="DN117" s="53"/>
      <c r="DO117" s="53"/>
      <c r="DP117" s="53"/>
      <c r="DQ117" s="53"/>
      <c r="DR117" s="53"/>
      <c r="DS117" s="53"/>
      <c r="DT117" s="53"/>
      <c r="DU117" s="53"/>
      <c r="DV117" s="53"/>
      <c r="DW117" s="53"/>
      <c r="DX117" s="53"/>
      <c r="DY117" s="53"/>
      <c r="DZ117" s="53"/>
      <c r="EA117" s="53"/>
      <c r="EB117" s="53"/>
      <c r="EC117" s="53"/>
      <c r="ED117" s="53"/>
      <c r="EE117" s="53"/>
      <c r="EF117" s="53"/>
      <c r="EG117" s="53"/>
      <c r="EH117" s="53"/>
      <c r="EI117" s="53"/>
      <c r="EJ117" s="53"/>
      <c r="EK117" s="53"/>
      <c r="EL117" s="53"/>
      <c r="EM117" s="53"/>
      <c r="EN117" s="53"/>
      <c r="EO117" s="53"/>
      <c r="EP117" s="53"/>
      <c r="EQ117" s="53"/>
      <c r="ER117" s="53"/>
      <c r="ES117" s="53"/>
      <c r="ET117" s="53"/>
      <c r="EU117" s="53"/>
      <c r="EV117" s="53"/>
      <c r="EW117" s="53"/>
      <c r="EX117" s="53"/>
      <c r="EY117" s="53"/>
      <c r="EZ117" s="53"/>
      <c r="FA117" s="53"/>
      <c r="FB117" s="53"/>
      <c r="FC117" s="53"/>
      <c r="FD117" s="53"/>
      <c r="FE117" s="53"/>
      <c r="FF117" s="53"/>
      <c r="FG117" s="53"/>
      <c r="FH117" s="53"/>
      <c r="FI117" s="53"/>
      <c r="FJ117" s="53"/>
      <c r="FK117" s="53"/>
      <c r="FL117" s="53"/>
      <c r="FM117" s="53"/>
      <c r="FN117" s="53"/>
      <c r="FO117" s="53"/>
      <c r="FP117" s="53"/>
      <c r="FQ117" s="53"/>
      <c r="FR117" s="53"/>
    </row>
    <row r="118" spans="1:174" s="49" customFormat="1" ht="18.75" customHeight="1" x14ac:dyDescent="0.25">
      <c r="A118" s="2"/>
      <c r="B118" s="2"/>
      <c r="C118" s="2"/>
      <c r="AK118" s="53"/>
      <c r="DB118" s="53"/>
      <c r="DC118" s="53"/>
      <c r="DD118" s="53"/>
      <c r="DE118" s="53"/>
      <c r="DF118" s="53"/>
      <c r="DG118" s="53"/>
      <c r="DH118" s="53"/>
      <c r="DI118" s="53"/>
      <c r="DJ118" s="53"/>
      <c r="DK118" s="53"/>
      <c r="DL118" s="53"/>
      <c r="DM118" s="53"/>
      <c r="DN118" s="53"/>
      <c r="DO118" s="53"/>
      <c r="DP118" s="53"/>
      <c r="DQ118" s="53"/>
      <c r="DR118" s="53"/>
      <c r="DS118" s="53"/>
      <c r="DT118" s="53"/>
      <c r="DU118" s="53"/>
      <c r="DV118" s="53"/>
      <c r="DW118" s="53"/>
      <c r="DX118" s="53"/>
      <c r="DY118" s="53"/>
      <c r="DZ118" s="53"/>
      <c r="EA118" s="53"/>
      <c r="EB118" s="53"/>
      <c r="EC118" s="53"/>
      <c r="ED118" s="53"/>
      <c r="EE118" s="53"/>
      <c r="EF118" s="53"/>
      <c r="EG118" s="53"/>
      <c r="EH118" s="53"/>
      <c r="EI118" s="53"/>
      <c r="EJ118" s="53"/>
      <c r="EK118" s="53"/>
      <c r="EL118" s="53"/>
      <c r="EM118" s="53"/>
      <c r="EN118" s="53"/>
      <c r="EO118" s="53"/>
      <c r="EP118" s="53"/>
      <c r="EQ118" s="53"/>
      <c r="ER118" s="53"/>
      <c r="ES118" s="53"/>
      <c r="ET118" s="53"/>
      <c r="EU118" s="53"/>
      <c r="EV118" s="53"/>
      <c r="EW118" s="53"/>
      <c r="EX118" s="53"/>
      <c r="EY118" s="53"/>
      <c r="EZ118" s="53"/>
      <c r="FA118" s="53"/>
      <c r="FB118" s="53"/>
      <c r="FC118" s="53"/>
      <c r="FD118" s="53"/>
      <c r="FE118" s="53"/>
      <c r="FF118" s="53"/>
      <c r="FG118" s="53"/>
      <c r="FH118" s="53"/>
      <c r="FI118" s="53"/>
      <c r="FJ118" s="53"/>
      <c r="FK118" s="53"/>
      <c r="FL118" s="53"/>
      <c r="FM118" s="53"/>
      <c r="FN118" s="53"/>
      <c r="FO118" s="53"/>
      <c r="FP118" s="53"/>
      <c r="FQ118" s="53"/>
      <c r="FR118" s="53"/>
    </row>
    <row r="119" spans="1:174" s="49" customFormat="1" ht="18.75" customHeight="1" x14ac:dyDescent="0.25">
      <c r="A119" s="2"/>
      <c r="B119" s="2"/>
      <c r="C119" s="2"/>
      <c r="AK119" s="53"/>
      <c r="DB119" s="53"/>
      <c r="DC119" s="53"/>
      <c r="DD119" s="53"/>
      <c r="DE119" s="53"/>
      <c r="DF119" s="53"/>
      <c r="DG119" s="53"/>
      <c r="DH119" s="53"/>
      <c r="DI119" s="53"/>
      <c r="DJ119" s="53"/>
      <c r="DK119" s="53"/>
      <c r="DL119" s="53"/>
      <c r="DM119" s="53"/>
      <c r="DN119" s="53"/>
      <c r="DO119" s="53"/>
      <c r="DP119" s="53"/>
      <c r="DQ119" s="53"/>
      <c r="DR119" s="53"/>
      <c r="DS119" s="53"/>
      <c r="DT119" s="53"/>
      <c r="DU119" s="53"/>
      <c r="DV119" s="53"/>
      <c r="DW119" s="53"/>
      <c r="DX119" s="53"/>
      <c r="DY119" s="53"/>
      <c r="DZ119" s="53"/>
      <c r="EA119" s="53"/>
      <c r="EB119" s="53"/>
      <c r="EC119" s="53"/>
      <c r="ED119" s="53"/>
      <c r="EE119" s="53"/>
      <c r="EF119" s="53"/>
      <c r="EG119" s="53"/>
      <c r="EH119" s="53"/>
      <c r="EI119" s="53"/>
      <c r="EJ119" s="53"/>
      <c r="EK119" s="53"/>
      <c r="EL119" s="53"/>
      <c r="EM119" s="53"/>
      <c r="EN119" s="53"/>
      <c r="EO119" s="53"/>
      <c r="EP119" s="53"/>
      <c r="EQ119" s="53"/>
      <c r="ER119" s="53"/>
      <c r="ES119" s="53"/>
      <c r="ET119" s="53"/>
      <c r="EU119" s="53"/>
      <c r="EV119" s="53"/>
      <c r="EW119" s="53"/>
      <c r="EX119" s="53"/>
      <c r="EY119" s="53"/>
      <c r="EZ119" s="53"/>
      <c r="FA119" s="53"/>
      <c r="FB119" s="53"/>
      <c r="FC119" s="53"/>
      <c r="FD119" s="53"/>
      <c r="FE119" s="53"/>
      <c r="FF119" s="53"/>
      <c r="FG119" s="53"/>
      <c r="FH119" s="53"/>
      <c r="FI119" s="53"/>
      <c r="FJ119" s="53"/>
      <c r="FK119" s="53"/>
      <c r="FL119" s="53"/>
      <c r="FM119" s="53"/>
      <c r="FN119" s="53"/>
      <c r="FO119" s="53"/>
      <c r="FP119" s="53"/>
      <c r="FQ119" s="53"/>
      <c r="FR119" s="53"/>
    </row>
    <row r="120" spans="1:174" s="49" customFormat="1" ht="18.75" customHeight="1" x14ac:dyDescent="0.25">
      <c r="A120" s="2"/>
      <c r="B120" s="2"/>
      <c r="C120" s="2"/>
      <c r="AK120" s="53"/>
      <c r="DB120" s="53"/>
      <c r="DC120" s="53"/>
      <c r="DD120" s="53"/>
      <c r="DE120" s="53"/>
      <c r="DF120" s="53"/>
      <c r="DG120" s="53"/>
      <c r="DH120" s="53"/>
      <c r="DI120" s="53"/>
      <c r="DJ120" s="53"/>
      <c r="DK120" s="53"/>
      <c r="DL120" s="53"/>
      <c r="DM120" s="53"/>
      <c r="DN120" s="53"/>
      <c r="DO120" s="53"/>
      <c r="DP120" s="53"/>
      <c r="DQ120" s="53"/>
      <c r="DR120" s="53"/>
      <c r="DS120" s="53"/>
      <c r="DT120" s="53"/>
      <c r="DU120" s="53"/>
      <c r="DV120" s="53"/>
      <c r="DW120" s="53"/>
      <c r="DX120" s="53"/>
      <c r="DY120" s="53"/>
      <c r="DZ120" s="53"/>
      <c r="EA120" s="53"/>
      <c r="EB120" s="53"/>
      <c r="EC120" s="53"/>
      <c r="ED120" s="53"/>
      <c r="EE120" s="53"/>
      <c r="EF120" s="53"/>
      <c r="EG120" s="53"/>
      <c r="EH120" s="53"/>
      <c r="EI120" s="53"/>
      <c r="EJ120" s="53"/>
      <c r="EK120" s="53"/>
      <c r="EL120" s="53"/>
      <c r="EM120" s="53"/>
      <c r="EN120" s="53"/>
      <c r="EO120" s="53"/>
      <c r="EP120" s="53"/>
      <c r="EQ120" s="53"/>
      <c r="ER120" s="53"/>
      <c r="ES120" s="53"/>
      <c r="ET120" s="53"/>
      <c r="EU120" s="53"/>
      <c r="EV120" s="53"/>
      <c r="EW120" s="53"/>
      <c r="EX120" s="53"/>
      <c r="EY120" s="53"/>
      <c r="EZ120" s="53"/>
      <c r="FA120" s="53"/>
      <c r="FB120" s="53"/>
      <c r="FC120" s="53"/>
      <c r="FD120" s="53"/>
      <c r="FE120" s="53"/>
      <c r="FF120" s="53"/>
      <c r="FG120" s="53"/>
      <c r="FH120" s="53"/>
      <c r="FI120" s="53"/>
      <c r="FJ120" s="53"/>
      <c r="FK120" s="53"/>
      <c r="FL120" s="53"/>
      <c r="FM120" s="53"/>
      <c r="FN120" s="53"/>
      <c r="FO120" s="53"/>
      <c r="FP120" s="53"/>
      <c r="FQ120" s="53"/>
      <c r="FR120" s="53"/>
    </row>
    <row r="121" spans="1:174" s="49" customFormat="1" ht="18.75" customHeight="1" x14ac:dyDescent="0.25">
      <c r="A121" s="2"/>
      <c r="B121" s="2"/>
      <c r="C121" s="2"/>
      <c r="AK121" s="53"/>
      <c r="DB121" s="53"/>
      <c r="DC121" s="53"/>
      <c r="DD121" s="53"/>
      <c r="DE121" s="53"/>
      <c r="DF121" s="53"/>
      <c r="DG121" s="53"/>
      <c r="DH121" s="53"/>
      <c r="DI121" s="53"/>
      <c r="DJ121" s="53"/>
      <c r="DK121" s="53"/>
      <c r="DL121" s="53"/>
      <c r="DM121" s="53"/>
      <c r="DN121" s="53"/>
      <c r="DO121" s="53"/>
      <c r="DP121" s="53"/>
      <c r="DQ121" s="53"/>
      <c r="DR121" s="53"/>
      <c r="DS121" s="53"/>
      <c r="DT121" s="53"/>
      <c r="DU121" s="53"/>
      <c r="DV121" s="53"/>
      <c r="DW121" s="53"/>
      <c r="DX121" s="53"/>
      <c r="DY121" s="53"/>
      <c r="DZ121" s="53"/>
      <c r="EA121" s="53"/>
      <c r="EB121" s="53"/>
      <c r="EC121" s="53"/>
      <c r="ED121" s="53"/>
      <c r="EE121" s="53"/>
      <c r="EF121" s="53"/>
      <c r="EG121" s="53"/>
      <c r="EH121" s="53"/>
      <c r="EI121" s="53"/>
      <c r="EJ121" s="53"/>
      <c r="EK121" s="53"/>
      <c r="EL121" s="53"/>
      <c r="EM121" s="53"/>
      <c r="EN121" s="53"/>
      <c r="EO121" s="53"/>
      <c r="EP121" s="53"/>
      <c r="EQ121" s="53"/>
      <c r="ER121" s="53"/>
      <c r="ES121" s="53"/>
      <c r="ET121" s="53"/>
      <c r="EU121" s="53"/>
      <c r="EV121" s="53"/>
      <c r="EW121" s="53"/>
      <c r="EX121" s="53"/>
      <c r="EY121" s="53"/>
      <c r="EZ121" s="53"/>
      <c r="FA121" s="53"/>
      <c r="FB121" s="53"/>
      <c r="FC121" s="53"/>
      <c r="FD121" s="53"/>
      <c r="FE121" s="53"/>
      <c r="FF121" s="53"/>
      <c r="FG121" s="53"/>
      <c r="FH121" s="53"/>
      <c r="FI121" s="53"/>
      <c r="FJ121" s="53"/>
      <c r="FK121" s="53"/>
      <c r="FL121" s="53"/>
      <c r="FM121" s="53"/>
      <c r="FN121" s="53"/>
      <c r="FO121" s="53"/>
      <c r="FP121" s="53"/>
      <c r="FQ121" s="53"/>
      <c r="FR121" s="53"/>
    </row>
    <row r="122" spans="1:174" s="49" customFormat="1" ht="18.75" customHeight="1" x14ac:dyDescent="0.25">
      <c r="A122" s="2"/>
      <c r="B122" s="2"/>
      <c r="C122" s="2"/>
      <c r="AK122" s="53"/>
      <c r="DB122" s="53"/>
      <c r="DC122" s="53"/>
      <c r="DD122" s="53"/>
      <c r="DE122" s="53"/>
      <c r="DF122" s="53"/>
      <c r="DG122" s="53"/>
      <c r="DH122" s="53"/>
      <c r="DI122" s="53"/>
      <c r="DJ122" s="53"/>
      <c r="DK122" s="53"/>
      <c r="DL122" s="53"/>
      <c r="DM122" s="53"/>
      <c r="DN122" s="53"/>
      <c r="DO122" s="53"/>
      <c r="DP122" s="53"/>
      <c r="DQ122" s="53"/>
      <c r="DR122" s="53"/>
      <c r="DS122" s="53"/>
      <c r="DT122" s="53"/>
      <c r="DU122" s="53"/>
      <c r="DV122" s="53"/>
      <c r="DW122" s="53"/>
      <c r="DX122" s="53"/>
      <c r="DY122" s="53"/>
      <c r="DZ122" s="53"/>
      <c r="EA122" s="53"/>
      <c r="EB122" s="53"/>
      <c r="EC122" s="53"/>
      <c r="ED122" s="53"/>
      <c r="EE122" s="53"/>
      <c r="EF122" s="53"/>
      <c r="EG122" s="53"/>
      <c r="EH122" s="53"/>
      <c r="EI122" s="53"/>
      <c r="EJ122" s="53"/>
      <c r="EK122" s="53"/>
      <c r="EL122" s="53"/>
      <c r="EM122" s="53"/>
      <c r="EN122" s="53"/>
      <c r="EO122" s="53"/>
      <c r="EP122" s="53"/>
      <c r="EQ122" s="53"/>
      <c r="ER122" s="53"/>
      <c r="ES122" s="53"/>
      <c r="ET122" s="53"/>
      <c r="EU122" s="53"/>
      <c r="EV122" s="53"/>
      <c r="EW122" s="53"/>
      <c r="EX122" s="53"/>
      <c r="EY122" s="53"/>
      <c r="EZ122" s="53"/>
      <c r="FA122" s="53"/>
      <c r="FB122" s="53"/>
      <c r="FC122" s="53"/>
      <c r="FD122" s="53"/>
      <c r="FE122" s="53"/>
      <c r="FF122" s="53"/>
      <c r="FG122" s="53"/>
      <c r="FH122" s="53"/>
      <c r="FI122" s="53"/>
      <c r="FJ122" s="53"/>
      <c r="FK122" s="53"/>
      <c r="FL122" s="53"/>
      <c r="FM122" s="53"/>
      <c r="FN122" s="53"/>
      <c r="FO122" s="53"/>
      <c r="FP122" s="53"/>
      <c r="FQ122" s="53"/>
      <c r="FR122" s="53"/>
    </row>
    <row r="123" spans="1:174" s="49" customFormat="1" ht="18.75" customHeight="1" x14ac:dyDescent="0.25">
      <c r="A123" s="2"/>
      <c r="B123" s="2"/>
      <c r="C123" s="2"/>
      <c r="AK123" s="53"/>
      <c r="DB123" s="53"/>
      <c r="DC123" s="53"/>
      <c r="DD123" s="53"/>
      <c r="DE123" s="53"/>
      <c r="DF123" s="53"/>
      <c r="DG123" s="53"/>
      <c r="DH123" s="53"/>
      <c r="DI123" s="53"/>
      <c r="DJ123" s="53"/>
      <c r="DK123" s="53"/>
      <c r="DL123" s="53"/>
      <c r="DM123" s="53"/>
      <c r="DN123" s="53"/>
      <c r="DO123" s="53"/>
      <c r="DP123" s="53"/>
      <c r="DQ123" s="53"/>
      <c r="DR123" s="53"/>
      <c r="DS123" s="53"/>
      <c r="DT123" s="53"/>
      <c r="DU123" s="53"/>
      <c r="DV123" s="53"/>
      <c r="DW123" s="53"/>
      <c r="DX123" s="53"/>
      <c r="DY123" s="53"/>
      <c r="DZ123" s="53"/>
      <c r="EA123" s="53"/>
      <c r="EB123" s="53"/>
      <c r="EC123" s="53"/>
      <c r="ED123" s="53"/>
      <c r="EE123" s="53"/>
      <c r="EF123" s="53"/>
      <c r="EG123" s="53"/>
      <c r="EH123" s="53"/>
      <c r="EI123" s="53"/>
      <c r="EJ123" s="53"/>
      <c r="EK123" s="53"/>
      <c r="EL123" s="53"/>
      <c r="EM123" s="53"/>
      <c r="EN123" s="53"/>
      <c r="EO123" s="53"/>
      <c r="EP123" s="53"/>
      <c r="EQ123" s="53"/>
      <c r="ER123" s="53"/>
      <c r="ES123" s="53"/>
      <c r="ET123" s="53"/>
      <c r="EU123" s="53"/>
      <c r="EV123" s="53"/>
      <c r="EW123" s="53"/>
      <c r="EX123" s="53"/>
      <c r="EY123" s="53"/>
      <c r="EZ123" s="53"/>
      <c r="FA123" s="53"/>
      <c r="FB123" s="53"/>
      <c r="FC123" s="53"/>
      <c r="FD123" s="53"/>
      <c r="FE123" s="53"/>
      <c r="FF123" s="53"/>
      <c r="FG123" s="53"/>
      <c r="FH123" s="53"/>
      <c r="FI123" s="53"/>
      <c r="FJ123" s="53"/>
      <c r="FK123" s="53"/>
      <c r="FL123" s="53"/>
      <c r="FM123" s="53"/>
      <c r="FN123" s="53"/>
      <c r="FO123" s="53"/>
      <c r="FP123" s="53"/>
      <c r="FQ123" s="53"/>
      <c r="FR123" s="53"/>
    </row>
    <row r="124" spans="1:174" s="49" customFormat="1" ht="18.75" customHeight="1" x14ac:dyDescent="0.25">
      <c r="A124" s="2"/>
      <c r="B124" s="2"/>
      <c r="C124" s="2"/>
      <c r="AK124" s="53"/>
      <c r="DB124" s="53"/>
      <c r="DC124" s="53"/>
      <c r="DD124" s="53"/>
      <c r="DE124" s="53"/>
      <c r="DF124" s="53"/>
      <c r="DG124" s="53"/>
      <c r="DH124" s="53"/>
      <c r="DI124" s="53"/>
      <c r="DJ124" s="53"/>
      <c r="DK124" s="53"/>
      <c r="DL124" s="53"/>
      <c r="DM124" s="53"/>
      <c r="DN124" s="53"/>
      <c r="DO124" s="53"/>
      <c r="DP124" s="53"/>
      <c r="DQ124" s="53"/>
      <c r="DR124" s="53"/>
      <c r="DS124" s="53"/>
      <c r="DT124" s="53"/>
      <c r="DU124" s="53"/>
      <c r="DV124" s="53"/>
      <c r="DW124" s="53"/>
      <c r="DX124" s="53"/>
      <c r="DY124" s="53"/>
      <c r="DZ124" s="53"/>
      <c r="EA124" s="53"/>
      <c r="EB124" s="53"/>
      <c r="EC124" s="53"/>
      <c r="ED124" s="53"/>
      <c r="EE124" s="53"/>
      <c r="EF124" s="53"/>
      <c r="EG124" s="53"/>
      <c r="EH124" s="53"/>
      <c r="EI124" s="53"/>
      <c r="EJ124" s="53"/>
      <c r="EK124" s="53"/>
      <c r="EL124" s="53"/>
      <c r="EM124" s="53"/>
      <c r="EN124" s="53"/>
      <c r="EO124" s="53"/>
      <c r="EP124" s="53"/>
      <c r="EQ124" s="53"/>
      <c r="ER124" s="53"/>
      <c r="ES124" s="53"/>
      <c r="ET124" s="53"/>
      <c r="EU124" s="53"/>
      <c r="EV124" s="53"/>
      <c r="EW124" s="53"/>
      <c r="EX124" s="53"/>
      <c r="EY124" s="53"/>
      <c r="EZ124" s="53"/>
      <c r="FA124" s="53"/>
      <c r="FB124" s="53"/>
      <c r="FC124" s="53"/>
      <c r="FD124" s="53"/>
      <c r="FE124" s="53"/>
      <c r="FF124" s="53"/>
      <c r="FG124" s="53"/>
      <c r="FH124" s="53"/>
      <c r="FI124" s="53"/>
      <c r="FJ124" s="53"/>
      <c r="FK124" s="53"/>
      <c r="FL124" s="53"/>
      <c r="FM124" s="53"/>
      <c r="FN124" s="53"/>
      <c r="FO124" s="53"/>
      <c r="FP124" s="53"/>
      <c r="FQ124" s="53"/>
      <c r="FR124" s="53"/>
    </row>
    <row r="125" spans="1:174" s="49" customFormat="1" ht="18.75" customHeight="1" x14ac:dyDescent="0.25">
      <c r="A125" s="2"/>
      <c r="B125" s="2"/>
      <c r="C125" s="2"/>
      <c r="AK125" s="53"/>
      <c r="DB125" s="53"/>
      <c r="DC125" s="53"/>
      <c r="DD125" s="53"/>
      <c r="DE125" s="53"/>
      <c r="DF125" s="53"/>
      <c r="DG125" s="53"/>
      <c r="DH125" s="53"/>
      <c r="DI125" s="53"/>
      <c r="DJ125" s="53"/>
      <c r="DK125" s="53"/>
      <c r="DL125" s="53"/>
      <c r="DM125" s="53"/>
      <c r="DN125" s="53"/>
      <c r="DO125" s="53"/>
      <c r="DP125" s="53"/>
      <c r="DQ125" s="53"/>
      <c r="DR125" s="53"/>
      <c r="DS125" s="53"/>
      <c r="DT125" s="53"/>
      <c r="DU125" s="53"/>
      <c r="DV125" s="53"/>
      <c r="DW125" s="53"/>
      <c r="DX125" s="53"/>
      <c r="DY125" s="53"/>
      <c r="DZ125" s="53"/>
      <c r="EA125" s="53"/>
      <c r="EB125" s="53"/>
      <c r="EC125" s="53"/>
      <c r="ED125" s="53"/>
      <c r="EE125" s="53"/>
      <c r="EF125" s="53"/>
      <c r="EG125" s="53"/>
      <c r="EH125" s="53"/>
      <c r="EI125" s="53"/>
      <c r="EJ125" s="53"/>
      <c r="EK125" s="53"/>
      <c r="EL125" s="53"/>
      <c r="EM125" s="53"/>
      <c r="EN125" s="53"/>
      <c r="EO125" s="53"/>
      <c r="EP125" s="53"/>
      <c r="EQ125" s="53"/>
      <c r="ER125" s="53"/>
      <c r="ES125" s="53"/>
      <c r="ET125" s="53"/>
      <c r="EU125" s="53"/>
      <c r="EV125" s="53"/>
      <c r="EW125" s="53"/>
      <c r="EX125" s="53"/>
      <c r="EY125" s="53"/>
      <c r="EZ125" s="53"/>
      <c r="FA125" s="53"/>
      <c r="FB125" s="53"/>
      <c r="FC125" s="53"/>
      <c r="FD125" s="53"/>
      <c r="FE125" s="53"/>
      <c r="FF125" s="53"/>
      <c r="FG125" s="53"/>
      <c r="FH125" s="53"/>
      <c r="FI125" s="53"/>
      <c r="FJ125" s="53"/>
      <c r="FK125" s="53"/>
      <c r="FL125" s="53"/>
      <c r="FM125" s="53"/>
      <c r="FN125" s="53"/>
      <c r="FO125" s="53"/>
      <c r="FP125" s="53"/>
      <c r="FQ125" s="53"/>
      <c r="FR125" s="53"/>
    </row>
    <row r="126" spans="1:174" s="49" customFormat="1" ht="18.75" customHeight="1" x14ac:dyDescent="0.25">
      <c r="A126" s="2"/>
      <c r="B126" s="2"/>
      <c r="C126" s="2"/>
      <c r="AK126" s="53"/>
      <c r="DB126" s="53"/>
      <c r="DC126" s="53"/>
      <c r="DD126" s="53"/>
      <c r="DE126" s="53"/>
      <c r="DF126" s="53"/>
      <c r="DG126" s="53"/>
      <c r="DH126" s="53"/>
      <c r="DI126" s="53"/>
      <c r="DJ126" s="53"/>
      <c r="DK126" s="53"/>
      <c r="DL126" s="53"/>
      <c r="DM126" s="53"/>
      <c r="DN126" s="53"/>
      <c r="DO126" s="53"/>
      <c r="DP126" s="53"/>
      <c r="DQ126" s="53"/>
      <c r="DR126" s="53"/>
      <c r="DS126" s="53"/>
      <c r="DT126" s="53"/>
      <c r="DU126" s="53"/>
      <c r="DV126" s="53"/>
      <c r="DW126" s="53"/>
      <c r="DX126" s="53"/>
      <c r="DY126" s="53"/>
      <c r="DZ126" s="53"/>
      <c r="EA126" s="53"/>
      <c r="EB126" s="53"/>
      <c r="EC126" s="53"/>
      <c r="ED126" s="53"/>
      <c r="EE126" s="53"/>
      <c r="EF126" s="53"/>
      <c r="EG126" s="53"/>
      <c r="EH126" s="53"/>
      <c r="EI126" s="53"/>
      <c r="EJ126" s="53"/>
      <c r="EK126" s="53"/>
      <c r="EL126" s="53"/>
      <c r="EM126" s="53"/>
      <c r="EN126" s="53"/>
      <c r="EO126" s="53"/>
      <c r="EP126" s="53"/>
      <c r="EQ126" s="53"/>
      <c r="ER126" s="53"/>
      <c r="ES126" s="53"/>
      <c r="ET126" s="53"/>
      <c r="EU126" s="53"/>
      <c r="EV126" s="53"/>
      <c r="EW126" s="53"/>
      <c r="EX126" s="53"/>
      <c r="EY126" s="53"/>
      <c r="EZ126" s="53"/>
      <c r="FA126" s="53"/>
      <c r="FB126" s="53"/>
      <c r="FC126" s="53"/>
      <c r="FD126" s="53"/>
      <c r="FE126" s="53"/>
      <c r="FF126" s="53"/>
      <c r="FG126" s="53"/>
      <c r="FH126" s="53"/>
      <c r="FI126" s="53"/>
      <c r="FJ126" s="53"/>
      <c r="FK126" s="53"/>
      <c r="FL126" s="53"/>
      <c r="FM126" s="53"/>
      <c r="FN126" s="53"/>
      <c r="FO126" s="53"/>
      <c r="FP126" s="53"/>
      <c r="FQ126" s="53"/>
      <c r="FR126" s="53"/>
    </row>
    <row r="127" spans="1:174" s="49" customFormat="1" ht="18.75" customHeight="1" x14ac:dyDescent="0.25">
      <c r="A127" s="2"/>
      <c r="B127" s="2"/>
      <c r="C127" s="2"/>
      <c r="AK127" s="53"/>
      <c r="DB127" s="53"/>
      <c r="DC127" s="53"/>
      <c r="DD127" s="53"/>
      <c r="DE127" s="53"/>
      <c r="DF127" s="53"/>
      <c r="DG127" s="53"/>
      <c r="DH127" s="53"/>
      <c r="DI127" s="53"/>
      <c r="DJ127" s="53"/>
      <c r="DK127" s="53"/>
      <c r="DL127" s="53"/>
      <c r="DM127" s="53"/>
      <c r="DN127" s="53"/>
      <c r="DO127" s="53"/>
      <c r="DP127" s="53"/>
      <c r="DQ127" s="53"/>
      <c r="DR127" s="53"/>
      <c r="DS127" s="53"/>
      <c r="DT127" s="53"/>
      <c r="DU127" s="53"/>
      <c r="DV127" s="53"/>
      <c r="DW127" s="53"/>
      <c r="DX127" s="53"/>
      <c r="DY127" s="53"/>
      <c r="DZ127" s="53"/>
      <c r="EA127" s="53"/>
      <c r="EB127" s="53"/>
      <c r="EC127" s="53"/>
      <c r="ED127" s="53"/>
      <c r="EE127" s="53"/>
      <c r="EF127" s="53"/>
      <c r="EG127" s="53"/>
      <c r="EH127" s="53"/>
      <c r="EI127" s="53"/>
      <c r="EJ127" s="53"/>
      <c r="EK127" s="53"/>
      <c r="EL127" s="53"/>
      <c r="EM127" s="53"/>
      <c r="EN127" s="53"/>
      <c r="EO127" s="53"/>
      <c r="EP127" s="53"/>
      <c r="EQ127" s="53"/>
      <c r="ER127" s="53"/>
      <c r="ES127" s="53"/>
      <c r="ET127" s="53"/>
      <c r="EU127" s="53"/>
      <c r="EV127" s="53"/>
      <c r="EW127" s="53"/>
      <c r="EX127" s="53"/>
      <c r="EY127" s="53"/>
      <c r="EZ127" s="53"/>
      <c r="FA127" s="53"/>
      <c r="FB127" s="53"/>
      <c r="FC127" s="53"/>
      <c r="FD127" s="53"/>
      <c r="FE127" s="53"/>
      <c r="FF127" s="53"/>
      <c r="FG127" s="53"/>
      <c r="FH127" s="53"/>
      <c r="FI127" s="53"/>
      <c r="FJ127" s="53"/>
      <c r="FK127" s="53"/>
      <c r="FL127" s="53"/>
      <c r="FM127" s="53"/>
      <c r="FN127" s="53"/>
      <c r="FO127" s="53"/>
      <c r="FP127" s="53"/>
      <c r="FQ127" s="53"/>
      <c r="FR127" s="53"/>
    </row>
    <row r="128" spans="1:174" s="49" customFormat="1" ht="18.75" customHeight="1" x14ac:dyDescent="0.2">
      <c r="AK128" s="53"/>
      <c r="DB128" s="53"/>
      <c r="DC128" s="53"/>
      <c r="DD128" s="53"/>
      <c r="DE128" s="53"/>
      <c r="DF128" s="53"/>
      <c r="DG128" s="53"/>
      <c r="DH128" s="53"/>
      <c r="DI128" s="53"/>
      <c r="DJ128" s="53"/>
      <c r="DK128" s="53"/>
      <c r="DL128" s="53"/>
      <c r="DM128" s="53"/>
      <c r="DN128" s="53"/>
      <c r="DO128" s="53"/>
      <c r="DP128" s="53"/>
      <c r="DQ128" s="53"/>
      <c r="DR128" s="53"/>
      <c r="DS128" s="53"/>
      <c r="DT128" s="53"/>
      <c r="DU128" s="53"/>
      <c r="DV128" s="53"/>
      <c r="DW128" s="53"/>
      <c r="DX128" s="53"/>
      <c r="DY128" s="53"/>
      <c r="DZ128" s="53"/>
      <c r="EA128" s="53"/>
      <c r="EB128" s="53"/>
      <c r="EC128" s="53"/>
      <c r="ED128" s="53"/>
      <c r="EE128" s="53"/>
      <c r="EF128" s="53"/>
      <c r="EG128" s="53"/>
      <c r="EH128" s="53"/>
      <c r="EI128" s="53"/>
      <c r="EJ128" s="53"/>
      <c r="EK128" s="53"/>
      <c r="EL128" s="53"/>
      <c r="EM128" s="53"/>
      <c r="EN128" s="53"/>
      <c r="EO128" s="53"/>
      <c r="EP128" s="53"/>
      <c r="EQ128" s="53"/>
      <c r="ER128" s="53"/>
      <c r="ES128" s="53"/>
      <c r="ET128" s="53"/>
      <c r="EU128" s="53"/>
      <c r="EV128" s="53"/>
      <c r="EW128" s="53"/>
      <c r="EX128" s="53"/>
      <c r="EY128" s="53"/>
      <c r="EZ128" s="53"/>
      <c r="FA128" s="53"/>
      <c r="FB128" s="53"/>
      <c r="FC128" s="53"/>
      <c r="FD128" s="53"/>
      <c r="FE128" s="53"/>
      <c r="FF128" s="53"/>
      <c r="FG128" s="53"/>
      <c r="FH128" s="53"/>
      <c r="FI128" s="53"/>
      <c r="FJ128" s="53"/>
      <c r="FK128" s="53"/>
      <c r="FL128" s="53"/>
      <c r="FM128" s="53"/>
      <c r="FN128" s="53"/>
      <c r="FO128" s="53"/>
      <c r="FP128" s="53"/>
      <c r="FQ128" s="53"/>
      <c r="FR128" s="53"/>
    </row>
    <row r="129" spans="1:174" s="49" customFormat="1" ht="18.75" customHeight="1" x14ac:dyDescent="0.2">
      <c r="AK129" s="53"/>
      <c r="DB129" s="53"/>
      <c r="DC129" s="53"/>
      <c r="DD129" s="53"/>
      <c r="DE129" s="53"/>
      <c r="DF129" s="53"/>
      <c r="DG129" s="53"/>
      <c r="DH129" s="53"/>
      <c r="DI129" s="53"/>
      <c r="DJ129" s="53"/>
      <c r="DK129" s="53"/>
      <c r="DL129" s="53"/>
      <c r="DM129" s="53"/>
      <c r="DN129" s="53"/>
      <c r="DO129" s="53"/>
      <c r="DP129" s="53"/>
      <c r="DQ129" s="53"/>
      <c r="DR129" s="53"/>
      <c r="DS129" s="53"/>
      <c r="DT129" s="53"/>
      <c r="DU129" s="53"/>
      <c r="DV129" s="53"/>
      <c r="DW129" s="53"/>
      <c r="DX129" s="53"/>
      <c r="DY129" s="53"/>
      <c r="DZ129" s="53"/>
      <c r="EA129" s="53"/>
      <c r="EB129" s="53"/>
      <c r="EC129" s="53"/>
      <c r="ED129" s="53"/>
      <c r="EE129" s="53"/>
      <c r="EF129" s="53"/>
      <c r="EG129" s="53"/>
      <c r="EH129" s="53"/>
      <c r="EI129" s="53"/>
      <c r="EJ129" s="53"/>
      <c r="EK129" s="53"/>
      <c r="EL129" s="53"/>
      <c r="EM129" s="53"/>
      <c r="EN129" s="53"/>
      <c r="EO129" s="53"/>
      <c r="EP129" s="53"/>
      <c r="EQ129" s="53"/>
      <c r="ER129" s="53"/>
      <c r="ES129" s="53"/>
      <c r="ET129" s="53"/>
      <c r="EU129" s="53"/>
      <c r="EV129" s="53"/>
      <c r="EW129" s="53"/>
      <c r="EX129" s="53"/>
      <c r="EY129" s="53"/>
      <c r="EZ129" s="53"/>
      <c r="FA129" s="53"/>
      <c r="FB129" s="53"/>
      <c r="FC129" s="53"/>
      <c r="FD129" s="53"/>
      <c r="FE129" s="53"/>
      <c r="FF129" s="53"/>
      <c r="FG129" s="53"/>
      <c r="FH129" s="53"/>
      <c r="FI129" s="53"/>
      <c r="FJ129" s="53"/>
      <c r="FK129" s="53"/>
      <c r="FL129" s="53"/>
      <c r="FM129" s="53"/>
      <c r="FN129" s="53"/>
      <c r="FO129" s="53"/>
      <c r="FP129" s="53"/>
      <c r="FQ129" s="53"/>
      <c r="FR129" s="53"/>
    </row>
    <row r="130" spans="1:174" s="49" customFormat="1" ht="18.75" customHeight="1" x14ac:dyDescent="0.2">
      <c r="AK130" s="53"/>
      <c r="DB130" s="53"/>
      <c r="DC130" s="53"/>
      <c r="DD130" s="53"/>
      <c r="DE130" s="53"/>
      <c r="DF130" s="53"/>
      <c r="DG130" s="53"/>
      <c r="DH130" s="53"/>
      <c r="DI130" s="53"/>
      <c r="DJ130" s="53"/>
      <c r="DK130" s="53"/>
      <c r="DL130" s="53"/>
      <c r="DM130" s="53"/>
      <c r="DN130" s="53"/>
      <c r="DO130" s="53"/>
      <c r="DP130" s="53"/>
      <c r="DQ130" s="53"/>
      <c r="DR130" s="53"/>
      <c r="DS130" s="53"/>
      <c r="DT130" s="53"/>
      <c r="DU130" s="53"/>
      <c r="DV130" s="53"/>
      <c r="DW130" s="53"/>
      <c r="DX130" s="53"/>
      <c r="DY130" s="53"/>
      <c r="DZ130" s="53"/>
      <c r="EA130" s="53"/>
      <c r="EB130" s="53"/>
      <c r="EC130" s="53"/>
      <c r="ED130" s="53"/>
      <c r="EE130" s="53"/>
      <c r="EF130" s="53"/>
      <c r="EG130" s="53"/>
      <c r="EH130" s="53"/>
      <c r="EI130" s="53"/>
      <c r="EJ130" s="53"/>
      <c r="EK130" s="53"/>
      <c r="EL130" s="53"/>
      <c r="EM130" s="53"/>
      <c r="EN130" s="53"/>
      <c r="EO130" s="53"/>
      <c r="EP130" s="53"/>
      <c r="EQ130" s="53"/>
      <c r="ER130" s="53"/>
      <c r="ES130" s="53"/>
      <c r="ET130" s="53"/>
      <c r="EU130" s="53"/>
      <c r="EV130" s="53"/>
      <c r="EW130" s="53"/>
      <c r="EX130" s="53"/>
      <c r="EY130" s="53"/>
      <c r="EZ130" s="53"/>
      <c r="FA130" s="53"/>
      <c r="FB130" s="53"/>
      <c r="FC130" s="53"/>
      <c r="FD130" s="53"/>
      <c r="FE130" s="53"/>
      <c r="FF130" s="53"/>
      <c r="FG130" s="53"/>
      <c r="FH130" s="53"/>
      <c r="FI130" s="53"/>
      <c r="FJ130" s="53"/>
      <c r="FK130" s="53"/>
      <c r="FL130" s="53"/>
      <c r="FM130" s="53"/>
      <c r="FN130" s="53"/>
      <c r="FO130" s="53"/>
      <c r="FP130" s="53"/>
      <c r="FQ130" s="53"/>
      <c r="FR130" s="53"/>
    </row>
    <row r="131" spans="1:174" s="49" customFormat="1" ht="18.75" customHeight="1" x14ac:dyDescent="0.2">
      <c r="AK131" s="53"/>
      <c r="DB131" s="53"/>
      <c r="DC131" s="53"/>
      <c r="DD131" s="53"/>
      <c r="DE131" s="53"/>
      <c r="DF131" s="53"/>
      <c r="DG131" s="53"/>
      <c r="DH131" s="53"/>
      <c r="DI131" s="53"/>
      <c r="DJ131" s="53"/>
      <c r="DK131" s="53"/>
      <c r="DL131" s="53"/>
      <c r="DM131" s="53"/>
      <c r="DN131" s="53"/>
      <c r="DO131" s="53"/>
      <c r="DP131" s="53"/>
      <c r="DQ131" s="53"/>
      <c r="DR131" s="53"/>
      <c r="DS131" s="53"/>
      <c r="DT131" s="53"/>
      <c r="DU131" s="53"/>
      <c r="DV131" s="53"/>
      <c r="DW131" s="53"/>
      <c r="DX131" s="53"/>
      <c r="DY131" s="53"/>
      <c r="DZ131" s="53"/>
      <c r="EA131" s="53"/>
      <c r="EB131" s="53"/>
      <c r="EC131" s="53"/>
      <c r="ED131" s="53"/>
      <c r="EE131" s="53"/>
      <c r="EF131" s="53"/>
      <c r="EG131" s="53"/>
      <c r="EH131" s="53"/>
      <c r="EI131" s="53"/>
      <c r="EJ131" s="53"/>
      <c r="EK131" s="53"/>
      <c r="EL131" s="53"/>
      <c r="EM131" s="53"/>
      <c r="EN131" s="53"/>
      <c r="EO131" s="53"/>
      <c r="EP131" s="53"/>
      <c r="EQ131" s="53"/>
      <c r="ER131" s="53"/>
      <c r="ES131" s="53"/>
      <c r="ET131" s="53"/>
      <c r="EU131" s="53"/>
      <c r="EV131" s="53"/>
      <c r="EW131" s="53"/>
      <c r="EX131" s="53"/>
      <c r="EY131" s="53"/>
      <c r="EZ131" s="53"/>
      <c r="FA131" s="53"/>
      <c r="FB131" s="53"/>
      <c r="FC131" s="53"/>
      <c r="FD131" s="53"/>
      <c r="FE131" s="53"/>
      <c r="FF131" s="53"/>
      <c r="FG131" s="53"/>
      <c r="FH131" s="53"/>
      <c r="FI131" s="53"/>
      <c r="FJ131" s="53"/>
      <c r="FK131" s="53"/>
      <c r="FL131" s="53"/>
      <c r="FM131" s="53"/>
      <c r="FN131" s="53"/>
      <c r="FO131" s="53"/>
      <c r="FP131" s="53"/>
      <c r="FQ131" s="53"/>
      <c r="FR131" s="53"/>
    </row>
    <row r="132" spans="1:174" s="49" customFormat="1" ht="18.75" customHeight="1" x14ac:dyDescent="0.25">
      <c r="A132" s="2"/>
      <c r="B132" s="2"/>
      <c r="C132" s="2"/>
      <c r="AK132" s="53"/>
      <c r="DB132" s="53"/>
      <c r="DC132" s="53"/>
      <c r="DD132" s="53"/>
      <c r="DE132" s="53"/>
      <c r="DF132" s="53"/>
      <c r="DG132" s="53"/>
      <c r="DH132" s="53"/>
      <c r="DI132" s="53"/>
      <c r="DJ132" s="53"/>
      <c r="DK132" s="53"/>
      <c r="DL132" s="53"/>
      <c r="DM132" s="53"/>
      <c r="DN132" s="53"/>
      <c r="DO132" s="53"/>
      <c r="DP132" s="53"/>
      <c r="DQ132" s="53"/>
      <c r="DR132" s="53"/>
      <c r="DS132" s="53"/>
      <c r="DT132" s="53"/>
      <c r="DU132" s="53"/>
      <c r="DV132" s="53"/>
      <c r="DW132" s="53"/>
      <c r="DX132" s="53"/>
      <c r="DY132" s="53"/>
      <c r="DZ132" s="53"/>
      <c r="EA132" s="53"/>
      <c r="EB132" s="53"/>
      <c r="EC132" s="53"/>
      <c r="ED132" s="53"/>
      <c r="EE132" s="53"/>
      <c r="EF132" s="53"/>
      <c r="EG132" s="53"/>
      <c r="EH132" s="53"/>
      <c r="EI132" s="53"/>
      <c r="EJ132" s="53"/>
      <c r="EK132" s="53"/>
      <c r="EL132" s="53"/>
      <c r="EM132" s="53"/>
      <c r="EN132" s="53"/>
      <c r="EO132" s="53"/>
      <c r="EP132" s="53"/>
      <c r="EQ132" s="53"/>
      <c r="ER132" s="53"/>
      <c r="ES132" s="53"/>
      <c r="ET132" s="53"/>
      <c r="EU132" s="53"/>
      <c r="EV132" s="53"/>
      <c r="EW132" s="53"/>
      <c r="EX132" s="53"/>
      <c r="EY132" s="53"/>
      <c r="EZ132" s="53"/>
      <c r="FA132" s="53"/>
      <c r="FB132" s="53"/>
      <c r="FC132" s="53"/>
      <c r="FD132" s="53"/>
      <c r="FE132" s="53"/>
      <c r="FF132" s="53"/>
      <c r="FG132" s="53"/>
      <c r="FH132" s="53"/>
      <c r="FI132" s="53"/>
      <c r="FJ132" s="53"/>
      <c r="FK132" s="53"/>
      <c r="FL132" s="53"/>
      <c r="FM132" s="53"/>
      <c r="FN132" s="53"/>
      <c r="FO132" s="53"/>
      <c r="FP132" s="53"/>
      <c r="FQ132" s="53"/>
      <c r="FR132" s="53"/>
    </row>
    <row r="133" spans="1:174" s="49" customFormat="1" ht="18.75" customHeight="1" x14ac:dyDescent="0.25">
      <c r="A133" s="2"/>
      <c r="B133" s="2"/>
      <c r="C133" s="2"/>
      <c r="AK133" s="53"/>
      <c r="DB133" s="53"/>
      <c r="DC133" s="53"/>
      <c r="DD133" s="53"/>
      <c r="DE133" s="53"/>
      <c r="DF133" s="53"/>
      <c r="DG133" s="53"/>
      <c r="DH133" s="53"/>
      <c r="DI133" s="53"/>
      <c r="DJ133" s="53"/>
      <c r="DK133" s="53"/>
      <c r="DL133" s="53"/>
      <c r="DM133" s="53"/>
      <c r="DN133" s="53"/>
      <c r="DO133" s="53"/>
      <c r="DP133" s="53"/>
      <c r="DQ133" s="53"/>
      <c r="DR133" s="53"/>
      <c r="DS133" s="53"/>
      <c r="DT133" s="53"/>
      <c r="DU133" s="53"/>
      <c r="DV133" s="53"/>
      <c r="DW133" s="53"/>
      <c r="DX133" s="53"/>
      <c r="DY133" s="53"/>
      <c r="DZ133" s="53"/>
      <c r="EA133" s="53"/>
      <c r="EB133" s="53"/>
      <c r="EC133" s="53"/>
      <c r="ED133" s="53"/>
      <c r="EE133" s="53"/>
      <c r="EF133" s="53"/>
      <c r="EG133" s="53"/>
      <c r="EH133" s="53"/>
      <c r="EI133" s="53"/>
      <c r="EJ133" s="53"/>
      <c r="EK133" s="53"/>
      <c r="EL133" s="53"/>
      <c r="EM133" s="53"/>
      <c r="EN133" s="53"/>
      <c r="EO133" s="53"/>
      <c r="EP133" s="53"/>
      <c r="EQ133" s="53"/>
      <c r="ER133" s="53"/>
      <c r="ES133" s="53"/>
      <c r="ET133" s="53"/>
      <c r="EU133" s="53"/>
      <c r="EV133" s="53"/>
      <c r="EW133" s="53"/>
      <c r="EX133" s="53"/>
      <c r="EY133" s="53"/>
      <c r="EZ133" s="53"/>
      <c r="FA133" s="53"/>
      <c r="FB133" s="53"/>
      <c r="FC133" s="53"/>
      <c r="FD133" s="53"/>
      <c r="FE133" s="53"/>
      <c r="FF133" s="53"/>
      <c r="FG133" s="53"/>
      <c r="FH133" s="53"/>
      <c r="FI133" s="53"/>
      <c r="FJ133" s="53"/>
      <c r="FK133" s="53"/>
      <c r="FL133" s="53"/>
      <c r="FM133" s="53"/>
      <c r="FN133" s="53"/>
      <c r="FO133" s="53"/>
      <c r="FP133" s="53"/>
      <c r="FQ133" s="53"/>
      <c r="FR133" s="53"/>
    </row>
    <row r="134" spans="1:174" s="49" customFormat="1" ht="18.75" customHeight="1" x14ac:dyDescent="0.25">
      <c r="A134" s="2"/>
      <c r="B134" s="2"/>
      <c r="C134" s="2"/>
      <c r="AK134" s="53"/>
      <c r="DB134" s="53"/>
      <c r="DC134" s="53"/>
      <c r="DD134" s="53"/>
      <c r="DE134" s="53"/>
      <c r="DF134" s="53"/>
      <c r="DG134" s="53"/>
      <c r="DH134" s="53"/>
      <c r="DI134" s="53"/>
      <c r="DJ134" s="53"/>
      <c r="DK134" s="53"/>
      <c r="DL134" s="53"/>
      <c r="DM134" s="53"/>
      <c r="DN134" s="53"/>
      <c r="DO134" s="53"/>
      <c r="DP134" s="53"/>
      <c r="DQ134" s="53"/>
      <c r="DR134" s="53"/>
      <c r="DS134" s="53"/>
      <c r="DT134" s="53"/>
      <c r="DU134" s="53"/>
      <c r="DV134" s="53"/>
      <c r="DW134" s="53"/>
      <c r="DX134" s="53"/>
      <c r="DY134" s="53"/>
      <c r="DZ134" s="53"/>
      <c r="EA134" s="53"/>
      <c r="EB134" s="53"/>
      <c r="EC134" s="53"/>
      <c r="ED134" s="53"/>
      <c r="EE134" s="53"/>
      <c r="EF134" s="53"/>
      <c r="EG134" s="53"/>
      <c r="EH134" s="53"/>
      <c r="EI134" s="53"/>
      <c r="EJ134" s="53"/>
      <c r="EK134" s="53"/>
      <c r="EL134" s="53"/>
      <c r="EM134" s="53"/>
      <c r="EN134" s="53"/>
      <c r="EO134" s="53"/>
      <c r="EP134" s="53"/>
      <c r="EQ134" s="53"/>
      <c r="ER134" s="53"/>
      <c r="ES134" s="53"/>
      <c r="ET134" s="53"/>
      <c r="EU134" s="53"/>
      <c r="EV134" s="53"/>
      <c r="EW134" s="53"/>
      <c r="EX134" s="53"/>
      <c r="EY134" s="53"/>
      <c r="EZ134" s="53"/>
      <c r="FA134" s="53"/>
      <c r="FB134" s="53"/>
      <c r="FC134" s="53"/>
      <c r="FD134" s="53"/>
      <c r="FE134" s="53"/>
      <c r="FF134" s="53"/>
      <c r="FG134" s="53"/>
      <c r="FH134" s="53"/>
      <c r="FI134" s="53"/>
      <c r="FJ134" s="53"/>
      <c r="FK134" s="53"/>
      <c r="FL134" s="53"/>
      <c r="FM134" s="53"/>
      <c r="FN134" s="53"/>
      <c r="FO134" s="53"/>
      <c r="FP134" s="53"/>
      <c r="FQ134" s="53"/>
      <c r="FR134" s="53"/>
    </row>
    <row r="135" spans="1:174" s="49" customFormat="1" ht="18.75" customHeight="1" x14ac:dyDescent="0.25">
      <c r="A135" s="2"/>
      <c r="B135" s="2"/>
      <c r="C135" s="2"/>
      <c r="AK135" s="53"/>
      <c r="DB135" s="53"/>
      <c r="DC135" s="53"/>
      <c r="DD135" s="53"/>
      <c r="DE135" s="53"/>
      <c r="DF135" s="53"/>
      <c r="DG135" s="53"/>
      <c r="DH135" s="53"/>
      <c r="DI135" s="53"/>
      <c r="DJ135" s="53"/>
      <c r="DK135" s="53"/>
      <c r="DL135" s="53"/>
      <c r="DM135" s="53"/>
      <c r="DN135" s="53"/>
      <c r="DO135" s="53"/>
      <c r="DP135" s="53"/>
      <c r="DQ135" s="53"/>
      <c r="DR135" s="53"/>
      <c r="DS135" s="53"/>
      <c r="DT135" s="53"/>
      <c r="DU135" s="53"/>
      <c r="DV135" s="53"/>
      <c r="DW135" s="53"/>
      <c r="DX135" s="53"/>
      <c r="DY135" s="53"/>
      <c r="DZ135" s="53"/>
      <c r="EA135" s="53"/>
      <c r="EB135" s="53"/>
      <c r="EC135" s="53"/>
      <c r="ED135" s="53"/>
      <c r="EE135" s="53"/>
      <c r="EF135" s="53"/>
      <c r="EG135" s="53"/>
      <c r="EH135" s="53"/>
      <c r="EI135" s="53"/>
      <c r="EJ135" s="53"/>
      <c r="EK135" s="53"/>
      <c r="EL135" s="53"/>
      <c r="EM135" s="53"/>
      <c r="EN135" s="53"/>
      <c r="EO135" s="53"/>
      <c r="EP135" s="53"/>
      <c r="EQ135" s="53"/>
      <c r="ER135" s="53"/>
      <c r="ES135" s="53"/>
      <c r="ET135" s="53"/>
      <c r="EU135" s="53"/>
      <c r="EV135" s="53"/>
      <c r="EW135" s="53"/>
      <c r="EX135" s="53"/>
      <c r="EY135" s="53"/>
      <c r="EZ135" s="53"/>
      <c r="FA135" s="53"/>
      <c r="FB135" s="53"/>
      <c r="FC135" s="53"/>
      <c r="FD135" s="53"/>
      <c r="FE135" s="53"/>
      <c r="FF135" s="53"/>
      <c r="FG135" s="53"/>
      <c r="FH135" s="53"/>
      <c r="FI135" s="53"/>
      <c r="FJ135" s="53"/>
      <c r="FK135" s="53"/>
      <c r="FL135" s="53"/>
      <c r="FM135" s="53"/>
      <c r="FN135" s="53"/>
      <c r="FO135" s="53"/>
      <c r="FP135" s="53"/>
      <c r="FQ135" s="53"/>
      <c r="FR135" s="53"/>
    </row>
    <row r="136" spans="1:174" s="49" customFormat="1" ht="18.75" customHeight="1" x14ac:dyDescent="0.25">
      <c r="A136" s="2"/>
      <c r="B136" s="2"/>
      <c r="C136" s="2"/>
      <c r="AK136" s="53"/>
      <c r="DB136" s="53"/>
      <c r="DC136" s="53"/>
      <c r="DD136" s="53"/>
      <c r="DE136" s="53"/>
      <c r="DF136" s="53"/>
      <c r="DG136" s="53"/>
      <c r="DH136" s="53"/>
      <c r="DI136" s="53"/>
      <c r="DJ136" s="53"/>
      <c r="DK136" s="53"/>
      <c r="DL136" s="53"/>
      <c r="DM136" s="53"/>
      <c r="DN136" s="53"/>
      <c r="DO136" s="53"/>
      <c r="DP136" s="53"/>
      <c r="DQ136" s="53"/>
      <c r="DR136" s="53"/>
      <c r="DS136" s="53"/>
      <c r="DT136" s="53"/>
      <c r="DU136" s="53"/>
      <c r="DV136" s="53"/>
      <c r="DW136" s="53"/>
      <c r="DX136" s="53"/>
      <c r="DY136" s="53"/>
      <c r="DZ136" s="53"/>
      <c r="EA136" s="53"/>
      <c r="EB136" s="53"/>
      <c r="EC136" s="53"/>
      <c r="ED136" s="53"/>
      <c r="EE136" s="53"/>
      <c r="EF136" s="53"/>
      <c r="EG136" s="53"/>
      <c r="EH136" s="53"/>
      <c r="EI136" s="53"/>
      <c r="EJ136" s="53"/>
      <c r="EK136" s="53"/>
      <c r="EL136" s="53"/>
      <c r="EM136" s="53"/>
      <c r="EN136" s="53"/>
      <c r="EO136" s="53"/>
      <c r="EP136" s="53"/>
      <c r="EQ136" s="53"/>
      <c r="ER136" s="53"/>
      <c r="ES136" s="53"/>
      <c r="ET136" s="53"/>
      <c r="EU136" s="53"/>
      <c r="EV136" s="53"/>
      <c r="EW136" s="53"/>
      <c r="EX136" s="53"/>
      <c r="EY136" s="53"/>
      <c r="EZ136" s="53"/>
      <c r="FA136" s="53"/>
      <c r="FB136" s="53"/>
      <c r="FC136" s="53"/>
      <c r="FD136" s="53"/>
      <c r="FE136" s="53"/>
      <c r="FF136" s="53"/>
      <c r="FG136" s="53"/>
      <c r="FH136" s="53"/>
      <c r="FI136" s="53"/>
      <c r="FJ136" s="53"/>
      <c r="FK136" s="53"/>
      <c r="FL136" s="53"/>
      <c r="FM136" s="53"/>
      <c r="FN136" s="53"/>
      <c r="FO136" s="53"/>
      <c r="FP136" s="53"/>
      <c r="FQ136" s="53"/>
      <c r="FR136" s="53"/>
    </row>
    <row r="137" spans="1:174" s="49" customFormat="1" ht="18.75" customHeight="1" x14ac:dyDescent="0.25">
      <c r="A137" s="2"/>
      <c r="B137" s="2"/>
      <c r="C137" s="2"/>
      <c r="AK137" s="53"/>
      <c r="DB137" s="53"/>
      <c r="DC137" s="53"/>
      <c r="DD137" s="53"/>
      <c r="DE137" s="53"/>
      <c r="DF137" s="53"/>
      <c r="DG137" s="53"/>
      <c r="DH137" s="53"/>
      <c r="DI137" s="53"/>
      <c r="DJ137" s="53"/>
      <c r="DK137" s="53"/>
      <c r="DL137" s="53"/>
      <c r="DM137" s="53"/>
      <c r="DN137" s="53"/>
      <c r="DO137" s="53"/>
      <c r="DP137" s="53"/>
      <c r="DQ137" s="53"/>
      <c r="DR137" s="53"/>
      <c r="DS137" s="53"/>
      <c r="DT137" s="53"/>
      <c r="DU137" s="53"/>
      <c r="DV137" s="53"/>
      <c r="DW137" s="53"/>
      <c r="DX137" s="53"/>
      <c r="DY137" s="53"/>
      <c r="DZ137" s="53"/>
      <c r="EA137" s="53"/>
      <c r="EB137" s="53"/>
      <c r="EC137" s="53"/>
      <c r="ED137" s="53"/>
      <c r="EE137" s="53"/>
      <c r="EF137" s="53"/>
      <c r="EG137" s="53"/>
      <c r="EH137" s="53"/>
      <c r="EI137" s="53"/>
      <c r="EJ137" s="53"/>
      <c r="EK137" s="53"/>
      <c r="EL137" s="53"/>
      <c r="EM137" s="53"/>
      <c r="EN137" s="53"/>
      <c r="EO137" s="53"/>
      <c r="EP137" s="53"/>
      <c r="EQ137" s="53"/>
      <c r="ER137" s="53"/>
      <c r="ES137" s="53"/>
      <c r="ET137" s="53"/>
      <c r="EU137" s="53"/>
      <c r="EV137" s="53"/>
      <c r="EW137" s="53"/>
      <c r="EX137" s="53"/>
      <c r="EY137" s="53"/>
      <c r="EZ137" s="53"/>
      <c r="FA137" s="53"/>
      <c r="FB137" s="53"/>
      <c r="FC137" s="53"/>
      <c r="FD137" s="53"/>
      <c r="FE137" s="53"/>
      <c r="FF137" s="53"/>
      <c r="FG137" s="53"/>
      <c r="FH137" s="53"/>
      <c r="FI137" s="53"/>
      <c r="FJ137" s="53"/>
      <c r="FK137" s="53"/>
      <c r="FL137" s="53"/>
      <c r="FM137" s="53"/>
      <c r="FN137" s="53"/>
      <c r="FO137" s="53"/>
      <c r="FP137" s="53"/>
      <c r="FQ137" s="53"/>
      <c r="FR137" s="53"/>
    </row>
    <row r="138" spans="1:174" s="49" customFormat="1" ht="18.75" customHeight="1" x14ac:dyDescent="0.25">
      <c r="A138" s="2"/>
      <c r="B138" s="2"/>
      <c r="C138" s="2"/>
      <c r="AK138" s="53"/>
      <c r="DB138" s="53"/>
      <c r="DC138" s="53"/>
      <c r="DD138" s="53"/>
      <c r="DE138" s="53"/>
      <c r="DF138" s="53"/>
      <c r="DG138" s="53"/>
      <c r="DH138" s="53"/>
      <c r="DI138" s="53"/>
      <c r="DJ138" s="53"/>
      <c r="DK138" s="53"/>
      <c r="DL138" s="53"/>
      <c r="DM138" s="53"/>
      <c r="DN138" s="53"/>
      <c r="DO138" s="53"/>
      <c r="DP138" s="53"/>
      <c r="DQ138" s="53"/>
      <c r="DR138" s="53"/>
      <c r="DS138" s="53"/>
      <c r="DT138" s="53"/>
      <c r="DU138" s="53"/>
      <c r="DV138" s="53"/>
      <c r="DW138" s="53"/>
      <c r="DX138" s="53"/>
      <c r="DY138" s="53"/>
      <c r="DZ138" s="53"/>
      <c r="EA138" s="53"/>
      <c r="EB138" s="53"/>
      <c r="EC138" s="53"/>
      <c r="ED138" s="53"/>
      <c r="EE138" s="53"/>
      <c r="EF138" s="53"/>
      <c r="EG138" s="53"/>
      <c r="EH138" s="53"/>
      <c r="EI138" s="53"/>
      <c r="EJ138" s="53"/>
      <c r="EK138" s="53"/>
      <c r="EL138" s="53"/>
      <c r="EM138" s="53"/>
      <c r="EN138" s="53"/>
      <c r="EO138" s="53"/>
      <c r="EP138" s="53"/>
      <c r="EQ138" s="53"/>
      <c r="ER138" s="53"/>
      <c r="ES138" s="53"/>
      <c r="ET138" s="53"/>
      <c r="EU138" s="53"/>
      <c r="EV138" s="53"/>
      <c r="EW138" s="53"/>
      <c r="EX138" s="53"/>
      <c r="EY138" s="53"/>
      <c r="EZ138" s="53"/>
      <c r="FA138" s="53"/>
      <c r="FB138" s="53"/>
      <c r="FC138" s="53"/>
      <c r="FD138" s="53"/>
      <c r="FE138" s="53"/>
      <c r="FF138" s="53"/>
      <c r="FG138" s="53"/>
      <c r="FH138" s="53"/>
      <c r="FI138" s="53"/>
      <c r="FJ138" s="53"/>
      <c r="FK138" s="53"/>
      <c r="FL138" s="53"/>
      <c r="FM138" s="53"/>
      <c r="FN138" s="53"/>
      <c r="FO138" s="53"/>
      <c r="FP138" s="53"/>
      <c r="FQ138" s="53"/>
      <c r="FR138" s="53"/>
    </row>
    <row r="139" spans="1:174" s="49" customFormat="1" ht="18.75" customHeight="1" x14ac:dyDescent="0.25">
      <c r="A139" s="2"/>
      <c r="B139" s="2"/>
      <c r="C139" s="2"/>
      <c r="AK139" s="53"/>
      <c r="DB139" s="53"/>
      <c r="DC139" s="53"/>
      <c r="DD139" s="53"/>
      <c r="DE139" s="53"/>
      <c r="DF139" s="53"/>
      <c r="DG139" s="53"/>
      <c r="DH139" s="53"/>
      <c r="DI139" s="53"/>
      <c r="DJ139" s="53"/>
      <c r="DK139" s="53"/>
      <c r="DL139" s="53"/>
      <c r="DM139" s="53"/>
      <c r="DN139" s="53"/>
      <c r="DO139" s="53"/>
      <c r="DP139" s="53"/>
      <c r="DQ139" s="53"/>
      <c r="DR139" s="53"/>
      <c r="DS139" s="53"/>
      <c r="DT139" s="53"/>
      <c r="DU139" s="53"/>
      <c r="DV139" s="53"/>
      <c r="DW139" s="53"/>
      <c r="DX139" s="53"/>
      <c r="DY139" s="53"/>
      <c r="DZ139" s="53"/>
      <c r="EA139" s="53"/>
      <c r="EB139" s="53"/>
      <c r="EC139" s="53"/>
      <c r="ED139" s="53"/>
      <c r="EE139" s="53"/>
      <c r="EF139" s="53"/>
      <c r="EG139" s="53"/>
      <c r="EH139" s="53"/>
      <c r="EI139" s="53"/>
      <c r="EJ139" s="53"/>
      <c r="EK139" s="53"/>
      <c r="EL139" s="53"/>
      <c r="EM139" s="53"/>
      <c r="EN139" s="53"/>
      <c r="EO139" s="53"/>
      <c r="EP139" s="53"/>
      <c r="EQ139" s="53"/>
      <c r="ER139" s="53"/>
      <c r="ES139" s="53"/>
      <c r="ET139" s="53"/>
      <c r="EU139" s="53"/>
      <c r="EV139" s="53"/>
      <c r="EW139" s="53"/>
      <c r="EX139" s="53"/>
      <c r="EY139" s="53"/>
      <c r="EZ139" s="53"/>
      <c r="FA139" s="53"/>
      <c r="FB139" s="53"/>
      <c r="FC139" s="53"/>
      <c r="FD139" s="53"/>
      <c r="FE139" s="53"/>
      <c r="FF139" s="53"/>
      <c r="FG139" s="53"/>
      <c r="FH139" s="53"/>
      <c r="FI139" s="53"/>
      <c r="FJ139" s="53"/>
      <c r="FK139" s="53"/>
      <c r="FL139" s="53"/>
      <c r="FM139" s="53"/>
      <c r="FN139" s="53"/>
      <c r="FO139" s="53"/>
      <c r="FP139" s="53"/>
      <c r="FQ139" s="53"/>
      <c r="FR139" s="53"/>
    </row>
    <row r="140" spans="1:174" s="49" customFormat="1" ht="18.75" customHeight="1" x14ac:dyDescent="0.25">
      <c r="A140" s="2"/>
      <c r="B140" s="2"/>
      <c r="C140" s="2"/>
      <c r="AK140" s="53"/>
      <c r="DB140" s="53"/>
      <c r="DC140" s="53"/>
      <c r="DD140" s="53"/>
      <c r="DE140" s="53"/>
      <c r="DF140" s="53"/>
      <c r="DG140" s="53"/>
      <c r="DH140" s="53"/>
      <c r="DI140" s="53"/>
      <c r="DJ140" s="53"/>
      <c r="DK140" s="53"/>
      <c r="DL140" s="53"/>
      <c r="DM140" s="53"/>
      <c r="DN140" s="53"/>
      <c r="DO140" s="53"/>
      <c r="DP140" s="53"/>
      <c r="DQ140" s="53"/>
      <c r="DR140" s="53"/>
      <c r="DS140" s="53"/>
      <c r="DT140" s="53"/>
      <c r="DU140" s="53"/>
      <c r="DV140" s="53"/>
      <c r="DW140" s="53"/>
      <c r="DX140" s="53"/>
      <c r="DY140" s="53"/>
      <c r="DZ140" s="53"/>
      <c r="EA140" s="53"/>
      <c r="EB140" s="53"/>
      <c r="EC140" s="53"/>
      <c r="ED140" s="53"/>
      <c r="EE140" s="53"/>
      <c r="EF140" s="53"/>
      <c r="EG140" s="53"/>
      <c r="EH140" s="53"/>
      <c r="EI140" s="53"/>
      <c r="EJ140" s="53"/>
      <c r="EK140" s="53"/>
      <c r="EL140" s="53"/>
      <c r="EM140" s="53"/>
      <c r="EN140" s="53"/>
      <c r="EO140" s="53"/>
      <c r="EP140" s="53"/>
      <c r="EQ140" s="53"/>
      <c r="ER140" s="53"/>
      <c r="ES140" s="53"/>
      <c r="ET140" s="53"/>
      <c r="EU140" s="53"/>
      <c r="EV140" s="53"/>
      <c r="EW140" s="53"/>
      <c r="EX140" s="53"/>
      <c r="EY140" s="53"/>
      <c r="EZ140" s="53"/>
      <c r="FA140" s="53"/>
      <c r="FB140" s="53"/>
      <c r="FC140" s="53"/>
      <c r="FD140" s="53"/>
      <c r="FE140" s="53"/>
      <c r="FF140" s="53"/>
      <c r="FG140" s="53"/>
      <c r="FH140" s="53"/>
      <c r="FI140" s="53"/>
      <c r="FJ140" s="53"/>
      <c r="FK140" s="53"/>
      <c r="FL140" s="53"/>
      <c r="FM140" s="53"/>
      <c r="FN140" s="53"/>
      <c r="FO140" s="53"/>
      <c r="FP140" s="53"/>
      <c r="FQ140" s="53"/>
      <c r="FR140" s="53"/>
    </row>
    <row r="141" spans="1:174" s="49" customFormat="1" ht="18.75" customHeight="1" x14ac:dyDescent="0.25">
      <c r="A141" s="2"/>
      <c r="B141" s="2"/>
      <c r="C141" s="2"/>
      <c r="AK141" s="53"/>
      <c r="DB141" s="53"/>
      <c r="DC141" s="53"/>
      <c r="DD141" s="53"/>
      <c r="DE141" s="53"/>
      <c r="DF141" s="53"/>
      <c r="DG141" s="53"/>
      <c r="DH141" s="53"/>
      <c r="DI141" s="53"/>
      <c r="DJ141" s="53"/>
      <c r="DK141" s="53"/>
      <c r="DL141" s="53"/>
      <c r="DM141" s="53"/>
      <c r="DN141" s="53"/>
      <c r="DO141" s="53"/>
      <c r="DP141" s="53"/>
      <c r="DQ141" s="53"/>
      <c r="DR141" s="53"/>
      <c r="DS141" s="53"/>
      <c r="DT141" s="53"/>
      <c r="DU141" s="53"/>
      <c r="DV141" s="53"/>
      <c r="DW141" s="53"/>
      <c r="DX141" s="53"/>
      <c r="DY141" s="53"/>
      <c r="DZ141" s="53"/>
      <c r="EA141" s="53"/>
      <c r="EB141" s="53"/>
      <c r="EC141" s="53"/>
      <c r="ED141" s="53"/>
      <c r="EE141" s="53"/>
      <c r="EF141" s="53"/>
      <c r="EG141" s="53"/>
      <c r="EH141" s="53"/>
      <c r="EI141" s="53"/>
      <c r="EJ141" s="53"/>
      <c r="EK141" s="53"/>
      <c r="EL141" s="53"/>
      <c r="EM141" s="53"/>
      <c r="EN141" s="53"/>
      <c r="EO141" s="53"/>
      <c r="EP141" s="53"/>
      <c r="EQ141" s="53"/>
      <c r="ER141" s="53"/>
      <c r="ES141" s="53"/>
      <c r="ET141" s="53"/>
      <c r="EU141" s="53"/>
      <c r="EV141" s="53"/>
      <c r="EW141" s="53"/>
      <c r="EX141" s="53"/>
      <c r="EY141" s="53"/>
      <c r="EZ141" s="53"/>
      <c r="FA141" s="53"/>
      <c r="FB141" s="53"/>
      <c r="FC141" s="53"/>
      <c r="FD141" s="53"/>
      <c r="FE141" s="53"/>
      <c r="FF141" s="53"/>
      <c r="FG141" s="53"/>
      <c r="FH141" s="53"/>
      <c r="FI141" s="53"/>
      <c r="FJ141" s="53"/>
      <c r="FK141" s="53"/>
      <c r="FL141" s="53"/>
      <c r="FM141" s="53"/>
      <c r="FN141" s="53"/>
      <c r="FO141" s="53"/>
      <c r="FP141" s="53"/>
      <c r="FQ141" s="53"/>
      <c r="FR141" s="53"/>
    </row>
    <row r="142" spans="1:174" s="49" customFormat="1" ht="18.75" customHeight="1" x14ac:dyDescent="0.25">
      <c r="A142" s="2"/>
      <c r="B142" s="2"/>
      <c r="C142" s="2"/>
      <c r="AK142" s="53"/>
      <c r="DB142" s="53"/>
      <c r="DC142" s="53"/>
      <c r="DD142" s="53"/>
      <c r="DE142" s="53"/>
      <c r="DF142" s="53"/>
      <c r="DG142" s="53"/>
      <c r="DH142" s="53"/>
      <c r="DI142" s="53"/>
      <c r="DJ142" s="53"/>
      <c r="DK142" s="53"/>
      <c r="DL142" s="53"/>
      <c r="DM142" s="53"/>
      <c r="DN142" s="53"/>
      <c r="DO142" s="53"/>
      <c r="DP142" s="53"/>
      <c r="DQ142" s="53"/>
      <c r="DR142" s="53"/>
      <c r="DS142" s="53"/>
      <c r="DT142" s="53"/>
      <c r="DU142" s="53"/>
      <c r="DV142" s="53"/>
      <c r="DW142" s="53"/>
      <c r="DX142" s="53"/>
      <c r="DY142" s="53"/>
      <c r="DZ142" s="53"/>
      <c r="EA142" s="53"/>
      <c r="EB142" s="53"/>
      <c r="EC142" s="53"/>
      <c r="ED142" s="53"/>
      <c r="EE142" s="53"/>
      <c r="EF142" s="53"/>
      <c r="EG142" s="53"/>
      <c r="EH142" s="53"/>
      <c r="EI142" s="53"/>
      <c r="EJ142" s="53"/>
      <c r="EK142" s="53"/>
      <c r="EL142" s="53"/>
      <c r="EM142" s="53"/>
      <c r="EN142" s="53"/>
      <c r="EO142" s="53"/>
      <c r="EP142" s="53"/>
      <c r="EQ142" s="53"/>
      <c r="ER142" s="53"/>
      <c r="ES142" s="53"/>
      <c r="ET142" s="53"/>
      <c r="EU142" s="53"/>
      <c r="EV142" s="53"/>
      <c r="EW142" s="53"/>
      <c r="EX142" s="53"/>
      <c r="EY142" s="53"/>
      <c r="EZ142" s="53"/>
      <c r="FA142" s="53"/>
      <c r="FB142" s="53"/>
      <c r="FC142" s="53"/>
      <c r="FD142" s="53"/>
      <c r="FE142" s="53"/>
      <c r="FF142" s="53"/>
      <c r="FG142" s="53"/>
      <c r="FH142" s="53"/>
      <c r="FI142" s="53"/>
      <c r="FJ142" s="53"/>
      <c r="FK142" s="53"/>
      <c r="FL142" s="53"/>
      <c r="FM142" s="53"/>
      <c r="FN142" s="53"/>
      <c r="FO142" s="53"/>
      <c r="FP142" s="53"/>
      <c r="FQ142" s="53"/>
      <c r="FR142" s="53"/>
    </row>
    <row r="143" spans="1:174" s="49" customFormat="1" ht="18.75" customHeight="1" x14ac:dyDescent="0.25">
      <c r="A143" s="2"/>
      <c r="B143" s="2"/>
      <c r="C143" s="2"/>
      <c r="AK143" s="53"/>
      <c r="DB143" s="53"/>
      <c r="DC143" s="53"/>
      <c r="DD143" s="53"/>
      <c r="DE143" s="53"/>
      <c r="DF143" s="53"/>
      <c r="DG143" s="53"/>
      <c r="DH143" s="53"/>
      <c r="DI143" s="53"/>
      <c r="DJ143" s="53"/>
      <c r="DK143" s="53"/>
      <c r="DL143" s="53"/>
      <c r="DM143" s="53"/>
      <c r="DN143" s="53"/>
      <c r="DO143" s="53"/>
      <c r="DP143" s="53"/>
      <c r="DQ143" s="53"/>
      <c r="DR143" s="53"/>
      <c r="DS143" s="53"/>
      <c r="DT143" s="53"/>
      <c r="DU143" s="53"/>
      <c r="DV143" s="53"/>
      <c r="DW143" s="53"/>
      <c r="DX143" s="53"/>
      <c r="DY143" s="53"/>
      <c r="DZ143" s="53"/>
      <c r="EA143" s="53"/>
      <c r="EB143" s="53"/>
      <c r="EC143" s="53"/>
      <c r="ED143" s="53"/>
      <c r="EE143" s="53"/>
      <c r="EF143" s="53"/>
      <c r="EG143" s="53"/>
      <c r="EH143" s="53"/>
      <c r="EI143" s="53"/>
      <c r="EJ143" s="53"/>
      <c r="EK143" s="53"/>
      <c r="EL143" s="53"/>
      <c r="EM143" s="53"/>
      <c r="EN143" s="53"/>
      <c r="EO143" s="53"/>
      <c r="EP143" s="53"/>
      <c r="EQ143" s="53"/>
      <c r="ER143" s="53"/>
      <c r="ES143" s="53"/>
      <c r="ET143" s="53"/>
      <c r="EU143" s="53"/>
      <c r="EV143" s="53"/>
      <c r="EW143" s="53"/>
      <c r="EX143" s="53"/>
      <c r="EY143" s="53"/>
      <c r="EZ143" s="53"/>
      <c r="FA143" s="53"/>
      <c r="FB143" s="53"/>
      <c r="FC143" s="53"/>
      <c r="FD143" s="53"/>
      <c r="FE143" s="53"/>
      <c r="FF143" s="53"/>
      <c r="FG143" s="53"/>
      <c r="FH143" s="53"/>
      <c r="FI143" s="53"/>
      <c r="FJ143" s="53"/>
      <c r="FK143" s="53"/>
      <c r="FL143" s="53"/>
      <c r="FM143" s="53"/>
      <c r="FN143" s="53"/>
      <c r="FO143" s="53"/>
      <c r="FP143" s="53"/>
      <c r="FQ143" s="53"/>
      <c r="FR143" s="53"/>
    </row>
    <row r="144" spans="1:174" s="49" customFormat="1" ht="18.75" customHeight="1" x14ac:dyDescent="0.25">
      <c r="A144" s="2"/>
      <c r="B144" s="2"/>
      <c r="C144" s="2"/>
      <c r="AK144" s="53"/>
      <c r="DB144" s="53"/>
      <c r="DC144" s="53"/>
      <c r="DD144" s="53"/>
      <c r="DE144" s="53"/>
      <c r="DF144" s="53"/>
      <c r="DG144" s="53"/>
      <c r="DH144" s="53"/>
      <c r="DI144" s="53"/>
      <c r="DJ144" s="53"/>
      <c r="DK144" s="53"/>
      <c r="DL144" s="53"/>
      <c r="DM144" s="53"/>
      <c r="DN144" s="53"/>
      <c r="DO144" s="53"/>
      <c r="DP144" s="53"/>
      <c r="DQ144" s="53"/>
      <c r="DR144" s="53"/>
      <c r="DS144" s="53"/>
      <c r="DT144" s="53"/>
      <c r="DU144" s="53"/>
      <c r="DV144" s="53"/>
      <c r="DW144" s="53"/>
      <c r="DX144" s="53"/>
      <c r="DY144" s="53"/>
      <c r="DZ144" s="53"/>
      <c r="EA144" s="53"/>
      <c r="EB144" s="53"/>
      <c r="EC144" s="53"/>
      <c r="ED144" s="53"/>
      <c r="EE144" s="53"/>
      <c r="EF144" s="53"/>
      <c r="EG144" s="53"/>
      <c r="EH144" s="53"/>
      <c r="EI144" s="53"/>
      <c r="EJ144" s="53"/>
      <c r="EK144" s="53"/>
      <c r="EL144" s="53"/>
      <c r="EM144" s="53"/>
      <c r="EN144" s="53"/>
      <c r="EO144" s="53"/>
      <c r="EP144" s="53"/>
      <c r="EQ144" s="53"/>
      <c r="ER144" s="53"/>
      <c r="ES144" s="53"/>
      <c r="ET144" s="53"/>
      <c r="EU144" s="53"/>
      <c r="EV144" s="53"/>
      <c r="EW144" s="53"/>
      <c r="EX144" s="53"/>
      <c r="EY144" s="53"/>
      <c r="EZ144" s="53"/>
      <c r="FA144" s="53"/>
      <c r="FB144" s="53"/>
      <c r="FC144" s="53"/>
      <c r="FD144" s="53"/>
      <c r="FE144" s="53"/>
      <c r="FF144" s="53"/>
      <c r="FG144" s="53"/>
      <c r="FH144" s="53"/>
      <c r="FI144" s="53"/>
      <c r="FJ144" s="53"/>
      <c r="FK144" s="53"/>
      <c r="FL144" s="53"/>
      <c r="FM144" s="53"/>
      <c r="FN144" s="53"/>
      <c r="FO144" s="53"/>
      <c r="FP144" s="53"/>
      <c r="FQ144" s="53"/>
      <c r="FR144" s="53"/>
    </row>
    <row r="145" spans="1:174" s="49" customFormat="1" ht="18.75" customHeight="1" x14ac:dyDescent="0.25">
      <c r="A145" s="2"/>
      <c r="B145" s="2"/>
      <c r="C145" s="2"/>
      <c r="AK145" s="53"/>
      <c r="DB145" s="53"/>
      <c r="DC145" s="53"/>
      <c r="DD145" s="53"/>
      <c r="DE145" s="53"/>
      <c r="DF145" s="53"/>
      <c r="DG145" s="53"/>
      <c r="DH145" s="53"/>
      <c r="DI145" s="53"/>
      <c r="DJ145" s="53"/>
      <c r="DK145" s="53"/>
      <c r="DL145" s="53"/>
      <c r="DM145" s="53"/>
      <c r="DN145" s="53"/>
      <c r="DO145" s="53"/>
      <c r="DP145" s="53"/>
      <c r="DQ145" s="53"/>
      <c r="DR145" s="53"/>
      <c r="DS145" s="53"/>
      <c r="DT145" s="53"/>
      <c r="DU145" s="53"/>
      <c r="DV145" s="53"/>
      <c r="DW145" s="53"/>
      <c r="DX145" s="53"/>
      <c r="DY145" s="53"/>
      <c r="DZ145" s="53"/>
      <c r="EA145" s="53"/>
      <c r="EB145" s="53"/>
      <c r="EC145" s="53"/>
      <c r="ED145" s="53"/>
      <c r="EE145" s="53"/>
      <c r="EF145" s="53"/>
      <c r="EG145" s="53"/>
      <c r="EH145" s="53"/>
      <c r="EI145" s="53"/>
      <c r="EJ145" s="53"/>
      <c r="EK145" s="53"/>
      <c r="EL145" s="53"/>
      <c r="EM145" s="53"/>
      <c r="EN145" s="53"/>
      <c r="EO145" s="53"/>
      <c r="EP145" s="53"/>
      <c r="EQ145" s="53"/>
      <c r="ER145" s="53"/>
      <c r="ES145" s="53"/>
      <c r="ET145" s="53"/>
      <c r="EU145" s="53"/>
      <c r="EV145" s="53"/>
      <c r="EW145" s="53"/>
      <c r="EX145" s="53"/>
      <c r="EY145" s="53"/>
      <c r="EZ145" s="53"/>
      <c r="FA145" s="53"/>
      <c r="FB145" s="53"/>
      <c r="FC145" s="53"/>
      <c r="FD145" s="53"/>
      <c r="FE145" s="53"/>
      <c r="FF145" s="53"/>
      <c r="FG145" s="53"/>
      <c r="FH145" s="53"/>
      <c r="FI145" s="53"/>
      <c r="FJ145" s="53"/>
      <c r="FK145" s="53"/>
      <c r="FL145" s="53"/>
      <c r="FM145" s="53"/>
      <c r="FN145" s="53"/>
      <c r="FO145" s="53"/>
      <c r="FP145" s="53"/>
      <c r="FQ145" s="53"/>
      <c r="FR145" s="53"/>
    </row>
    <row r="146" spans="1:174" s="49" customFormat="1" ht="18.75" customHeight="1" x14ac:dyDescent="0.25">
      <c r="A146" s="2"/>
      <c r="B146" s="2"/>
      <c r="C146" s="2"/>
      <c r="AK146" s="53"/>
      <c r="DB146" s="53"/>
      <c r="DC146" s="53"/>
      <c r="DD146" s="53"/>
      <c r="DE146" s="53"/>
      <c r="DF146" s="53"/>
      <c r="DG146" s="53"/>
      <c r="DH146" s="53"/>
      <c r="DI146" s="53"/>
      <c r="DJ146" s="53"/>
      <c r="DK146" s="53"/>
      <c r="DL146" s="53"/>
      <c r="DM146" s="53"/>
      <c r="DN146" s="53"/>
      <c r="DO146" s="53"/>
      <c r="DP146" s="53"/>
      <c r="DQ146" s="53"/>
      <c r="DR146" s="53"/>
      <c r="DS146" s="53"/>
      <c r="DT146" s="53"/>
      <c r="DU146" s="53"/>
      <c r="DV146" s="53"/>
      <c r="DW146" s="53"/>
      <c r="DX146" s="53"/>
      <c r="DY146" s="53"/>
      <c r="DZ146" s="53"/>
      <c r="EA146" s="53"/>
      <c r="EB146" s="53"/>
      <c r="EC146" s="53"/>
      <c r="ED146" s="53"/>
      <c r="EE146" s="53"/>
      <c r="EF146" s="53"/>
      <c r="EG146" s="53"/>
      <c r="EH146" s="53"/>
      <c r="EI146" s="53"/>
      <c r="EJ146" s="53"/>
      <c r="EK146" s="53"/>
      <c r="EL146" s="53"/>
      <c r="EM146" s="53"/>
      <c r="EN146" s="53"/>
      <c r="EO146" s="53"/>
      <c r="EP146" s="53"/>
      <c r="EQ146" s="53"/>
      <c r="ER146" s="53"/>
      <c r="ES146" s="53"/>
      <c r="ET146" s="53"/>
      <c r="EU146" s="53"/>
      <c r="EV146" s="53"/>
      <c r="EW146" s="53"/>
      <c r="EX146" s="53"/>
      <c r="EY146" s="53"/>
      <c r="EZ146" s="53"/>
      <c r="FA146" s="53"/>
      <c r="FB146" s="53"/>
      <c r="FC146" s="53"/>
      <c r="FD146" s="53"/>
      <c r="FE146" s="53"/>
      <c r="FF146" s="53"/>
      <c r="FG146" s="53"/>
      <c r="FH146" s="53"/>
      <c r="FI146" s="53"/>
      <c r="FJ146" s="53"/>
      <c r="FK146" s="53"/>
      <c r="FL146" s="53"/>
      <c r="FM146" s="53"/>
      <c r="FN146" s="53"/>
      <c r="FO146" s="53"/>
      <c r="FP146" s="53"/>
      <c r="FQ146" s="53"/>
      <c r="FR146" s="53"/>
    </row>
    <row r="147" spans="1:174" s="49" customFormat="1" ht="18.75" customHeight="1" x14ac:dyDescent="0.25">
      <c r="A147" s="2"/>
      <c r="B147" s="2"/>
      <c r="C147" s="2"/>
      <c r="AK147" s="53"/>
      <c r="DB147" s="53"/>
      <c r="DC147" s="53"/>
      <c r="DD147" s="53"/>
      <c r="DE147" s="53"/>
      <c r="DF147" s="53"/>
      <c r="DG147" s="53"/>
      <c r="DH147" s="53"/>
      <c r="DI147" s="53"/>
      <c r="DJ147" s="53"/>
      <c r="DK147" s="53"/>
      <c r="DL147" s="53"/>
      <c r="DM147" s="53"/>
      <c r="DN147" s="53"/>
      <c r="DO147" s="53"/>
      <c r="DP147" s="53"/>
      <c r="DQ147" s="53"/>
      <c r="DR147" s="53"/>
      <c r="DS147" s="53"/>
      <c r="DT147" s="53"/>
      <c r="DU147" s="53"/>
      <c r="DV147" s="53"/>
      <c r="DW147" s="53"/>
      <c r="DX147" s="53"/>
      <c r="DY147" s="53"/>
      <c r="DZ147" s="53"/>
      <c r="EA147" s="53"/>
      <c r="EB147" s="53"/>
      <c r="EC147" s="53"/>
      <c r="ED147" s="53"/>
      <c r="EE147" s="53"/>
      <c r="EF147" s="53"/>
      <c r="EG147" s="53"/>
      <c r="EH147" s="53"/>
      <c r="EI147" s="53"/>
      <c r="EJ147" s="53"/>
      <c r="EK147" s="53"/>
      <c r="EL147" s="53"/>
      <c r="EM147" s="53"/>
      <c r="EN147" s="53"/>
      <c r="EO147" s="53"/>
      <c r="EP147" s="53"/>
      <c r="EQ147" s="53"/>
      <c r="ER147" s="53"/>
      <c r="ES147" s="53"/>
      <c r="ET147" s="53"/>
      <c r="EU147" s="53"/>
      <c r="EV147" s="53"/>
      <c r="EW147" s="53"/>
      <c r="EX147" s="53"/>
      <c r="EY147" s="53"/>
      <c r="EZ147" s="53"/>
      <c r="FA147" s="53"/>
      <c r="FB147" s="53"/>
      <c r="FC147" s="53"/>
      <c r="FD147" s="53"/>
      <c r="FE147" s="53"/>
      <c r="FF147" s="53"/>
      <c r="FG147" s="53"/>
      <c r="FH147" s="53"/>
      <c r="FI147" s="53"/>
      <c r="FJ147" s="53"/>
      <c r="FK147" s="53"/>
      <c r="FL147" s="53"/>
      <c r="FM147" s="53"/>
      <c r="FN147" s="53"/>
      <c r="FO147" s="53"/>
      <c r="FP147" s="53"/>
      <c r="FQ147" s="53"/>
      <c r="FR147" s="53"/>
    </row>
    <row r="148" spans="1:174" s="49" customFormat="1" ht="18.75" customHeight="1" x14ac:dyDescent="0.25">
      <c r="A148" s="2"/>
      <c r="B148" s="2"/>
      <c r="C148" s="2"/>
      <c r="AK148" s="53"/>
      <c r="DB148" s="53"/>
      <c r="DC148" s="53"/>
      <c r="DD148" s="53"/>
      <c r="DE148" s="53"/>
      <c r="DF148" s="53"/>
      <c r="DG148" s="53"/>
      <c r="DH148" s="53"/>
      <c r="DI148" s="53"/>
      <c r="DJ148" s="53"/>
      <c r="DK148" s="53"/>
      <c r="DL148" s="53"/>
      <c r="DM148" s="53"/>
      <c r="DN148" s="53"/>
      <c r="DO148" s="53"/>
      <c r="DP148" s="53"/>
      <c r="DQ148" s="53"/>
      <c r="DR148" s="53"/>
      <c r="DS148" s="53"/>
      <c r="DT148" s="53"/>
      <c r="DU148" s="53"/>
      <c r="DV148" s="53"/>
      <c r="DW148" s="53"/>
      <c r="DX148" s="53"/>
      <c r="DY148" s="53"/>
      <c r="DZ148" s="53"/>
      <c r="EA148" s="53"/>
      <c r="EB148" s="53"/>
      <c r="EC148" s="53"/>
      <c r="ED148" s="53"/>
      <c r="EE148" s="53"/>
      <c r="EF148" s="53"/>
      <c r="EG148" s="53"/>
      <c r="EH148" s="53"/>
      <c r="EI148" s="53"/>
      <c r="EJ148" s="53"/>
      <c r="EK148" s="53"/>
      <c r="EL148" s="53"/>
      <c r="EM148" s="53"/>
      <c r="EN148" s="53"/>
      <c r="EO148" s="53"/>
      <c r="EP148" s="53"/>
      <c r="EQ148" s="53"/>
      <c r="ER148" s="53"/>
      <c r="ES148" s="53"/>
      <c r="ET148" s="53"/>
      <c r="EU148" s="53"/>
      <c r="EV148" s="53"/>
      <c r="EW148" s="53"/>
      <c r="EX148" s="53"/>
      <c r="EY148" s="53"/>
      <c r="EZ148" s="53"/>
      <c r="FA148" s="53"/>
      <c r="FB148" s="53"/>
      <c r="FC148" s="53"/>
      <c r="FD148" s="53"/>
      <c r="FE148" s="53"/>
      <c r="FF148" s="53"/>
      <c r="FG148" s="53"/>
      <c r="FH148" s="53"/>
      <c r="FI148" s="53"/>
      <c r="FJ148" s="53"/>
      <c r="FK148" s="53"/>
      <c r="FL148" s="53"/>
      <c r="FM148" s="53"/>
      <c r="FN148" s="53"/>
      <c r="FO148" s="53"/>
      <c r="FP148" s="53"/>
      <c r="FQ148" s="53"/>
      <c r="FR148" s="53"/>
    </row>
    <row r="149" spans="1:174" s="49" customFormat="1" ht="18.75" customHeight="1" x14ac:dyDescent="0.25">
      <c r="A149" s="2"/>
      <c r="B149" s="2"/>
      <c r="C149" s="2"/>
      <c r="AK149" s="53"/>
      <c r="DB149" s="53"/>
      <c r="DC149" s="53"/>
      <c r="DD149" s="53"/>
      <c r="DE149" s="53"/>
      <c r="DF149" s="53"/>
      <c r="DG149" s="53"/>
      <c r="DH149" s="53"/>
      <c r="DI149" s="53"/>
      <c r="DJ149" s="53"/>
      <c r="DK149" s="53"/>
      <c r="DL149" s="53"/>
      <c r="DM149" s="53"/>
      <c r="DN149" s="53"/>
      <c r="DO149" s="53"/>
      <c r="DP149" s="53"/>
      <c r="DQ149" s="53"/>
      <c r="DR149" s="53"/>
      <c r="DS149" s="53"/>
      <c r="DT149" s="53"/>
      <c r="DU149" s="53"/>
      <c r="DV149" s="53"/>
      <c r="DW149" s="53"/>
      <c r="DX149" s="53"/>
      <c r="DY149" s="53"/>
      <c r="DZ149" s="53"/>
      <c r="EA149" s="53"/>
      <c r="EB149" s="53"/>
      <c r="EC149" s="53"/>
      <c r="ED149" s="53"/>
      <c r="EE149" s="53"/>
      <c r="EF149" s="53"/>
      <c r="EG149" s="53"/>
      <c r="EH149" s="53"/>
      <c r="EI149" s="53"/>
      <c r="EJ149" s="53"/>
      <c r="EK149" s="53"/>
      <c r="EL149" s="53"/>
      <c r="EM149" s="53"/>
      <c r="EN149" s="53"/>
      <c r="EO149" s="53"/>
      <c r="EP149" s="53"/>
      <c r="EQ149" s="53"/>
      <c r="ER149" s="53"/>
      <c r="ES149" s="53"/>
      <c r="ET149" s="53"/>
      <c r="EU149" s="53"/>
      <c r="EV149" s="53"/>
      <c r="EW149" s="53"/>
      <c r="EX149" s="53"/>
      <c r="EY149" s="53"/>
      <c r="EZ149" s="53"/>
      <c r="FA149" s="53"/>
      <c r="FB149" s="53"/>
      <c r="FC149" s="53"/>
      <c r="FD149" s="53"/>
      <c r="FE149" s="53"/>
      <c r="FF149" s="53"/>
      <c r="FG149" s="53"/>
      <c r="FH149" s="53"/>
      <c r="FI149" s="53"/>
      <c r="FJ149" s="53"/>
      <c r="FK149" s="53"/>
      <c r="FL149" s="53"/>
      <c r="FM149" s="53"/>
      <c r="FN149" s="53"/>
      <c r="FO149" s="53"/>
      <c r="FP149" s="53"/>
      <c r="FQ149" s="53"/>
      <c r="FR149" s="53"/>
    </row>
    <row r="150" spans="1:174" s="49" customFormat="1" ht="18.75" customHeight="1" x14ac:dyDescent="0.25">
      <c r="A150" s="2"/>
      <c r="B150" s="2"/>
      <c r="C150" s="2"/>
      <c r="AK150" s="53"/>
      <c r="DB150" s="53"/>
      <c r="DC150" s="53"/>
      <c r="DD150" s="53"/>
      <c r="DE150" s="53"/>
      <c r="DF150" s="53"/>
      <c r="DG150" s="53"/>
      <c r="DH150" s="53"/>
      <c r="DI150" s="53"/>
      <c r="DJ150" s="53"/>
      <c r="DK150" s="53"/>
      <c r="DL150" s="53"/>
      <c r="DM150" s="53"/>
      <c r="DN150" s="53"/>
      <c r="DO150" s="53"/>
      <c r="DP150" s="53"/>
      <c r="DQ150" s="53"/>
      <c r="DR150" s="53"/>
      <c r="DS150" s="53"/>
      <c r="DT150" s="53"/>
      <c r="DU150" s="53"/>
      <c r="DV150" s="53"/>
      <c r="DW150" s="53"/>
      <c r="DX150" s="53"/>
      <c r="DY150" s="53"/>
      <c r="DZ150" s="53"/>
      <c r="EA150" s="53"/>
      <c r="EB150" s="53"/>
      <c r="EC150" s="53"/>
      <c r="ED150" s="53"/>
      <c r="EE150" s="53"/>
      <c r="EF150" s="53"/>
      <c r="EG150" s="53"/>
      <c r="EH150" s="53"/>
      <c r="EI150" s="53"/>
      <c r="EJ150" s="53"/>
      <c r="EK150" s="53"/>
      <c r="EL150" s="53"/>
      <c r="EM150" s="53"/>
      <c r="EN150" s="53"/>
      <c r="EO150" s="53"/>
      <c r="EP150" s="53"/>
      <c r="EQ150" s="53"/>
      <c r="ER150" s="53"/>
      <c r="ES150" s="53"/>
      <c r="ET150" s="53"/>
      <c r="EU150" s="53"/>
      <c r="EV150" s="53"/>
      <c r="EW150" s="53"/>
      <c r="EX150" s="53"/>
      <c r="EY150" s="53"/>
      <c r="EZ150" s="53"/>
      <c r="FA150" s="53"/>
      <c r="FB150" s="53"/>
      <c r="FC150" s="53"/>
      <c r="FD150" s="53"/>
      <c r="FE150" s="53"/>
      <c r="FF150" s="53"/>
      <c r="FG150" s="53"/>
      <c r="FH150" s="53"/>
      <c r="FI150" s="53"/>
      <c r="FJ150" s="53"/>
      <c r="FK150" s="53"/>
      <c r="FL150" s="53"/>
      <c r="FM150" s="53"/>
      <c r="FN150" s="53"/>
      <c r="FO150" s="53"/>
      <c r="FP150" s="53"/>
      <c r="FQ150" s="53"/>
      <c r="FR150" s="53"/>
    </row>
    <row r="151" spans="1:174" s="49" customFormat="1" ht="18.75" customHeight="1" x14ac:dyDescent="0.25">
      <c r="A151" s="2"/>
      <c r="B151" s="2"/>
      <c r="C151" s="2"/>
      <c r="AK151" s="53"/>
      <c r="DB151" s="53"/>
      <c r="DC151" s="53"/>
      <c r="DD151" s="53"/>
      <c r="DE151" s="53"/>
      <c r="DF151" s="53"/>
      <c r="DG151" s="53"/>
      <c r="DH151" s="53"/>
      <c r="DI151" s="53"/>
      <c r="DJ151" s="53"/>
      <c r="DK151" s="53"/>
      <c r="DL151" s="53"/>
      <c r="DM151" s="53"/>
      <c r="DN151" s="53"/>
      <c r="DO151" s="53"/>
      <c r="DP151" s="53"/>
      <c r="DQ151" s="53"/>
      <c r="DR151" s="53"/>
      <c r="DS151" s="53"/>
      <c r="DT151" s="53"/>
      <c r="DU151" s="53"/>
      <c r="DV151" s="53"/>
      <c r="DW151" s="53"/>
      <c r="DX151" s="53"/>
      <c r="DY151" s="53"/>
      <c r="DZ151" s="53"/>
      <c r="EA151" s="53"/>
      <c r="EB151" s="53"/>
      <c r="EC151" s="53"/>
      <c r="ED151" s="53"/>
      <c r="EE151" s="53"/>
      <c r="EF151" s="53"/>
      <c r="EG151" s="53"/>
      <c r="EH151" s="53"/>
      <c r="EI151" s="53"/>
      <c r="EJ151" s="53"/>
      <c r="EK151" s="53"/>
      <c r="EL151" s="53"/>
      <c r="EM151" s="53"/>
      <c r="EN151" s="53"/>
      <c r="EO151" s="53"/>
      <c r="EP151" s="53"/>
      <c r="EQ151" s="53"/>
      <c r="ER151" s="53"/>
      <c r="ES151" s="53"/>
      <c r="ET151" s="53"/>
      <c r="EU151" s="53"/>
      <c r="EV151" s="53"/>
      <c r="EW151" s="53"/>
      <c r="EX151" s="53"/>
      <c r="EY151" s="53"/>
      <c r="EZ151" s="53"/>
      <c r="FA151" s="53"/>
      <c r="FB151" s="53"/>
      <c r="FC151" s="53"/>
      <c r="FD151" s="53"/>
      <c r="FE151" s="53"/>
      <c r="FF151" s="53"/>
      <c r="FG151" s="53"/>
      <c r="FH151" s="53"/>
      <c r="FI151" s="53"/>
      <c r="FJ151" s="53"/>
      <c r="FK151" s="53"/>
      <c r="FL151" s="53"/>
      <c r="FM151" s="53"/>
      <c r="FN151" s="53"/>
      <c r="FO151" s="53"/>
      <c r="FP151" s="53"/>
      <c r="FQ151" s="53"/>
      <c r="FR151" s="53"/>
    </row>
    <row r="152" spans="1:174" s="49" customFormat="1" ht="18.75" customHeight="1" x14ac:dyDescent="0.25">
      <c r="A152" s="2"/>
      <c r="B152" s="2"/>
      <c r="C152" s="2"/>
      <c r="AK152" s="53"/>
      <c r="DB152" s="53"/>
      <c r="DC152" s="53"/>
      <c r="DD152" s="53"/>
      <c r="DE152" s="53"/>
      <c r="DF152" s="53"/>
      <c r="DG152" s="53"/>
      <c r="DH152" s="53"/>
      <c r="DI152" s="53"/>
      <c r="DJ152" s="53"/>
      <c r="DK152" s="53"/>
      <c r="DL152" s="53"/>
      <c r="DM152" s="53"/>
      <c r="DN152" s="53"/>
      <c r="DO152" s="53"/>
      <c r="DP152" s="53"/>
      <c r="DQ152" s="53"/>
      <c r="DR152" s="53"/>
      <c r="DS152" s="53"/>
      <c r="DT152" s="53"/>
      <c r="DU152" s="53"/>
      <c r="DV152" s="53"/>
      <c r="DW152" s="53"/>
      <c r="DX152" s="53"/>
      <c r="DY152" s="53"/>
      <c r="DZ152" s="53"/>
      <c r="EA152" s="53"/>
      <c r="EB152" s="53"/>
      <c r="EC152" s="53"/>
      <c r="ED152" s="53"/>
      <c r="EE152" s="53"/>
      <c r="EF152" s="53"/>
      <c r="EG152" s="53"/>
      <c r="EH152" s="53"/>
      <c r="EI152" s="53"/>
      <c r="EJ152" s="53"/>
      <c r="EK152" s="53"/>
      <c r="EL152" s="53"/>
      <c r="EM152" s="53"/>
      <c r="EN152" s="53"/>
      <c r="EO152" s="53"/>
      <c r="EP152" s="53"/>
      <c r="EQ152" s="53"/>
      <c r="ER152" s="53"/>
      <c r="ES152" s="53"/>
      <c r="ET152" s="53"/>
      <c r="EU152" s="53"/>
      <c r="EV152" s="53"/>
      <c r="EW152" s="53"/>
      <c r="EX152" s="53"/>
      <c r="EY152" s="53"/>
      <c r="EZ152" s="53"/>
      <c r="FA152" s="53"/>
      <c r="FB152" s="53"/>
      <c r="FC152" s="53"/>
      <c r="FD152" s="53"/>
      <c r="FE152" s="53"/>
      <c r="FF152" s="53"/>
      <c r="FG152" s="53"/>
      <c r="FH152" s="53"/>
      <c r="FI152" s="53"/>
      <c r="FJ152" s="53"/>
      <c r="FK152" s="53"/>
      <c r="FL152" s="53"/>
      <c r="FM152" s="53"/>
      <c r="FN152" s="53"/>
      <c r="FO152" s="53"/>
      <c r="FP152" s="53"/>
      <c r="FQ152" s="53"/>
      <c r="FR152" s="53"/>
    </row>
    <row r="153" spans="1:174" s="49" customFormat="1" ht="18.75" customHeight="1" x14ac:dyDescent="0.25">
      <c r="A153" s="2"/>
      <c r="B153" s="2"/>
      <c r="C153" s="2"/>
      <c r="AK153" s="53"/>
      <c r="DB153" s="53"/>
      <c r="DC153" s="53"/>
      <c r="DD153" s="53"/>
      <c r="DE153" s="53"/>
      <c r="DF153" s="53"/>
      <c r="DG153" s="53"/>
      <c r="DH153" s="53"/>
      <c r="DI153" s="53"/>
      <c r="DJ153" s="53"/>
      <c r="DK153" s="53"/>
      <c r="DL153" s="53"/>
      <c r="DM153" s="53"/>
      <c r="DN153" s="53"/>
      <c r="DO153" s="53"/>
      <c r="DP153" s="53"/>
      <c r="DQ153" s="53"/>
      <c r="DR153" s="53"/>
      <c r="DS153" s="53"/>
      <c r="DT153" s="53"/>
      <c r="DU153" s="53"/>
      <c r="DV153" s="53"/>
      <c r="DW153" s="53"/>
      <c r="DX153" s="53"/>
      <c r="DY153" s="53"/>
      <c r="DZ153" s="53"/>
      <c r="EA153" s="53"/>
      <c r="EB153" s="53"/>
      <c r="EC153" s="53"/>
      <c r="ED153" s="53"/>
      <c r="EE153" s="53"/>
      <c r="EF153" s="53"/>
      <c r="EG153" s="53"/>
      <c r="EH153" s="53"/>
      <c r="EI153" s="53"/>
      <c r="EJ153" s="53"/>
      <c r="EK153" s="53"/>
      <c r="EL153" s="53"/>
      <c r="EM153" s="53"/>
      <c r="EN153" s="53"/>
      <c r="EO153" s="53"/>
      <c r="EP153" s="53"/>
      <c r="EQ153" s="53"/>
      <c r="ER153" s="53"/>
      <c r="ES153" s="53"/>
      <c r="ET153" s="53"/>
      <c r="EU153" s="53"/>
      <c r="EV153" s="53"/>
      <c r="EW153" s="53"/>
      <c r="EX153" s="53"/>
      <c r="EY153" s="53"/>
      <c r="EZ153" s="53"/>
      <c r="FA153" s="53"/>
      <c r="FB153" s="53"/>
      <c r="FC153" s="53"/>
      <c r="FD153" s="53"/>
      <c r="FE153" s="53"/>
      <c r="FF153" s="53"/>
      <c r="FG153" s="53"/>
      <c r="FH153" s="53"/>
      <c r="FI153" s="53"/>
      <c r="FJ153" s="53"/>
      <c r="FK153" s="53"/>
      <c r="FL153" s="53"/>
      <c r="FM153" s="53"/>
      <c r="FN153" s="53"/>
      <c r="FO153" s="53"/>
      <c r="FP153" s="53"/>
      <c r="FQ153" s="53"/>
      <c r="FR153" s="53"/>
    </row>
    <row r="154" spans="1:174" s="49" customFormat="1" ht="18.75" customHeight="1" x14ac:dyDescent="0.25">
      <c r="A154" s="2"/>
      <c r="B154" s="2"/>
      <c r="C154" s="2"/>
      <c r="AK154" s="53"/>
      <c r="DB154" s="53"/>
      <c r="DC154" s="53"/>
      <c r="DD154" s="53"/>
      <c r="DE154" s="53"/>
      <c r="DF154" s="53"/>
      <c r="DG154" s="53"/>
      <c r="DH154" s="53"/>
      <c r="DI154" s="53"/>
      <c r="DJ154" s="53"/>
      <c r="DK154" s="53"/>
      <c r="DL154" s="53"/>
      <c r="DM154" s="53"/>
      <c r="DN154" s="53"/>
      <c r="DO154" s="53"/>
      <c r="DP154" s="53"/>
      <c r="DQ154" s="53"/>
      <c r="DR154" s="53"/>
      <c r="DS154" s="53"/>
      <c r="DT154" s="53"/>
      <c r="DU154" s="53"/>
      <c r="DV154" s="53"/>
      <c r="DW154" s="53"/>
      <c r="DX154" s="53"/>
      <c r="DY154" s="53"/>
      <c r="DZ154" s="53"/>
      <c r="EA154" s="53"/>
      <c r="EB154" s="53"/>
      <c r="EC154" s="53"/>
      <c r="ED154" s="53"/>
      <c r="EE154" s="53"/>
      <c r="EF154" s="53"/>
      <c r="EG154" s="53"/>
      <c r="EH154" s="53"/>
      <c r="EI154" s="53"/>
      <c r="EJ154" s="53"/>
      <c r="EK154" s="53"/>
      <c r="EL154" s="53"/>
      <c r="EM154" s="53"/>
      <c r="EN154" s="53"/>
      <c r="EO154" s="53"/>
      <c r="EP154" s="53"/>
      <c r="EQ154" s="53"/>
      <c r="ER154" s="53"/>
      <c r="ES154" s="53"/>
      <c r="ET154" s="53"/>
      <c r="EU154" s="53"/>
      <c r="EV154" s="53"/>
      <c r="EW154" s="53"/>
      <c r="EX154" s="53"/>
      <c r="EY154" s="53"/>
      <c r="EZ154" s="53"/>
      <c r="FA154" s="53"/>
      <c r="FB154" s="53"/>
      <c r="FC154" s="53"/>
      <c r="FD154" s="53"/>
      <c r="FE154" s="53"/>
      <c r="FF154" s="53"/>
      <c r="FG154" s="53"/>
      <c r="FH154" s="53"/>
      <c r="FI154" s="53"/>
      <c r="FJ154" s="53"/>
      <c r="FK154" s="53"/>
      <c r="FL154" s="53"/>
      <c r="FM154" s="53"/>
      <c r="FN154" s="53"/>
      <c r="FO154" s="53"/>
      <c r="FP154" s="53"/>
      <c r="FQ154" s="53"/>
      <c r="FR154" s="53"/>
    </row>
    <row r="155" spans="1:174" s="49" customFormat="1" ht="18.75" customHeight="1" x14ac:dyDescent="0.25">
      <c r="A155" s="2"/>
      <c r="B155" s="2"/>
      <c r="C155" s="2"/>
      <c r="AK155" s="53"/>
      <c r="DB155" s="53"/>
      <c r="DC155" s="53"/>
      <c r="DD155" s="53"/>
      <c r="DE155" s="53"/>
      <c r="DF155" s="53"/>
      <c r="DG155" s="53"/>
      <c r="DH155" s="53"/>
      <c r="DI155" s="53"/>
      <c r="DJ155" s="53"/>
      <c r="DK155" s="53"/>
      <c r="DL155" s="53"/>
      <c r="DM155" s="53"/>
      <c r="DN155" s="53"/>
      <c r="DO155" s="53"/>
      <c r="DP155" s="53"/>
      <c r="DQ155" s="53"/>
      <c r="DR155" s="53"/>
      <c r="DS155" s="53"/>
      <c r="DT155" s="53"/>
      <c r="DU155" s="53"/>
      <c r="DV155" s="53"/>
      <c r="DW155" s="53"/>
      <c r="DX155" s="53"/>
      <c r="DY155" s="53"/>
      <c r="DZ155" s="53"/>
      <c r="EA155" s="53"/>
      <c r="EB155" s="53"/>
      <c r="EC155" s="53"/>
      <c r="ED155" s="53"/>
      <c r="EE155" s="53"/>
      <c r="EF155" s="53"/>
      <c r="EG155" s="53"/>
      <c r="EH155" s="53"/>
      <c r="EI155" s="53"/>
      <c r="EJ155" s="53"/>
      <c r="EK155" s="53"/>
      <c r="EL155" s="53"/>
      <c r="EM155" s="53"/>
      <c r="EN155" s="53"/>
      <c r="EO155" s="53"/>
      <c r="EP155" s="53"/>
      <c r="EQ155" s="53"/>
      <c r="ER155" s="53"/>
      <c r="ES155" s="53"/>
      <c r="ET155" s="53"/>
      <c r="EU155" s="53"/>
      <c r="EV155" s="53"/>
      <c r="EW155" s="53"/>
      <c r="EX155" s="53"/>
      <c r="EY155" s="53"/>
      <c r="EZ155" s="53"/>
      <c r="FA155" s="53"/>
      <c r="FB155" s="53"/>
      <c r="FC155" s="53"/>
      <c r="FD155" s="53"/>
      <c r="FE155" s="53"/>
      <c r="FF155" s="53"/>
      <c r="FG155" s="53"/>
      <c r="FH155" s="53"/>
      <c r="FI155" s="53"/>
      <c r="FJ155" s="53"/>
      <c r="FK155" s="53"/>
      <c r="FL155" s="53"/>
      <c r="FM155" s="53"/>
      <c r="FN155" s="53"/>
      <c r="FO155" s="53"/>
      <c r="FP155" s="53"/>
      <c r="FQ155" s="53"/>
      <c r="FR155" s="53"/>
    </row>
    <row r="156" spans="1:174" s="49" customFormat="1" ht="18.75" customHeight="1" x14ac:dyDescent="0.25">
      <c r="A156" s="2"/>
      <c r="B156" s="2"/>
      <c r="C156" s="2"/>
      <c r="AK156" s="53"/>
      <c r="DB156" s="53"/>
      <c r="DC156" s="53"/>
      <c r="DD156" s="53"/>
      <c r="DE156" s="53"/>
      <c r="DF156" s="53"/>
      <c r="DG156" s="53"/>
      <c r="DH156" s="53"/>
      <c r="DI156" s="53"/>
      <c r="DJ156" s="53"/>
      <c r="DK156" s="53"/>
      <c r="DL156" s="53"/>
      <c r="DM156" s="53"/>
      <c r="DN156" s="53"/>
      <c r="DO156" s="53"/>
      <c r="DP156" s="53"/>
      <c r="DQ156" s="53"/>
      <c r="DR156" s="53"/>
      <c r="DS156" s="53"/>
      <c r="DT156" s="53"/>
      <c r="DU156" s="53"/>
      <c r="DV156" s="53"/>
      <c r="DW156" s="53"/>
      <c r="DX156" s="53"/>
      <c r="DY156" s="53"/>
      <c r="DZ156" s="53"/>
      <c r="EA156" s="53"/>
      <c r="EB156" s="53"/>
      <c r="EC156" s="53"/>
      <c r="ED156" s="53"/>
      <c r="EE156" s="53"/>
      <c r="EF156" s="53"/>
      <c r="EG156" s="53"/>
      <c r="EH156" s="53"/>
      <c r="EI156" s="53"/>
      <c r="EJ156" s="53"/>
      <c r="EK156" s="53"/>
      <c r="EL156" s="53"/>
      <c r="EM156" s="53"/>
      <c r="EN156" s="53"/>
      <c r="EO156" s="53"/>
      <c r="EP156" s="53"/>
      <c r="EQ156" s="53"/>
      <c r="ER156" s="53"/>
      <c r="ES156" s="53"/>
      <c r="ET156" s="53"/>
      <c r="EU156" s="53"/>
      <c r="EV156" s="53"/>
      <c r="EW156" s="53"/>
      <c r="EX156" s="53"/>
      <c r="EY156" s="53"/>
      <c r="EZ156" s="53"/>
      <c r="FA156" s="53"/>
      <c r="FB156" s="53"/>
      <c r="FC156" s="53"/>
      <c r="FD156" s="53"/>
      <c r="FE156" s="53"/>
      <c r="FF156" s="53"/>
      <c r="FG156" s="53"/>
      <c r="FH156" s="53"/>
      <c r="FI156" s="53"/>
      <c r="FJ156" s="53"/>
      <c r="FK156" s="53"/>
      <c r="FL156" s="53"/>
      <c r="FM156" s="53"/>
      <c r="FN156" s="53"/>
      <c r="FO156" s="53"/>
      <c r="FP156" s="53"/>
      <c r="FQ156" s="53"/>
      <c r="FR156" s="53"/>
    </row>
    <row r="157" spans="1:174" s="49" customFormat="1" ht="18.75" customHeight="1" x14ac:dyDescent="0.25">
      <c r="A157" s="2"/>
      <c r="B157" s="2"/>
      <c r="C157" s="2"/>
      <c r="AK157" s="53"/>
      <c r="DB157" s="53"/>
      <c r="DC157" s="53"/>
      <c r="DD157" s="53"/>
      <c r="DE157" s="53"/>
      <c r="DF157" s="53"/>
      <c r="DG157" s="53"/>
      <c r="DH157" s="53"/>
      <c r="DI157" s="53"/>
      <c r="DJ157" s="53"/>
      <c r="DK157" s="53"/>
      <c r="DL157" s="53"/>
      <c r="DM157" s="53"/>
      <c r="DN157" s="53"/>
      <c r="DO157" s="53"/>
      <c r="DP157" s="53"/>
      <c r="DQ157" s="53"/>
      <c r="DR157" s="53"/>
      <c r="DS157" s="53"/>
      <c r="DT157" s="53"/>
      <c r="DU157" s="53"/>
      <c r="DV157" s="53"/>
      <c r="DW157" s="53"/>
      <c r="DX157" s="53"/>
      <c r="DY157" s="53"/>
      <c r="DZ157" s="53"/>
      <c r="EA157" s="53"/>
      <c r="EB157" s="53"/>
      <c r="EC157" s="53"/>
      <c r="ED157" s="53"/>
      <c r="EE157" s="53"/>
      <c r="EF157" s="53"/>
      <c r="EG157" s="53"/>
      <c r="EH157" s="53"/>
      <c r="EI157" s="53"/>
      <c r="EJ157" s="53"/>
      <c r="EK157" s="53"/>
      <c r="EL157" s="53"/>
      <c r="EM157" s="53"/>
      <c r="EN157" s="53"/>
      <c r="EO157" s="53"/>
      <c r="EP157" s="53"/>
      <c r="EQ157" s="53"/>
      <c r="ER157" s="53"/>
      <c r="ES157" s="53"/>
      <c r="ET157" s="53"/>
      <c r="EU157" s="53"/>
      <c r="EV157" s="53"/>
      <c r="EW157" s="53"/>
      <c r="EX157" s="53"/>
      <c r="EY157" s="53"/>
      <c r="EZ157" s="53"/>
      <c r="FA157" s="53"/>
      <c r="FB157" s="53"/>
      <c r="FC157" s="53"/>
      <c r="FD157" s="53"/>
      <c r="FE157" s="53"/>
      <c r="FF157" s="53"/>
      <c r="FG157" s="53"/>
      <c r="FH157" s="53"/>
      <c r="FI157" s="53"/>
      <c r="FJ157" s="53"/>
      <c r="FK157" s="53"/>
      <c r="FL157" s="53"/>
      <c r="FM157" s="53"/>
      <c r="FN157" s="53"/>
      <c r="FO157" s="53"/>
      <c r="FP157" s="53"/>
      <c r="FQ157" s="53"/>
      <c r="FR157" s="53"/>
    </row>
    <row r="158" spans="1:174" ht="18.75" customHeight="1" x14ac:dyDescent="0.25">
      <c r="A158" s="2"/>
      <c r="B158" s="2"/>
      <c r="C158" s="2"/>
      <c r="AK158" s="36"/>
      <c r="BS158" s="33"/>
    </row>
    <row r="159" spans="1:174" ht="18.75" customHeight="1" x14ac:dyDescent="0.25">
      <c r="A159" s="2"/>
      <c r="B159" s="2"/>
      <c r="C159" s="2"/>
      <c r="AK159" s="36"/>
      <c r="BS159" s="33"/>
    </row>
    <row r="160" spans="1:174" ht="18.75" customHeight="1" x14ac:dyDescent="0.25">
      <c r="A160" s="2"/>
      <c r="B160" s="2"/>
      <c r="C160" s="2"/>
      <c r="AK160" s="36"/>
      <c r="BS160" s="33"/>
    </row>
    <row r="161" spans="1:71" ht="18.75" customHeight="1" x14ac:dyDescent="0.25">
      <c r="A161" s="2"/>
      <c r="B161" s="2"/>
      <c r="C161" s="2"/>
      <c r="AK161" s="36"/>
      <c r="BS161" s="33"/>
    </row>
    <row r="162" spans="1:71" ht="18.75" customHeight="1" x14ac:dyDescent="0.25">
      <c r="A162" s="2"/>
      <c r="B162" s="2"/>
      <c r="C162" s="2"/>
      <c r="AK162" s="36"/>
      <c r="BS162" s="33"/>
    </row>
    <row r="163" spans="1:71" ht="18.75" customHeight="1" x14ac:dyDescent="0.25">
      <c r="A163" s="2"/>
      <c r="B163" s="2"/>
      <c r="C163" s="2"/>
      <c r="AK163" s="36"/>
      <c r="BS163" s="33"/>
    </row>
    <row r="164" spans="1:71" ht="18.75" customHeight="1" x14ac:dyDescent="0.25">
      <c r="A164" s="2"/>
      <c r="B164" s="2"/>
      <c r="C164" s="2"/>
      <c r="AK164" s="36"/>
      <c r="BS164" s="33"/>
    </row>
    <row r="165" spans="1:71" ht="18.75" customHeight="1" x14ac:dyDescent="0.25">
      <c r="A165" s="2"/>
      <c r="B165" s="2"/>
      <c r="C165" s="2"/>
      <c r="AK165" s="36"/>
      <c r="BS165" s="33"/>
    </row>
    <row r="166" spans="1:71" ht="18.75" customHeight="1" x14ac:dyDescent="0.25">
      <c r="A166" s="2"/>
      <c r="B166" s="2"/>
      <c r="C166" s="2"/>
      <c r="AK166" s="36"/>
      <c r="BS166" s="33"/>
    </row>
    <row r="167" spans="1:71" ht="18.75" customHeight="1" x14ac:dyDescent="0.25">
      <c r="A167" s="2"/>
      <c r="B167" s="2"/>
      <c r="C167" s="2"/>
      <c r="AK167" s="36"/>
      <c r="BS167" s="33"/>
    </row>
    <row r="168" spans="1:71" ht="18.75" customHeight="1" x14ac:dyDescent="0.25">
      <c r="A168" s="2"/>
      <c r="B168" s="2"/>
      <c r="C168" s="2"/>
      <c r="AK168" s="36"/>
      <c r="BS168" s="33"/>
    </row>
    <row r="169" spans="1:71" ht="18.75" customHeight="1" x14ac:dyDescent="0.25">
      <c r="A169" s="2"/>
      <c r="B169" s="2"/>
      <c r="C169" s="2"/>
      <c r="AK169" s="36"/>
      <c r="BS169" s="33"/>
    </row>
    <row r="170" spans="1:71" ht="18.75" customHeight="1" x14ac:dyDescent="0.25">
      <c r="A170" s="2"/>
      <c r="B170" s="2"/>
      <c r="C170" s="2"/>
      <c r="AK170" s="36"/>
      <c r="BS170" s="33"/>
    </row>
    <row r="171" spans="1:71" ht="18.75" customHeight="1" x14ac:dyDescent="0.25">
      <c r="A171" s="2"/>
      <c r="B171" s="2"/>
      <c r="C171" s="2"/>
      <c r="AK171" s="36"/>
      <c r="BS171" s="33"/>
    </row>
    <row r="172" spans="1:71" ht="18.75" customHeight="1" x14ac:dyDescent="0.25">
      <c r="A172" s="2"/>
      <c r="B172" s="2"/>
      <c r="C172" s="2"/>
      <c r="AK172" s="36"/>
      <c r="BS172" s="33"/>
    </row>
    <row r="173" spans="1:71" ht="18.75" customHeight="1" x14ac:dyDescent="0.25">
      <c r="A173" s="2"/>
      <c r="B173" s="2"/>
      <c r="C173" s="2"/>
      <c r="AK173" s="36"/>
      <c r="BS173" s="33"/>
    </row>
    <row r="174" spans="1:71" ht="18.75" customHeight="1" x14ac:dyDescent="0.25">
      <c r="A174" s="2"/>
      <c r="B174" s="2"/>
      <c r="C174" s="2"/>
      <c r="AK174" s="36"/>
      <c r="BS174" s="33"/>
    </row>
    <row r="175" spans="1:71" ht="18.75" customHeight="1" x14ac:dyDescent="0.25">
      <c r="A175" s="2"/>
      <c r="B175" s="2"/>
      <c r="C175" s="2"/>
      <c r="AK175" s="36"/>
      <c r="BS175" s="33"/>
    </row>
    <row r="176" spans="1:71" ht="18.75" customHeight="1" x14ac:dyDescent="0.25">
      <c r="A176" s="2"/>
      <c r="B176" s="2"/>
      <c r="C176" s="2"/>
      <c r="AK176" s="36"/>
      <c r="BS176" s="33"/>
    </row>
    <row r="177" spans="1:71" ht="18.75" customHeight="1" x14ac:dyDescent="0.25">
      <c r="A177" s="2"/>
      <c r="B177" s="2"/>
      <c r="C177" s="2"/>
      <c r="AK177" s="36"/>
      <c r="BS177" s="33"/>
    </row>
    <row r="178" spans="1:71" ht="18.75" customHeight="1" x14ac:dyDescent="0.25">
      <c r="A178" s="2"/>
      <c r="B178" s="2"/>
      <c r="C178" s="2"/>
      <c r="AK178" s="36"/>
      <c r="BS178" s="33"/>
    </row>
    <row r="179" spans="1:71" ht="18.75" customHeight="1" x14ac:dyDescent="0.25">
      <c r="A179" s="2"/>
      <c r="B179" s="2"/>
      <c r="C179" s="2"/>
      <c r="AK179" s="36"/>
      <c r="BS179" s="33"/>
    </row>
    <row r="180" spans="1:71" ht="18.75" customHeight="1" x14ac:dyDescent="0.25">
      <c r="A180" s="2"/>
      <c r="B180" s="2"/>
      <c r="C180" s="2"/>
      <c r="AK180" s="36"/>
      <c r="BS180" s="33"/>
    </row>
    <row r="181" spans="1:71" ht="18.75" customHeight="1" x14ac:dyDescent="0.25">
      <c r="A181" s="2"/>
      <c r="B181" s="2"/>
      <c r="C181" s="2"/>
      <c r="AK181" s="36"/>
      <c r="BS181" s="33"/>
    </row>
    <row r="182" spans="1:71" ht="18.75" customHeight="1" x14ac:dyDescent="0.25">
      <c r="A182" s="2"/>
      <c r="B182" s="2"/>
      <c r="C182" s="2"/>
      <c r="AK182" s="36"/>
      <c r="BS182" s="33"/>
    </row>
    <row r="183" spans="1:71" ht="18.75" customHeight="1" x14ac:dyDescent="0.25">
      <c r="A183" s="2"/>
      <c r="B183" s="2"/>
      <c r="C183" s="2"/>
      <c r="AK183" s="36"/>
      <c r="BS183" s="33"/>
    </row>
    <row r="184" spans="1:71" ht="18.75" customHeight="1" x14ac:dyDescent="0.25">
      <c r="A184" s="2"/>
      <c r="B184" s="2"/>
      <c r="C184" s="2"/>
      <c r="AK184" s="36"/>
      <c r="BS184" s="33"/>
    </row>
    <row r="185" spans="1:71" ht="18.75" customHeight="1" x14ac:dyDescent="0.25">
      <c r="A185" s="2"/>
      <c r="B185" s="2"/>
      <c r="C185" s="2"/>
      <c r="AK185" s="36"/>
      <c r="BS185" s="33"/>
    </row>
    <row r="186" spans="1:71" ht="18.75" customHeight="1" x14ac:dyDescent="0.25">
      <c r="A186" s="2"/>
      <c r="B186" s="2"/>
      <c r="C186" s="2"/>
      <c r="AK186" s="36"/>
      <c r="BS186" s="33"/>
    </row>
    <row r="187" spans="1:71" ht="18.75" customHeight="1" x14ac:dyDescent="0.25">
      <c r="A187" s="2"/>
      <c r="B187" s="2"/>
      <c r="C187" s="2"/>
      <c r="AK187" s="36"/>
      <c r="BS187" s="33"/>
    </row>
    <row r="188" spans="1:71" ht="18.75" customHeight="1" x14ac:dyDescent="0.25">
      <c r="A188" s="2"/>
      <c r="B188" s="2"/>
      <c r="C188" s="2"/>
      <c r="AK188" s="36"/>
      <c r="BS188" s="33"/>
    </row>
    <row r="189" spans="1:71" ht="18.75" customHeight="1" x14ac:dyDescent="0.25">
      <c r="A189" s="2"/>
      <c r="B189" s="2"/>
      <c r="C189" s="2"/>
      <c r="AK189" s="36"/>
      <c r="BS189" s="33"/>
    </row>
    <row r="190" spans="1:71" ht="18.75" customHeight="1" x14ac:dyDescent="0.25">
      <c r="A190" s="2"/>
      <c r="B190" s="2"/>
      <c r="C190" s="2"/>
      <c r="AK190" s="36"/>
      <c r="BS190" s="33"/>
    </row>
    <row r="191" spans="1:71" ht="18.75" customHeight="1" x14ac:dyDescent="0.25">
      <c r="A191" s="2"/>
      <c r="B191" s="2"/>
      <c r="C191" s="2"/>
      <c r="AK191" s="36"/>
      <c r="BS191" s="33"/>
    </row>
    <row r="192" spans="1:71" ht="18.75" customHeight="1" x14ac:dyDescent="0.25">
      <c r="A192" s="2"/>
      <c r="B192" s="2"/>
      <c r="C192" s="2"/>
      <c r="AK192" s="36"/>
      <c r="BS192" s="33"/>
    </row>
    <row r="193" spans="1:71" ht="18.75" customHeight="1" x14ac:dyDescent="0.25">
      <c r="A193" s="2"/>
      <c r="B193" s="2"/>
      <c r="C193" s="2"/>
      <c r="AK193" s="36"/>
      <c r="BS193" s="33"/>
    </row>
    <row r="194" spans="1:71" ht="18.75" customHeight="1" x14ac:dyDescent="0.25">
      <c r="A194" s="2"/>
      <c r="B194" s="2"/>
      <c r="C194" s="2"/>
      <c r="AK194" s="36"/>
      <c r="BS194" s="33"/>
    </row>
    <row r="195" spans="1:71" ht="18.75" customHeight="1" x14ac:dyDescent="0.25">
      <c r="A195" s="2"/>
      <c r="B195" s="2"/>
      <c r="C195" s="2"/>
      <c r="AK195" s="36"/>
      <c r="BS195" s="33"/>
    </row>
    <row r="196" spans="1:71" ht="18.75" customHeight="1" x14ac:dyDescent="0.25">
      <c r="A196" s="2"/>
      <c r="B196" s="2"/>
      <c r="C196" s="2"/>
      <c r="AK196" s="36"/>
      <c r="BS196" s="33"/>
    </row>
    <row r="197" spans="1:71" ht="18.75" customHeight="1" x14ac:dyDescent="0.25">
      <c r="A197" s="2"/>
      <c r="B197" s="2"/>
      <c r="C197" s="2"/>
      <c r="AK197" s="36"/>
      <c r="BS197" s="33"/>
    </row>
    <row r="198" spans="1:71" ht="18.75" customHeight="1" x14ac:dyDescent="0.25">
      <c r="A198" s="2"/>
      <c r="B198" s="2"/>
      <c r="C198" s="2"/>
      <c r="AK198" s="36"/>
      <c r="BS198" s="33"/>
    </row>
    <row r="199" spans="1:71" ht="18.75" customHeight="1" x14ac:dyDescent="0.25">
      <c r="A199" s="2"/>
      <c r="B199" s="2"/>
      <c r="C199" s="2"/>
      <c r="AK199" s="36"/>
      <c r="BS199" s="33"/>
    </row>
    <row r="200" spans="1:71" ht="18.75" customHeight="1" x14ac:dyDescent="0.25">
      <c r="A200" s="2"/>
      <c r="B200" s="2"/>
      <c r="C200" s="2"/>
      <c r="AK200" s="36"/>
      <c r="BS200" s="33"/>
    </row>
    <row r="201" spans="1:71" ht="18.75" customHeight="1" x14ac:dyDescent="0.25">
      <c r="A201" s="2"/>
      <c r="B201" s="2"/>
      <c r="C201" s="2"/>
      <c r="AK201" s="36"/>
      <c r="BS201" s="33"/>
    </row>
    <row r="202" spans="1:71" ht="18.75" customHeight="1" x14ac:dyDescent="0.25">
      <c r="A202" s="2"/>
      <c r="B202" s="2"/>
      <c r="C202" s="2"/>
      <c r="AK202" s="36"/>
      <c r="BS202" s="33"/>
    </row>
    <row r="203" spans="1:71" ht="18.75" customHeight="1" x14ac:dyDescent="0.25">
      <c r="A203" s="2"/>
      <c r="B203" s="2"/>
      <c r="C203" s="2"/>
      <c r="AK203" s="36"/>
      <c r="BS203" s="33"/>
    </row>
    <row r="204" spans="1:71" ht="18.75" customHeight="1" x14ac:dyDescent="0.25">
      <c r="A204" s="2"/>
      <c r="B204" s="2"/>
      <c r="C204" s="2"/>
      <c r="AK204" s="36"/>
      <c r="BS204" s="33"/>
    </row>
    <row r="205" spans="1:71" ht="18.75" customHeight="1" x14ac:dyDescent="0.25">
      <c r="A205" s="2"/>
      <c r="B205" s="2"/>
      <c r="C205" s="2"/>
      <c r="AK205" s="36"/>
      <c r="BS205" s="33"/>
    </row>
    <row r="206" spans="1:71" ht="18.75" customHeight="1" x14ac:dyDescent="0.25">
      <c r="A206" s="2"/>
      <c r="B206" s="2"/>
      <c r="C206" s="2"/>
      <c r="AK206" s="36"/>
      <c r="BS206" s="33"/>
    </row>
    <row r="207" spans="1:71" ht="18.75" customHeight="1" x14ac:dyDescent="0.25">
      <c r="A207" s="2"/>
      <c r="B207" s="2"/>
      <c r="C207" s="2"/>
      <c r="AK207" s="36"/>
      <c r="BS207" s="33"/>
    </row>
    <row r="208" spans="1:71" ht="18.75" customHeight="1" x14ac:dyDescent="0.25">
      <c r="A208" s="2"/>
      <c r="B208" s="2"/>
      <c r="C208" s="2"/>
      <c r="AK208" s="36"/>
      <c r="BS208" s="33"/>
    </row>
    <row r="209" spans="1:71" ht="18.75" customHeight="1" x14ac:dyDescent="0.25">
      <c r="A209" s="2"/>
      <c r="B209" s="2"/>
      <c r="C209" s="2"/>
      <c r="AK209" s="36"/>
      <c r="BS209" s="33"/>
    </row>
    <row r="210" spans="1:71" ht="18.75" customHeight="1" x14ac:dyDescent="0.25">
      <c r="A210" s="2"/>
      <c r="B210" s="2"/>
      <c r="C210" s="2"/>
      <c r="AK210" s="36"/>
      <c r="BS210" s="33"/>
    </row>
    <row r="211" spans="1:71" ht="18.75" customHeight="1" x14ac:dyDescent="0.25">
      <c r="A211" s="2"/>
      <c r="B211" s="2"/>
      <c r="C211" s="2"/>
      <c r="AK211" s="36"/>
      <c r="BS211" s="33"/>
    </row>
    <row r="212" spans="1:71" ht="18.75" customHeight="1" x14ac:dyDescent="0.25">
      <c r="A212" s="2"/>
      <c r="B212" s="2"/>
      <c r="C212" s="2"/>
      <c r="AK212" s="36"/>
      <c r="BS212" s="33"/>
    </row>
    <row r="213" spans="1:71" ht="18.75" customHeight="1" x14ac:dyDescent="0.25">
      <c r="A213" s="2"/>
      <c r="B213" s="2"/>
      <c r="C213" s="2"/>
      <c r="AK213" s="36"/>
      <c r="BS213" s="33"/>
    </row>
    <row r="214" spans="1:71" ht="18.75" customHeight="1" x14ac:dyDescent="0.25">
      <c r="A214" s="2"/>
      <c r="B214" s="2"/>
      <c r="C214" s="2"/>
      <c r="AK214" s="36"/>
      <c r="BS214" s="33"/>
    </row>
    <row r="215" spans="1:71" ht="18.75" customHeight="1" x14ac:dyDescent="0.25">
      <c r="A215" s="2"/>
      <c r="B215" s="2"/>
      <c r="C215" s="2"/>
      <c r="AK215" s="36"/>
      <c r="BS215" s="33"/>
    </row>
    <row r="216" spans="1:71" ht="18.75" customHeight="1" x14ac:dyDescent="0.25">
      <c r="A216" s="2"/>
      <c r="B216" s="2"/>
      <c r="C216" s="2"/>
      <c r="AK216" s="36"/>
      <c r="BS216" s="33"/>
    </row>
    <row r="217" spans="1:71" ht="18.75" customHeight="1" x14ac:dyDescent="0.25">
      <c r="A217" s="2"/>
      <c r="B217" s="2"/>
      <c r="C217" s="2"/>
      <c r="AK217" s="36"/>
      <c r="BS217" s="33"/>
    </row>
    <row r="218" spans="1:71" ht="18.75" customHeight="1" x14ac:dyDescent="0.25">
      <c r="A218" s="2"/>
      <c r="B218" s="2"/>
      <c r="C218" s="2"/>
      <c r="AK218" s="36"/>
      <c r="BS218" s="33"/>
    </row>
    <row r="219" spans="1:71" ht="18.75" customHeight="1" x14ac:dyDescent="0.25">
      <c r="A219" s="2"/>
      <c r="B219" s="2"/>
      <c r="C219" s="2"/>
      <c r="AK219" s="36"/>
      <c r="BS219" s="33"/>
    </row>
    <row r="220" spans="1:71" ht="18.75" customHeight="1" x14ac:dyDescent="0.25">
      <c r="A220" s="2"/>
      <c r="B220" s="2"/>
      <c r="C220" s="2"/>
      <c r="AK220" s="36"/>
      <c r="BS220" s="33"/>
    </row>
    <row r="221" spans="1:71" ht="18.75" customHeight="1" x14ac:dyDescent="0.25">
      <c r="A221" s="2"/>
      <c r="B221" s="2"/>
      <c r="C221" s="2"/>
      <c r="AK221" s="36"/>
      <c r="BS221" s="33"/>
    </row>
    <row r="222" spans="1:71" ht="18.75" customHeight="1" x14ac:dyDescent="0.25">
      <c r="A222" s="2"/>
      <c r="B222" s="2"/>
      <c r="C222" s="2"/>
      <c r="AK222" s="36"/>
      <c r="BS222" s="33"/>
    </row>
    <row r="223" spans="1:71" ht="18.75" customHeight="1" x14ac:dyDescent="0.25">
      <c r="A223" s="2"/>
      <c r="B223" s="2"/>
      <c r="C223" s="2"/>
      <c r="AK223" s="36"/>
      <c r="BS223" s="33"/>
    </row>
    <row r="224" spans="1:71" ht="18.75" customHeight="1" x14ac:dyDescent="0.25">
      <c r="A224" s="2"/>
      <c r="B224" s="2"/>
      <c r="C224" s="2"/>
      <c r="AK224" s="36"/>
      <c r="BS224" s="33"/>
    </row>
    <row r="225" spans="1:71" ht="18.75" customHeight="1" x14ac:dyDescent="0.25">
      <c r="A225" s="2"/>
      <c r="B225" s="2"/>
      <c r="C225" s="2"/>
      <c r="AK225" s="36"/>
      <c r="BS225" s="33"/>
    </row>
    <row r="226" spans="1:71" ht="18.75" customHeight="1" x14ac:dyDescent="0.25">
      <c r="A226" s="2"/>
      <c r="B226" s="2"/>
      <c r="C226" s="2"/>
      <c r="AK226" s="36"/>
      <c r="BS226" s="33"/>
    </row>
    <row r="227" spans="1:71" ht="18.75" customHeight="1" x14ac:dyDescent="0.25">
      <c r="A227" s="2"/>
      <c r="B227" s="2"/>
      <c r="C227" s="2"/>
      <c r="AK227" s="36"/>
      <c r="BS227" s="33"/>
    </row>
    <row r="228" spans="1:71" ht="18.75" customHeight="1" x14ac:dyDescent="0.25">
      <c r="A228" s="2"/>
      <c r="B228" s="2"/>
      <c r="C228" s="2"/>
      <c r="AK228" s="36"/>
      <c r="BS228" s="33"/>
    </row>
    <row r="229" spans="1:71" ht="18.75" customHeight="1" x14ac:dyDescent="0.25">
      <c r="A229" s="2"/>
      <c r="B229" s="2"/>
      <c r="C229" s="2"/>
      <c r="AK229" s="36"/>
      <c r="BS229" s="33"/>
    </row>
    <row r="230" spans="1:71" ht="18.75" customHeight="1" x14ac:dyDescent="0.25">
      <c r="A230" s="2"/>
      <c r="B230" s="2"/>
      <c r="C230" s="2"/>
      <c r="AK230" s="36"/>
      <c r="BS230" s="33"/>
    </row>
    <row r="231" spans="1:71" ht="18.75" customHeight="1" x14ac:dyDescent="0.25">
      <c r="A231" s="2"/>
      <c r="B231" s="2"/>
      <c r="C231" s="2"/>
      <c r="AK231" s="36"/>
      <c r="BS231" s="33"/>
    </row>
    <row r="232" spans="1:71" ht="18.75" customHeight="1" x14ac:dyDescent="0.25">
      <c r="A232" s="2"/>
      <c r="B232" s="2"/>
      <c r="C232" s="2"/>
      <c r="AK232" s="36"/>
      <c r="BS232" s="33"/>
    </row>
    <row r="233" spans="1:71" ht="18.75" customHeight="1" x14ac:dyDescent="0.25">
      <c r="A233" s="2"/>
      <c r="B233" s="2"/>
      <c r="C233" s="2"/>
      <c r="AK233" s="36"/>
      <c r="BS233" s="33"/>
    </row>
    <row r="234" spans="1:71" ht="18.75" customHeight="1" x14ac:dyDescent="0.25">
      <c r="A234" s="2"/>
      <c r="B234" s="2"/>
      <c r="C234" s="2"/>
      <c r="AK234" s="36"/>
      <c r="BS234" s="33"/>
    </row>
    <row r="235" spans="1:71" ht="18.75" customHeight="1" x14ac:dyDescent="0.25">
      <c r="A235" s="2"/>
      <c r="B235" s="2"/>
      <c r="C235" s="2"/>
      <c r="AK235" s="36"/>
      <c r="BS235" s="33"/>
    </row>
    <row r="236" spans="1:71" ht="18.75" customHeight="1" x14ac:dyDescent="0.25">
      <c r="A236" s="2"/>
      <c r="B236" s="2"/>
      <c r="C236" s="2"/>
      <c r="AK236" s="36"/>
      <c r="BS236" s="33"/>
    </row>
    <row r="237" spans="1:71" ht="18.75" customHeight="1" x14ac:dyDescent="0.25">
      <c r="A237" s="2"/>
      <c r="B237" s="2"/>
      <c r="C237" s="2"/>
      <c r="AK237" s="36"/>
      <c r="BS237" s="33"/>
    </row>
    <row r="238" spans="1:71" ht="18.75" customHeight="1" x14ac:dyDescent="0.25">
      <c r="A238" s="2"/>
      <c r="B238" s="2"/>
      <c r="C238" s="2"/>
      <c r="AK238" s="36"/>
      <c r="BS238" s="33"/>
    </row>
    <row r="239" spans="1:71" ht="18.75" customHeight="1" x14ac:dyDescent="0.25">
      <c r="A239" s="2"/>
      <c r="B239" s="2"/>
      <c r="C239" s="2"/>
      <c r="AK239" s="36"/>
      <c r="BS239" s="33"/>
    </row>
    <row r="240" spans="1:71" ht="18.75" customHeight="1" x14ac:dyDescent="0.25">
      <c r="A240" s="2"/>
      <c r="B240" s="2"/>
      <c r="C240" s="2"/>
      <c r="AK240" s="36"/>
      <c r="BS240" s="33"/>
    </row>
    <row r="241" spans="1:71" ht="18.75" customHeight="1" x14ac:dyDescent="0.25">
      <c r="A241" s="2"/>
      <c r="B241" s="2"/>
      <c r="C241" s="2"/>
      <c r="AK241" s="36"/>
      <c r="BS241" s="33"/>
    </row>
    <row r="242" spans="1:71" ht="18.75" customHeight="1" x14ac:dyDescent="0.25">
      <c r="A242" s="2"/>
      <c r="B242" s="2"/>
      <c r="C242" s="2"/>
      <c r="AK242" s="36"/>
      <c r="BS242" s="33"/>
    </row>
    <row r="243" spans="1:71" ht="18.75" customHeight="1" x14ac:dyDescent="0.25">
      <c r="A243" s="2"/>
      <c r="B243" s="2"/>
      <c r="C243" s="2"/>
      <c r="AK243" s="36"/>
      <c r="BS243" s="33"/>
    </row>
    <row r="244" spans="1:71" ht="18.75" customHeight="1" x14ac:dyDescent="0.25">
      <c r="A244" s="2"/>
      <c r="B244" s="2"/>
      <c r="C244" s="2"/>
      <c r="AK244" s="36"/>
      <c r="BS244" s="33"/>
    </row>
    <row r="245" spans="1:71" ht="18.75" customHeight="1" x14ac:dyDescent="0.25">
      <c r="A245" s="2"/>
      <c r="B245" s="2"/>
      <c r="C245" s="2"/>
      <c r="AK245" s="36"/>
      <c r="BS245" s="33"/>
    </row>
    <row r="246" spans="1:71" ht="18.75" customHeight="1" x14ac:dyDescent="0.25">
      <c r="A246" s="2"/>
      <c r="B246" s="2"/>
      <c r="C246" s="2"/>
      <c r="AK246" s="36"/>
      <c r="BS246" s="33"/>
    </row>
    <row r="247" spans="1:71" ht="18.75" customHeight="1" x14ac:dyDescent="0.25">
      <c r="A247" s="2"/>
      <c r="B247" s="2"/>
      <c r="C247" s="2"/>
      <c r="AK247" s="36"/>
      <c r="BS247" s="33"/>
    </row>
    <row r="248" spans="1:71" ht="18.75" customHeight="1" x14ac:dyDescent="0.25">
      <c r="A248" s="2"/>
      <c r="B248" s="2"/>
      <c r="C248" s="2"/>
      <c r="AK248" s="36"/>
      <c r="BS248" s="33"/>
    </row>
    <row r="249" spans="1:71" ht="18.75" customHeight="1" x14ac:dyDescent="0.25">
      <c r="A249" s="2"/>
      <c r="B249" s="2"/>
      <c r="C249" s="2"/>
      <c r="AK249" s="36"/>
      <c r="BS249" s="33"/>
    </row>
    <row r="250" spans="1:71" ht="18.75" customHeight="1" x14ac:dyDescent="0.25">
      <c r="A250" s="2"/>
      <c r="B250" s="2"/>
      <c r="C250" s="2"/>
      <c r="AK250" s="36"/>
      <c r="BS250" s="33"/>
    </row>
    <row r="251" spans="1:71" ht="18.75" customHeight="1" x14ac:dyDescent="0.25">
      <c r="A251" s="2"/>
      <c r="B251" s="2"/>
      <c r="C251" s="2"/>
      <c r="AK251" s="36"/>
      <c r="BS251" s="33"/>
    </row>
    <row r="252" spans="1:71" ht="18.75" customHeight="1" x14ac:dyDescent="0.25">
      <c r="A252" s="2"/>
      <c r="B252" s="2"/>
      <c r="C252" s="2"/>
      <c r="AK252" s="36"/>
      <c r="BS252" s="33"/>
    </row>
    <row r="253" spans="1:71" ht="18.75" customHeight="1" x14ac:dyDescent="0.25">
      <c r="A253" s="2"/>
      <c r="B253" s="2"/>
      <c r="C253" s="2"/>
      <c r="AK253" s="36"/>
      <c r="BS253" s="33"/>
    </row>
    <row r="254" spans="1:71" ht="18.75" customHeight="1" x14ac:dyDescent="0.25">
      <c r="A254" s="2"/>
      <c r="B254" s="2"/>
      <c r="C254" s="2"/>
      <c r="AK254" s="36"/>
      <c r="BS254" s="33"/>
    </row>
    <row r="255" spans="1:71" ht="18.75" customHeight="1" x14ac:dyDescent="0.25">
      <c r="A255" s="2"/>
      <c r="B255" s="2"/>
      <c r="C255" s="2"/>
      <c r="AK255" s="36"/>
      <c r="BS255" s="33"/>
    </row>
    <row r="256" spans="1:71" ht="18.75" customHeight="1" x14ac:dyDescent="0.25">
      <c r="A256" s="2"/>
      <c r="B256" s="2"/>
      <c r="C256" s="2"/>
      <c r="AK256" s="36"/>
      <c r="BS256" s="33"/>
    </row>
    <row r="257" spans="1:71" ht="18.75" customHeight="1" x14ac:dyDescent="0.25">
      <c r="A257" s="2"/>
      <c r="B257" s="2"/>
      <c r="C257" s="2"/>
      <c r="AK257" s="36"/>
      <c r="BS257" s="33"/>
    </row>
    <row r="258" spans="1:71" ht="18.75" customHeight="1" x14ac:dyDescent="0.25">
      <c r="A258" s="2"/>
      <c r="B258" s="2"/>
      <c r="C258" s="2"/>
      <c r="AK258" s="36"/>
      <c r="BS258" s="33"/>
    </row>
    <row r="259" spans="1:71" ht="18.75" customHeight="1" x14ac:dyDescent="0.25">
      <c r="A259" s="2"/>
      <c r="B259" s="2"/>
      <c r="C259" s="2"/>
      <c r="AK259" s="36"/>
      <c r="BS259" s="33"/>
    </row>
    <row r="260" spans="1:71" ht="18.75" customHeight="1" x14ac:dyDescent="0.25">
      <c r="A260" s="2"/>
      <c r="B260" s="2"/>
      <c r="C260" s="2"/>
      <c r="AK260" s="36"/>
      <c r="BS260" s="33"/>
    </row>
    <row r="261" spans="1:71" ht="18.75" customHeight="1" x14ac:dyDescent="0.25">
      <c r="A261" s="2"/>
      <c r="B261" s="2"/>
      <c r="C261" s="2"/>
      <c r="AK261" s="36"/>
      <c r="BS261" s="33"/>
    </row>
    <row r="262" spans="1:71" ht="18.75" customHeight="1" x14ac:dyDescent="0.25">
      <c r="A262" s="2"/>
      <c r="B262" s="2"/>
      <c r="C262" s="2"/>
      <c r="AK262" s="36"/>
      <c r="BS262" s="33"/>
    </row>
    <row r="263" spans="1:71" ht="18.75" customHeight="1" x14ac:dyDescent="0.25">
      <c r="A263" s="2"/>
      <c r="B263" s="2"/>
      <c r="C263" s="2"/>
      <c r="AK263" s="36"/>
      <c r="BS263" s="33"/>
    </row>
    <row r="264" spans="1:71" ht="18.75" customHeight="1" x14ac:dyDescent="0.25">
      <c r="A264" s="2"/>
      <c r="B264" s="2"/>
      <c r="C264" s="2"/>
      <c r="AK264" s="36"/>
      <c r="BS264" s="33"/>
    </row>
    <row r="265" spans="1:71" ht="18.75" customHeight="1" x14ac:dyDescent="0.25">
      <c r="A265" s="2"/>
      <c r="B265" s="2"/>
      <c r="C265" s="2"/>
      <c r="AK265" s="36"/>
      <c r="BS265" s="33"/>
    </row>
    <row r="266" spans="1:71" ht="18.75" customHeight="1" x14ac:dyDescent="0.25">
      <c r="A266" s="2"/>
      <c r="B266" s="2"/>
      <c r="C266" s="2"/>
      <c r="AK266" s="36"/>
      <c r="BS266" s="33"/>
    </row>
    <row r="267" spans="1:71" ht="18.75" customHeight="1" x14ac:dyDescent="0.25">
      <c r="A267" s="2"/>
      <c r="B267" s="2"/>
      <c r="C267" s="2"/>
      <c r="AK267" s="36"/>
      <c r="BS267" s="33"/>
    </row>
    <row r="268" spans="1:71" ht="18.75" customHeight="1" x14ac:dyDescent="0.25">
      <c r="A268" s="2"/>
      <c r="B268" s="2"/>
      <c r="C268" s="2"/>
      <c r="AK268" s="36"/>
      <c r="BS268" s="33"/>
    </row>
    <row r="269" spans="1:71" ht="18.75" customHeight="1" x14ac:dyDescent="0.25">
      <c r="A269" s="2"/>
      <c r="B269" s="2"/>
      <c r="C269" s="2"/>
      <c r="AK269" s="36"/>
      <c r="BS269" s="33"/>
    </row>
    <row r="270" spans="1:71" ht="18.75" customHeight="1" x14ac:dyDescent="0.25">
      <c r="A270" s="2"/>
      <c r="B270" s="2"/>
      <c r="C270" s="2"/>
      <c r="AK270" s="36"/>
      <c r="BS270" s="33"/>
    </row>
    <row r="271" spans="1:71" ht="18.75" customHeight="1" x14ac:dyDescent="0.25">
      <c r="A271" s="2"/>
      <c r="B271" s="2"/>
      <c r="C271" s="2"/>
      <c r="AK271" s="36"/>
      <c r="BS271" s="33"/>
    </row>
    <row r="272" spans="1:71" ht="18.75" customHeight="1" x14ac:dyDescent="0.25">
      <c r="A272" s="2"/>
      <c r="B272" s="2"/>
      <c r="C272" s="2"/>
      <c r="AK272" s="36"/>
      <c r="BS272" s="33"/>
    </row>
    <row r="273" spans="1:71" ht="18.75" customHeight="1" x14ac:dyDescent="0.25">
      <c r="A273" s="2"/>
      <c r="B273" s="2"/>
      <c r="C273" s="2"/>
      <c r="AK273" s="36"/>
      <c r="BS273" s="33"/>
    </row>
    <row r="274" spans="1:71" ht="18.75" customHeight="1" x14ac:dyDescent="0.25">
      <c r="A274" s="2"/>
      <c r="B274" s="2"/>
      <c r="C274" s="2"/>
      <c r="AK274" s="36"/>
      <c r="BS274" s="33"/>
    </row>
    <row r="275" spans="1:71" ht="18.75" customHeight="1" x14ac:dyDescent="0.25">
      <c r="A275" s="2"/>
      <c r="B275" s="2"/>
      <c r="C275" s="2"/>
      <c r="AK275" s="36"/>
      <c r="BS275" s="33"/>
    </row>
    <row r="276" spans="1:71" ht="18.75" customHeight="1" x14ac:dyDescent="0.25">
      <c r="A276" s="2"/>
      <c r="B276" s="2"/>
      <c r="C276" s="2"/>
      <c r="AK276" s="36"/>
      <c r="BS276" s="33"/>
    </row>
    <row r="277" spans="1:71" ht="18.75" customHeight="1" x14ac:dyDescent="0.25">
      <c r="A277" s="2"/>
      <c r="B277" s="2"/>
      <c r="C277" s="2"/>
      <c r="AK277" s="36"/>
      <c r="BS277" s="33"/>
    </row>
    <row r="278" spans="1:71" ht="18.75" customHeight="1" x14ac:dyDescent="0.25">
      <c r="A278" s="2"/>
      <c r="B278" s="2"/>
      <c r="C278" s="2"/>
      <c r="AK278" s="36"/>
      <c r="BS278" s="33"/>
    </row>
    <row r="279" spans="1:71" ht="18.75" customHeight="1" x14ac:dyDescent="0.25">
      <c r="A279" s="2"/>
      <c r="B279" s="2"/>
      <c r="C279" s="2"/>
      <c r="AK279" s="36"/>
      <c r="BS279" s="33"/>
    </row>
    <row r="280" spans="1:71" ht="18.75" customHeight="1" x14ac:dyDescent="0.25">
      <c r="A280" s="2"/>
      <c r="B280" s="2"/>
      <c r="C280" s="2"/>
      <c r="AK280" s="36"/>
      <c r="BS280" s="33"/>
    </row>
    <row r="281" spans="1:71" ht="18.75" customHeight="1" x14ac:dyDescent="0.25">
      <c r="A281" s="2"/>
      <c r="B281" s="2"/>
      <c r="C281" s="2"/>
      <c r="AK281" s="36"/>
      <c r="BS281" s="33"/>
    </row>
    <row r="282" spans="1:71" ht="18.75" customHeight="1" x14ac:dyDescent="0.25">
      <c r="A282" s="2"/>
      <c r="B282" s="2"/>
      <c r="C282" s="2"/>
      <c r="AK282" s="36"/>
      <c r="BS282" s="33"/>
    </row>
    <row r="283" spans="1:71" ht="18.75" customHeight="1" x14ac:dyDescent="0.25">
      <c r="A283" s="2"/>
      <c r="B283" s="2"/>
      <c r="C283" s="2"/>
      <c r="AK283" s="36"/>
      <c r="BS283" s="33"/>
    </row>
    <row r="284" spans="1:71" ht="18.75" customHeight="1" x14ac:dyDescent="0.25">
      <c r="A284" s="2"/>
      <c r="B284" s="2"/>
      <c r="C284" s="2"/>
      <c r="AK284" s="36"/>
      <c r="BS284" s="33"/>
    </row>
    <row r="285" spans="1:71" ht="18.75" customHeight="1" x14ac:dyDescent="0.25">
      <c r="A285" s="2"/>
      <c r="B285" s="2"/>
      <c r="C285" s="2"/>
      <c r="AK285" s="36"/>
      <c r="BS285" s="33"/>
    </row>
    <row r="286" spans="1:71" ht="18.75" customHeight="1" x14ac:dyDescent="0.25">
      <c r="A286" s="2"/>
      <c r="B286" s="2"/>
      <c r="C286" s="2"/>
      <c r="AK286" s="36"/>
      <c r="BS286" s="33"/>
    </row>
    <row r="287" spans="1:71" ht="18.75" customHeight="1" x14ac:dyDescent="0.25">
      <c r="A287" s="2"/>
      <c r="B287" s="2"/>
      <c r="C287" s="2"/>
      <c r="AK287" s="36"/>
      <c r="BS287" s="33"/>
    </row>
    <row r="288" spans="1:71" ht="18.75" customHeight="1" x14ac:dyDescent="0.25">
      <c r="A288" s="2"/>
      <c r="B288" s="2"/>
      <c r="C288" s="2"/>
      <c r="AK288" s="36"/>
      <c r="BS288" s="33"/>
    </row>
    <row r="289" spans="1:71" ht="18.75" customHeight="1" x14ac:dyDescent="0.25">
      <c r="A289" s="2"/>
      <c r="B289" s="2"/>
      <c r="C289" s="2"/>
      <c r="AK289" s="36"/>
      <c r="BS289" s="33"/>
    </row>
    <row r="290" spans="1:71" ht="18.75" customHeight="1" x14ac:dyDescent="0.25">
      <c r="A290" s="2"/>
      <c r="B290" s="2"/>
      <c r="C290" s="2"/>
      <c r="AK290" s="36"/>
      <c r="BS290" s="33"/>
    </row>
    <row r="291" spans="1:71" ht="18.75" customHeight="1" x14ac:dyDescent="0.25">
      <c r="A291" s="2"/>
      <c r="B291" s="2"/>
      <c r="C291" s="2"/>
      <c r="AK291" s="36"/>
      <c r="BS291" s="33"/>
    </row>
    <row r="292" spans="1:71" ht="18.75" customHeight="1" x14ac:dyDescent="0.25">
      <c r="A292" s="2"/>
      <c r="B292" s="2"/>
      <c r="C292" s="2"/>
      <c r="AK292" s="36"/>
      <c r="BS292" s="33"/>
    </row>
    <row r="293" spans="1:71" ht="18.75" customHeight="1" x14ac:dyDescent="0.25">
      <c r="A293" s="2"/>
      <c r="B293" s="2"/>
      <c r="C293" s="2"/>
      <c r="AK293" s="36"/>
      <c r="BS293" s="33"/>
    </row>
    <row r="294" spans="1:71" ht="18.75" customHeight="1" x14ac:dyDescent="0.25">
      <c r="A294" s="2"/>
      <c r="B294" s="2"/>
      <c r="C294" s="2"/>
      <c r="AK294" s="36"/>
      <c r="BS294" s="33"/>
    </row>
    <row r="295" spans="1:71" ht="18.75" customHeight="1" x14ac:dyDescent="0.25">
      <c r="A295" s="2"/>
      <c r="B295" s="2"/>
      <c r="C295" s="2"/>
      <c r="AK295" s="36"/>
      <c r="BS295" s="33"/>
    </row>
    <row r="296" spans="1:71" ht="18.75" customHeight="1" x14ac:dyDescent="0.25">
      <c r="A296" s="2"/>
      <c r="B296" s="2"/>
      <c r="C296" s="2"/>
      <c r="AK296" s="36"/>
      <c r="BS296" s="33"/>
    </row>
    <row r="297" spans="1:71" ht="18.75" customHeight="1" x14ac:dyDescent="0.25">
      <c r="A297" s="2"/>
      <c r="B297" s="2"/>
      <c r="C297" s="2"/>
      <c r="AK297" s="36"/>
      <c r="BS297" s="33"/>
    </row>
    <row r="298" spans="1:71" ht="18.75" customHeight="1" x14ac:dyDescent="0.25">
      <c r="A298" s="2"/>
      <c r="B298" s="2"/>
      <c r="C298" s="2"/>
      <c r="AK298" s="36"/>
      <c r="BS298" s="33"/>
    </row>
    <row r="299" spans="1:71" ht="18.75" customHeight="1" x14ac:dyDescent="0.25">
      <c r="A299" s="2"/>
      <c r="B299" s="2"/>
      <c r="C299" s="2"/>
      <c r="AK299" s="36"/>
      <c r="BS299" s="33"/>
    </row>
    <row r="300" spans="1:71" ht="18.75" customHeight="1" x14ac:dyDescent="0.25">
      <c r="A300" s="2"/>
      <c r="B300" s="2"/>
      <c r="C300" s="2"/>
      <c r="AK300" s="36"/>
      <c r="BS300" s="33"/>
    </row>
    <row r="301" spans="1:71" ht="18.75" customHeight="1" x14ac:dyDescent="0.25">
      <c r="A301" s="2"/>
      <c r="B301" s="2"/>
      <c r="C301" s="2"/>
      <c r="AK301" s="36"/>
      <c r="BS301" s="33"/>
    </row>
    <row r="302" spans="1:71" ht="18.75" customHeight="1" x14ac:dyDescent="0.25">
      <c r="A302" s="2"/>
      <c r="B302" s="2"/>
      <c r="C302" s="2"/>
      <c r="AK302" s="36"/>
      <c r="BS302" s="33"/>
    </row>
    <row r="303" spans="1:71" ht="18.75" customHeight="1" x14ac:dyDescent="0.25">
      <c r="A303" s="2"/>
      <c r="B303" s="2"/>
      <c r="C303" s="2"/>
      <c r="AK303" s="36"/>
      <c r="BS303" s="33"/>
    </row>
    <row r="304" spans="1:71" ht="18.75" customHeight="1" x14ac:dyDescent="0.25">
      <c r="A304" s="2"/>
      <c r="B304" s="2"/>
      <c r="C304" s="2"/>
      <c r="AK304" s="36"/>
      <c r="BS304" s="33"/>
    </row>
    <row r="305" spans="1:71" ht="18.75" customHeight="1" x14ac:dyDescent="0.25">
      <c r="A305" s="2"/>
      <c r="B305" s="2"/>
      <c r="C305" s="2"/>
      <c r="AK305" s="36"/>
      <c r="BS305" s="33"/>
    </row>
    <row r="306" spans="1:71" ht="18.75" customHeight="1" x14ac:dyDescent="0.25">
      <c r="A306" s="2"/>
      <c r="B306" s="2"/>
      <c r="C306" s="2"/>
      <c r="AK306" s="36"/>
      <c r="BS306" s="33"/>
    </row>
    <row r="307" spans="1:71" ht="18.75" customHeight="1" x14ac:dyDescent="0.25">
      <c r="A307" s="2"/>
      <c r="B307" s="2"/>
      <c r="C307" s="2"/>
      <c r="AK307" s="36"/>
      <c r="BS307" s="33"/>
    </row>
    <row r="308" spans="1:71" ht="18.75" customHeight="1" x14ac:dyDescent="0.25">
      <c r="A308" s="2"/>
      <c r="B308" s="2"/>
      <c r="C308" s="2"/>
      <c r="AK308" s="36"/>
      <c r="BS308" s="33"/>
    </row>
    <row r="309" spans="1:71" ht="18.75" customHeight="1" x14ac:dyDescent="0.25">
      <c r="A309" s="2"/>
      <c r="B309" s="2"/>
      <c r="C309" s="2"/>
      <c r="AK309" s="36"/>
      <c r="BS309" s="33"/>
    </row>
    <row r="310" spans="1:71" ht="18.75" customHeight="1" x14ac:dyDescent="0.25">
      <c r="A310" s="2"/>
      <c r="B310" s="2"/>
      <c r="C310" s="2"/>
      <c r="AK310" s="36"/>
      <c r="BS310" s="33"/>
    </row>
    <row r="311" spans="1:71" ht="18.75" customHeight="1" x14ac:dyDescent="0.25">
      <c r="A311" s="2"/>
      <c r="B311" s="2"/>
      <c r="C311" s="2"/>
      <c r="AK311" s="36"/>
      <c r="BS311" s="33"/>
    </row>
    <row r="312" spans="1:71" ht="18.75" customHeight="1" x14ac:dyDescent="0.25">
      <c r="A312" s="2"/>
      <c r="B312" s="2"/>
      <c r="C312" s="2"/>
      <c r="AK312" s="36"/>
      <c r="BS312" s="33"/>
    </row>
    <row r="313" spans="1:71" ht="18.75" customHeight="1" x14ac:dyDescent="0.25">
      <c r="A313" s="2"/>
      <c r="B313" s="2"/>
      <c r="C313" s="2"/>
      <c r="AK313" s="36"/>
      <c r="BS313" s="33"/>
    </row>
    <row r="314" spans="1:71" ht="18.75" customHeight="1" x14ac:dyDescent="0.25">
      <c r="A314" s="2"/>
      <c r="B314" s="2"/>
      <c r="C314" s="2"/>
      <c r="AK314" s="36"/>
      <c r="BS314" s="33"/>
    </row>
    <row r="315" spans="1:71" ht="18.75" customHeight="1" x14ac:dyDescent="0.25">
      <c r="A315" s="2"/>
      <c r="B315" s="2"/>
      <c r="C315" s="2"/>
      <c r="AK315" s="36"/>
      <c r="BS315" s="33"/>
    </row>
    <row r="316" spans="1:71" ht="18.75" customHeight="1" x14ac:dyDescent="0.25">
      <c r="A316" s="2"/>
      <c r="B316" s="2"/>
      <c r="C316" s="2"/>
      <c r="AK316" s="36"/>
      <c r="BS316" s="33"/>
    </row>
    <row r="317" spans="1:71" ht="18.75" customHeight="1" x14ac:dyDescent="0.25">
      <c r="A317" s="2"/>
      <c r="B317" s="2"/>
      <c r="C317" s="2"/>
      <c r="AK317" s="36"/>
      <c r="BS317" s="33"/>
    </row>
    <row r="318" spans="1:71" ht="18.75" customHeight="1" x14ac:dyDescent="0.25">
      <c r="A318" s="2"/>
      <c r="B318" s="2"/>
      <c r="C318" s="2"/>
      <c r="AK318" s="36"/>
      <c r="BS318" s="33"/>
    </row>
    <row r="319" spans="1:71" ht="18.75" customHeight="1" x14ac:dyDescent="0.25">
      <c r="A319" s="2"/>
      <c r="B319" s="2"/>
      <c r="C319" s="2"/>
      <c r="AK319" s="36"/>
      <c r="BS319" s="33"/>
    </row>
    <row r="320" spans="1:71" ht="18.75" customHeight="1" x14ac:dyDescent="0.25">
      <c r="A320" s="2"/>
      <c r="B320" s="2"/>
      <c r="C320" s="2"/>
      <c r="AK320" s="36"/>
      <c r="BS320" s="33"/>
    </row>
    <row r="321" spans="1:71" ht="18.75" customHeight="1" x14ac:dyDescent="0.25">
      <c r="A321" s="2"/>
      <c r="B321" s="2"/>
      <c r="C321" s="2"/>
      <c r="AK321" s="36"/>
      <c r="BS321" s="33"/>
    </row>
    <row r="322" spans="1:71" ht="18.75" customHeight="1" x14ac:dyDescent="0.25">
      <c r="A322" s="2"/>
      <c r="B322" s="2"/>
      <c r="C322" s="2"/>
      <c r="AK322" s="36"/>
      <c r="BS322" s="33"/>
    </row>
    <row r="323" spans="1:71" ht="18.75" customHeight="1" x14ac:dyDescent="0.25">
      <c r="A323" s="2"/>
      <c r="B323" s="2"/>
      <c r="C323" s="2"/>
      <c r="AK323" s="36"/>
      <c r="BS323" s="33"/>
    </row>
    <row r="324" spans="1:71" ht="18.75" customHeight="1" x14ac:dyDescent="0.25">
      <c r="A324" s="2"/>
      <c r="B324" s="2"/>
      <c r="C324" s="2"/>
      <c r="AK324" s="36"/>
      <c r="BS324" s="33"/>
    </row>
    <row r="325" spans="1:71" ht="18.75" customHeight="1" x14ac:dyDescent="0.25">
      <c r="A325" s="2"/>
      <c r="B325" s="2"/>
      <c r="C325" s="2"/>
      <c r="AK325" s="36"/>
      <c r="BS325" s="33"/>
    </row>
    <row r="326" spans="1:71" ht="18.75" customHeight="1" x14ac:dyDescent="0.25">
      <c r="A326" s="2"/>
      <c r="B326" s="2"/>
      <c r="C326" s="2"/>
      <c r="AK326" s="36"/>
      <c r="BS326" s="33"/>
    </row>
    <row r="327" spans="1:71" ht="18.75" customHeight="1" x14ac:dyDescent="0.25">
      <c r="A327" s="2"/>
      <c r="B327" s="2"/>
      <c r="C327" s="2"/>
      <c r="AK327" s="36"/>
      <c r="BS327" s="33"/>
    </row>
    <row r="328" spans="1:71" ht="18.75" customHeight="1" x14ac:dyDescent="0.3">
      <c r="A328" s="23"/>
      <c r="B328" s="23"/>
      <c r="C328" s="23"/>
      <c r="AK328" s="36"/>
      <c r="BS328" s="33"/>
    </row>
    <row r="329" spans="1:71" ht="18.75" customHeight="1" x14ac:dyDescent="0.3">
      <c r="A329" s="23"/>
      <c r="B329" s="23"/>
      <c r="C329" s="23"/>
      <c r="AK329" s="36"/>
      <c r="BS329" s="33"/>
    </row>
    <row r="330" spans="1:71" ht="18.75" customHeight="1" x14ac:dyDescent="0.3">
      <c r="A330" s="23"/>
      <c r="B330" s="23"/>
      <c r="C330" s="23"/>
      <c r="AK330" s="36"/>
      <c r="BS330" s="33"/>
    </row>
    <row r="331" spans="1:71" ht="18.75" customHeight="1" x14ac:dyDescent="0.3">
      <c r="A331" s="23"/>
      <c r="B331" s="23"/>
      <c r="C331" s="23"/>
      <c r="AK331" s="36"/>
      <c r="BS331" s="33"/>
    </row>
    <row r="332" spans="1:71" ht="18.75" customHeight="1" x14ac:dyDescent="0.3">
      <c r="A332" s="23"/>
      <c r="B332" s="23"/>
      <c r="C332" s="23"/>
      <c r="AK332" s="36"/>
      <c r="BS332" s="33"/>
    </row>
    <row r="333" spans="1:71" ht="18.75" customHeight="1" x14ac:dyDescent="0.3">
      <c r="A333" s="23"/>
      <c r="B333" s="23"/>
      <c r="C333" s="23"/>
      <c r="AK333" s="36"/>
      <c r="BS333" s="33"/>
    </row>
    <row r="334" spans="1:71" ht="18.75" customHeight="1" x14ac:dyDescent="0.3">
      <c r="A334" s="23"/>
      <c r="B334" s="23"/>
      <c r="C334" s="23"/>
      <c r="AK334" s="36"/>
      <c r="BS334" s="33"/>
    </row>
    <row r="335" spans="1:71" ht="18.75" customHeight="1" x14ac:dyDescent="0.3">
      <c r="A335" s="23"/>
      <c r="B335" s="23"/>
      <c r="C335" s="23"/>
      <c r="AK335" s="36"/>
      <c r="BS335" s="33"/>
    </row>
    <row r="336" spans="1:71" ht="18.75" customHeight="1" x14ac:dyDescent="0.3">
      <c r="A336" s="23"/>
      <c r="B336" s="23"/>
      <c r="C336" s="23"/>
      <c r="AK336" s="36"/>
      <c r="BS336" s="33"/>
    </row>
    <row r="337" spans="1:71" ht="18.75" customHeight="1" x14ac:dyDescent="0.3">
      <c r="A337" s="23"/>
      <c r="B337" s="23"/>
      <c r="C337" s="23"/>
      <c r="AK337" s="36"/>
      <c r="BS337" s="33"/>
    </row>
    <row r="338" spans="1:71" ht="18.75" customHeight="1" x14ac:dyDescent="0.3">
      <c r="A338" s="23"/>
      <c r="B338" s="23"/>
      <c r="C338" s="23"/>
      <c r="AK338" s="36"/>
      <c r="BS338" s="33"/>
    </row>
    <row r="339" spans="1:71" ht="18.75" customHeight="1" x14ac:dyDescent="0.3">
      <c r="A339" s="23"/>
      <c r="B339" s="23"/>
      <c r="C339" s="23"/>
      <c r="AK339" s="36"/>
      <c r="BS339" s="33"/>
    </row>
    <row r="340" spans="1:71" ht="18.75" customHeight="1" x14ac:dyDescent="0.3">
      <c r="A340" s="23"/>
      <c r="B340" s="23"/>
      <c r="C340" s="23"/>
      <c r="AK340" s="36"/>
      <c r="BS340" s="33"/>
    </row>
    <row r="341" spans="1:71" ht="18.75" customHeight="1" x14ac:dyDescent="0.3">
      <c r="A341" s="23"/>
      <c r="B341" s="23"/>
      <c r="C341" s="23"/>
      <c r="AK341" s="36"/>
      <c r="BS341" s="33"/>
    </row>
    <row r="342" spans="1:71" ht="18.75" customHeight="1" x14ac:dyDescent="0.3">
      <c r="A342" s="23"/>
      <c r="B342" s="23"/>
      <c r="C342" s="23"/>
      <c r="AK342" s="36"/>
      <c r="BS342" s="33"/>
    </row>
    <row r="343" spans="1:71" ht="18.75" customHeight="1" x14ac:dyDescent="0.3">
      <c r="A343" s="23"/>
      <c r="B343" s="23"/>
      <c r="C343" s="23"/>
      <c r="AK343" s="36"/>
      <c r="BS343" s="33"/>
    </row>
    <row r="344" spans="1:71" ht="18.75" customHeight="1" x14ac:dyDescent="0.3">
      <c r="A344" s="23"/>
      <c r="B344" s="23"/>
      <c r="C344" s="23"/>
      <c r="AK344" s="36"/>
      <c r="BS344" s="33"/>
    </row>
    <row r="345" spans="1:71" ht="18.75" customHeight="1" x14ac:dyDescent="0.3">
      <c r="A345" s="23"/>
      <c r="B345" s="23"/>
      <c r="C345" s="23"/>
      <c r="AK345" s="36"/>
      <c r="BS345" s="33"/>
    </row>
    <row r="346" spans="1:71" ht="18.75" customHeight="1" x14ac:dyDescent="0.3">
      <c r="A346" s="23"/>
      <c r="B346" s="23"/>
      <c r="C346" s="23"/>
      <c r="AK346" s="36"/>
      <c r="BS346" s="33"/>
    </row>
    <row r="347" spans="1:71" ht="18.75" customHeight="1" x14ac:dyDescent="0.3">
      <c r="A347" s="23"/>
      <c r="B347" s="23"/>
      <c r="C347" s="23"/>
      <c r="AK347" s="36"/>
      <c r="BS347" s="33"/>
    </row>
    <row r="348" spans="1:71" ht="18.75" customHeight="1" x14ac:dyDescent="0.3">
      <c r="A348" s="23"/>
      <c r="B348" s="23"/>
      <c r="C348" s="23"/>
      <c r="AK348" s="36"/>
      <c r="BS348" s="33"/>
    </row>
    <row r="349" spans="1:71" ht="18.75" customHeight="1" x14ac:dyDescent="0.3">
      <c r="A349" s="23"/>
      <c r="B349" s="23"/>
      <c r="C349" s="23"/>
      <c r="AK349" s="36"/>
      <c r="BS349" s="33"/>
    </row>
    <row r="350" spans="1:71" ht="18.75" customHeight="1" x14ac:dyDescent="0.3">
      <c r="A350" s="23"/>
      <c r="B350" s="23"/>
      <c r="C350" s="23"/>
      <c r="AK350" s="36"/>
      <c r="BS350" s="33"/>
    </row>
    <row r="351" spans="1:71" ht="18.75" customHeight="1" x14ac:dyDescent="0.3">
      <c r="A351" s="23"/>
      <c r="B351" s="23"/>
      <c r="C351" s="23"/>
      <c r="AK351" s="36"/>
      <c r="BS351" s="33"/>
    </row>
    <row r="352" spans="1:71" ht="18.75" customHeight="1" x14ac:dyDescent="0.3">
      <c r="A352" s="23"/>
      <c r="B352" s="23"/>
      <c r="C352" s="23"/>
      <c r="AK352" s="36"/>
      <c r="BS352" s="33"/>
    </row>
    <row r="353" spans="1:71" ht="18.75" customHeight="1" x14ac:dyDescent="0.3">
      <c r="A353" s="23"/>
      <c r="B353" s="23"/>
      <c r="C353" s="23"/>
      <c r="AK353" s="36"/>
      <c r="BS353" s="33"/>
    </row>
    <row r="354" spans="1:71" ht="18.75" customHeight="1" x14ac:dyDescent="0.3">
      <c r="A354" s="23"/>
      <c r="B354" s="23"/>
      <c r="C354" s="23"/>
      <c r="AK354" s="36"/>
      <c r="BS354" s="33"/>
    </row>
    <row r="355" spans="1:71" ht="18.75" customHeight="1" x14ac:dyDescent="0.3">
      <c r="A355" s="23"/>
      <c r="B355" s="23"/>
      <c r="C355" s="23"/>
      <c r="AK355" s="36"/>
      <c r="BS355" s="33"/>
    </row>
    <row r="356" spans="1:71" ht="18.75" customHeight="1" x14ac:dyDescent="0.3">
      <c r="A356" s="23"/>
      <c r="B356" s="23"/>
      <c r="C356" s="23"/>
      <c r="AK356" s="36"/>
      <c r="BS356" s="33"/>
    </row>
    <row r="357" spans="1:71" ht="18.75" customHeight="1" x14ac:dyDescent="0.3">
      <c r="A357" s="23"/>
      <c r="B357" s="23"/>
      <c r="C357" s="23"/>
      <c r="AK357" s="36"/>
      <c r="BS357" s="33"/>
    </row>
    <row r="358" spans="1:71" ht="18.75" customHeight="1" x14ac:dyDescent="0.3">
      <c r="A358" s="23"/>
      <c r="B358" s="23"/>
      <c r="C358" s="23"/>
      <c r="AK358" s="36"/>
      <c r="BS358" s="33"/>
    </row>
    <row r="359" spans="1:71" ht="18.75" customHeight="1" x14ac:dyDescent="0.3">
      <c r="A359" s="23"/>
      <c r="B359" s="23"/>
      <c r="C359" s="23"/>
      <c r="AK359" s="36"/>
      <c r="BS359" s="33"/>
    </row>
    <row r="360" spans="1:71" ht="18.75" customHeight="1" x14ac:dyDescent="0.3">
      <c r="A360" s="23"/>
      <c r="B360" s="23"/>
      <c r="C360" s="23"/>
      <c r="AK360" s="36"/>
      <c r="BS360" s="33"/>
    </row>
    <row r="361" spans="1:71" ht="18.75" customHeight="1" x14ac:dyDescent="0.3">
      <c r="A361" s="23"/>
      <c r="B361" s="23"/>
      <c r="C361" s="23"/>
      <c r="AK361" s="36"/>
      <c r="BS361" s="33"/>
    </row>
    <row r="362" spans="1:71" ht="18.75" customHeight="1" x14ac:dyDescent="0.3">
      <c r="A362" s="23"/>
      <c r="B362" s="23"/>
      <c r="C362" s="23"/>
      <c r="AK362" s="36"/>
      <c r="BS362" s="33"/>
    </row>
    <row r="363" spans="1:71" ht="18.75" customHeight="1" x14ac:dyDescent="0.3">
      <c r="A363" s="23"/>
      <c r="B363" s="23"/>
      <c r="C363" s="23"/>
      <c r="AK363" s="36"/>
      <c r="BS363" s="33"/>
    </row>
    <row r="364" spans="1:71" ht="18.75" customHeight="1" x14ac:dyDescent="0.3">
      <c r="A364" s="23"/>
      <c r="B364" s="23"/>
      <c r="C364" s="23"/>
      <c r="AK364" s="36"/>
      <c r="BS364" s="33"/>
    </row>
    <row r="365" spans="1:71" ht="18.75" customHeight="1" x14ac:dyDescent="0.3">
      <c r="A365" s="23"/>
      <c r="B365" s="23"/>
      <c r="C365" s="23"/>
      <c r="AK365" s="36"/>
      <c r="BS365" s="33"/>
    </row>
    <row r="366" spans="1:71" ht="18.75" customHeight="1" x14ac:dyDescent="0.3">
      <c r="A366" s="23"/>
      <c r="B366" s="23"/>
      <c r="C366" s="23"/>
      <c r="AK366" s="36"/>
      <c r="BS366" s="33"/>
    </row>
    <row r="367" spans="1:71" ht="18.75" customHeight="1" x14ac:dyDescent="0.3">
      <c r="A367" s="23"/>
      <c r="B367" s="23"/>
      <c r="C367" s="23"/>
      <c r="AK367" s="36"/>
      <c r="BS367" s="33"/>
    </row>
    <row r="368" spans="1:71" ht="18.75" customHeight="1" x14ac:dyDescent="0.3">
      <c r="A368" s="23"/>
      <c r="B368" s="23"/>
      <c r="C368" s="23"/>
      <c r="AK368" s="36"/>
      <c r="BS368" s="33"/>
    </row>
    <row r="369" spans="1:71" ht="18.75" customHeight="1" x14ac:dyDescent="0.3">
      <c r="A369" s="23"/>
      <c r="B369" s="23"/>
      <c r="C369" s="23"/>
      <c r="AK369" s="36"/>
      <c r="BS369" s="33"/>
    </row>
    <row r="370" spans="1:71" ht="18.75" customHeight="1" x14ac:dyDescent="0.3">
      <c r="A370" s="23"/>
      <c r="B370" s="23"/>
      <c r="C370" s="23"/>
      <c r="AK370" s="36"/>
      <c r="BS370" s="33"/>
    </row>
    <row r="371" spans="1:71" ht="18.75" customHeight="1" x14ac:dyDescent="0.3">
      <c r="A371" s="23"/>
      <c r="B371" s="23"/>
      <c r="C371" s="23"/>
      <c r="AK371" s="36"/>
      <c r="BS371" s="33"/>
    </row>
    <row r="372" spans="1:71" ht="18.75" customHeight="1" x14ac:dyDescent="0.3">
      <c r="A372" s="23"/>
      <c r="B372" s="23"/>
      <c r="C372" s="23"/>
      <c r="AK372" s="36"/>
      <c r="BS372" s="33"/>
    </row>
    <row r="373" spans="1:71" ht="18.75" customHeight="1" x14ac:dyDescent="0.3">
      <c r="A373" s="23"/>
      <c r="B373" s="23"/>
      <c r="C373" s="23"/>
      <c r="AK373" s="36"/>
      <c r="BS373" s="33"/>
    </row>
    <row r="374" spans="1:71" ht="18.75" customHeight="1" x14ac:dyDescent="0.3">
      <c r="A374" s="23"/>
      <c r="B374" s="23"/>
      <c r="C374" s="23"/>
      <c r="AK374" s="36"/>
      <c r="BS374" s="33"/>
    </row>
    <row r="375" spans="1:71" ht="18.75" customHeight="1" x14ac:dyDescent="0.3">
      <c r="A375" s="23"/>
      <c r="B375" s="23"/>
      <c r="C375" s="23"/>
      <c r="AK375" s="36"/>
      <c r="BS375" s="33"/>
    </row>
    <row r="376" spans="1:71" ht="18.75" customHeight="1" x14ac:dyDescent="0.3">
      <c r="A376" s="23"/>
      <c r="B376" s="23"/>
      <c r="C376" s="23"/>
      <c r="AK376" s="36"/>
      <c r="BS376" s="33"/>
    </row>
    <row r="377" spans="1:71" ht="18.75" customHeight="1" x14ac:dyDescent="0.3">
      <c r="A377" s="23"/>
      <c r="B377" s="23"/>
      <c r="C377" s="23"/>
      <c r="AK377" s="36"/>
      <c r="BS377" s="33"/>
    </row>
    <row r="378" spans="1:71" ht="18.75" customHeight="1" x14ac:dyDescent="0.3">
      <c r="A378" s="23"/>
      <c r="B378" s="23"/>
      <c r="C378" s="23"/>
      <c r="AK378" s="36"/>
      <c r="BS378" s="33"/>
    </row>
    <row r="379" spans="1:71" ht="18.75" customHeight="1" x14ac:dyDescent="0.3">
      <c r="A379" s="23"/>
      <c r="B379" s="23"/>
      <c r="C379" s="23"/>
      <c r="AK379" s="36"/>
      <c r="BS379" s="33"/>
    </row>
    <row r="380" spans="1:71" ht="18.75" customHeight="1" x14ac:dyDescent="0.3">
      <c r="A380" s="23"/>
      <c r="B380" s="23"/>
      <c r="C380" s="23"/>
      <c r="AK380" s="36"/>
      <c r="BS380" s="33"/>
    </row>
    <row r="381" spans="1:71" ht="18.75" customHeight="1" x14ac:dyDescent="0.3">
      <c r="A381" s="23"/>
      <c r="B381" s="23"/>
      <c r="C381" s="23"/>
      <c r="AK381" s="36"/>
      <c r="BS381" s="33"/>
    </row>
    <row r="382" spans="1:71" ht="18.75" customHeight="1" x14ac:dyDescent="0.3">
      <c r="A382" s="23"/>
      <c r="B382" s="23"/>
      <c r="C382" s="23"/>
      <c r="AK382" s="36"/>
      <c r="BS382" s="33"/>
    </row>
    <row r="383" spans="1:71" ht="18.75" customHeight="1" x14ac:dyDescent="0.3">
      <c r="A383" s="23"/>
      <c r="B383" s="23"/>
      <c r="C383" s="23"/>
      <c r="AK383" s="36"/>
      <c r="BS383" s="33"/>
    </row>
    <row r="384" spans="1:71" ht="18.75" customHeight="1" x14ac:dyDescent="0.3">
      <c r="A384" s="23"/>
      <c r="B384" s="23"/>
      <c r="C384" s="23"/>
      <c r="AK384" s="36"/>
      <c r="BS384" s="33"/>
    </row>
    <row r="385" spans="1:71" ht="18.75" customHeight="1" x14ac:dyDescent="0.3">
      <c r="A385" s="23"/>
      <c r="B385" s="23"/>
      <c r="C385" s="23"/>
      <c r="AK385" s="36"/>
      <c r="BS385" s="33"/>
    </row>
    <row r="386" spans="1:71" ht="18.75" customHeight="1" x14ac:dyDescent="0.3">
      <c r="A386" s="23"/>
      <c r="B386" s="23"/>
      <c r="C386" s="23"/>
      <c r="AK386" s="36"/>
      <c r="BS386" s="33"/>
    </row>
    <row r="387" spans="1:71" ht="18.75" customHeight="1" x14ac:dyDescent="0.3">
      <c r="A387" s="23"/>
      <c r="B387" s="23"/>
      <c r="C387" s="23"/>
      <c r="AK387" s="36"/>
      <c r="BS387" s="33"/>
    </row>
    <row r="388" spans="1:71" ht="18.75" customHeight="1" x14ac:dyDescent="0.3">
      <c r="A388" s="23"/>
      <c r="B388" s="23"/>
      <c r="C388" s="23"/>
      <c r="AK388" s="36"/>
      <c r="BS388" s="33"/>
    </row>
    <row r="389" spans="1:71" ht="18.75" customHeight="1" x14ac:dyDescent="0.3">
      <c r="A389" s="23"/>
      <c r="B389" s="23"/>
      <c r="C389" s="23"/>
      <c r="AK389" s="36"/>
      <c r="BS389" s="33"/>
    </row>
    <row r="390" spans="1:71" ht="18.75" customHeight="1" x14ac:dyDescent="0.3">
      <c r="A390" s="23"/>
      <c r="B390" s="23"/>
      <c r="C390" s="23"/>
      <c r="AK390" s="36"/>
      <c r="BS390" s="33"/>
    </row>
    <row r="391" spans="1:71" ht="18.75" customHeight="1" x14ac:dyDescent="0.3">
      <c r="A391" s="23"/>
      <c r="B391" s="23"/>
      <c r="C391" s="23"/>
      <c r="AK391" s="36"/>
      <c r="BS391" s="33"/>
    </row>
    <row r="392" spans="1:71" ht="18.75" customHeight="1" x14ac:dyDescent="0.3">
      <c r="A392" s="23"/>
      <c r="B392" s="23"/>
      <c r="C392" s="23"/>
      <c r="AK392" s="36"/>
      <c r="BS392" s="33"/>
    </row>
    <row r="393" spans="1:71" ht="18.75" customHeight="1" x14ac:dyDescent="0.3">
      <c r="A393" s="23"/>
      <c r="B393" s="23"/>
      <c r="C393" s="23"/>
      <c r="AK393" s="36"/>
      <c r="BS393" s="33"/>
    </row>
    <row r="394" spans="1:71" ht="18.75" customHeight="1" x14ac:dyDescent="0.3">
      <c r="A394" s="23"/>
      <c r="B394" s="23"/>
      <c r="C394" s="23"/>
      <c r="AK394" s="36"/>
      <c r="BS394" s="33"/>
    </row>
    <row r="395" spans="1:71" ht="18.75" customHeight="1" x14ac:dyDescent="0.3">
      <c r="A395" s="23"/>
      <c r="B395" s="23"/>
      <c r="C395" s="23"/>
      <c r="AK395" s="36"/>
      <c r="BS395" s="33"/>
    </row>
    <row r="396" spans="1:71" ht="18.75" customHeight="1" x14ac:dyDescent="0.3">
      <c r="A396" s="23"/>
      <c r="B396" s="23"/>
      <c r="C396" s="23"/>
      <c r="AK396" s="36"/>
      <c r="BS396" s="33"/>
    </row>
    <row r="397" spans="1:71" ht="18.75" customHeight="1" x14ac:dyDescent="0.3">
      <c r="A397" s="23"/>
      <c r="B397" s="23"/>
      <c r="C397" s="23"/>
      <c r="AK397" s="36"/>
      <c r="BS397" s="33"/>
    </row>
    <row r="398" spans="1:71" ht="18.75" customHeight="1" x14ac:dyDescent="0.3">
      <c r="A398" s="23"/>
      <c r="B398" s="23"/>
      <c r="C398" s="23"/>
      <c r="AK398" s="36"/>
      <c r="BS398" s="33"/>
    </row>
    <row r="399" spans="1:71" ht="18.75" customHeight="1" x14ac:dyDescent="0.3">
      <c r="A399" s="23"/>
      <c r="B399" s="23"/>
      <c r="C399" s="23"/>
      <c r="AK399" s="36"/>
      <c r="BS399" s="33"/>
    </row>
    <row r="400" spans="1:71" ht="18.75" customHeight="1" x14ac:dyDescent="0.3">
      <c r="A400" s="23"/>
      <c r="B400" s="23"/>
      <c r="C400" s="23"/>
      <c r="AK400" s="36"/>
      <c r="BS400" s="33"/>
    </row>
    <row r="401" spans="1:71" ht="18.75" customHeight="1" x14ac:dyDescent="0.3">
      <c r="A401" s="23"/>
      <c r="B401" s="23"/>
      <c r="C401" s="23"/>
      <c r="AK401" s="36"/>
      <c r="BS401" s="33"/>
    </row>
    <row r="402" spans="1:71" ht="18.75" customHeight="1" x14ac:dyDescent="0.3">
      <c r="A402" s="23"/>
      <c r="B402" s="23"/>
      <c r="C402" s="23"/>
      <c r="AK402" s="36"/>
      <c r="BS402" s="33"/>
    </row>
    <row r="403" spans="1:71" ht="18.75" customHeight="1" x14ac:dyDescent="0.3">
      <c r="A403" s="23"/>
      <c r="B403" s="23"/>
      <c r="C403" s="23"/>
      <c r="AK403" s="36"/>
      <c r="BS403" s="33"/>
    </row>
    <row r="404" spans="1:71" ht="18.75" customHeight="1" x14ac:dyDescent="0.3">
      <c r="A404" s="23"/>
      <c r="B404" s="23"/>
      <c r="C404" s="23"/>
      <c r="AK404" s="36"/>
      <c r="BS404" s="33"/>
    </row>
    <row r="405" spans="1:71" ht="18.75" customHeight="1" x14ac:dyDescent="0.3">
      <c r="A405" s="23"/>
      <c r="B405" s="23"/>
      <c r="C405" s="23"/>
      <c r="AK405" s="36"/>
      <c r="BS405" s="33"/>
    </row>
    <row r="406" spans="1:71" ht="18.75" customHeight="1" x14ac:dyDescent="0.3">
      <c r="A406" s="23"/>
      <c r="B406" s="23"/>
      <c r="C406" s="23"/>
      <c r="AK406" s="36"/>
      <c r="BS406" s="33"/>
    </row>
    <row r="407" spans="1:71" ht="18.75" customHeight="1" x14ac:dyDescent="0.3">
      <c r="A407" s="23"/>
      <c r="B407" s="23"/>
      <c r="C407" s="23"/>
      <c r="AK407" s="36"/>
      <c r="BS407" s="33"/>
    </row>
    <row r="408" spans="1:71" ht="18.75" customHeight="1" x14ac:dyDescent="0.3">
      <c r="A408" s="23"/>
      <c r="B408" s="23"/>
      <c r="C408" s="23"/>
      <c r="AK408" s="36"/>
      <c r="BS408" s="33"/>
    </row>
    <row r="409" spans="1:71" ht="18.75" customHeight="1" x14ac:dyDescent="0.3">
      <c r="A409" s="23"/>
      <c r="B409" s="23"/>
      <c r="C409" s="23"/>
      <c r="AK409" s="36"/>
      <c r="BS409" s="33"/>
    </row>
    <row r="410" spans="1:71" ht="18.75" customHeight="1" x14ac:dyDescent="0.3">
      <c r="A410" s="23"/>
      <c r="B410" s="23"/>
      <c r="C410" s="23"/>
      <c r="AK410" s="36"/>
      <c r="BS410" s="33"/>
    </row>
    <row r="411" spans="1:71" ht="18.75" customHeight="1" x14ac:dyDescent="0.3">
      <c r="A411" s="23"/>
      <c r="B411" s="23"/>
      <c r="C411" s="23"/>
      <c r="AK411" s="36"/>
      <c r="BS411" s="33"/>
    </row>
    <row r="412" spans="1:71" ht="18.75" customHeight="1" x14ac:dyDescent="0.3">
      <c r="A412" s="23"/>
      <c r="B412" s="23"/>
      <c r="C412" s="23"/>
      <c r="AK412" s="36"/>
      <c r="BS412" s="33"/>
    </row>
    <row r="413" spans="1:71" ht="18.75" customHeight="1" x14ac:dyDescent="0.3">
      <c r="A413" s="23"/>
      <c r="B413" s="23"/>
      <c r="C413" s="23"/>
      <c r="AK413" s="36"/>
      <c r="BS413" s="33"/>
    </row>
    <row r="414" spans="1:71" ht="18.75" customHeight="1" x14ac:dyDescent="0.3">
      <c r="A414" s="23"/>
      <c r="B414" s="23"/>
      <c r="C414" s="23"/>
      <c r="AK414" s="36"/>
      <c r="BS414" s="33"/>
    </row>
    <row r="415" spans="1:71" ht="18.75" customHeight="1" x14ac:dyDescent="0.3">
      <c r="A415" s="23"/>
      <c r="B415" s="23"/>
      <c r="C415" s="23"/>
      <c r="AK415" s="36"/>
      <c r="BS415" s="33"/>
    </row>
    <row r="416" spans="1:71" ht="18.75" customHeight="1" x14ac:dyDescent="0.3">
      <c r="A416" s="23"/>
      <c r="B416" s="23"/>
      <c r="C416" s="23"/>
      <c r="AK416" s="36"/>
      <c r="BS416" s="33"/>
    </row>
    <row r="417" spans="1:71" ht="18.75" customHeight="1" x14ac:dyDescent="0.3">
      <c r="A417" s="23"/>
      <c r="B417" s="23"/>
      <c r="C417" s="23"/>
      <c r="AK417" s="36"/>
      <c r="BS417" s="33"/>
    </row>
    <row r="418" spans="1:71" ht="18.75" customHeight="1" x14ac:dyDescent="0.3">
      <c r="A418" s="23"/>
      <c r="B418" s="23"/>
      <c r="C418" s="23"/>
      <c r="AK418" s="36"/>
      <c r="BS418" s="33"/>
    </row>
    <row r="419" spans="1:71" ht="18.75" customHeight="1" x14ac:dyDescent="0.3">
      <c r="A419" s="23"/>
      <c r="B419" s="23"/>
      <c r="C419" s="23"/>
      <c r="AK419" s="36"/>
      <c r="BS419" s="33"/>
    </row>
    <row r="420" spans="1:71" ht="18.75" customHeight="1" x14ac:dyDescent="0.3">
      <c r="A420" s="23"/>
      <c r="B420" s="23"/>
      <c r="C420" s="23"/>
      <c r="AK420" s="36"/>
      <c r="BS420" s="33"/>
    </row>
    <row r="421" spans="1:71" ht="18.75" customHeight="1" x14ac:dyDescent="0.3">
      <c r="A421" s="23"/>
      <c r="B421" s="23"/>
      <c r="C421" s="23"/>
      <c r="AK421" s="36"/>
      <c r="BS421" s="33"/>
    </row>
    <row r="422" spans="1:71" ht="18.75" customHeight="1" x14ac:dyDescent="0.3">
      <c r="A422" s="23"/>
      <c r="B422" s="23"/>
      <c r="C422" s="23"/>
      <c r="AK422" s="36"/>
      <c r="BS422" s="33"/>
    </row>
    <row r="423" spans="1:71" ht="18.75" customHeight="1" x14ac:dyDescent="0.3">
      <c r="A423" s="23"/>
      <c r="B423" s="23"/>
      <c r="C423" s="23"/>
      <c r="AK423" s="36"/>
      <c r="BS423" s="33"/>
    </row>
    <row r="424" spans="1:71" ht="18.75" customHeight="1" x14ac:dyDescent="0.3">
      <c r="A424" s="23"/>
      <c r="B424" s="23"/>
      <c r="C424" s="23"/>
      <c r="AK424" s="36"/>
      <c r="BS424" s="33"/>
    </row>
    <row r="425" spans="1:71" ht="18.75" customHeight="1" x14ac:dyDescent="0.3">
      <c r="A425" s="23"/>
      <c r="B425" s="23"/>
      <c r="C425" s="23"/>
      <c r="AK425" s="36"/>
      <c r="BS425" s="33"/>
    </row>
    <row r="426" spans="1:71" ht="18.75" customHeight="1" x14ac:dyDescent="0.3">
      <c r="A426" s="23"/>
      <c r="B426" s="23"/>
      <c r="C426" s="23"/>
      <c r="AK426" s="36"/>
      <c r="BS426" s="33"/>
    </row>
    <row r="427" spans="1:71" ht="18.75" customHeight="1" x14ac:dyDescent="0.3">
      <c r="A427" s="23"/>
      <c r="B427" s="23"/>
      <c r="C427" s="23"/>
      <c r="AK427" s="36"/>
      <c r="BS427" s="33"/>
    </row>
    <row r="428" spans="1:71" ht="18.75" customHeight="1" x14ac:dyDescent="0.3">
      <c r="A428" s="23"/>
      <c r="B428" s="23"/>
      <c r="C428" s="23"/>
      <c r="AK428" s="36"/>
      <c r="BS428" s="33"/>
    </row>
    <row r="429" spans="1:71" ht="18.75" customHeight="1" x14ac:dyDescent="0.3">
      <c r="A429" s="23"/>
      <c r="B429" s="23"/>
      <c r="C429" s="23"/>
      <c r="AK429" s="36"/>
      <c r="BS429" s="33"/>
    </row>
    <row r="430" spans="1:71" ht="18.75" customHeight="1" x14ac:dyDescent="0.3">
      <c r="A430" s="23"/>
      <c r="B430" s="23"/>
      <c r="C430" s="23"/>
      <c r="AK430" s="36"/>
      <c r="BS430" s="33"/>
    </row>
    <row r="431" spans="1:71" ht="18.75" customHeight="1" x14ac:dyDescent="0.3">
      <c r="A431" s="23"/>
      <c r="B431" s="23"/>
      <c r="C431" s="23"/>
      <c r="AK431" s="36"/>
      <c r="BS431" s="33"/>
    </row>
    <row r="432" spans="1:71" ht="18.75" customHeight="1" x14ac:dyDescent="0.3">
      <c r="A432" s="23"/>
      <c r="B432" s="23"/>
      <c r="C432" s="23"/>
      <c r="AK432" s="36"/>
      <c r="BS432" s="33"/>
    </row>
    <row r="433" spans="1:71" ht="18.75" customHeight="1" x14ac:dyDescent="0.3">
      <c r="A433" s="23"/>
      <c r="B433" s="23"/>
      <c r="C433" s="23"/>
      <c r="AK433" s="36"/>
      <c r="BS433" s="33"/>
    </row>
    <row r="434" spans="1:71" ht="18.75" customHeight="1" x14ac:dyDescent="0.3">
      <c r="A434" s="23"/>
      <c r="B434" s="23"/>
      <c r="C434" s="23"/>
      <c r="AK434" s="36"/>
      <c r="BS434" s="33"/>
    </row>
    <row r="435" spans="1:71" ht="18.75" customHeight="1" x14ac:dyDescent="0.3">
      <c r="A435" s="23"/>
      <c r="B435" s="23"/>
      <c r="C435" s="23"/>
      <c r="AK435" s="36"/>
      <c r="BS435" s="33"/>
    </row>
    <row r="436" spans="1:71" ht="18.75" customHeight="1" x14ac:dyDescent="0.3">
      <c r="A436" s="23"/>
      <c r="B436" s="23"/>
      <c r="C436" s="23"/>
      <c r="AK436" s="36"/>
      <c r="BS436" s="33"/>
    </row>
    <row r="437" spans="1:71" ht="18.75" customHeight="1" x14ac:dyDescent="0.3">
      <c r="A437" s="23"/>
      <c r="B437" s="23"/>
      <c r="C437" s="23"/>
      <c r="AK437" s="36"/>
      <c r="BS437" s="33"/>
    </row>
    <row r="438" spans="1:71" ht="18.75" customHeight="1" x14ac:dyDescent="0.3">
      <c r="A438" s="23"/>
      <c r="B438" s="23"/>
      <c r="C438" s="23"/>
      <c r="AK438" s="36"/>
      <c r="BS438" s="33"/>
    </row>
    <row r="439" spans="1:71" ht="18.75" customHeight="1" x14ac:dyDescent="0.3">
      <c r="A439" s="23"/>
      <c r="B439" s="23"/>
      <c r="C439" s="23"/>
      <c r="AK439" s="36"/>
      <c r="BS439" s="33"/>
    </row>
    <row r="440" spans="1:71" ht="18.75" customHeight="1" x14ac:dyDescent="0.3">
      <c r="A440" s="23"/>
      <c r="B440" s="23"/>
      <c r="C440" s="23"/>
      <c r="AK440" s="36"/>
      <c r="BS440" s="33"/>
    </row>
    <row r="441" spans="1:71" ht="18.75" customHeight="1" x14ac:dyDescent="0.3">
      <c r="A441" s="23"/>
      <c r="B441" s="23"/>
      <c r="C441" s="23"/>
      <c r="AK441" s="36"/>
      <c r="BS441" s="33"/>
    </row>
    <row r="442" spans="1:71" ht="18.75" customHeight="1" x14ac:dyDescent="0.3">
      <c r="A442" s="23"/>
      <c r="B442" s="23"/>
      <c r="C442" s="23"/>
      <c r="AK442" s="36"/>
      <c r="BS442" s="33"/>
    </row>
    <row r="443" spans="1:71" ht="18.75" customHeight="1" x14ac:dyDescent="0.3">
      <c r="A443" s="23"/>
      <c r="B443" s="23"/>
      <c r="C443" s="23"/>
      <c r="AK443" s="36"/>
      <c r="BS443" s="33"/>
    </row>
    <row r="444" spans="1:71" ht="18.75" customHeight="1" x14ac:dyDescent="0.3">
      <c r="A444" s="23"/>
      <c r="B444" s="23"/>
      <c r="C444" s="23"/>
      <c r="AK444" s="36"/>
      <c r="BS444" s="33"/>
    </row>
    <row r="445" spans="1:71" ht="18.75" customHeight="1" x14ac:dyDescent="0.3">
      <c r="A445" s="23"/>
      <c r="B445" s="23"/>
      <c r="C445" s="23"/>
      <c r="AK445" s="36"/>
      <c r="BS445" s="33"/>
    </row>
    <row r="446" spans="1:71" ht="18.75" customHeight="1" x14ac:dyDescent="0.3">
      <c r="A446" s="23"/>
      <c r="B446" s="23"/>
      <c r="C446" s="23"/>
      <c r="AK446" s="36"/>
      <c r="BS446" s="33"/>
    </row>
    <row r="447" spans="1:71" ht="18.75" customHeight="1" x14ac:dyDescent="0.3">
      <c r="A447" s="23"/>
      <c r="B447" s="23"/>
      <c r="C447" s="23"/>
      <c r="AK447" s="36"/>
      <c r="BS447" s="33"/>
    </row>
    <row r="448" spans="1:71" ht="18.75" customHeight="1" x14ac:dyDescent="0.3">
      <c r="A448" s="23"/>
      <c r="B448" s="23"/>
      <c r="C448" s="23"/>
      <c r="AK448" s="36"/>
      <c r="BS448" s="33"/>
    </row>
    <row r="449" spans="1:71" ht="18.75" customHeight="1" x14ac:dyDescent="0.3">
      <c r="A449" s="23"/>
      <c r="B449" s="23"/>
      <c r="C449" s="23"/>
      <c r="AK449" s="36"/>
      <c r="BS449" s="33"/>
    </row>
    <row r="450" spans="1:71" ht="18.75" customHeight="1" x14ac:dyDescent="0.3">
      <c r="A450" s="23"/>
      <c r="B450" s="23"/>
      <c r="C450" s="23"/>
      <c r="AK450" s="36"/>
      <c r="BS450" s="33"/>
    </row>
    <row r="451" spans="1:71" ht="18.75" customHeight="1" x14ac:dyDescent="0.3">
      <c r="A451" s="23"/>
      <c r="B451" s="23"/>
      <c r="C451" s="23"/>
      <c r="AK451" s="36"/>
      <c r="BS451" s="33"/>
    </row>
    <row r="452" spans="1:71" ht="18.75" customHeight="1" x14ac:dyDescent="0.3">
      <c r="A452" s="23"/>
      <c r="B452" s="23"/>
      <c r="C452" s="23"/>
      <c r="AK452" s="36"/>
      <c r="BS452" s="33"/>
    </row>
    <row r="453" spans="1:71" ht="18.75" customHeight="1" x14ac:dyDescent="0.3">
      <c r="A453" s="23"/>
      <c r="B453" s="23"/>
      <c r="C453" s="23"/>
      <c r="AK453" s="36"/>
      <c r="BS453" s="33"/>
    </row>
    <row r="454" spans="1:71" ht="18.75" customHeight="1" x14ac:dyDescent="0.3">
      <c r="A454" s="23"/>
      <c r="B454" s="23"/>
      <c r="C454" s="23"/>
      <c r="AK454" s="36"/>
      <c r="BS454" s="33"/>
    </row>
    <row r="455" spans="1:71" ht="18.75" customHeight="1" x14ac:dyDescent="0.3">
      <c r="A455" s="23"/>
      <c r="B455" s="23"/>
      <c r="C455" s="23"/>
      <c r="AK455" s="36"/>
      <c r="BS455" s="33"/>
    </row>
    <row r="456" spans="1:71" ht="18.75" customHeight="1" x14ac:dyDescent="0.3">
      <c r="A456" s="23"/>
      <c r="B456" s="23"/>
      <c r="C456" s="23"/>
      <c r="AK456" s="36"/>
      <c r="BS456" s="33"/>
    </row>
    <row r="457" spans="1:71" ht="18.75" customHeight="1" x14ac:dyDescent="0.3">
      <c r="A457" s="23"/>
      <c r="B457" s="23"/>
      <c r="C457" s="23"/>
      <c r="AK457" s="36"/>
      <c r="BS457" s="33"/>
    </row>
    <row r="458" spans="1:71" ht="18.75" customHeight="1" x14ac:dyDescent="0.3">
      <c r="A458" s="23"/>
      <c r="B458" s="23"/>
      <c r="C458" s="23"/>
      <c r="AK458" s="36"/>
      <c r="BS458" s="33"/>
    </row>
    <row r="459" spans="1:71" ht="18.75" customHeight="1" x14ac:dyDescent="0.3">
      <c r="A459" s="23"/>
      <c r="B459" s="23"/>
      <c r="C459" s="23"/>
      <c r="AK459" s="36"/>
      <c r="BS459" s="33"/>
    </row>
    <row r="460" spans="1:71" ht="18.75" customHeight="1" x14ac:dyDescent="0.3">
      <c r="A460" s="23"/>
      <c r="B460" s="23"/>
      <c r="C460" s="23"/>
      <c r="AK460" s="36"/>
      <c r="BS460" s="33"/>
    </row>
    <row r="461" spans="1:71" ht="18.75" customHeight="1" x14ac:dyDescent="0.3">
      <c r="A461" s="23"/>
      <c r="B461" s="23"/>
      <c r="C461" s="23"/>
      <c r="AK461" s="36"/>
      <c r="BS461" s="33"/>
    </row>
    <row r="462" spans="1:71" ht="18.75" customHeight="1" x14ac:dyDescent="0.3">
      <c r="A462" s="23"/>
      <c r="B462" s="23"/>
      <c r="C462" s="23"/>
      <c r="AK462" s="36"/>
      <c r="BS462" s="33"/>
    </row>
    <row r="463" spans="1:71" ht="18.75" customHeight="1" x14ac:dyDescent="0.3">
      <c r="A463" s="23"/>
      <c r="B463" s="23"/>
      <c r="C463" s="23"/>
      <c r="AK463" s="36"/>
      <c r="BS463" s="33"/>
    </row>
    <row r="464" spans="1:71" ht="18.75" customHeight="1" x14ac:dyDescent="0.3">
      <c r="A464" s="23"/>
      <c r="B464" s="23"/>
      <c r="C464" s="23"/>
      <c r="AK464" s="36"/>
      <c r="BS464" s="33"/>
    </row>
    <row r="465" spans="1:71" ht="18.75" customHeight="1" x14ac:dyDescent="0.3">
      <c r="A465" s="23"/>
      <c r="B465" s="23"/>
      <c r="C465" s="23"/>
      <c r="AK465" s="36"/>
      <c r="BS465" s="33"/>
    </row>
    <row r="466" spans="1:71" ht="18.75" customHeight="1" x14ac:dyDescent="0.3">
      <c r="A466" s="23"/>
      <c r="B466" s="23"/>
      <c r="C466" s="23"/>
      <c r="AK466" s="36"/>
      <c r="BS466" s="33"/>
    </row>
    <row r="467" spans="1:71" ht="18.75" customHeight="1" x14ac:dyDescent="0.3">
      <c r="A467" s="23"/>
      <c r="B467" s="23"/>
      <c r="C467" s="23"/>
      <c r="AK467" s="36"/>
      <c r="BS467" s="33"/>
    </row>
    <row r="468" spans="1:71" ht="18.75" customHeight="1" x14ac:dyDescent="0.3">
      <c r="A468" s="23"/>
      <c r="B468" s="23"/>
      <c r="C468" s="23"/>
      <c r="AK468" s="36"/>
      <c r="BS468" s="33"/>
    </row>
    <row r="469" spans="1:71" ht="18.75" customHeight="1" x14ac:dyDescent="0.3">
      <c r="A469" s="23"/>
      <c r="B469" s="23"/>
      <c r="C469" s="23"/>
      <c r="AK469" s="36"/>
      <c r="BS469" s="33"/>
    </row>
    <row r="470" spans="1:71" ht="18.75" customHeight="1" x14ac:dyDescent="0.3">
      <c r="A470" s="23"/>
      <c r="B470" s="23"/>
      <c r="C470" s="23"/>
      <c r="AK470" s="36"/>
      <c r="BS470" s="33"/>
    </row>
    <row r="471" spans="1:71" ht="18.75" customHeight="1" x14ac:dyDescent="0.3">
      <c r="A471" s="23"/>
      <c r="B471" s="23"/>
      <c r="C471" s="23"/>
      <c r="AK471" s="36"/>
      <c r="BS471" s="33"/>
    </row>
    <row r="472" spans="1:71" ht="18.75" customHeight="1" x14ac:dyDescent="0.3">
      <c r="A472" s="23"/>
      <c r="B472" s="23"/>
      <c r="C472" s="23"/>
      <c r="AK472" s="36"/>
      <c r="BS472" s="33"/>
    </row>
    <row r="473" spans="1:71" ht="18.75" customHeight="1" x14ac:dyDescent="0.3">
      <c r="A473" s="23"/>
      <c r="B473" s="23"/>
      <c r="C473" s="23"/>
      <c r="AK473" s="36"/>
      <c r="BS473" s="33"/>
    </row>
    <row r="474" spans="1:71" ht="18.75" customHeight="1" x14ac:dyDescent="0.3">
      <c r="A474" s="23"/>
      <c r="B474" s="23"/>
      <c r="C474" s="23"/>
      <c r="AK474" s="36"/>
      <c r="BS474" s="33"/>
    </row>
    <row r="475" spans="1:71" ht="18.75" customHeight="1" x14ac:dyDescent="0.3">
      <c r="A475" s="23"/>
      <c r="B475" s="23"/>
      <c r="C475" s="23"/>
      <c r="AK475" s="36"/>
      <c r="BS475" s="33"/>
    </row>
    <row r="476" spans="1:71" ht="18.75" customHeight="1" x14ac:dyDescent="0.3">
      <c r="A476" s="23"/>
      <c r="B476" s="23"/>
      <c r="C476" s="23"/>
      <c r="AK476" s="36"/>
      <c r="BS476" s="33"/>
    </row>
    <row r="477" spans="1:71" ht="18.75" customHeight="1" x14ac:dyDescent="0.3">
      <c r="A477" s="23"/>
      <c r="B477" s="23"/>
      <c r="C477" s="23"/>
      <c r="AK477" s="36"/>
      <c r="BS477" s="33"/>
    </row>
    <row r="478" spans="1:71" ht="18.75" customHeight="1" x14ac:dyDescent="0.3">
      <c r="A478" s="23"/>
      <c r="B478" s="23"/>
      <c r="C478" s="23"/>
      <c r="AK478" s="36"/>
      <c r="BS478" s="33"/>
    </row>
    <row r="479" spans="1:71" ht="18.75" customHeight="1" x14ac:dyDescent="0.3">
      <c r="A479" s="23"/>
      <c r="B479" s="23"/>
      <c r="C479" s="23"/>
      <c r="AK479" s="36"/>
      <c r="BS479" s="33"/>
    </row>
    <row r="480" spans="1:71" ht="18.75" customHeight="1" x14ac:dyDescent="0.3">
      <c r="A480" s="23"/>
      <c r="B480" s="23"/>
      <c r="C480" s="23"/>
      <c r="AK480" s="36"/>
      <c r="BS480" s="33"/>
    </row>
    <row r="481" spans="1:71" ht="18.75" customHeight="1" x14ac:dyDescent="0.3">
      <c r="A481" s="23"/>
      <c r="B481" s="23"/>
      <c r="C481" s="23"/>
      <c r="AK481" s="36"/>
      <c r="BS481" s="33"/>
    </row>
    <row r="482" spans="1:71" ht="18.75" customHeight="1" x14ac:dyDescent="0.3">
      <c r="A482" s="23"/>
      <c r="B482" s="23"/>
      <c r="C482" s="23"/>
      <c r="AK482" s="36"/>
      <c r="BS482" s="33"/>
    </row>
    <row r="483" spans="1:71" ht="18.75" customHeight="1" x14ac:dyDescent="0.3">
      <c r="A483" s="23"/>
      <c r="B483" s="23"/>
      <c r="C483" s="23"/>
      <c r="AK483" s="36"/>
      <c r="BS483" s="33"/>
    </row>
    <row r="484" spans="1:71" ht="18.75" customHeight="1" x14ac:dyDescent="0.3">
      <c r="A484" s="23"/>
      <c r="B484" s="23"/>
      <c r="C484" s="23"/>
      <c r="AK484" s="36"/>
      <c r="BS484" s="33"/>
    </row>
    <row r="485" spans="1:71" ht="18.75" customHeight="1" x14ac:dyDescent="0.3">
      <c r="A485" s="23"/>
      <c r="B485" s="23"/>
      <c r="C485" s="23"/>
      <c r="AK485" s="36"/>
      <c r="BS485" s="33"/>
    </row>
    <row r="486" spans="1:71" ht="18.75" customHeight="1" x14ac:dyDescent="0.3">
      <c r="A486" s="23"/>
      <c r="B486" s="23"/>
      <c r="C486" s="23"/>
      <c r="AK486" s="36"/>
      <c r="BS486" s="33"/>
    </row>
    <row r="487" spans="1:71" ht="18.75" customHeight="1" x14ac:dyDescent="0.3">
      <c r="A487" s="23"/>
      <c r="B487" s="23"/>
      <c r="C487" s="23"/>
      <c r="AK487" s="36"/>
      <c r="BS487" s="33"/>
    </row>
    <row r="488" spans="1:71" ht="18.75" customHeight="1" x14ac:dyDescent="0.3">
      <c r="A488" s="23"/>
      <c r="B488" s="23"/>
      <c r="C488" s="23"/>
      <c r="AK488" s="36"/>
      <c r="BS488" s="33"/>
    </row>
    <row r="489" spans="1:71" ht="18.75" customHeight="1" x14ac:dyDescent="0.3">
      <c r="A489" s="23"/>
      <c r="B489" s="23"/>
      <c r="C489" s="23"/>
      <c r="AK489" s="36"/>
      <c r="BS489" s="33"/>
    </row>
    <row r="490" spans="1:71" ht="18.75" customHeight="1" x14ac:dyDescent="0.3">
      <c r="A490" s="23"/>
      <c r="B490" s="23"/>
      <c r="C490" s="23"/>
      <c r="AK490" s="36"/>
      <c r="BS490" s="33"/>
    </row>
    <row r="491" spans="1:71" ht="18.75" customHeight="1" x14ac:dyDescent="0.3">
      <c r="A491" s="23"/>
      <c r="B491" s="23"/>
      <c r="C491" s="23"/>
      <c r="AK491" s="36"/>
      <c r="BS491" s="33"/>
    </row>
    <row r="492" spans="1:71" ht="18.75" customHeight="1" x14ac:dyDescent="0.3">
      <c r="A492" s="23"/>
      <c r="B492" s="23"/>
      <c r="C492" s="23"/>
      <c r="AK492" s="36"/>
      <c r="BS492" s="33"/>
    </row>
    <row r="493" spans="1:71" ht="18.75" customHeight="1" x14ac:dyDescent="0.3">
      <c r="A493" s="23"/>
      <c r="B493" s="23"/>
      <c r="C493" s="23"/>
      <c r="AK493" s="36"/>
      <c r="BS493" s="33"/>
    </row>
    <row r="494" spans="1:71" ht="18.75" customHeight="1" x14ac:dyDescent="0.3">
      <c r="A494" s="23"/>
      <c r="B494" s="23"/>
      <c r="C494" s="23"/>
      <c r="AK494" s="36"/>
      <c r="BS494" s="33"/>
    </row>
    <row r="495" spans="1:71" ht="18.75" customHeight="1" x14ac:dyDescent="0.3">
      <c r="A495" s="23"/>
      <c r="B495" s="23"/>
      <c r="C495" s="23"/>
      <c r="AK495" s="36"/>
      <c r="BS495" s="33"/>
    </row>
    <row r="496" spans="1:71" ht="18.75" customHeight="1" x14ac:dyDescent="0.3">
      <c r="A496" s="23"/>
      <c r="B496" s="23"/>
      <c r="C496" s="23"/>
      <c r="AK496" s="36"/>
      <c r="BS496" s="33"/>
    </row>
    <row r="497" spans="1:71" ht="18.75" customHeight="1" x14ac:dyDescent="0.3">
      <c r="A497" s="23"/>
      <c r="B497" s="23"/>
      <c r="C497" s="23"/>
      <c r="AK497" s="36"/>
      <c r="BS497" s="33"/>
    </row>
    <row r="498" spans="1:71" ht="18.75" customHeight="1" x14ac:dyDescent="0.3">
      <c r="A498" s="23"/>
      <c r="B498" s="23"/>
      <c r="C498" s="23"/>
      <c r="AK498" s="36"/>
      <c r="BS498" s="33"/>
    </row>
    <row r="499" spans="1:71" ht="18.75" customHeight="1" x14ac:dyDescent="0.3">
      <c r="A499" s="23"/>
      <c r="B499" s="23"/>
      <c r="C499" s="23"/>
      <c r="AK499" s="36"/>
      <c r="BS499" s="33"/>
    </row>
    <row r="500" spans="1:71" ht="18.75" customHeight="1" x14ac:dyDescent="0.3">
      <c r="A500" s="23"/>
      <c r="B500" s="23"/>
      <c r="C500" s="23"/>
      <c r="AK500" s="36"/>
      <c r="BS500" s="33"/>
    </row>
    <row r="501" spans="1:71" ht="18.75" customHeight="1" x14ac:dyDescent="0.3">
      <c r="A501" s="23"/>
      <c r="B501" s="23"/>
      <c r="C501" s="23"/>
      <c r="AK501" s="36"/>
      <c r="BS501" s="33"/>
    </row>
    <row r="502" spans="1:71" ht="18.75" customHeight="1" x14ac:dyDescent="0.3">
      <c r="A502" s="23"/>
      <c r="B502" s="23"/>
      <c r="C502" s="23"/>
      <c r="AK502" s="36"/>
      <c r="BS502" s="33"/>
    </row>
    <row r="503" spans="1:71" ht="18.75" customHeight="1" x14ac:dyDescent="0.3">
      <c r="A503" s="23"/>
      <c r="B503" s="23"/>
      <c r="C503" s="23"/>
      <c r="AK503" s="36"/>
      <c r="BS503" s="33"/>
    </row>
    <row r="504" spans="1:71" ht="18.75" customHeight="1" x14ac:dyDescent="0.3">
      <c r="A504" s="23"/>
      <c r="B504" s="23"/>
      <c r="C504" s="23"/>
      <c r="AK504" s="36"/>
      <c r="BS504" s="33"/>
    </row>
    <row r="505" spans="1:71" ht="18.75" customHeight="1" x14ac:dyDescent="0.3">
      <c r="A505" s="23"/>
      <c r="B505" s="23"/>
      <c r="C505" s="23"/>
      <c r="AK505" s="36"/>
      <c r="BS505" s="33"/>
    </row>
    <row r="506" spans="1:71" ht="18.75" customHeight="1" x14ac:dyDescent="0.3">
      <c r="A506" s="23"/>
      <c r="B506" s="23"/>
      <c r="C506" s="23"/>
      <c r="AK506" s="36"/>
      <c r="BS506" s="33"/>
    </row>
    <row r="507" spans="1:71" ht="18.75" customHeight="1" x14ac:dyDescent="0.3">
      <c r="A507" s="23"/>
      <c r="B507" s="23"/>
      <c r="C507" s="23"/>
      <c r="AK507" s="36"/>
      <c r="BS507" s="33"/>
    </row>
    <row r="508" spans="1:71" ht="18.75" customHeight="1" x14ac:dyDescent="0.3">
      <c r="A508" s="23"/>
      <c r="B508" s="23"/>
      <c r="C508" s="23"/>
      <c r="AK508" s="36"/>
      <c r="BS508" s="33"/>
    </row>
    <row r="509" spans="1:71" ht="18.75" customHeight="1" x14ac:dyDescent="0.3">
      <c r="A509" s="23"/>
      <c r="B509" s="23"/>
      <c r="C509" s="23"/>
      <c r="AK509" s="36"/>
      <c r="BS509" s="33"/>
    </row>
    <row r="510" spans="1:71" ht="18.75" customHeight="1" x14ac:dyDescent="0.3">
      <c r="A510" s="23"/>
      <c r="B510" s="23"/>
      <c r="C510" s="23"/>
      <c r="AK510" s="36"/>
      <c r="BS510" s="33"/>
    </row>
    <row r="511" spans="1:71" ht="18.75" customHeight="1" x14ac:dyDescent="0.3">
      <c r="A511" s="23"/>
      <c r="B511" s="23"/>
      <c r="C511" s="23"/>
      <c r="AK511" s="36"/>
      <c r="BS511" s="33"/>
    </row>
    <row r="512" spans="1:71" ht="18.75" customHeight="1" x14ac:dyDescent="0.3">
      <c r="A512" s="23"/>
      <c r="B512" s="23"/>
      <c r="C512" s="23"/>
      <c r="AK512" s="36"/>
      <c r="BS512" s="33"/>
    </row>
    <row r="513" spans="1:71" ht="18.75" customHeight="1" x14ac:dyDescent="0.3">
      <c r="A513" s="23"/>
      <c r="B513" s="23"/>
      <c r="C513" s="23"/>
      <c r="AK513" s="36"/>
      <c r="BS513" s="33"/>
    </row>
    <row r="514" spans="1:71" ht="18.75" customHeight="1" x14ac:dyDescent="0.3">
      <c r="A514" s="23"/>
      <c r="B514" s="23"/>
      <c r="C514" s="23"/>
      <c r="AK514" s="36"/>
      <c r="BS514" s="33"/>
    </row>
    <row r="515" spans="1:71" ht="18.75" customHeight="1" x14ac:dyDescent="0.3">
      <c r="A515" s="23"/>
      <c r="B515" s="23"/>
      <c r="C515" s="23"/>
      <c r="AK515" s="36"/>
      <c r="BS515" s="33"/>
    </row>
    <row r="516" spans="1:71" ht="18.75" customHeight="1" x14ac:dyDescent="0.3">
      <c r="A516" s="23"/>
      <c r="B516" s="23"/>
      <c r="C516" s="23"/>
      <c r="AK516" s="36"/>
      <c r="BS516" s="33"/>
    </row>
    <row r="517" spans="1:71" ht="18.75" customHeight="1" x14ac:dyDescent="0.3">
      <c r="A517" s="23"/>
      <c r="B517" s="23"/>
      <c r="C517" s="23"/>
      <c r="AK517" s="36"/>
      <c r="BS517" s="33"/>
    </row>
    <row r="518" spans="1:71" ht="18.75" customHeight="1" x14ac:dyDescent="0.3">
      <c r="A518" s="23"/>
      <c r="B518" s="23"/>
      <c r="C518" s="23"/>
      <c r="AK518" s="36"/>
      <c r="BS518" s="33"/>
    </row>
    <row r="519" spans="1:71" ht="18.75" customHeight="1" x14ac:dyDescent="0.3">
      <c r="A519" s="23"/>
      <c r="B519" s="23"/>
      <c r="C519" s="23"/>
      <c r="AK519" s="36"/>
      <c r="BS519" s="33"/>
    </row>
    <row r="520" spans="1:71" ht="18.75" customHeight="1" x14ac:dyDescent="0.3">
      <c r="A520" s="23"/>
      <c r="B520" s="23"/>
      <c r="C520" s="23"/>
      <c r="AK520" s="36"/>
      <c r="BS520" s="33"/>
    </row>
    <row r="521" spans="1:71" ht="18.75" customHeight="1" x14ac:dyDescent="0.3">
      <c r="A521" s="23"/>
      <c r="B521" s="23"/>
      <c r="C521" s="23"/>
      <c r="AK521" s="36"/>
      <c r="BS521" s="33"/>
    </row>
    <row r="522" spans="1:71" ht="18.75" customHeight="1" x14ac:dyDescent="0.3">
      <c r="A522" s="23"/>
      <c r="B522" s="23"/>
      <c r="C522" s="23"/>
      <c r="AK522" s="36"/>
      <c r="BS522" s="33"/>
    </row>
    <row r="523" spans="1:71" ht="18.75" customHeight="1" x14ac:dyDescent="0.3">
      <c r="A523" s="23"/>
      <c r="B523" s="23"/>
      <c r="C523" s="23"/>
      <c r="AK523" s="36"/>
      <c r="BS523" s="33"/>
    </row>
    <row r="524" spans="1:71" ht="18.75" customHeight="1" x14ac:dyDescent="0.3">
      <c r="A524" s="23"/>
      <c r="B524" s="23"/>
      <c r="C524" s="23"/>
      <c r="AK524" s="36"/>
      <c r="BS524" s="33"/>
    </row>
    <row r="525" spans="1:71" ht="18.75" customHeight="1" x14ac:dyDescent="0.3">
      <c r="A525" s="23"/>
      <c r="B525" s="23"/>
      <c r="C525" s="23"/>
      <c r="AK525" s="36"/>
      <c r="BS525" s="33"/>
    </row>
    <row r="526" spans="1:71" ht="18.75" customHeight="1" x14ac:dyDescent="0.3">
      <c r="A526" s="23"/>
      <c r="B526" s="23"/>
      <c r="C526" s="23"/>
      <c r="AK526" s="36"/>
      <c r="BS526" s="33"/>
    </row>
    <row r="527" spans="1:71" ht="18.75" customHeight="1" x14ac:dyDescent="0.3">
      <c r="A527" s="23"/>
      <c r="B527" s="23"/>
      <c r="C527" s="23"/>
      <c r="AK527" s="36"/>
      <c r="BS527" s="33"/>
    </row>
    <row r="528" spans="1:71" ht="18.75" customHeight="1" x14ac:dyDescent="0.3">
      <c r="A528" s="23"/>
      <c r="B528" s="23"/>
      <c r="C528" s="23"/>
      <c r="AK528" s="36"/>
      <c r="BS528" s="33"/>
    </row>
    <row r="529" spans="1:71" ht="18.75" customHeight="1" x14ac:dyDescent="0.3">
      <c r="A529" s="23"/>
      <c r="B529" s="23"/>
      <c r="C529" s="23"/>
      <c r="AK529" s="36"/>
      <c r="BS529" s="33"/>
    </row>
    <row r="530" spans="1:71" ht="18.75" customHeight="1" x14ac:dyDescent="0.3">
      <c r="A530" s="23"/>
      <c r="B530" s="23"/>
      <c r="C530" s="23"/>
      <c r="AK530" s="36"/>
      <c r="BS530" s="33"/>
    </row>
    <row r="531" spans="1:71" ht="18.75" customHeight="1" x14ac:dyDescent="0.3">
      <c r="A531" s="23"/>
      <c r="B531" s="23"/>
      <c r="C531" s="23"/>
      <c r="AK531" s="36"/>
      <c r="BS531" s="33"/>
    </row>
    <row r="532" spans="1:71" ht="18.75" customHeight="1" x14ac:dyDescent="0.3">
      <c r="A532" s="23"/>
      <c r="B532" s="23"/>
      <c r="C532" s="23"/>
      <c r="AK532" s="36"/>
      <c r="BS532" s="33"/>
    </row>
    <row r="533" spans="1:71" ht="18.75" customHeight="1" x14ac:dyDescent="0.3">
      <c r="A533" s="23"/>
      <c r="B533" s="23"/>
      <c r="C533" s="23"/>
      <c r="AK533" s="36"/>
      <c r="BS533" s="33"/>
    </row>
    <row r="534" spans="1:71" ht="18.75" customHeight="1" x14ac:dyDescent="0.3">
      <c r="A534" s="23"/>
      <c r="B534" s="23"/>
      <c r="C534" s="23"/>
      <c r="AK534" s="36"/>
      <c r="BS534" s="33"/>
    </row>
    <row r="535" spans="1:71" ht="18.75" customHeight="1" x14ac:dyDescent="0.3">
      <c r="A535" s="23"/>
      <c r="B535" s="23"/>
      <c r="C535" s="23"/>
      <c r="AK535" s="36"/>
      <c r="BS535" s="33"/>
    </row>
    <row r="536" spans="1:71" ht="18.75" customHeight="1" x14ac:dyDescent="0.3">
      <c r="A536" s="23"/>
      <c r="B536" s="23"/>
      <c r="C536" s="23"/>
      <c r="AK536" s="36"/>
      <c r="BS536" s="33"/>
    </row>
    <row r="537" spans="1:71" ht="18.75" customHeight="1" x14ac:dyDescent="0.3">
      <c r="A537" s="23"/>
      <c r="B537" s="23"/>
      <c r="C537" s="23"/>
      <c r="AK537" s="36"/>
      <c r="BS537" s="33"/>
    </row>
    <row r="538" spans="1:71" ht="18.75" customHeight="1" x14ac:dyDescent="0.3">
      <c r="A538" s="23"/>
      <c r="B538" s="23"/>
      <c r="C538" s="23"/>
      <c r="AK538" s="36"/>
      <c r="BS538" s="33"/>
    </row>
    <row r="539" spans="1:71" ht="18.75" customHeight="1" x14ac:dyDescent="0.3">
      <c r="A539" s="23"/>
      <c r="B539" s="23"/>
      <c r="C539" s="23"/>
      <c r="AK539" s="36"/>
      <c r="BS539" s="33"/>
    </row>
    <row r="540" spans="1:71" ht="18.75" customHeight="1" x14ac:dyDescent="0.3">
      <c r="A540" s="23"/>
      <c r="B540" s="23"/>
      <c r="C540" s="23"/>
      <c r="AK540" s="36"/>
      <c r="BS540" s="33"/>
    </row>
    <row r="541" spans="1:71" ht="18.75" customHeight="1" x14ac:dyDescent="0.3">
      <c r="A541" s="23"/>
      <c r="B541" s="23"/>
      <c r="C541" s="23"/>
      <c r="AK541" s="36"/>
      <c r="BS541" s="33"/>
    </row>
    <row r="542" spans="1:71" ht="18.75" customHeight="1" x14ac:dyDescent="0.3">
      <c r="A542" s="23"/>
      <c r="B542" s="23"/>
      <c r="C542" s="23"/>
      <c r="AK542" s="36"/>
      <c r="BS542" s="33"/>
    </row>
    <row r="543" spans="1:71" ht="18.75" customHeight="1" x14ac:dyDescent="0.3">
      <c r="A543" s="23"/>
      <c r="B543" s="23"/>
      <c r="C543" s="23"/>
      <c r="AK543" s="36"/>
      <c r="BS543" s="33"/>
    </row>
    <row r="544" spans="1:71" ht="18.75" customHeight="1" x14ac:dyDescent="0.3">
      <c r="A544" s="23"/>
      <c r="B544" s="23"/>
      <c r="C544" s="23"/>
      <c r="AK544" s="36"/>
      <c r="BS544" s="33"/>
    </row>
    <row r="545" spans="1:71" ht="18.75" customHeight="1" x14ac:dyDescent="0.3">
      <c r="A545" s="23"/>
      <c r="B545" s="23"/>
      <c r="C545" s="23"/>
      <c r="AK545" s="36"/>
      <c r="BS545" s="33"/>
    </row>
    <row r="546" spans="1:71" ht="18.75" customHeight="1" x14ac:dyDescent="0.3">
      <c r="A546" s="23"/>
      <c r="B546" s="23"/>
      <c r="C546" s="23"/>
      <c r="AK546" s="36"/>
      <c r="BS546" s="33"/>
    </row>
    <row r="547" spans="1:71" ht="18.75" customHeight="1" x14ac:dyDescent="0.3">
      <c r="A547" s="23"/>
      <c r="B547" s="23"/>
      <c r="C547" s="23"/>
      <c r="AK547" s="36"/>
      <c r="BS547" s="33"/>
    </row>
    <row r="548" spans="1:71" ht="18.75" customHeight="1" x14ac:dyDescent="0.3">
      <c r="A548" s="23"/>
      <c r="B548" s="23"/>
      <c r="C548" s="23"/>
      <c r="AK548" s="36"/>
      <c r="BS548" s="33"/>
    </row>
    <row r="549" spans="1:71" ht="18.75" customHeight="1" x14ac:dyDescent="0.3">
      <c r="A549" s="23"/>
      <c r="B549" s="23"/>
      <c r="C549" s="23"/>
      <c r="AK549" s="36"/>
      <c r="BS549" s="33"/>
    </row>
    <row r="550" spans="1:71" ht="18.75" customHeight="1" x14ac:dyDescent="0.3">
      <c r="A550" s="23"/>
      <c r="B550" s="23"/>
      <c r="C550" s="23"/>
      <c r="AK550" s="36"/>
      <c r="BS550" s="33"/>
    </row>
    <row r="551" spans="1:71" ht="18.75" customHeight="1" x14ac:dyDescent="0.3">
      <c r="A551" s="23"/>
      <c r="B551" s="23"/>
      <c r="C551" s="23"/>
      <c r="AK551" s="36"/>
      <c r="BS551" s="33"/>
    </row>
    <row r="552" spans="1:71" ht="18.75" customHeight="1" x14ac:dyDescent="0.3">
      <c r="A552" s="23"/>
      <c r="B552" s="23"/>
      <c r="C552" s="23"/>
      <c r="AK552" s="36"/>
      <c r="BS552" s="33"/>
    </row>
    <row r="553" spans="1:71" ht="18.75" customHeight="1" x14ac:dyDescent="0.3">
      <c r="A553" s="23"/>
      <c r="B553" s="23"/>
      <c r="C553" s="23"/>
      <c r="AK553" s="36"/>
      <c r="BS553" s="33"/>
    </row>
    <row r="554" spans="1:71" ht="18.75" customHeight="1" x14ac:dyDescent="0.3">
      <c r="A554" s="23"/>
      <c r="B554" s="23"/>
      <c r="C554" s="23"/>
      <c r="AK554" s="36"/>
      <c r="BS554" s="33"/>
    </row>
    <row r="555" spans="1:71" ht="18.75" customHeight="1" x14ac:dyDescent="0.3">
      <c r="A555" s="23"/>
      <c r="B555" s="23"/>
      <c r="C555" s="23"/>
      <c r="AK555" s="36"/>
      <c r="BS555" s="33"/>
    </row>
    <row r="556" spans="1:71" ht="18.75" customHeight="1" x14ac:dyDescent="0.3">
      <c r="A556" s="23"/>
      <c r="B556" s="23"/>
      <c r="C556" s="23"/>
      <c r="AK556" s="36"/>
      <c r="BS556" s="33"/>
    </row>
    <row r="557" spans="1:71" ht="18.75" customHeight="1" x14ac:dyDescent="0.3">
      <c r="A557" s="23"/>
      <c r="B557" s="23"/>
      <c r="C557" s="23"/>
      <c r="AK557" s="36"/>
      <c r="BS557" s="33"/>
    </row>
    <row r="558" spans="1:71" ht="18.75" customHeight="1" x14ac:dyDescent="0.3">
      <c r="A558" s="23"/>
      <c r="B558" s="23"/>
      <c r="C558" s="23"/>
      <c r="AK558" s="36"/>
      <c r="BS558" s="33"/>
    </row>
    <row r="559" spans="1:71" ht="18.75" customHeight="1" x14ac:dyDescent="0.3">
      <c r="A559" s="23"/>
      <c r="B559" s="23"/>
      <c r="C559" s="23"/>
      <c r="AK559" s="36"/>
      <c r="BS559" s="33"/>
    </row>
    <row r="560" spans="1:71" ht="18.75" customHeight="1" x14ac:dyDescent="0.3">
      <c r="A560" s="23"/>
      <c r="B560" s="23"/>
      <c r="C560" s="23"/>
      <c r="AK560" s="36"/>
      <c r="BS560" s="33"/>
    </row>
    <row r="561" spans="1:71" ht="18.75" customHeight="1" x14ac:dyDescent="0.3">
      <c r="A561" s="23"/>
      <c r="B561" s="23"/>
      <c r="C561" s="23"/>
      <c r="AK561" s="36"/>
      <c r="BS561" s="33"/>
    </row>
    <row r="562" spans="1:71" ht="18.75" customHeight="1" x14ac:dyDescent="0.3">
      <c r="A562" s="23"/>
      <c r="B562" s="23"/>
      <c r="C562" s="23"/>
      <c r="AK562" s="36"/>
      <c r="BS562" s="33"/>
    </row>
    <row r="563" spans="1:71" ht="18.75" customHeight="1" x14ac:dyDescent="0.3">
      <c r="A563" s="23"/>
      <c r="B563" s="23"/>
      <c r="C563" s="23"/>
      <c r="AK563" s="36"/>
      <c r="BS563" s="33"/>
    </row>
    <row r="564" spans="1:71" ht="18.75" customHeight="1" x14ac:dyDescent="0.3">
      <c r="A564" s="23"/>
      <c r="B564" s="23"/>
      <c r="C564" s="23"/>
      <c r="AK564" s="36"/>
      <c r="BS564" s="33"/>
    </row>
    <row r="565" spans="1:71" ht="18.75" customHeight="1" x14ac:dyDescent="0.3">
      <c r="A565" s="23"/>
      <c r="B565" s="23"/>
      <c r="C565" s="23"/>
      <c r="AK565" s="36"/>
      <c r="BS565" s="33"/>
    </row>
    <row r="566" spans="1:71" ht="18.75" customHeight="1" x14ac:dyDescent="0.3">
      <c r="A566" s="23"/>
      <c r="B566" s="23"/>
      <c r="C566" s="23"/>
      <c r="AK566" s="36"/>
      <c r="BS566" s="33"/>
    </row>
    <row r="567" spans="1:71" ht="18.75" customHeight="1" x14ac:dyDescent="0.3">
      <c r="A567" s="23"/>
      <c r="B567" s="23"/>
      <c r="C567" s="23"/>
      <c r="AK567" s="36"/>
      <c r="BS567" s="33"/>
    </row>
    <row r="568" spans="1:71" ht="18.75" customHeight="1" x14ac:dyDescent="0.3">
      <c r="A568" s="23"/>
      <c r="B568" s="23"/>
      <c r="C568" s="23"/>
      <c r="AK568" s="36"/>
      <c r="BS568" s="33"/>
    </row>
    <row r="569" spans="1:71" ht="18.75" customHeight="1" x14ac:dyDescent="0.3">
      <c r="A569" s="23"/>
      <c r="B569" s="23"/>
      <c r="C569" s="23"/>
      <c r="AK569" s="36"/>
      <c r="BS569" s="33"/>
    </row>
    <row r="570" spans="1:71" ht="18.75" customHeight="1" x14ac:dyDescent="0.3">
      <c r="A570" s="23"/>
      <c r="B570" s="23"/>
      <c r="C570" s="23"/>
      <c r="AK570" s="36"/>
      <c r="BS570" s="33"/>
    </row>
    <row r="571" spans="1:71" ht="18.75" customHeight="1" x14ac:dyDescent="0.3">
      <c r="A571" s="23"/>
      <c r="B571" s="23"/>
      <c r="C571" s="23"/>
      <c r="AK571" s="36"/>
      <c r="BS571" s="33"/>
    </row>
    <row r="572" spans="1:71" ht="18.75" customHeight="1" x14ac:dyDescent="0.3">
      <c r="A572" s="23"/>
      <c r="B572" s="23"/>
      <c r="C572" s="23"/>
      <c r="AK572" s="36"/>
      <c r="BS572" s="33"/>
    </row>
    <row r="573" spans="1:71" ht="18.75" customHeight="1" x14ac:dyDescent="0.3">
      <c r="A573" s="23"/>
      <c r="B573" s="23"/>
      <c r="C573" s="23"/>
      <c r="AK573" s="36"/>
      <c r="BS573" s="33"/>
    </row>
    <row r="574" spans="1:71" ht="18.75" customHeight="1" x14ac:dyDescent="0.3">
      <c r="A574" s="23"/>
      <c r="B574" s="23"/>
      <c r="C574" s="23"/>
      <c r="AK574" s="36"/>
      <c r="BS574" s="33"/>
    </row>
    <row r="575" spans="1:71" ht="18.75" customHeight="1" x14ac:dyDescent="0.3">
      <c r="A575" s="23"/>
      <c r="B575" s="23"/>
      <c r="C575" s="23"/>
      <c r="AK575" s="36"/>
      <c r="BS575" s="33"/>
    </row>
    <row r="576" spans="1:71" ht="18.75" customHeight="1" x14ac:dyDescent="0.3">
      <c r="A576" s="23"/>
      <c r="B576" s="23"/>
      <c r="C576" s="23"/>
      <c r="AK576" s="36"/>
      <c r="BS576" s="33"/>
    </row>
    <row r="577" spans="1:71" ht="18.75" customHeight="1" x14ac:dyDescent="0.3">
      <c r="A577" s="23"/>
      <c r="B577" s="23"/>
      <c r="C577" s="23"/>
      <c r="AK577" s="36"/>
      <c r="BS577" s="33"/>
    </row>
    <row r="578" spans="1:71" ht="18.75" customHeight="1" x14ac:dyDescent="0.3">
      <c r="A578" s="23"/>
      <c r="B578" s="23"/>
      <c r="C578" s="23"/>
      <c r="AK578" s="36"/>
      <c r="BS578" s="33"/>
    </row>
    <row r="579" spans="1:71" ht="18.75" customHeight="1" x14ac:dyDescent="0.3">
      <c r="A579" s="23"/>
      <c r="B579" s="23"/>
      <c r="C579" s="23"/>
      <c r="AK579" s="36"/>
      <c r="BS579" s="33"/>
    </row>
    <row r="580" spans="1:71" ht="18.75" customHeight="1" x14ac:dyDescent="0.3">
      <c r="A580" s="23"/>
      <c r="B580" s="23"/>
      <c r="C580" s="23"/>
      <c r="AK580" s="36"/>
      <c r="BS580" s="33"/>
    </row>
    <row r="581" spans="1:71" ht="18.75" customHeight="1" x14ac:dyDescent="0.3">
      <c r="A581" s="23"/>
      <c r="B581" s="23"/>
      <c r="C581" s="23"/>
      <c r="AK581" s="36"/>
      <c r="BS581" s="33"/>
    </row>
    <row r="582" spans="1:71" ht="18.75" customHeight="1" x14ac:dyDescent="0.3">
      <c r="A582" s="23"/>
      <c r="B582" s="23"/>
      <c r="C582" s="23"/>
      <c r="AK582" s="36"/>
      <c r="BS582" s="33"/>
    </row>
    <row r="583" spans="1:71" ht="18.75" customHeight="1" x14ac:dyDescent="0.3">
      <c r="A583" s="23"/>
      <c r="B583" s="23"/>
      <c r="C583" s="23"/>
      <c r="AK583" s="36"/>
      <c r="BS583" s="33"/>
    </row>
    <row r="584" spans="1:71" ht="18.75" customHeight="1" x14ac:dyDescent="0.3">
      <c r="A584" s="23"/>
      <c r="B584" s="23"/>
      <c r="C584" s="23"/>
      <c r="AK584" s="36"/>
      <c r="BS584" s="33"/>
    </row>
    <row r="585" spans="1:71" ht="18.75" customHeight="1" x14ac:dyDescent="0.3">
      <c r="A585" s="23"/>
      <c r="B585" s="23"/>
      <c r="C585" s="23"/>
      <c r="AK585" s="36"/>
      <c r="BS585" s="33"/>
    </row>
    <row r="586" spans="1:71" ht="18.75" customHeight="1" x14ac:dyDescent="0.3">
      <c r="A586" s="23"/>
      <c r="B586" s="23"/>
      <c r="C586" s="23"/>
      <c r="AK586" s="36"/>
      <c r="BS586" s="33"/>
    </row>
    <row r="587" spans="1:71" ht="18.75" customHeight="1" x14ac:dyDescent="0.3">
      <c r="A587" s="23"/>
      <c r="B587" s="23"/>
      <c r="C587" s="23"/>
      <c r="AK587" s="36"/>
      <c r="BS587" s="33"/>
    </row>
    <row r="588" spans="1:71" ht="18.75" customHeight="1" x14ac:dyDescent="0.3">
      <c r="A588" s="23"/>
      <c r="B588" s="23"/>
      <c r="C588" s="23"/>
      <c r="AK588" s="36"/>
      <c r="BS588" s="33"/>
    </row>
    <row r="589" spans="1:71" ht="18.75" customHeight="1" x14ac:dyDescent="0.3">
      <c r="A589" s="23"/>
      <c r="B589" s="23"/>
      <c r="C589" s="23"/>
      <c r="AK589" s="36"/>
      <c r="BS589" s="33"/>
    </row>
    <row r="590" spans="1:71" ht="18.75" customHeight="1" x14ac:dyDescent="0.3">
      <c r="A590" s="23"/>
      <c r="B590" s="23"/>
      <c r="C590" s="23"/>
      <c r="AK590" s="36"/>
      <c r="BS590" s="33"/>
    </row>
    <row r="591" spans="1:71" ht="18.75" customHeight="1" x14ac:dyDescent="0.3">
      <c r="A591" s="23"/>
      <c r="B591" s="23"/>
      <c r="C591" s="23"/>
      <c r="AK591" s="36"/>
      <c r="BS591" s="33"/>
    </row>
    <row r="592" spans="1:71" ht="18.75" customHeight="1" x14ac:dyDescent="0.3">
      <c r="A592" s="23"/>
      <c r="B592" s="23"/>
      <c r="C592" s="23"/>
      <c r="AK592" s="36"/>
      <c r="BS592" s="33"/>
    </row>
    <row r="593" spans="1:71" ht="18.75" customHeight="1" x14ac:dyDescent="0.3">
      <c r="A593" s="23"/>
      <c r="B593" s="23"/>
      <c r="C593" s="23"/>
      <c r="AK593" s="36"/>
      <c r="BS593" s="33"/>
    </row>
    <row r="594" spans="1:71" ht="18.75" customHeight="1" x14ac:dyDescent="0.3">
      <c r="A594" s="23"/>
      <c r="B594" s="23"/>
      <c r="C594" s="23"/>
      <c r="AK594" s="36"/>
      <c r="BS594" s="33"/>
    </row>
    <row r="595" spans="1:71" ht="18.75" customHeight="1" x14ac:dyDescent="0.3">
      <c r="A595" s="23"/>
      <c r="B595" s="23"/>
      <c r="C595" s="23"/>
      <c r="AK595" s="36"/>
      <c r="BS595" s="33"/>
    </row>
    <row r="596" spans="1:71" ht="18.75" customHeight="1" x14ac:dyDescent="0.3">
      <c r="A596" s="23"/>
      <c r="B596" s="23"/>
      <c r="C596" s="23"/>
      <c r="AK596" s="36"/>
      <c r="BS596" s="33"/>
    </row>
    <row r="597" spans="1:71" ht="18.75" customHeight="1" x14ac:dyDescent="0.3">
      <c r="A597" s="23"/>
      <c r="B597" s="23"/>
      <c r="C597" s="23"/>
      <c r="AK597" s="36"/>
      <c r="BS597" s="33"/>
    </row>
    <row r="598" spans="1:71" ht="18.75" customHeight="1" x14ac:dyDescent="0.3">
      <c r="A598" s="23"/>
      <c r="B598" s="23"/>
      <c r="C598" s="23"/>
      <c r="AK598" s="36"/>
      <c r="BS598" s="33"/>
    </row>
    <row r="599" spans="1:71" ht="18.75" customHeight="1" x14ac:dyDescent="0.3">
      <c r="A599" s="23"/>
      <c r="B599" s="23"/>
      <c r="C599" s="23"/>
      <c r="AK599" s="36"/>
      <c r="BS599" s="33"/>
    </row>
    <row r="600" spans="1:71" ht="18.75" customHeight="1" x14ac:dyDescent="0.3">
      <c r="A600" s="23"/>
      <c r="B600" s="23"/>
      <c r="C600" s="23"/>
      <c r="AK600" s="36"/>
      <c r="BS600" s="33"/>
    </row>
    <row r="601" spans="1:71" ht="18.75" customHeight="1" x14ac:dyDescent="0.3">
      <c r="A601" s="23"/>
      <c r="B601" s="23"/>
      <c r="C601" s="23"/>
      <c r="AK601" s="36"/>
      <c r="BS601" s="33"/>
    </row>
    <row r="602" spans="1:71" ht="18.75" customHeight="1" x14ac:dyDescent="0.3">
      <c r="A602" s="23"/>
      <c r="B602" s="23"/>
      <c r="C602" s="23"/>
      <c r="AK602" s="36"/>
      <c r="BS602" s="33"/>
    </row>
    <row r="603" spans="1:71" ht="18.75" customHeight="1" x14ac:dyDescent="0.3">
      <c r="A603" s="23"/>
      <c r="B603" s="23"/>
      <c r="C603" s="23"/>
      <c r="AK603" s="36"/>
      <c r="BS603" s="33"/>
    </row>
    <row r="604" spans="1:71" ht="18.75" customHeight="1" x14ac:dyDescent="0.3">
      <c r="A604" s="23"/>
      <c r="B604" s="23"/>
      <c r="C604" s="23"/>
      <c r="AK604" s="36"/>
      <c r="BS604" s="33"/>
    </row>
    <row r="605" spans="1:71" ht="18.75" customHeight="1" x14ac:dyDescent="0.3">
      <c r="A605" s="23"/>
      <c r="B605" s="23"/>
      <c r="C605" s="23"/>
      <c r="AK605" s="36"/>
      <c r="BS605" s="33"/>
    </row>
    <row r="606" spans="1:71" ht="18.75" customHeight="1" x14ac:dyDescent="0.3">
      <c r="A606" s="23"/>
      <c r="B606" s="23"/>
      <c r="C606" s="23"/>
      <c r="AK606" s="36"/>
      <c r="BS606" s="33"/>
    </row>
    <row r="607" spans="1:71" ht="18.75" customHeight="1" x14ac:dyDescent="0.3">
      <c r="A607" s="23"/>
      <c r="B607" s="23"/>
      <c r="C607" s="23"/>
      <c r="AK607" s="36"/>
      <c r="BS607" s="33"/>
    </row>
    <row r="608" spans="1:71" ht="18.75" customHeight="1" x14ac:dyDescent="0.3">
      <c r="A608" s="23"/>
      <c r="B608" s="23"/>
      <c r="C608" s="23"/>
      <c r="AK608" s="36"/>
      <c r="BS608" s="33"/>
    </row>
    <row r="609" spans="1:71" ht="18.75" customHeight="1" x14ac:dyDescent="0.3">
      <c r="A609" s="23"/>
      <c r="B609" s="23"/>
      <c r="C609" s="23"/>
      <c r="AK609" s="36"/>
      <c r="BS609" s="33"/>
    </row>
    <row r="610" spans="1:71" ht="18.75" customHeight="1" x14ac:dyDescent="0.3">
      <c r="A610" s="23"/>
      <c r="B610" s="23"/>
      <c r="C610" s="23"/>
      <c r="AK610" s="36"/>
      <c r="BS610" s="33"/>
    </row>
    <row r="611" spans="1:71" ht="18.75" customHeight="1" x14ac:dyDescent="0.3">
      <c r="A611" s="23"/>
      <c r="B611" s="23"/>
      <c r="C611" s="23"/>
      <c r="AK611" s="36"/>
      <c r="BS611" s="33"/>
    </row>
    <row r="612" spans="1:71" ht="18.75" customHeight="1" x14ac:dyDescent="0.3">
      <c r="A612" s="23"/>
      <c r="B612" s="23"/>
      <c r="C612" s="23"/>
      <c r="AK612" s="36"/>
      <c r="BS612" s="33"/>
    </row>
    <row r="613" spans="1:71" ht="18.75" customHeight="1" x14ac:dyDescent="0.3">
      <c r="A613" s="23"/>
      <c r="B613" s="23"/>
      <c r="C613" s="23"/>
      <c r="AK613" s="36"/>
      <c r="BS613" s="33"/>
    </row>
    <row r="614" spans="1:71" ht="18.75" customHeight="1" x14ac:dyDescent="0.3">
      <c r="A614" s="23"/>
      <c r="B614" s="23"/>
      <c r="C614" s="23"/>
      <c r="AK614" s="36"/>
      <c r="BS614" s="33"/>
    </row>
    <row r="615" spans="1:71" ht="18.75" customHeight="1" x14ac:dyDescent="0.3">
      <c r="A615" s="23"/>
      <c r="B615" s="23"/>
      <c r="C615" s="23"/>
      <c r="AK615" s="36"/>
      <c r="BS615" s="33"/>
    </row>
    <row r="616" spans="1:71" ht="18.75" customHeight="1" x14ac:dyDescent="0.3">
      <c r="A616" s="23"/>
      <c r="B616" s="23"/>
      <c r="C616" s="23"/>
      <c r="AK616" s="36"/>
      <c r="BS616" s="33"/>
    </row>
    <row r="617" spans="1:71" ht="18.75" customHeight="1" x14ac:dyDescent="0.3">
      <c r="A617" s="23"/>
      <c r="B617" s="23"/>
      <c r="C617" s="23"/>
      <c r="AK617" s="36"/>
      <c r="BS617" s="33"/>
    </row>
    <row r="618" spans="1:71" ht="18.75" customHeight="1" x14ac:dyDescent="0.3">
      <c r="A618" s="23"/>
      <c r="B618" s="23"/>
      <c r="C618" s="23"/>
      <c r="AK618" s="36"/>
      <c r="BS618" s="33"/>
    </row>
    <row r="619" spans="1:71" ht="18.75" customHeight="1" x14ac:dyDescent="0.3">
      <c r="A619" s="23"/>
      <c r="B619" s="23"/>
      <c r="C619" s="23"/>
      <c r="AK619" s="36"/>
      <c r="BS619" s="33"/>
    </row>
    <row r="620" spans="1:71" ht="18.75" customHeight="1" x14ac:dyDescent="0.3">
      <c r="A620" s="23"/>
      <c r="B620" s="23"/>
      <c r="C620" s="23"/>
      <c r="AK620" s="36"/>
      <c r="BS620" s="33"/>
    </row>
    <row r="621" spans="1:71" ht="18.75" customHeight="1" x14ac:dyDescent="0.3">
      <c r="A621" s="23"/>
      <c r="B621" s="23"/>
      <c r="C621" s="23"/>
      <c r="AK621" s="36"/>
      <c r="BS621" s="33"/>
    </row>
    <row r="622" spans="1:71" ht="18.75" customHeight="1" x14ac:dyDescent="0.3">
      <c r="A622" s="23"/>
      <c r="B622" s="23"/>
      <c r="C622" s="23"/>
      <c r="AK622" s="36"/>
      <c r="BS622" s="33"/>
    </row>
    <row r="623" spans="1:71" ht="18.75" customHeight="1" x14ac:dyDescent="0.3">
      <c r="A623" s="23"/>
      <c r="B623" s="23"/>
      <c r="C623" s="23"/>
      <c r="AK623" s="36"/>
      <c r="BS623" s="33"/>
    </row>
    <row r="624" spans="1:71" ht="18.75" customHeight="1" x14ac:dyDescent="0.3">
      <c r="A624" s="23"/>
      <c r="B624" s="23"/>
      <c r="C624" s="23"/>
      <c r="AK624" s="36"/>
      <c r="BS624" s="33"/>
    </row>
    <row r="625" spans="1:71" ht="18.75" customHeight="1" x14ac:dyDescent="0.3">
      <c r="A625" s="23"/>
      <c r="B625" s="23"/>
      <c r="C625" s="23"/>
      <c r="AK625" s="36"/>
      <c r="BS625" s="33"/>
    </row>
    <row r="626" spans="1:71" ht="18.75" customHeight="1" x14ac:dyDescent="0.3">
      <c r="A626" s="23"/>
      <c r="B626" s="23"/>
      <c r="C626" s="23"/>
      <c r="AK626" s="36"/>
      <c r="BS626" s="33"/>
    </row>
    <row r="627" spans="1:71" ht="18.75" customHeight="1" x14ac:dyDescent="0.3">
      <c r="A627" s="23"/>
      <c r="B627" s="23"/>
      <c r="C627" s="23"/>
      <c r="AK627" s="36"/>
      <c r="BS627" s="33"/>
    </row>
    <row r="628" spans="1:71" ht="18.75" customHeight="1" x14ac:dyDescent="0.3">
      <c r="A628" s="23"/>
      <c r="B628" s="23"/>
      <c r="C628" s="23"/>
      <c r="AK628" s="36"/>
      <c r="BS628" s="33"/>
    </row>
    <row r="629" spans="1:71" ht="18.75" customHeight="1" x14ac:dyDescent="0.3">
      <c r="A629" s="23"/>
      <c r="B629" s="23"/>
      <c r="C629" s="23"/>
      <c r="AK629" s="36"/>
      <c r="BS629" s="33"/>
    </row>
    <row r="630" spans="1:71" ht="18.75" customHeight="1" x14ac:dyDescent="0.3">
      <c r="A630" s="23"/>
      <c r="B630" s="23"/>
      <c r="C630" s="23"/>
      <c r="AK630" s="36"/>
      <c r="BS630" s="33"/>
    </row>
    <row r="631" spans="1:71" ht="18.75" customHeight="1" x14ac:dyDescent="0.3">
      <c r="A631" s="23"/>
      <c r="B631" s="23"/>
      <c r="C631" s="23"/>
      <c r="AK631" s="36"/>
      <c r="BS631" s="33"/>
    </row>
    <row r="632" spans="1:71" ht="18.75" customHeight="1" x14ac:dyDescent="0.3">
      <c r="A632" s="23"/>
      <c r="B632" s="23"/>
      <c r="C632" s="23"/>
      <c r="AK632" s="36"/>
      <c r="BS632" s="33"/>
    </row>
    <row r="633" spans="1:71" ht="18.75" customHeight="1" x14ac:dyDescent="0.3">
      <c r="A633" s="23"/>
      <c r="B633" s="23"/>
      <c r="C633" s="23"/>
      <c r="AK633" s="36"/>
      <c r="BS633" s="33"/>
    </row>
    <row r="634" spans="1:71" ht="18.75" customHeight="1" x14ac:dyDescent="0.3">
      <c r="A634" s="23"/>
      <c r="B634" s="23"/>
      <c r="C634" s="23"/>
      <c r="AK634" s="36"/>
      <c r="BS634" s="33"/>
    </row>
    <row r="635" spans="1:71" ht="18.75" customHeight="1" x14ac:dyDescent="0.3">
      <c r="A635" s="23"/>
      <c r="B635" s="23"/>
      <c r="C635" s="23"/>
      <c r="AK635" s="36"/>
      <c r="BS635" s="33"/>
    </row>
    <row r="636" spans="1:71" ht="18.75" customHeight="1" x14ac:dyDescent="0.3">
      <c r="A636" s="23"/>
      <c r="B636" s="23"/>
      <c r="C636" s="23"/>
      <c r="AK636" s="36"/>
      <c r="BS636" s="33"/>
    </row>
    <row r="637" spans="1:71" ht="18.75" customHeight="1" x14ac:dyDescent="0.3">
      <c r="A637" s="23"/>
      <c r="B637" s="23"/>
      <c r="C637" s="23"/>
      <c r="AK637" s="36"/>
      <c r="BS637" s="33"/>
    </row>
    <row r="638" spans="1:71" ht="18.75" customHeight="1" x14ac:dyDescent="0.3">
      <c r="A638" s="23"/>
      <c r="B638" s="23"/>
      <c r="C638" s="23"/>
      <c r="AK638" s="36"/>
      <c r="BS638" s="33"/>
    </row>
    <row r="639" spans="1:71" ht="18.75" customHeight="1" x14ac:dyDescent="0.3">
      <c r="A639" s="23"/>
      <c r="B639" s="23"/>
      <c r="C639" s="23"/>
      <c r="AK639" s="36"/>
      <c r="BS639" s="33"/>
    </row>
    <row r="640" spans="1:71" ht="18.75" customHeight="1" x14ac:dyDescent="0.3">
      <c r="A640" s="23"/>
      <c r="B640" s="23"/>
      <c r="C640" s="23"/>
      <c r="AK640" s="36"/>
      <c r="BS640" s="33"/>
    </row>
    <row r="641" spans="1:71" ht="18.75" customHeight="1" x14ac:dyDescent="0.3">
      <c r="A641" s="23"/>
      <c r="B641" s="23"/>
      <c r="C641" s="23"/>
      <c r="AK641" s="36"/>
      <c r="BS641" s="33"/>
    </row>
    <row r="642" spans="1:71" ht="18.75" customHeight="1" x14ac:dyDescent="0.3">
      <c r="A642" s="23"/>
      <c r="B642" s="23"/>
      <c r="C642" s="23"/>
      <c r="AK642" s="36"/>
      <c r="BS642" s="33"/>
    </row>
    <row r="643" spans="1:71" ht="18.75" customHeight="1" x14ac:dyDescent="0.3">
      <c r="A643" s="23"/>
      <c r="B643" s="23"/>
      <c r="C643" s="23"/>
      <c r="AK643" s="36"/>
      <c r="BS643" s="33"/>
    </row>
    <row r="644" spans="1:71" ht="18.75" customHeight="1" x14ac:dyDescent="0.3">
      <c r="A644" s="23"/>
      <c r="B644" s="23"/>
      <c r="C644" s="23"/>
      <c r="AK644" s="36"/>
      <c r="BS644" s="33"/>
    </row>
    <row r="645" spans="1:71" ht="18.75" customHeight="1" x14ac:dyDescent="0.3">
      <c r="A645" s="23"/>
      <c r="B645" s="23"/>
      <c r="C645" s="23"/>
      <c r="AK645" s="36"/>
      <c r="BS645" s="33"/>
    </row>
    <row r="646" spans="1:71" ht="18.75" customHeight="1" x14ac:dyDescent="0.3">
      <c r="A646" s="23"/>
      <c r="B646" s="23"/>
      <c r="C646" s="23"/>
      <c r="AK646" s="36"/>
      <c r="BS646" s="33"/>
    </row>
    <row r="647" spans="1:71" ht="18.75" customHeight="1" x14ac:dyDescent="0.3">
      <c r="A647" s="23"/>
      <c r="B647" s="23"/>
      <c r="C647" s="23"/>
      <c r="AK647" s="36"/>
      <c r="BS647" s="33"/>
    </row>
    <row r="648" spans="1:71" ht="18.75" customHeight="1" x14ac:dyDescent="0.3">
      <c r="A648" s="23"/>
      <c r="B648" s="23"/>
      <c r="C648" s="23"/>
      <c r="AK648" s="36"/>
      <c r="BS648" s="33"/>
    </row>
    <row r="649" spans="1:71" ht="18.75" customHeight="1" x14ac:dyDescent="0.3">
      <c r="A649" s="23"/>
      <c r="B649" s="23"/>
      <c r="C649" s="23"/>
      <c r="AK649" s="36"/>
      <c r="BS649" s="33"/>
    </row>
    <row r="650" spans="1:71" ht="18.75" customHeight="1" x14ac:dyDescent="0.3">
      <c r="A650" s="23"/>
      <c r="B650" s="23"/>
      <c r="C650" s="23"/>
      <c r="AK650" s="36"/>
      <c r="BS650" s="33"/>
    </row>
    <row r="651" spans="1:71" ht="18.75" customHeight="1" x14ac:dyDescent="0.3">
      <c r="A651" s="23"/>
      <c r="B651" s="23"/>
      <c r="C651" s="23"/>
      <c r="AK651" s="36"/>
      <c r="BS651" s="33"/>
    </row>
    <row r="652" spans="1:71" ht="18.75" customHeight="1" x14ac:dyDescent="0.3">
      <c r="A652" s="23"/>
      <c r="B652" s="23"/>
      <c r="C652" s="23"/>
      <c r="AK652" s="36"/>
      <c r="BS652" s="33"/>
    </row>
    <row r="653" spans="1:71" ht="18.75" customHeight="1" x14ac:dyDescent="0.3">
      <c r="A653" s="23"/>
      <c r="B653" s="23"/>
      <c r="C653" s="23"/>
      <c r="AK653" s="36"/>
      <c r="BS653" s="33"/>
    </row>
    <row r="654" spans="1:71" ht="18.75" customHeight="1" x14ac:dyDescent="0.3">
      <c r="A654" s="23"/>
      <c r="B654" s="23"/>
      <c r="C654" s="23"/>
      <c r="AK654" s="36"/>
      <c r="BS654" s="33"/>
    </row>
    <row r="655" spans="1:71" ht="18.75" customHeight="1" x14ac:dyDescent="0.3">
      <c r="A655" s="23"/>
      <c r="B655" s="23"/>
      <c r="C655" s="23"/>
      <c r="AK655" s="36"/>
      <c r="BS655" s="33"/>
    </row>
    <row r="656" spans="1:71" ht="18.75" customHeight="1" x14ac:dyDescent="0.3">
      <c r="A656" s="23"/>
      <c r="B656" s="23"/>
      <c r="C656" s="23"/>
      <c r="AK656" s="36"/>
      <c r="BS656" s="33"/>
    </row>
    <row r="657" spans="1:71" ht="18.75" customHeight="1" x14ac:dyDescent="0.3">
      <c r="A657" s="23"/>
      <c r="B657" s="23"/>
      <c r="C657" s="23"/>
      <c r="AK657" s="36"/>
      <c r="BS657" s="33"/>
    </row>
    <row r="658" spans="1:71" ht="18.75" customHeight="1" x14ac:dyDescent="0.3">
      <c r="A658" s="23"/>
      <c r="B658" s="23"/>
      <c r="C658" s="23"/>
      <c r="AK658" s="36"/>
      <c r="BS658" s="33"/>
    </row>
    <row r="659" spans="1:71" ht="18.75" customHeight="1" x14ac:dyDescent="0.3">
      <c r="A659" s="23"/>
      <c r="B659" s="23"/>
      <c r="C659" s="23"/>
      <c r="AK659" s="36"/>
      <c r="BS659" s="33"/>
    </row>
    <row r="660" spans="1:71" ht="18.75" customHeight="1" x14ac:dyDescent="0.3">
      <c r="A660" s="23"/>
      <c r="B660" s="23"/>
      <c r="C660" s="23"/>
      <c r="AK660" s="36"/>
      <c r="BS660" s="33"/>
    </row>
    <row r="661" spans="1:71" ht="18.75" customHeight="1" x14ac:dyDescent="0.3">
      <c r="A661" s="23"/>
      <c r="B661" s="23"/>
      <c r="C661" s="23"/>
      <c r="AK661" s="36"/>
      <c r="BS661" s="33"/>
    </row>
    <row r="662" spans="1:71" ht="18.75" customHeight="1" x14ac:dyDescent="0.3">
      <c r="A662" s="23"/>
      <c r="B662" s="23"/>
      <c r="C662" s="23"/>
      <c r="AK662" s="36"/>
      <c r="BS662" s="33"/>
    </row>
    <row r="663" spans="1:71" ht="18.75" customHeight="1" x14ac:dyDescent="0.3">
      <c r="A663" s="23"/>
      <c r="B663" s="23"/>
      <c r="C663" s="23"/>
      <c r="AK663" s="36"/>
      <c r="BS663" s="33"/>
    </row>
    <row r="664" spans="1:71" ht="18.75" customHeight="1" x14ac:dyDescent="0.3">
      <c r="A664" s="23"/>
      <c r="B664" s="23"/>
      <c r="C664" s="23"/>
      <c r="AK664" s="36"/>
      <c r="BS664" s="33"/>
    </row>
    <row r="665" spans="1:71" ht="18.75" customHeight="1" x14ac:dyDescent="0.3">
      <c r="A665" s="23"/>
      <c r="B665" s="23"/>
      <c r="C665" s="23"/>
      <c r="AK665" s="36"/>
      <c r="BS665" s="33"/>
    </row>
    <row r="666" spans="1:71" ht="18.75" customHeight="1" x14ac:dyDescent="0.3">
      <c r="A666" s="23"/>
      <c r="B666" s="23"/>
      <c r="C666" s="23"/>
      <c r="AK666" s="36"/>
      <c r="BS666" s="33"/>
    </row>
    <row r="667" spans="1:71" ht="18.75" customHeight="1" x14ac:dyDescent="0.3">
      <c r="A667" s="23"/>
      <c r="B667" s="23"/>
      <c r="C667" s="23"/>
      <c r="AK667" s="36"/>
      <c r="BS667" s="33"/>
    </row>
    <row r="668" spans="1:71" ht="18.75" customHeight="1" x14ac:dyDescent="0.3">
      <c r="A668" s="23"/>
      <c r="B668" s="23"/>
      <c r="C668" s="23"/>
      <c r="AK668" s="36"/>
      <c r="BS668" s="33"/>
    </row>
    <row r="669" spans="1:71" ht="18.75" customHeight="1" x14ac:dyDescent="0.3">
      <c r="A669" s="23"/>
      <c r="B669" s="23"/>
      <c r="C669" s="23"/>
      <c r="AK669" s="36"/>
      <c r="BS669" s="33"/>
    </row>
    <row r="670" spans="1:71" ht="18.75" customHeight="1" x14ac:dyDescent="0.3">
      <c r="A670" s="23"/>
      <c r="B670" s="23"/>
      <c r="C670" s="23"/>
      <c r="AK670" s="36"/>
      <c r="BS670" s="33"/>
    </row>
    <row r="671" spans="1:71" ht="18.75" customHeight="1" x14ac:dyDescent="0.3">
      <c r="A671" s="23"/>
      <c r="B671" s="23"/>
      <c r="C671" s="23"/>
      <c r="AK671" s="36"/>
      <c r="BS671" s="33"/>
    </row>
    <row r="672" spans="1:71" ht="18.75" customHeight="1" x14ac:dyDescent="0.3">
      <c r="A672" s="23"/>
      <c r="B672" s="23"/>
      <c r="C672" s="23"/>
      <c r="AK672" s="36"/>
      <c r="BS672" s="33"/>
    </row>
    <row r="673" spans="1:71" ht="18.75" customHeight="1" x14ac:dyDescent="0.3">
      <c r="A673" s="23"/>
      <c r="B673" s="23"/>
      <c r="C673" s="23"/>
      <c r="AK673" s="36"/>
      <c r="BS673" s="33"/>
    </row>
    <row r="674" spans="1:71" ht="18.75" customHeight="1" x14ac:dyDescent="0.3">
      <c r="A674" s="23"/>
      <c r="B674" s="23"/>
      <c r="C674" s="23"/>
      <c r="AK674" s="36"/>
      <c r="BS674" s="33"/>
    </row>
    <row r="675" spans="1:71" ht="18.75" customHeight="1" x14ac:dyDescent="0.3">
      <c r="A675" s="23"/>
      <c r="B675" s="23"/>
      <c r="C675" s="23"/>
      <c r="AK675" s="36"/>
      <c r="BS675" s="33"/>
    </row>
    <row r="676" spans="1:71" ht="18.75" customHeight="1" x14ac:dyDescent="0.3">
      <c r="A676" s="23"/>
      <c r="B676" s="23"/>
      <c r="C676" s="23"/>
      <c r="AK676" s="36"/>
      <c r="BS676" s="33"/>
    </row>
    <row r="677" spans="1:71" ht="18.75" customHeight="1" x14ac:dyDescent="0.3">
      <c r="A677" s="23"/>
      <c r="B677" s="23"/>
      <c r="C677" s="23"/>
      <c r="AK677" s="36"/>
      <c r="BS677" s="33"/>
    </row>
    <row r="678" spans="1:71" ht="18.75" customHeight="1" x14ac:dyDescent="0.3">
      <c r="A678" s="23"/>
      <c r="B678" s="23"/>
      <c r="C678" s="23"/>
      <c r="AK678" s="36"/>
      <c r="BS678" s="33"/>
    </row>
    <row r="679" spans="1:71" ht="18.75" customHeight="1" x14ac:dyDescent="0.3">
      <c r="A679" s="23"/>
      <c r="B679" s="23"/>
      <c r="C679" s="23"/>
      <c r="AK679" s="36"/>
      <c r="BS679" s="33"/>
    </row>
    <row r="680" spans="1:71" ht="18.75" customHeight="1" x14ac:dyDescent="0.3">
      <c r="A680" s="23"/>
      <c r="B680" s="23"/>
      <c r="C680" s="23"/>
      <c r="AK680" s="36"/>
      <c r="BS680" s="33"/>
    </row>
    <row r="681" spans="1:71" ht="18.75" customHeight="1" x14ac:dyDescent="0.3">
      <c r="A681" s="23"/>
      <c r="B681" s="23"/>
      <c r="C681" s="23"/>
      <c r="AK681" s="36"/>
      <c r="BS681" s="33"/>
    </row>
    <row r="682" spans="1:71" ht="18.75" customHeight="1" x14ac:dyDescent="0.3">
      <c r="A682" s="23"/>
      <c r="B682" s="23"/>
      <c r="C682" s="23"/>
      <c r="AK682" s="36"/>
      <c r="BS682" s="33"/>
    </row>
    <row r="683" spans="1:71" ht="18.75" customHeight="1" x14ac:dyDescent="0.3">
      <c r="A683" s="23"/>
      <c r="B683" s="23"/>
      <c r="C683" s="23"/>
      <c r="AK683" s="36"/>
      <c r="BS683" s="33"/>
    </row>
    <row r="684" spans="1:71" ht="18.75" customHeight="1" x14ac:dyDescent="0.3">
      <c r="A684" s="23"/>
      <c r="B684" s="23"/>
      <c r="C684" s="23"/>
      <c r="AK684" s="36"/>
      <c r="BS684" s="33"/>
    </row>
    <row r="685" spans="1:71" ht="18.75" customHeight="1" x14ac:dyDescent="0.3">
      <c r="A685" s="23"/>
      <c r="B685" s="23"/>
      <c r="C685" s="23"/>
      <c r="AK685" s="36"/>
      <c r="BS685" s="33"/>
    </row>
    <row r="686" spans="1:71" ht="18.75" customHeight="1" x14ac:dyDescent="0.3">
      <c r="A686" s="23"/>
      <c r="B686" s="23"/>
      <c r="C686" s="23"/>
      <c r="AK686" s="36"/>
      <c r="BS686" s="33"/>
    </row>
    <row r="687" spans="1:71" ht="18.75" customHeight="1" x14ac:dyDescent="0.3">
      <c r="A687" s="23"/>
      <c r="B687" s="23"/>
      <c r="C687" s="23"/>
      <c r="AK687" s="36"/>
      <c r="BS687" s="33"/>
    </row>
    <row r="688" spans="1:71" ht="18.75" customHeight="1" x14ac:dyDescent="0.3">
      <c r="A688" s="23"/>
      <c r="B688" s="23"/>
      <c r="C688" s="23"/>
      <c r="AK688" s="36"/>
      <c r="BS688" s="33"/>
    </row>
    <row r="689" spans="1:71" ht="18.75" customHeight="1" x14ac:dyDescent="0.3">
      <c r="A689" s="23"/>
      <c r="B689" s="23"/>
      <c r="C689" s="23"/>
      <c r="AK689" s="36"/>
      <c r="BS689" s="33"/>
    </row>
    <row r="690" spans="1:71" ht="18.75" customHeight="1" x14ac:dyDescent="0.3">
      <c r="A690" s="23"/>
      <c r="B690" s="23"/>
      <c r="C690" s="23"/>
      <c r="AK690" s="36"/>
      <c r="BS690" s="33"/>
    </row>
    <row r="691" spans="1:71" ht="18.75" customHeight="1" x14ac:dyDescent="0.3">
      <c r="A691" s="23"/>
      <c r="B691" s="23"/>
      <c r="C691" s="23"/>
      <c r="AK691" s="36"/>
      <c r="BS691" s="33"/>
    </row>
    <row r="692" spans="1:71" ht="18.75" customHeight="1" x14ac:dyDescent="0.3">
      <c r="A692" s="23"/>
      <c r="B692" s="23"/>
      <c r="C692" s="23"/>
      <c r="AK692" s="36"/>
      <c r="BS692" s="33"/>
    </row>
    <row r="693" spans="1:71" ht="18.75" customHeight="1" x14ac:dyDescent="0.3">
      <c r="A693" s="23"/>
      <c r="B693" s="23"/>
      <c r="C693" s="23"/>
      <c r="AK693" s="36"/>
      <c r="BS693" s="33"/>
    </row>
    <row r="694" spans="1:71" ht="18.75" customHeight="1" x14ac:dyDescent="0.3">
      <c r="A694" s="23"/>
      <c r="B694" s="23"/>
      <c r="C694" s="23"/>
      <c r="AK694" s="36"/>
      <c r="BS694" s="33"/>
    </row>
    <row r="695" spans="1:71" ht="18.75" customHeight="1" x14ac:dyDescent="0.3">
      <c r="A695" s="23"/>
      <c r="B695" s="23"/>
      <c r="C695" s="23"/>
      <c r="AK695" s="36"/>
      <c r="BS695" s="33"/>
    </row>
    <row r="696" spans="1:71" ht="18.75" customHeight="1" x14ac:dyDescent="0.3">
      <c r="A696" s="23"/>
      <c r="B696" s="23"/>
      <c r="C696" s="23"/>
      <c r="AK696" s="36"/>
      <c r="BS696" s="33"/>
    </row>
    <row r="697" spans="1:71" ht="18.75" customHeight="1" x14ac:dyDescent="0.3">
      <c r="A697" s="23"/>
      <c r="B697" s="23"/>
      <c r="C697" s="23"/>
      <c r="AK697" s="36"/>
      <c r="BS697" s="33"/>
    </row>
    <row r="698" spans="1:71" ht="18.75" customHeight="1" x14ac:dyDescent="0.3">
      <c r="A698" s="23"/>
      <c r="B698" s="23"/>
      <c r="C698" s="23"/>
      <c r="AK698" s="36"/>
      <c r="BS698" s="33"/>
    </row>
    <row r="699" spans="1:71" ht="18.75" customHeight="1" x14ac:dyDescent="0.3">
      <c r="A699" s="23"/>
      <c r="B699" s="23"/>
      <c r="C699" s="23"/>
      <c r="AK699" s="36"/>
      <c r="BS699" s="33"/>
    </row>
    <row r="700" spans="1:71" ht="18.75" customHeight="1" x14ac:dyDescent="0.3">
      <c r="A700" s="23"/>
      <c r="B700" s="23"/>
      <c r="C700" s="23"/>
      <c r="AK700" s="36"/>
      <c r="BS700" s="33"/>
    </row>
    <row r="701" spans="1:71" ht="18.75" customHeight="1" x14ac:dyDescent="0.3">
      <c r="A701" s="23"/>
      <c r="B701" s="23"/>
      <c r="C701" s="23"/>
      <c r="AK701" s="36"/>
      <c r="BS701" s="33"/>
    </row>
    <row r="702" spans="1:71" ht="18.75" customHeight="1" x14ac:dyDescent="0.3">
      <c r="A702" s="23"/>
      <c r="B702" s="23"/>
      <c r="C702" s="23"/>
      <c r="AK702" s="36"/>
      <c r="BS702" s="33"/>
    </row>
    <row r="703" spans="1:71" ht="18.75" customHeight="1" x14ac:dyDescent="0.3">
      <c r="A703" s="23"/>
      <c r="B703" s="23"/>
      <c r="C703" s="23"/>
      <c r="AK703" s="36"/>
      <c r="BS703" s="33"/>
    </row>
    <row r="704" spans="1:71" ht="18.75" customHeight="1" x14ac:dyDescent="0.3">
      <c r="A704" s="23"/>
      <c r="B704" s="23"/>
      <c r="C704" s="23"/>
      <c r="AK704" s="36"/>
      <c r="BS704" s="33"/>
    </row>
    <row r="705" spans="1:71" ht="18.75" customHeight="1" x14ac:dyDescent="0.3">
      <c r="A705" s="23"/>
      <c r="B705" s="23"/>
      <c r="C705" s="23"/>
      <c r="AK705" s="36"/>
      <c r="BS705" s="33"/>
    </row>
    <row r="706" spans="1:71" ht="18.75" customHeight="1" x14ac:dyDescent="0.3">
      <c r="A706" s="23"/>
      <c r="B706" s="23"/>
      <c r="C706" s="23"/>
      <c r="AK706" s="36"/>
      <c r="BS706" s="33"/>
    </row>
    <row r="707" spans="1:71" ht="18.75" customHeight="1" x14ac:dyDescent="0.3">
      <c r="A707" s="23"/>
      <c r="B707" s="23"/>
      <c r="C707" s="23"/>
      <c r="AK707" s="36"/>
      <c r="BS707" s="33"/>
    </row>
    <row r="708" spans="1:71" ht="18.75" customHeight="1" x14ac:dyDescent="0.3">
      <c r="A708" s="23"/>
      <c r="B708" s="23"/>
      <c r="C708" s="23"/>
      <c r="AK708" s="36"/>
      <c r="BS708" s="33"/>
    </row>
    <row r="709" spans="1:71" ht="18.75" customHeight="1" x14ac:dyDescent="0.3">
      <c r="A709" s="23"/>
      <c r="B709" s="23"/>
      <c r="C709" s="23"/>
      <c r="AK709" s="36"/>
      <c r="BS709" s="33"/>
    </row>
    <row r="710" spans="1:71" ht="18.75" customHeight="1" x14ac:dyDescent="0.3">
      <c r="A710" s="23"/>
      <c r="B710" s="23"/>
      <c r="C710" s="23"/>
      <c r="AK710" s="36"/>
      <c r="BS710" s="33"/>
    </row>
    <row r="711" spans="1:71" ht="18.75" customHeight="1" x14ac:dyDescent="0.3">
      <c r="A711" s="23"/>
      <c r="B711" s="23"/>
      <c r="C711" s="23"/>
      <c r="AK711" s="36"/>
      <c r="BS711" s="33"/>
    </row>
    <row r="712" spans="1:71" ht="18.75" customHeight="1" x14ac:dyDescent="0.3">
      <c r="A712" s="23"/>
      <c r="B712" s="23"/>
      <c r="C712" s="23"/>
      <c r="AK712" s="36"/>
      <c r="BS712" s="33"/>
    </row>
    <row r="713" spans="1:71" ht="18.75" customHeight="1" x14ac:dyDescent="0.3">
      <c r="A713" s="23"/>
      <c r="B713" s="23"/>
      <c r="C713" s="23"/>
      <c r="AK713" s="36"/>
      <c r="BS713" s="33"/>
    </row>
    <row r="714" spans="1:71" ht="18.75" customHeight="1" x14ac:dyDescent="0.3">
      <c r="A714" s="23"/>
      <c r="B714" s="23"/>
      <c r="C714" s="23"/>
      <c r="AK714" s="36"/>
      <c r="BS714" s="33"/>
    </row>
    <row r="715" spans="1:71" ht="18.75" customHeight="1" x14ac:dyDescent="0.3">
      <c r="A715" s="23"/>
      <c r="B715" s="23"/>
      <c r="C715" s="23"/>
      <c r="AK715" s="36"/>
      <c r="BS715" s="33"/>
    </row>
    <row r="716" spans="1:71" ht="18.75" customHeight="1" x14ac:dyDescent="0.3">
      <c r="A716" s="23"/>
      <c r="B716" s="23"/>
      <c r="C716" s="23"/>
      <c r="AK716" s="36"/>
      <c r="BS716" s="33"/>
    </row>
    <row r="717" spans="1:71" ht="18.75" customHeight="1" x14ac:dyDescent="0.3">
      <c r="A717" s="23"/>
      <c r="B717" s="23"/>
      <c r="C717" s="23"/>
      <c r="AK717" s="36"/>
      <c r="BS717" s="33"/>
    </row>
    <row r="718" spans="1:71" ht="18.75" customHeight="1" x14ac:dyDescent="0.3">
      <c r="A718" s="23"/>
      <c r="B718" s="23"/>
      <c r="C718" s="23"/>
      <c r="AK718" s="36"/>
      <c r="BS718" s="33"/>
    </row>
    <row r="719" spans="1:71" ht="18.75" customHeight="1" x14ac:dyDescent="0.3">
      <c r="A719" s="23"/>
      <c r="B719" s="23"/>
      <c r="C719" s="23"/>
      <c r="AK719" s="36"/>
      <c r="BS719" s="33"/>
    </row>
    <row r="720" spans="1:71" ht="18.75" customHeight="1" x14ac:dyDescent="0.3">
      <c r="A720" s="23"/>
      <c r="B720" s="23"/>
      <c r="C720" s="23"/>
      <c r="AK720" s="36"/>
      <c r="BS720" s="33"/>
    </row>
    <row r="721" spans="1:71" ht="18.75" customHeight="1" x14ac:dyDescent="0.3">
      <c r="A721" s="23"/>
      <c r="B721" s="23"/>
      <c r="C721" s="23"/>
      <c r="AK721" s="36"/>
      <c r="BS721" s="33"/>
    </row>
    <row r="722" spans="1:71" ht="18.75" customHeight="1" x14ac:dyDescent="0.3">
      <c r="A722" s="23"/>
      <c r="B722" s="23"/>
      <c r="C722" s="23"/>
      <c r="AK722" s="36"/>
      <c r="BS722" s="33"/>
    </row>
    <row r="723" spans="1:71" ht="18.75" customHeight="1" x14ac:dyDescent="0.3">
      <c r="A723" s="23"/>
      <c r="B723" s="23"/>
      <c r="C723" s="23"/>
      <c r="AK723" s="36"/>
      <c r="BS723" s="33"/>
    </row>
    <row r="724" spans="1:71" ht="18.75" customHeight="1" x14ac:dyDescent="0.3">
      <c r="A724" s="23"/>
      <c r="B724" s="23"/>
      <c r="C724" s="23"/>
      <c r="AK724" s="36"/>
      <c r="BS724" s="33"/>
    </row>
    <row r="725" spans="1:71" ht="18.75" customHeight="1" x14ac:dyDescent="0.3">
      <c r="A725" s="23"/>
      <c r="B725" s="23"/>
      <c r="C725" s="23"/>
      <c r="AK725" s="36"/>
      <c r="BS725" s="33"/>
    </row>
    <row r="726" spans="1:71" ht="18.75" customHeight="1" x14ac:dyDescent="0.3">
      <c r="A726" s="23"/>
      <c r="B726" s="23"/>
      <c r="C726" s="23"/>
      <c r="AK726" s="36"/>
      <c r="BS726" s="33"/>
    </row>
    <row r="727" spans="1:71" ht="18.75" customHeight="1" x14ac:dyDescent="0.3">
      <c r="A727" s="23"/>
      <c r="B727" s="23"/>
      <c r="C727" s="23"/>
      <c r="AK727" s="36"/>
      <c r="BS727" s="33"/>
    </row>
    <row r="728" spans="1:71" ht="18.75" customHeight="1" x14ac:dyDescent="0.3">
      <c r="A728" s="23"/>
      <c r="B728" s="23"/>
      <c r="C728" s="23"/>
      <c r="AK728" s="36"/>
      <c r="BS728" s="33"/>
    </row>
    <row r="729" spans="1:71" ht="18.75" customHeight="1" x14ac:dyDescent="0.3">
      <c r="A729" s="23"/>
      <c r="B729" s="23"/>
      <c r="C729" s="23"/>
      <c r="AK729" s="36"/>
      <c r="BS729" s="33"/>
    </row>
    <row r="730" spans="1:71" ht="18.75" customHeight="1" x14ac:dyDescent="0.3">
      <c r="A730" s="23"/>
      <c r="B730" s="23"/>
      <c r="C730" s="23"/>
      <c r="AK730" s="36"/>
      <c r="BS730" s="33"/>
    </row>
    <row r="731" spans="1:71" ht="18.75" customHeight="1" x14ac:dyDescent="0.3">
      <c r="A731" s="23"/>
      <c r="B731" s="23"/>
      <c r="C731" s="23"/>
      <c r="AK731" s="36"/>
      <c r="BS731" s="33"/>
    </row>
    <row r="732" spans="1:71" ht="18.75" customHeight="1" x14ac:dyDescent="0.3">
      <c r="A732" s="23"/>
      <c r="B732" s="23"/>
      <c r="C732" s="23"/>
      <c r="AK732" s="36"/>
      <c r="BS732" s="33"/>
    </row>
    <row r="733" spans="1:71" ht="18.75" customHeight="1" x14ac:dyDescent="0.3">
      <c r="A733" s="23"/>
      <c r="B733" s="23"/>
      <c r="C733" s="23"/>
      <c r="AK733" s="36"/>
      <c r="BS733" s="33"/>
    </row>
    <row r="734" spans="1:71" ht="18.75" customHeight="1" x14ac:dyDescent="0.3">
      <c r="A734" s="23"/>
      <c r="B734" s="23"/>
      <c r="C734" s="23"/>
      <c r="AK734" s="36"/>
      <c r="BS734" s="33"/>
    </row>
    <row r="735" spans="1:71" ht="18.75" customHeight="1" x14ac:dyDescent="0.3">
      <c r="A735" s="23"/>
      <c r="B735" s="23"/>
      <c r="C735" s="23"/>
      <c r="AK735" s="36"/>
      <c r="BS735" s="33"/>
    </row>
    <row r="736" spans="1:71" ht="18.75" customHeight="1" x14ac:dyDescent="0.3">
      <c r="A736" s="23"/>
      <c r="B736" s="23"/>
      <c r="C736" s="23"/>
      <c r="AK736" s="36"/>
      <c r="BS736" s="33"/>
    </row>
    <row r="737" spans="1:71" ht="18.75" customHeight="1" x14ac:dyDescent="0.3">
      <c r="A737" s="23"/>
      <c r="B737" s="23"/>
      <c r="C737" s="23"/>
      <c r="AK737" s="36"/>
      <c r="BS737" s="33"/>
    </row>
    <row r="738" spans="1:71" ht="18.75" customHeight="1" x14ac:dyDescent="0.3">
      <c r="A738" s="23"/>
      <c r="B738" s="23"/>
      <c r="C738" s="23"/>
      <c r="AK738" s="36"/>
      <c r="BS738" s="33"/>
    </row>
    <row r="739" spans="1:71" ht="18.75" customHeight="1" x14ac:dyDescent="0.3">
      <c r="A739" s="23"/>
      <c r="B739" s="23"/>
      <c r="C739" s="23"/>
      <c r="AK739" s="36"/>
      <c r="BS739" s="33"/>
    </row>
    <row r="740" spans="1:71" ht="18.75" customHeight="1" x14ac:dyDescent="0.3">
      <c r="A740" s="23"/>
      <c r="B740" s="23"/>
      <c r="C740" s="23"/>
      <c r="AK740" s="36"/>
      <c r="BS740" s="33"/>
    </row>
    <row r="741" spans="1:71" ht="18.75" customHeight="1" x14ac:dyDescent="0.3">
      <c r="A741" s="23"/>
      <c r="B741" s="23"/>
      <c r="C741" s="23"/>
      <c r="AK741" s="36"/>
      <c r="BS741" s="33"/>
    </row>
    <row r="742" spans="1:71" ht="18.75" customHeight="1" x14ac:dyDescent="0.3">
      <c r="A742" s="23"/>
      <c r="B742" s="23"/>
      <c r="C742" s="23"/>
      <c r="AK742" s="36"/>
      <c r="BS742" s="33"/>
    </row>
    <row r="743" spans="1:71" ht="18.75" customHeight="1" x14ac:dyDescent="0.3">
      <c r="A743" s="23"/>
      <c r="B743" s="23"/>
      <c r="C743" s="23"/>
      <c r="AK743" s="36"/>
      <c r="BS743" s="33"/>
    </row>
    <row r="744" spans="1:71" ht="18.75" customHeight="1" x14ac:dyDescent="0.3">
      <c r="A744" s="23"/>
      <c r="B744" s="23"/>
      <c r="C744" s="23"/>
      <c r="AK744" s="36"/>
      <c r="BS744" s="33"/>
    </row>
    <row r="745" spans="1:71" ht="18.75" customHeight="1" x14ac:dyDescent="0.3">
      <c r="A745" s="23"/>
      <c r="B745" s="23"/>
      <c r="C745" s="23"/>
      <c r="AK745" s="36"/>
      <c r="BS745" s="33"/>
    </row>
    <row r="746" spans="1:71" ht="18.75" customHeight="1" x14ac:dyDescent="0.3">
      <c r="A746" s="23"/>
      <c r="B746" s="23"/>
      <c r="C746" s="23"/>
      <c r="AK746" s="36"/>
      <c r="BS746" s="33"/>
    </row>
    <row r="747" spans="1:71" ht="18.75" customHeight="1" x14ac:dyDescent="0.3">
      <c r="A747" s="23"/>
      <c r="B747" s="23"/>
      <c r="C747" s="23"/>
      <c r="AK747" s="36"/>
      <c r="BS747" s="33"/>
    </row>
    <row r="748" spans="1:71" ht="18.75" customHeight="1" x14ac:dyDescent="0.3">
      <c r="A748" s="23"/>
      <c r="B748" s="23"/>
      <c r="C748" s="23"/>
      <c r="AK748" s="36"/>
      <c r="BS748" s="33"/>
    </row>
    <row r="749" spans="1:71" ht="18.75" customHeight="1" x14ac:dyDescent="0.3">
      <c r="A749" s="23"/>
      <c r="B749" s="23"/>
      <c r="C749" s="23"/>
      <c r="AK749" s="36"/>
      <c r="BS749" s="33"/>
    </row>
    <row r="750" spans="1:71" ht="18.75" customHeight="1" x14ac:dyDescent="0.3">
      <c r="A750" s="23"/>
      <c r="B750" s="23"/>
      <c r="C750" s="23"/>
      <c r="AK750" s="36"/>
      <c r="BS750" s="33"/>
    </row>
    <row r="751" spans="1:71" ht="18.75" customHeight="1" x14ac:dyDescent="0.3">
      <c r="A751" s="23"/>
      <c r="B751" s="23"/>
      <c r="C751" s="23"/>
      <c r="AK751" s="36"/>
      <c r="BS751" s="33"/>
    </row>
    <row r="752" spans="1:71" ht="18.75" customHeight="1" x14ac:dyDescent="0.3">
      <c r="A752" s="23"/>
      <c r="B752" s="23"/>
      <c r="C752" s="23"/>
      <c r="AK752" s="36"/>
      <c r="BS752" s="33"/>
    </row>
    <row r="753" spans="1:71" ht="18.75" customHeight="1" x14ac:dyDescent="0.3">
      <c r="A753" s="23"/>
      <c r="B753" s="23"/>
      <c r="C753" s="23"/>
      <c r="AK753" s="36"/>
      <c r="BS753" s="33"/>
    </row>
    <row r="754" spans="1:71" ht="18.75" customHeight="1" x14ac:dyDescent="0.3">
      <c r="A754" s="23"/>
      <c r="B754" s="23"/>
      <c r="C754" s="23"/>
      <c r="AK754" s="36"/>
      <c r="BS754" s="33"/>
    </row>
    <row r="755" spans="1:71" ht="18.75" customHeight="1" x14ac:dyDescent="0.3">
      <c r="A755" s="23"/>
      <c r="B755" s="23"/>
      <c r="C755" s="23"/>
      <c r="AK755" s="36"/>
      <c r="BS755" s="33"/>
    </row>
    <row r="756" spans="1:71" ht="18.75" customHeight="1" x14ac:dyDescent="0.3">
      <c r="A756" s="23"/>
      <c r="B756" s="23"/>
      <c r="C756" s="23"/>
      <c r="AK756" s="36"/>
      <c r="BS756" s="33"/>
    </row>
    <row r="757" spans="1:71" ht="18.75" customHeight="1" x14ac:dyDescent="0.3">
      <c r="A757" s="23"/>
      <c r="B757" s="23"/>
      <c r="C757" s="23"/>
      <c r="AK757" s="36"/>
      <c r="BS757" s="33"/>
    </row>
    <row r="758" spans="1:71" ht="18.75" customHeight="1" x14ac:dyDescent="0.3">
      <c r="A758" s="23"/>
      <c r="B758" s="23"/>
      <c r="C758" s="23"/>
      <c r="AK758" s="36"/>
      <c r="BS758" s="33"/>
    </row>
    <row r="759" spans="1:71" ht="18.75" customHeight="1" x14ac:dyDescent="0.3">
      <c r="A759" s="23"/>
      <c r="B759" s="23"/>
      <c r="C759" s="23"/>
      <c r="AK759" s="36"/>
      <c r="BS759" s="33"/>
    </row>
    <row r="760" spans="1:71" ht="18.75" customHeight="1" x14ac:dyDescent="0.3">
      <c r="A760" s="23"/>
      <c r="B760" s="23"/>
      <c r="C760" s="23"/>
      <c r="AK760" s="36"/>
      <c r="BS760" s="33"/>
    </row>
    <row r="761" spans="1:71" ht="18.75" customHeight="1" x14ac:dyDescent="0.3">
      <c r="A761" s="23"/>
      <c r="B761" s="23"/>
      <c r="C761" s="23"/>
      <c r="AK761" s="36"/>
      <c r="BS761" s="33"/>
    </row>
    <row r="762" spans="1:71" ht="18.75" customHeight="1" x14ac:dyDescent="0.3">
      <c r="A762" s="23"/>
      <c r="B762" s="23"/>
      <c r="C762" s="23"/>
      <c r="AK762" s="36"/>
      <c r="BS762" s="33"/>
    </row>
    <row r="763" spans="1:71" ht="18.75" customHeight="1" x14ac:dyDescent="0.3">
      <c r="A763" s="23"/>
      <c r="B763" s="23"/>
      <c r="C763" s="23"/>
      <c r="AK763" s="36"/>
      <c r="BS763" s="33"/>
    </row>
    <row r="764" spans="1:71" ht="18.75" customHeight="1" x14ac:dyDescent="0.3">
      <c r="A764" s="23"/>
      <c r="B764" s="23"/>
      <c r="C764" s="23"/>
      <c r="AK764" s="36"/>
      <c r="BS764" s="33"/>
    </row>
    <row r="765" spans="1:71" ht="18.75" customHeight="1" x14ac:dyDescent="0.3">
      <c r="A765" s="23"/>
      <c r="B765" s="23"/>
      <c r="C765" s="23"/>
      <c r="AK765" s="36"/>
      <c r="BS765" s="33"/>
    </row>
    <row r="766" spans="1:71" ht="18.75" customHeight="1" x14ac:dyDescent="0.3">
      <c r="A766" s="23"/>
      <c r="B766" s="23"/>
      <c r="C766" s="23"/>
      <c r="AK766" s="36"/>
      <c r="BS766" s="33"/>
    </row>
    <row r="767" spans="1:71" ht="18.75" customHeight="1" x14ac:dyDescent="0.3">
      <c r="A767" s="23"/>
      <c r="B767" s="23"/>
      <c r="C767" s="23"/>
      <c r="AK767" s="36"/>
      <c r="BS767" s="33"/>
    </row>
    <row r="768" spans="1:71" ht="18.75" customHeight="1" x14ac:dyDescent="0.3">
      <c r="A768" s="23"/>
      <c r="B768" s="23"/>
      <c r="C768" s="23"/>
      <c r="AK768" s="36"/>
      <c r="BS768" s="33"/>
    </row>
    <row r="769" spans="1:71" ht="18.75" customHeight="1" x14ac:dyDescent="0.3">
      <c r="A769" s="23"/>
      <c r="B769" s="23"/>
      <c r="C769" s="23"/>
      <c r="AK769" s="36"/>
      <c r="BS769" s="33"/>
    </row>
    <row r="770" spans="1:71" ht="18.75" customHeight="1" x14ac:dyDescent="0.3">
      <c r="A770" s="23"/>
      <c r="B770" s="23"/>
      <c r="C770" s="23"/>
      <c r="AK770" s="36"/>
      <c r="BS770" s="33"/>
    </row>
    <row r="771" spans="1:71" ht="18.75" customHeight="1" x14ac:dyDescent="0.3">
      <c r="A771" s="23"/>
      <c r="B771" s="23"/>
      <c r="C771" s="23"/>
      <c r="AK771" s="36"/>
      <c r="BS771" s="33"/>
    </row>
    <row r="772" spans="1:71" ht="18.75" customHeight="1" x14ac:dyDescent="0.3">
      <c r="A772" s="23"/>
      <c r="B772" s="23"/>
      <c r="C772" s="23"/>
      <c r="AK772" s="36"/>
      <c r="BS772" s="33"/>
    </row>
    <row r="773" spans="1:71" ht="18.75" customHeight="1" x14ac:dyDescent="0.3">
      <c r="A773" s="23"/>
      <c r="B773" s="23"/>
      <c r="C773" s="23"/>
      <c r="AK773" s="36"/>
      <c r="BS773" s="33"/>
    </row>
    <row r="774" spans="1:71" ht="18.75" customHeight="1" x14ac:dyDescent="0.3">
      <c r="A774" s="23"/>
      <c r="B774" s="23"/>
      <c r="C774" s="23"/>
      <c r="AK774" s="36"/>
      <c r="BS774" s="33"/>
    </row>
    <row r="775" spans="1:71" ht="18.75" customHeight="1" x14ac:dyDescent="0.3">
      <c r="A775" s="23"/>
      <c r="B775" s="23"/>
      <c r="C775" s="23"/>
      <c r="AK775" s="36"/>
      <c r="BS775" s="33"/>
    </row>
    <row r="776" spans="1:71" ht="18.75" customHeight="1" x14ac:dyDescent="0.3">
      <c r="A776" s="23"/>
      <c r="B776" s="23"/>
      <c r="C776" s="23"/>
      <c r="AK776" s="36"/>
      <c r="BS776" s="33"/>
    </row>
    <row r="777" spans="1:71" ht="18.75" customHeight="1" x14ac:dyDescent="0.3">
      <c r="A777" s="23"/>
      <c r="B777" s="23"/>
      <c r="C777" s="23"/>
      <c r="AK777" s="36"/>
      <c r="BS777" s="33"/>
    </row>
    <row r="778" spans="1:71" ht="18.75" customHeight="1" x14ac:dyDescent="0.3">
      <c r="A778" s="23"/>
      <c r="B778" s="23"/>
      <c r="C778" s="23"/>
      <c r="AK778" s="36"/>
      <c r="BS778" s="33"/>
    </row>
    <row r="779" spans="1:71" ht="18.75" customHeight="1" x14ac:dyDescent="0.3">
      <c r="A779" s="23"/>
      <c r="B779" s="23"/>
      <c r="C779" s="23"/>
      <c r="AK779" s="36"/>
      <c r="BS779" s="33"/>
    </row>
    <row r="780" spans="1:71" ht="18.75" customHeight="1" x14ac:dyDescent="0.3">
      <c r="A780" s="23"/>
      <c r="B780" s="23"/>
      <c r="C780" s="23"/>
      <c r="AK780" s="36"/>
      <c r="BS780" s="33"/>
    </row>
    <row r="781" spans="1:71" ht="18.75" customHeight="1" x14ac:dyDescent="0.3">
      <c r="A781" s="23"/>
      <c r="B781" s="23"/>
      <c r="C781" s="23"/>
      <c r="AK781" s="36"/>
      <c r="BS781" s="33"/>
    </row>
    <row r="782" spans="1:71" ht="18.75" customHeight="1" x14ac:dyDescent="0.3">
      <c r="A782" s="23"/>
      <c r="B782" s="23"/>
      <c r="C782" s="23"/>
      <c r="AK782" s="36"/>
      <c r="BS782" s="33"/>
    </row>
    <row r="783" spans="1:71" ht="18.75" customHeight="1" x14ac:dyDescent="0.3">
      <c r="A783" s="23"/>
      <c r="B783" s="23"/>
      <c r="C783" s="23"/>
      <c r="AK783" s="36"/>
      <c r="BS783" s="33"/>
    </row>
    <row r="784" spans="1:71" ht="18.75" customHeight="1" x14ac:dyDescent="0.3">
      <c r="A784" s="23"/>
      <c r="B784" s="23"/>
      <c r="C784" s="23"/>
      <c r="AK784" s="36"/>
      <c r="BS784" s="33"/>
    </row>
    <row r="785" spans="1:71" ht="18.75" customHeight="1" x14ac:dyDescent="0.3">
      <c r="A785" s="23"/>
      <c r="B785" s="23"/>
      <c r="C785" s="23"/>
      <c r="AK785" s="36"/>
      <c r="BS785" s="33"/>
    </row>
    <row r="786" spans="1:71" ht="18.75" customHeight="1" x14ac:dyDescent="0.3">
      <c r="A786" s="23"/>
      <c r="B786" s="23"/>
      <c r="C786" s="23"/>
      <c r="AK786" s="36"/>
      <c r="BS786" s="33"/>
    </row>
    <row r="787" spans="1:71" ht="18.75" customHeight="1" x14ac:dyDescent="0.3">
      <c r="A787" s="23"/>
      <c r="B787" s="23"/>
      <c r="C787" s="23"/>
      <c r="AK787" s="36"/>
      <c r="BS787" s="33"/>
    </row>
    <row r="788" spans="1:71" ht="18.75" customHeight="1" x14ac:dyDescent="0.3">
      <c r="A788" s="23"/>
      <c r="B788" s="23"/>
      <c r="C788" s="23"/>
      <c r="AK788" s="36"/>
      <c r="BS788" s="33"/>
    </row>
    <row r="789" spans="1:71" ht="18.75" customHeight="1" x14ac:dyDescent="0.3">
      <c r="A789" s="23"/>
      <c r="B789" s="23"/>
      <c r="C789" s="23"/>
      <c r="AK789" s="36"/>
      <c r="BS789" s="33"/>
    </row>
    <row r="790" spans="1:71" ht="18.75" customHeight="1" x14ac:dyDescent="0.3">
      <c r="A790" s="23"/>
      <c r="B790" s="23"/>
      <c r="C790" s="23"/>
      <c r="AK790" s="36"/>
      <c r="BS790" s="33"/>
    </row>
    <row r="791" spans="1:71" ht="18.75" customHeight="1" x14ac:dyDescent="0.3">
      <c r="A791" s="23"/>
      <c r="B791" s="23"/>
      <c r="C791" s="23"/>
      <c r="AK791" s="36"/>
      <c r="BS791" s="33"/>
    </row>
    <row r="792" spans="1:71" ht="18.75" customHeight="1" x14ac:dyDescent="0.3">
      <c r="A792" s="23"/>
      <c r="B792" s="23"/>
      <c r="C792" s="23"/>
      <c r="AK792" s="36"/>
      <c r="BS792" s="33"/>
    </row>
    <row r="793" spans="1:71" ht="18.75" customHeight="1" x14ac:dyDescent="0.3">
      <c r="A793" s="23"/>
      <c r="B793" s="23"/>
      <c r="C793" s="23"/>
      <c r="AK793" s="36"/>
      <c r="BS793" s="33"/>
    </row>
    <row r="794" spans="1:71" ht="18.75" customHeight="1" x14ac:dyDescent="0.3">
      <c r="A794" s="23"/>
      <c r="B794" s="23"/>
      <c r="C794" s="23"/>
      <c r="AK794" s="36"/>
      <c r="BS794" s="33"/>
    </row>
    <row r="795" spans="1:71" ht="18.75" customHeight="1" x14ac:dyDescent="0.3">
      <c r="A795" s="23"/>
      <c r="B795" s="23"/>
      <c r="C795" s="23"/>
      <c r="AK795" s="36"/>
      <c r="BS795" s="33"/>
    </row>
    <row r="796" spans="1:71" ht="18.75" customHeight="1" x14ac:dyDescent="0.3">
      <c r="A796" s="23"/>
      <c r="B796" s="23"/>
      <c r="C796" s="23"/>
      <c r="AK796" s="36"/>
      <c r="BS796" s="33"/>
    </row>
    <row r="797" spans="1:71" ht="18.75" customHeight="1" x14ac:dyDescent="0.3">
      <c r="A797" s="23"/>
      <c r="B797" s="23"/>
      <c r="C797" s="23"/>
      <c r="AK797" s="36"/>
      <c r="BS797" s="33"/>
    </row>
    <row r="798" spans="1:71" ht="18.75" customHeight="1" x14ac:dyDescent="0.3">
      <c r="A798" s="23"/>
      <c r="B798" s="23"/>
      <c r="C798" s="23"/>
      <c r="AK798" s="36"/>
      <c r="BS798" s="33"/>
    </row>
    <row r="799" spans="1:71" ht="18.75" customHeight="1" x14ac:dyDescent="0.3">
      <c r="A799" s="23"/>
      <c r="B799" s="23"/>
      <c r="C799" s="23"/>
      <c r="AK799" s="36"/>
      <c r="BS799" s="33"/>
    </row>
    <row r="800" spans="1:71" ht="18.75" customHeight="1" x14ac:dyDescent="0.3">
      <c r="A800" s="23"/>
      <c r="B800" s="23"/>
      <c r="C800" s="23"/>
      <c r="AK800" s="36"/>
      <c r="BS800" s="33"/>
    </row>
    <row r="801" spans="1:71" ht="18.75" customHeight="1" x14ac:dyDescent="0.3">
      <c r="A801" s="23"/>
      <c r="B801" s="23"/>
      <c r="C801" s="23"/>
      <c r="AK801" s="36"/>
      <c r="BS801" s="33"/>
    </row>
    <row r="802" spans="1:71" ht="18.75" customHeight="1" x14ac:dyDescent="0.3">
      <c r="A802" s="23"/>
      <c r="B802" s="23"/>
      <c r="C802" s="23"/>
      <c r="AK802" s="36"/>
      <c r="BS802" s="33"/>
    </row>
    <row r="803" spans="1:71" ht="18.75" customHeight="1" x14ac:dyDescent="0.3">
      <c r="A803" s="23"/>
      <c r="B803" s="23"/>
      <c r="C803" s="23"/>
      <c r="AK803" s="36"/>
      <c r="BS803" s="33"/>
    </row>
    <row r="804" spans="1:71" ht="18.75" customHeight="1" x14ac:dyDescent="0.3">
      <c r="A804" s="23"/>
      <c r="B804" s="23"/>
      <c r="C804" s="23"/>
      <c r="AK804" s="36"/>
      <c r="BS804" s="33"/>
    </row>
    <row r="805" spans="1:71" ht="18.75" customHeight="1" x14ac:dyDescent="0.3">
      <c r="A805" s="23"/>
      <c r="B805" s="23"/>
      <c r="C805" s="23"/>
      <c r="AK805" s="36"/>
      <c r="BS805" s="33"/>
    </row>
    <row r="806" spans="1:71" ht="18.75" customHeight="1" x14ac:dyDescent="0.3">
      <c r="A806" s="23"/>
      <c r="B806" s="23"/>
      <c r="C806" s="23"/>
      <c r="AK806" s="36"/>
      <c r="BS806" s="33"/>
    </row>
    <row r="807" spans="1:71" ht="18.75" customHeight="1" x14ac:dyDescent="0.3">
      <c r="A807" s="23"/>
      <c r="B807" s="23"/>
      <c r="C807" s="23"/>
      <c r="AK807" s="36"/>
      <c r="BS807" s="33"/>
    </row>
    <row r="808" spans="1:71" ht="18.75" customHeight="1" x14ac:dyDescent="0.3">
      <c r="A808" s="23"/>
      <c r="B808" s="23"/>
      <c r="C808" s="23"/>
      <c r="AK808" s="36"/>
      <c r="BS808" s="33"/>
    </row>
    <row r="809" spans="1:71" ht="18.75" customHeight="1" x14ac:dyDescent="0.3">
      <c r="A809" s="23"/>
      <c r="B809" s="23"/>
      <c r="C809" s="23"/>
      <c r="AK809" s="36"/>
      <c r="BS809" s="33"/>
    </row>
    <row r="810" spans="1:71" ht="18.75" customHeight="1" x14ac:dyDescent="0.3">
      <c r="A810" s="23"/>
      <c r="B810" s="23"/>
      <c r="C810" s="23"/>
      <c r="AK810" s="36"/>
      <c r="BS810" s="33"/>
    </row>
    <row r="811" spans="1:71" ht="18.75" customHeight="1" x14ac:dyDescent="0.3">
      <c r="A811" s="23"/>
      <c r="B811" s="23"/>
      <c r="C811" s="23"/>
      <c r="AK811" s="36"/>
      <c r="BS811" s="33"/>
    </row>
    <row r="812" spans="1:71" ht="18.75" customHeight="1" x14ac:dyDescent="0.3">
      <c r="A812" s="23"/>
      <c r="B812" s="23"/>
      <c r="C812" s="23"/>
      <c r="AK812" s="36"/>
      <c r="BS812" s="33"/>
    </row>
    <row r="813" spans="1:71" ht="18.75" customHeight="1" x14ac:dyDescent="0.3">
      <c r="A813" s="23"/>
      <c r="B813" s="23"/>
      <c r="C813" s="23"/>
      <c r="AK813" s="36"/>
      <c r="BS813" s="33"/>
    </row>
    <row r="814" spans="1:71" ht="18.75" customHeight="1" x14ac:dyDescent="0.3">
      <c r="A814" s="23"/>
      <c r="B814" s="23"/>
      <c r="C814" s="23"/>
      <c r="AK814" s="36"/>
      <c r="BS814" s="33"/>
    </row>
    <row r="815" spans="1:71" ht="18.75" customHeight="1" x14ac:dyDescent="0.3">
      <c r="A815" s="23"/>
      <c r="B815" s="23"/>
      <c r="C815" s="23"/>
      <c r="AK815" s="36"/>
      <c r="BS815" s="33"/>
    </row>
    <row r="816" spans="1:71" ht="18.75" customHeight="1" x14ac:dyDescent="0.3">
      <c r="A816" s="23"/>
      <c r="B816" s="23"/>
      <c r="C816" s="23"/>
      <c r="AK816" s="36"/>
      <c r="BS816" s="33"/>
    </row>
    <row r="817" spans="1:71" ht="18.75" customHeight="1" x14ac:dyDescent="0.3">
      <c r="A817" s="23"/>
      <c r="B817" s="23"/>
      <c r="C817" s="23"/>
      <c r="AK817" s="36"/>
      <c r="BS817" s="33"/>
    </row>
    <row r="818" spans="1:71" ht="18.75" customHeight="1" x14ac:dyDescent="0.3">
      <c r="A818" s="23"/>
      <c r="B818" s="23"/>
      <c r="C818" s="23"/>
      <c r="AK818" s="36"/>
      <c r="BS818" s="33"/>
    </row>
    <row r="819" spans="1:71" ht="18.75" customHeight="1" x14ac:dyDescent="0.3">
      <c r="A819" s="23"/>
      <c r="B819" s="23"/>
      <c r="C819" s="23"/>
      <c r="AK819" s="36"/>
      <c r="BS819" s="33"/>
    </row>
    <row r="820" spans="1:71" ht="18.75" customHeight="1" x14ac:dyDescent="0.3">
      <c r="A820" s="23"/>
      <c r="B820" s="23"/>
      <c r="C820" s="23"/>
      <c r="AK820" s="36"/>
      <c r="BS820" s="33"/>
    </row>
    <row r="821" spans="1:71" ht="18.75" customHeight="1" x14ac:dyDescent="0.3">
      <c r="A821" s="23"/>
      <c r="B821" s="23"/>
      <c r="C821" s="23"/>
      <c r="AK821" s="36"/>
      <c r="BS821" s="33"/>
    </row>
    <row r="822" spans="1:71" ht="18.75" customHeight="1" x14ac:dyDescent="0.3">
      <c r="A822" s="23"/>
      <c r="B822" s="23"/>
      <c r="C822" s="23"/>
      <c r="AK822" s="36"/>
      <c r="BS822" s="33"/>
    </row>
    <row r="823" spans="1:71" ht="18.75" customHeight="1" x14ac:dyDescent="0.3">
      <c r="A823" s="23"/>
      <c r="B823" s="23"/>
      <c r="C823" s="23"/>
      <c r="AK823" s="36"/>
      <c r="BS823" s="33"/>
    </row>
    <row r="824" spans="1:71" ht="18.75" customHeight="1" x14ac:dyDescent="0.3">
      <c r="A824" s="23"/>
      <c r="B824" s="23"/>
      <c r="C824" s="23"/>
      <c r="AK824" s="36"/>
      <c r="BS824" s="33"/>
    </row>
    <row r="825" spans="1:71" ht="18.75" customHeight="1" x14ac:dyDescent="0.3">
      <c r="A825" s="23"/>
      <c r="B825" s="23"/>
      <c r="C825" s="23"/>
      <c r="AK825" s="36"/>
      <c r="BS825" s="33"/>
    </row>
    <row r="826" spans="1:71" ht="18.75" customHeight="1" x14ac:dyDescent="0.3">
      <c r="A826" s="23"/>
      <c r="B826" s="23"/>
      <c r="C826" s="23"/>
      <c r="AK826" s="36"/>
      <c r="BS826" s="33"/>
    </row>
    <row r="827" spans="1:71" ht="18.75" customHeight="1" x14ac:dyDescent="0.3">
      <c r="A827" s="23"/>
      <c r="B827" s="23"/>
      <c r="C827" s="23"/>
      <c r="AK827" s="36"/>
      <c r="BS827" s="33"/>
    </row>
    <row r="828" spans="1:71" ht="18.75" customHeight="1" x14ac:dyDescent="0.3">
      <c r="A828" s="23"/>
      <c r="B828" s="23"/>
      <c r="C828" s="23"/>
      <c r="AK828" s="36"/>
      <c r="BS828" s="33"/>
    </row>
    <row r="829" spans="1:71" ht="18.75" customHeight="1" x14ac:dyDescent="0.3">
      <c r="A829" s="23"/>
      <c r="B829" s="23"/>
      <c r="C829" s="23"/>
      <c r="AK829" s="36"/>
      <c r="BS829" s="33"/>
    </row>
    <row r="830" spans="1:71" ht="18.75" customHeight="1" x14ac:dyDescent="0.3">
      <c r="A830" s="23"/>
      <c r="B830" s="23"/>
      <c r="C830" s="23"/>
      <c r="AK830" s="36"/>
      <c r="BS830" s="33"/>
    </row>
    <row r="831" spans="1:71" ht="18.75" customHeight="1" x14ac:dyDescent="0.3">
      <c r="A831" s="23"/>
      <c r="B831" s="23"/>
      <c r="C831" s="23"/>
      <c r="AK831" s="36"/>
      <c r="BS831" s="33"/>
    </row>
    <row r="832" spans="1:71" ht="18.75" customHeight="1" x14ac:dyDescent="0.3">
      <c r="A832" s="23"/>
      <c r="B832" s="23"/>
      <c r="C832" s="23"/>
      <c r="AK832" s="36"/>
      <c r="BS832" s="33"/>
    </row>
    <row r="833" spans="1:71" ht="18.75" customHeight="1" x14ac:dyDescent="0.3">
      <c r="A833" s="23"/>
      <c r="B833" s="23"/>
      <c r="C833" s="23"/>
      <c r="AK833" s="36"/>
      <c r="BS833" s="33"/>
    </row>
    <row r="834" spans="1:71" ht="18.75" customHeight="1" x14ac:dyDescent="0.3">
      <c r="A834" s="23"/>
      <c r="B834" s="23"/>
      <c r="C834" s="23"/>
      <c r="AK834" s="36"/>
      <c r="BS834" s="33"/>
    </row>
    <row r="835" spans="1:71" ht="18.75" customHeight="1" x14ac:dyDescent="0.3">
      <c r="A835" s="23"/>
      <c r="B835" s="23"/>
      <c r="C835" s="23"/>
      <c r="AK835" s="36"/>
      <c r="BS835" s="33"/>
    </row>
    <row r="836" spans="1:71" ht="18.75" customHeight="1" x14ac:dyDescent="0.3">
      <c r="A836" s="23"/>
      <c r="B836" s="23"/>
      <c r="C836" s="23"/>
      <c r="AK836" s="36"/>
      <c r="BS836" s="33"/>
    </row>
    <row r="837" spans="1:71" ht="18.75" customHeight="1" x14ac:dyDescent="0.3">
      <c r="A837" s="23"/>
      <c r="B837" s="23"/>
      <c r="C837" s="23"/>
      <c r="AK837" s="36"/>
      <c r="BS837" s="33"/>
    </row>
    <row r="838" spans="1:71" ht="18.75" customHeight="1" x14ac:dyDescent="0.3">
      <c r="A838" s="23"/>
      <c r="B838" s="23"/>
      <c r="C838" s="23"/>
      <c r="AK838" s="36"/>
      <c r="BS838" s="33"/>
    </row>
    <row r="839" spans="1:71" ht="18.75" customHeight="1" x14ac:dyDescent="0.3">
      <c r="A839" s="23"/>
      <c r="B839" s="23"/>
      <c r="C839" s="23"/>
      <c r="AK839" s="36"/>
      <c r="BS839" s="33"/>
    </row>
    <row r="840" spans="1:71" ht="18.75" customHeight="1" x14ac:dyDescent="0.3">
      <c r="A840" s="23"/>
      <c r="B840" s="23"/>
      <c r="C840" s="23"/>
      <c r="AK840" s="36"/>
      <c r="BS840" s="33"/>
    </row>
    <row r="841" spans="1:71" ht="18.75" customHeight="1" x14ac:dyDescent="0.3">
      <c r="A841" s="23"/>
      <c r="B841" s="23"/>
      <c r="C841" s="23"/>
      <c r="AK841" s="36"/>
      <c r="BS841" s="33"/>
    </row>
    <row r="842" spans="1:71" ht="18.75" customHeight="1" x14ac:dyDescent="0.3">
      <c r="A842" s="23"/>
      <c r="B842" s="23"/>
      <c r="C842" s="23"/>
      <c r="AK842" s="36"/>
      <c r="BS842" s="33"/>
    </row>
    <row r="843" spans="1:71" ht="18.75" customHeight="1" x14ac:dyDescent="0.3">
      <c r="A843" s="23"/>
      <c r="B843" s="23"/>
      <c r="C843" s="23"/>
      <c r="AK843" s="36"/>
      <c r="BS843" s="33"/>
    </row>
    <row r="844" spans="1:71" ht="18.75" customHeight="1" x14ac:dyDescent="0.3">
      <c r="A844" s="23"/>
      <c r="B844" s="23"/>
      <c r="C844" s="23"/>
      <c r="AK844" s="36"/>
      <c r="BS844" s="33"/>
    </row>
    <row r="845" spans="1:71" ht="18.75" customHeight="1" x14ac:dyDescent="0.3">
      <c r="A845" s="23"/>
      <c r="B845" s="23"/>
      <c r="C845" s="23"/>
      <c r="AK845" s="36"/>
      <c r="BS845" s="33"/>
    </row>
    <row r="846" spans="1:71" ht="18.75" customHeight="1" x14ac:dyDescent="0.3">
      <c r="A846" s="23"/>
      <c r="B846" s="23"/>
      <c r="C846" s="23"/>
      <c r="AK846" s="36"/>
      <c r="BS846" s="33"/>
    </row>
    <row r="847" spans="1:71" ht="18.75" customHeight="1" x14ac:dyDescent="0.3">
      <c r="A847" s="23"/>
      <c r="B847" s="23"/>
      <c r="C847" s="23"/>
      <c r="AK847" s="36"/>
      <c r="BS847" s="33"/>
    </row>
    <row r="848" spans="1:71" ht="18.75" customHeight="1" x14ac:dyDescent="0.3">
      <c r="A848" s="23"/>
      <c r="B848" s="23"/>
      <c r="C848" s="23"/>
      <c r="AK848" s="36"/>
      <c r="BS848" s="33"/>
    </row>
    <row r="849" spans="1:71" ht="18.75" customHeight="1" x14ac:dyDescent="0.3">
      <c r="A849" s="23"/>
      <c r="B849" s="23"/>
      <c r="C849" s="23"/>
      <c r="AK849" s="36"/>
      <c r="BS849" s="33"/>
    </row>
    <row r="850" spans="1:71" ht="18.75" customHeight="1" x14ac:dyDescent="0.3">
      <c r="A850" s="23"/>
      <c r="B850" s="23"/>
      <c r="C850" s="23"/>
      <c r="AK850" s="36"/>
      <c r="BS850" s="33"/>
    </row>
    <row r="851" spans="1:71" ht="18.75" customHeight="1" x14ac:dyDescent="0.3">
      <c r="A851" s="23"/>
      <c r="B851" s="23"/>
      <c r="C851" s="23"/>
      <c r="AK851" s="36"/>
      <c r="BS851" s="33"/>
    </row>
    <row r="852" spans="1:71" ht="18.75" customHeight="1" x14ac:dyDescent="0.3">
      <c r="A852" s="23"/>
      <c r="B852" s="23"/>
      <c r="C852" s="23"/>
      <c r="AK852" s="36"/>
      <c r="BS852" s="33"/>
    </row>
    <row r="853" spans="1:71" ht="18.75" customHeight="1" x14ac:dyDescent="0.3">
      <c r="A853" s="23"/>
      <c r="B853" s="23"/>
      <c r="C853" s="23"/>
      <c r="AK853" s="36"/>
      <c r="BS853" s="33"/>
    </row>
    <row r="854" spans="1:71" ht="18.75" customHeight="1" x14ac:dyDescent="0.3">
      <c r="A854" s="23"/>
      <c r="B854" s="23"/>
      <c r="C854" s="23"/>
      <c r="AK854" s="36"/>
      <c r="BS854" s="33"/>
    </row>
    <row r="855" spans="1:71" ht="18.75" customHeight="1" x14ac:dyDescent="0.3">
      <c r="A855" s="23"/>
      <c r="B855" s="23"/>
      <c r="C855" s="23"/>
      <c r="AK855" s="36"/>
      <c r="BS855" s="33"/>
    </row>
    <row r="856" spans="1:71" ht="18.75" customHeight="1" x14ac:dyDescent="0.3">
      <c r="A856" s="23"/>
      <c r="B856" s="23"/>
      <c r="C856" s="23"/>
      <c r="AK856" s="36"/>
      <c r="BS856" s="33"/>
    </row>
    <row r="857" spans="1:71" ht="18.75" customHeight="1" x14ac:dyDescent="0.3">
      <c r="A857" s="23"/>
      <c r="B857" s="23"/>
      <c r="C857" s="23"/>
      <c r="AK857" s="36"/>
      <c r="BS857" s="33"/>
    </row>
    <row r="858" spans="1:71" ht="18.75" customHeight="1" x14ac:dyDescent="0.3">
      <c r="A858" s="23"/>
      <c r="B858" s="23"/>
      <c r="C858" s="23"/>
      <c r="AK858" s="36"/>
      <c r="BS858" s="33"/>
    </row>
    <row r="859" spans="1:71" ht="18.75" customHeight="1" x14ac:dyDescent="0.3">
      <c r="A859" s="23"/>
      <c r="B859" s="23"/>
      <c r="C859" s="23"/>
      <c r="AK859" s="36"/>
      <c r="BS859" s="33"/>
    </row>
    <row r="860" spans="1:71" ht="18.75" customHeight="1" x14ac:dyDescent="0.3">
      <c r="A860" s="23"/>
      <c r="B860" s="23"/>
      <c r="C860" s="23"/>
      <c r="AK860" s="36"/>
      <c r="BS860" s="33"/>
    </row>
    <row r="861" spans="1:71" ht="18.75" customHeight="1" x14ac:dyDescent="0.3">
      <c r="A861" s="23"/>
      <c r="B861" s="23"/>
      <c r="C861" s="23"/>
      <c r="AK861" s="36"/>
      <c r="BS861" s="33"/>
    </row>
    <row r="862" spans="1:71" ht="18.75" customHeight="1" x14ac:dyDescent="0.3">
      <c r="A862" s="23"/>
      <c r="B862" s="23"/>
      <c r="C862" s="23"/>
      <c r="AK862" s="36"/>
      <c r="BS862" s="33"/>
    </row>
    <row r="863" spans="1:71" ht="18.75" customHeight="1" x14ac:dyDescent="0.3">
      <c r="A863" s="23"/>
      <c r="B863" s="23"/>
      <c r="C863" s="23"/>
      <c r="AK863" s="36"/>
      <c r="BS863" s="33"/>
    </row>
    <row r="864" spans="1:71" ht="18.75" customHeight="1" x14ac:dyDescent="0.3">
      <c r="A864" s="23"/>
      <c r="B864" s="23"/>
      <c r="C864" s="23"/>
      <c r="AK864" s="36"/>
      <c r="BS864" s="33"/>
    </row>
    <row r="865" spans="1:71" ht="18.75" customHeight="1" x14ac:dyDescent="0.3">
      <c r="A865" s="23"/>
      <c r="B865" s="23"/>
      <c r="C865" s="23"/>
      <c r="AK865" s="36"/>
      <c r="BS865" s="33"/>
    </row>
    <row r="866" spans="1:71" ht="18.75" customHeight="1" x14ac:dyDescent="0.3">
      <c r="A866" s="23"/>
      <c r="B866" s="23"/>
      <c r="C866" s="23"/>
      <c r="AK866" s="36"/>
      <c r="BS866" s="33"/>
    </row>
    <row r="867" spans="1:71" ht="18.75" customHeight="1" x14ac:dyDescent="0.3">
      <c r="A867" s="23"/>
      <c r="B867" s="23"/>
      <c r="C867" s="23"/>
      <c r="AK867" s="36"/>
      <c r="BS867" s="33"/>
    </row>
    <row r="868" spans="1:71" ht="18.75" customHeight="1" x14ac:dyDescent="0.3">
      <c r="A868" s="23"/>
      <c r="B868" s="23"/>
      <c r="C868" s="23"/>
      <c r="AK868" s="36"/>
      <c r="BS868" s="33"/>
    </row>
    <row r="869" spans="1:71" ht="18.75" customHeight="1" x14ac:dyDescent="0.3">
      <c r="A869" s="23"/>
      <c r="B869" s="23"/>
      <c r="C869" s="23"/>
      <c r="AK869" s="36"/>
      <c r="BS869" s="33"/>
    </row>
    <row r="870" spans="1:71" ht="18.75" customHeight="1" x14ac:dyDescent="0.3">
      <c r="A870" s="23"/>
      <c r="B870" s="23"/>
      <c r="C870" s="23"/>
      <c r="AK870" s="36"/>
      <c r="BS870" s="33"/>
    </row>
    <row r="871" spans="1:71" ht="18.75" customHeight="1" x14ac:dyDescent="0.3">
      <c r="A871" s="23"/>
      <c r="B871" s="23"/>
      <c r="C871" s="23"/>
      <c r="AK871" s="36"/>
      <c r="BS871" s="33"/>
    </row>
    <row r="872" spans="1:71" ht="18.75" customHeight="1" x14ac:dyDescent="0.3">
      <c r="A872" s="23"/>
      <c r="B872" s="23"/>
      <c r="C872" s="23"/>
      <c r="AK872" s="36"/>
      <c r="BS872" s="33"/>
    </row>
    <row r="873" spans="1:71" ht="18.75" customHeight="1" x14ac:dyDescent="0.3">
      <c r="A873" s="23"/>
      <c r="B873" s="23"/>
      <c r="C873" s="23"/>
      <c r="AK873" s="36"/>
      <c r="BS873" s="33"/>
    </row>
    <row r="874" spans="1:71" ht="18.75" customHeight="1" x14ac:dyDescent="0.3">
      <c r="A874" s="23"/>
      <c r="B874" s="23"/>
      <c r="C874" s="23"/>
      <c r="AK874" s="36"/>
      <c r="BS874" s="33"/>
    </row>
    <row r="875" spans="1:71" ht="18.75" customHeight="1" x14ac:dyDescent="0.3">
      <c r="A875" s="23"/>
      <c r="B875" s="23"/>
      <c r="C875" s="23"/>
      <c r="AK875" s="36"/>
      <c r="BS875" s="33"/>
    </row>
    <row r="876" spans="1:71" ht="18.75" customHeight="1" x14ac:dyDescent="0.3">
      <c r="A876" s="23"/>
      <c r="B876" s="23"/>
      <c r="C876" s="23"/>
      <c r="AK876" s="36"/>
      <c r="BS876" s="33"/>
    </row>
    <row r="877" spans="1:71" ht="18.75" customHeight="1" x14ac:dyDescent="0.3">
      <c r="A877" s="23"/>
      <c r="B877" s="23"/>
      <c r="C877" s="23"/>
      <c r="AK877" s="36"/>
      <c r="BS877" s="33"/>
    </row>
    <row r="878" spans="1:71" ht="18.75" customHeight="1" x14ac:dyDescent="0.3">
      <c r="A878" s="23"/>
      <c r="B878" s="23"/>
      <c r="C878" s="23"/>
      <c r="AK878" s="36"/>
      <c r="BS878" s="33"/>
    </row>
    <row r="879" spans="1:71" ht="18.75" customHeight="1" x14ac:dyDescent="0.3">
      <c r="A879" s="23"/>
      <c r="B879" s="23"/>
      <c r="C879" s="23"/>
      <c r="AK879" s="36"/>
      <c r="BS879" s="33"/>
    </row>
    <row r="880" spans="1:71" ht="18.75" customHeight="1" x14ac:dyDescent="0.3">
      <c r="A880" s="23"/>
      <c r="B880" s="23"/>
      <c r="C880" s="23"/>
      <c r="AK880" s="36"/>
      <c r="BS880" s="33"/>
    </row>
    <row r="881" spans="1:71" ht="18.75" customHeight="1" x14ac:dyDescent="0.3">
      <c r="A881" s="23"/>
      <c r="B881" s="23"/>
      <c r="C881" s="23"/>
      <c r="AK881" s="36"/>
      <c r="BS881" s="33"/>
    </row>
    <row r="882" spans="1:71" ht="18.75" customHeight="1" x14ac:dyDescent="0.3">
      <c r="A882" s="23"/>
      <c r="B882" s="23"/>
      <c r="C882" s="23"/>
      <c r="AK882" s="36"/>
      <c r="BS882" s="33"/>
    </row>
    <row r="883" spans="1:71" ht="18.75" customHeight="1" x14ac:dyDescent="0.3">
      <c r="A883" s="23"/>
      <c r="B883" s="23"/>
      <c r="C883" s="23"/>
      <c r="AK883" s="36"/>
      <c r="BS883" s="33"/>
    </row>
    <row r="884" spans="1:71" ht="18.75" customHeight="1" x14ac:dyDescent="0.3">
      <c r="A884" s="23"/>
      <c r="B884" s="23"/>
      <c r="C884" s="23"/>
      <c r="AK884" s="36"/>
      <c r="BS884" s="33"/>
    </row>
    <row r="885" spans="1:71" ht="18.75" customHeight="1" x14ac:dyDescent="0.3">
      <c r="A885" s="23"/>
      <c r="B885" s="23"/>
      <c r="C885" s="23"/>
      <c r="AK885" s="36"/>
      <c r="BS885" s="33"/>
    </row>
    <row r="886" spans="1:71" ht="18.75" customHeight="1" x14ac:dyDescent="0.3">
      <c r="A886" s="23"/>
      <c r="B886" s="23"/>
      <c r="C886" s="23"/>
      <c r="AK886" s="36"/>
      <c r="BS886" s="33"/>
    </row>
    <row r="887" spans="1:71" ht="18.75" customHeight="1" x14ac:dyDescent="0.3">
      <c r="A887" s="23"/>
      <c r="B887" s="23"/>
      <c r="C887" s="23"/>
      <c r="AK887" s="36"/>
      <c r="BS887" s="33"/>
    </row>
    <row r="888" spans="1:71" ht="18.75" customHeight="1" x14ac:dyDescent="0.3">
      <c r="A888" s="23"/>
      <c r="B888" s="23"/>
      <c r="C888" s="23"/>
      <c r="AK888" s="36"/>
      <c r="BS888" s="33"/>
    </row>
    <row r="889" spans="1:71" ht="18.75" customHeight="1" x14ac:dyDescent="0.3">
      <c r="A889" s="23"/>
      <c r="B889" s="23"/>
      <c r="C889" s="23"/>
      <c r="AK889" s="36"/>
      <c r="BS889" s="33"/>
    </row>
    <row r="890" spans="1:71" ht="18.75" customHeight="1" x14ac:dyDescent="0.3">
      <c r="A890" s="23"/>
      <c r="B890" s="23"/>
      <c r="C890" s="23"/>
      <c r="AK890" s="36"/>
      <c r="BS890" s="33"/>
    </row>
    <row r="891" spans="1:71" ht="18.75" customHeight="1" x14ac:dyDescent="0.3">
      <c r="A891" s="23"/>
      <c r="B891" s="23"/>
      <c r="C891" s="23"/>
      <c r="AK891" s="36"/>
      <c r="BS891" s="33"/>
    </row>
    <row r="892" spans="1:71" ht="18.75" customHeight="1" x14ac:dyDescent="0.3">
      <c r="A892" s="23"/>
      <c r="B892" s="23"/>
      <c r="C892" s="23"/>
      <c r="AK892" s="36"/>
      <c r="BS892" s="33"/>
    </row>
    <row r="893" spans="1:71" ht="18.75" customHeight="1" x14ac:dyDescent="0.3">
      <c r="A893" s="23"/>
      <c r="B893" s="23"/>
      <c r="C893" s="23"/>
      <c r="AK893" s="36"/>
      <c r="BS893" s="33"/>
    </row>
    <row r="894" spans="1:71" ht="18.75" customHeight="1" x14ac:dyDescent="0.3">
      <c r="A894" s="23"/>
      <c r="B894" s="23"/>
      <c r="C894" s="23"/>
      <c r="AK894" s="36"/>
      <c r="BS894" s="33"/>
    </row>
    <row r="895" spans="1:71" ht="18.75" customHeight="1" x14ac:dyDescent="0.3">
      <c r="A895" s="23"/>
      <c r="B895" s="23"/>
      <c r="C895" s="23"/>
      <c r="AK895" s="36"/>
      <c r="BS895" s="33"/>
    </row>
    <row r="896" spans="1:71" ht="18.75" customHeight="1" x14ac:dyDescent="0.3">
      <c r="A896" s="23"/>
      <c r="B896" s="23"/>
      <c r="C896" s="23"/>
      <c r="AK896" s="36"/>
      <c r="BS896" s="33"/>
    </row>
    <row r="897" spans="1:71" ht="18.75" customHeight="1" x14ac:dyDescent="0.3">
      <c r="A897" s="23"/>
      <c r="B897" s="23"/>
      <c r="C897" s="23"/>
      <c r="AK897" s="36"/>
      <c r="BS897" s="33"/>
    </row>
    <row r="898" spans="1:71" ht="18.75" customHeight="1" x14ac:dyDescent="0.3">
      <c r="A898" s="23"/>
      <c r="B898" s="23"/>
      <c r="C898" s="23"/>
      <c r="AK898" s="36"/>
      <c r="BS898" s="33"/>
    </row>
    <row r="899" spans="1:71" ht="18.75" customHeight="1" x14ac:dyDescent="0.3">
      <c r="A899" s="23"/>
      <c r="B899" s="23"/>
      <c r="C899" s="23"/>
      <c r="AK899" s="36"/>
      <c r="BS899" s="33"/>
    </row>
    <row r="900" spans="1:71" ht="18.75" customHeight="1" x14ac:dyDescent="0.3">
      <c r="A900" s="23"/>
      <c r="B900" s="23"/>
      <c r="C900" s="23"/>
      <c r="AK900" s="36"/>
      <c r="BS900" s="33"/>
    </row>
    <row r="901" spans="1:71" ht="18.75" customHeight="1" x14ac:dyDescent="0.3">
      <c r="A901" s="23"/>
      <c r="B901" s="23"/>
      <c r="C901" s="23"/>
      <c r="AK901" s="36"/>
      <c r="BS901" s="33"/>
    </row>
    <row r="902" spans="1:71" ht="18.75" customHeight="1" x14ac:dyDescent="0.3">
      <c r="A902" s="23"/>
      <c r="B902" s="23"/>
      <c r="C902" s="23"/>
      <c r="AK902" s="36"/>
      <c r="BS902" s="33"/>
    </row>
    <row r="903" spans="1:71" ht="18.75" customHeight="1" x14ac:dyDescent="0.3">
      <c r="A903" s="23"/>
      <c r="B903" s="23"/>
      <c r="C903" s="23"/>
      <c r="AK903" s="36"/>
      <c r="BS903" s="33"/>
    </row>
    <row r="904" spans="1:71" ht="18.75" customHeight="1" x14ac:dyDescent="0.3">
      <c r="A904" s="23"/>
      <c r="B904" s="23"/>
      <c r="C904" s="23"/>
      <c r="AK904" s="36"/>
      <c r="BS904" s="33"/>
    </row>
    <row r="905" spans="1:71" ht="18.75" customHeight="1" x14ac:dyDescent="0.3">
      <c r="A905" s="23"/>
      <c r="B905" s="23"/>
      <c r="C905" s="23"/>
      <c r="AK905" s="36"/>
      <c r="BS905" s="33"/>
    </row>
    <row r="906" spans="1:71" ht="18.75" customHeight="1" x14ac:dyDescent="0.3">
      <c r="A906" s="23"/>
      <c r="B906" s="23"/>
      <c r="C906" s="23"/>
      <c r="AK906" s="36"/>
      <c r="BS906" s="33"/>
    </row>
    <row r="907" spans="1:71" ht="18.75" customHeight="1" x14ac:dyDescent="0.3">
      <c r="A907" s="23"/>
      <c r="B907" s="23"/>
      <c r="C907" s="23"/>
      <c r="AK907" s="36"/>
      <c r="BS907" s="33"/>
    </row>
    <row r="908" spans="1:71" ht="18.75" customHeight="1" x14ac:dyDescent="0.3">
      <c r="A908" s="23"/>
      <c r="B908" s="23"/>
      <c r="C908" s="23"/>
      <c r="AK908" s="36"/>
      <c r="BS908" s="33"/>
    </row>
    <row r="909" spans="1:71" ht="18.75" customHeight="1" x14ac:dyDescent="0.3">
      <c r="A909" s="23"/>
      <c r="B909" s="23"/>
      <c r="C909" s="23"/>
      <c r="AK909" s="36"/>
      <c r="BS909" s="33"/>
    </row>
    <row r="910" spans="1:71" ht="18.75" customHeight="1" x14ac:dyDescent="0.3">
      <c r="A910" s="23"/>
      <c r="B910" s="23"/>
      <c r="C910" s="23"/>
      <c r="AK910" s="36"/>
      <c r="BS910" s="33"/>
    </row>
    <row r="911" spans="1:71" ht="18.75" customHeight="1" x14ac:dyDescent="0.3">
      <c r="A911" s="23"/>
      <c r="B911" s="23"/>
      <c r="C911" s="23"/>
      <c r="AK911" s="36"/>
      <c r="BS911" s="33"/>
    </row>
    <row r="912" spans="1:71" ht="18.75" customHeight="1" x14ac:dyDescent="0.3">
      <c r="A912" s="23"/>
      <c r="B912" s="23"/>
      <c r="C912" s="23"/>
      <c r="AK912" s="36"/>
      <c r="BS912" s="33"/>
    </row>
    <row r="913" spans="1:71" ht="18.75" customHeight="1" x14ac:dyDescent="0.3">
      <c r="A913" s="23"/>
      <c r="B913" s="23"/>
      <c r="C913" s="23"/>
      <c r="AK913" s="36"/>
      <c r="BS913" s="33"/>
    </row>
    <row r="914" spans="1:71" ht="18.75" customHeight="1" x14ac:dyDescent="0.3">
      <c r="A914" s="23"/>
      <c r="B914" s="23"/>
      <c r="C914" s="23"/>
      <c r="AK914" s="36"/>
      <c r="BS914" s="33"/>
    </row>
    <row r="915" spans="1:71" ht="18.75" customHeight="1" x14ac:dyDescent="0.3">
      <c r="A915" s="23"/>
      <c r="B915" s="23"/>
      <c r="C915" s="23"/>
      <c r="AK915" s="36"/>
      <c r="BS915" s="33"/>
    </row>
    <row r="916" spans="1:71" ht="18.75" customHeight="1" x14ac:dyDescent="0.3">
      <c r="A916" s="23"/>
      <c r="B916" s="23"/>
      <c r="C916" s="23"/>
      <c r="AK916" s="36"/>
      <c r="BS916" s="33"/>
    </row>
    <row r="917" spans="1:71" ht="18.75" customHeight="1" x14ac:dyDescent="0.3">
      <c r="A917" s="23"/>
      <c r="B917" s="23"/>
      <c r="C917" s="23"/>
      <c r="AK917" s="36"/>
      <c r="BS917" s="33"/>
    </row>
    <row r="918" spans="1:71" ht="18.75" customHeight="1" x14ac:dyDescent="0.3">
      <c r="A918" s="23"/>
      <c r="B918" s="23"/>
      <c r="C918" s="23"/>
      <c r="AK918" s="36"/>
      <c r="BS918" s="33"/>
    </row>
    <row r="919" spans="1:71" ht="18.75" customHeight="1" x14ac:dyDescent="0.3">
      <c r="A919" s="23"/>
      <c r="B919" s="23"/>
      <c r="C919" s="23"/>
      <c r="AK919" s="36"/>
      <c r="BS919" s="33"/>
    </row>
    <row r="920" spans="1:71" ht="18.75" customHeight="1" x14ac:dyDescent="0.3">
      <c r="A920" s="23"/>
      <c r="B920" s="23"/>
      <c r="C920" s="23"/>
      <c r="AK920" s="36"/>
      <c r="BS920" s="33"/>
    </row>
    <row r="921" spans="1:71" ht="18.75" customHeight="1" x14ac:dyDescent="0.3">
      <c r="A921" s="23"/>
      <c r="B921" s="23"/>
      <c r="C921" s="23"/>
      <c r="AK921" s="36"/>
      <c r="BS921" s="33"/>
    </row>
    <row r="922" spans="1:71" ht="18.75" customHeight="1" x14ac:dyDescent="0.3">
      <c r="A922" s="23"/>
      <c r="B922" s="23"/>
      <c r="C922" s="23"/>
      <c r="AK922" s="36"/>
      <c r="BS922" s="33"/>
    </row>
    <row r="923" spans="1:71" ht="18.75" customHeight="1" x14ac:dyDescent="0.3">
      <c r="A923" s="23"/>
      <c r="B923" s="23"/>
      <c r="C923" s="23"/>
      <c r="AK923" s="36"/>
      <c r="BS923" s="33"/>
    </row>
    <row r="924" spans="1:71" ht="18.75" customHeight="1" x14ac:dyDescent="0.3">
      <c r="A924" s="23"/>
      <c r="B924" s="23"/>
      <c r="C924" s="23"/>
      <c r="AK924" s="36"/>
      <c r="BS924" s="33"/>
    </row>
    <row r="925" spans="1:71" ht="18.75" customHeight="1" x14ac:dyDescent="0.3">
      <c r="A925" s="23"/>
      <c r="B925" s="23"/>
      <c r="C925" s="23"/>
      <c r="AK925" s="36"/>
      <c r="BS925" s="33"/>
    </row>
    <row r="926" spans="1:71" ht="18.75" customHeight="1" x14ac:dyDescent="0.3">
      <c r="A926" s="23"/>
      <c r="B926" s="23"/>
      <c r="C926" s="23"/>
      <c r="AK926" s="36"/>
      <c r="BS926" s="33"/>
    </row>
    <row r="927" spans="1:71" ht="18.75" customHeight="1" x14ac:dyDescent="0.3">
      <c r="A927" s="23"/>
      <c r="B927" s="23"/>
      <c r="C927" s="23"/>
      <c r="AK927" s="36"/>
      <c r="BS927" s="33"/>
    </row>
    <row r="928" spans="1:71" ht="18.75" customHeight="1" x14ac:dyDescent="0.3">
      <c r="A928" s="23"/>
      <c r="B928" s="23"/>
      <c r="C928" s="23"/>
      <c r="AK928" s="36"/>
      <c r="BS928" s="33"/>
    </row>
    <row r="929" spans="1:71" ht="18.75" customHeight="1" x14ac:dyDescent="0.3">
      <c r="A929" s="23"/>
      <c r="B929" s="23"/>
      <c r="C929" s="23"/>
      <c r="AK929" s="36"/>
      <c r="BS929" s="33"/>
    </row>
    <row r="930" spans="1:71" ht="18.75" customHeight="1" x14ac:dyDescent="0.3">
      <c r="A930" s="23"/>
      <c r="B930" s="23"/>
      <c r="C930" s="23"/>
      <c r="AK930" s="36"/>
      <c r="BS930" s="33"/>
    </row>
    <row r="931" spans="1:71" ht="18.75" customHeight="1" x14ac:dyDescent="0.3">
      <c r="A931" s="23"/>
      <c r="B931" s="23"/>
      <c r="C931" s="23"/>
      <c r="AK931" s="36"/>
      <c r="BS931" s="33"/>
    </row>
    <row r="932" spans="1:71" ht="18.75" customHeight="1" x14ac:dyDescent="0.3">
      <c r="A932" s="23"/>
      <c r="B932" s="23"/>
      <c r="C932" s="23"/>
      <c r="AK932" s="36"/>
      <c r="BS932" s="33"/>
    </row>
    <row r="933" spans="1:71" ht="18.75" customHeight="1" x14ac:dyDescent="0.3">
      <c r="A933" s="23"/>
      <c r="B933" s="23"/>
      <c r="C933" s="23"/>
      <c r="AK933" s="36"/>
      <c r="BS933" s="33"/>
    </row>
    <row r="934" spans="1:71" ht="18.75" customHeight="1" x14ac:dyDescent="0.3">
      <c r="A934" s="23"/>
      <c r="B934" s="23"/>
      <c r="C934" s="23"/>
      <c r="AK934" s="36"/>
      <c r="BS934" s="33"/>
    </row>
    <row r="935" spans="1:71" ht="18.75" customHeight="1" x14ac:dyDescent="0.3">
      <c r="A935" s="23"/>
      <c r="B935" s="23"/>
      <c r="C935" s="23"/>
      <c r="AK935" s="36"/>
      <c r="BS935" s="33"/>
    </row>
    <row r="936" spans="1:71" ht="18.75" customHeight="1" x14ac:dyDescent="0.3">
      <c r="A936" s="23"/>
      <c r="B936" s="23"/>
      <c r="C936" s="23"/>
      <c r="AK936" s="36"/>
      <c r="BS936" s="33"/>
    </row>
    <row r="937" spans="1:71" ht="18.75" customHeight="1" x14ac:dyDescent="0.3">
      <c r="A937" s="23"/>
      <c r="B937" s="23"/>
      <c r="C937" s="23"/>
      <c r="AK937" s="36"/>
      <c r="BS937" s="33"/>
    </row>
    <row r="938" spans="1:71" ht="18.75" customHeight="1" x14ac:dyDescent="0.3">
      <c r="A938" s="23"/>
      <c r="B938" s="23"/>
      <c r="C938" s="23"/>
      <c r="AK938" s="36"/>
      <c r="BS938" s="33"/>
    </row>
    <row r="939" spans="1:71" ht="18.75" customHeight="1" x14ac:dyDescent="0.3">
      <c r="A939" s="23"/>
      <c r="B939" s="23"/>
      <c r="C939" s="23"/>
      <c r="AK939" s="36"/>
      <c r="BS939" s="33"/>
    </row>
    <row r="940" spans="1:71" ht="18.75" customHeight="1" x14ac:dyDescent="0.3">
      <c r="A940" s="23"/>
      <c r="B940" s="23"/>
      <c r="C940" s="23"/>
      <c r="AK940" s="36"/>
      <c r="BS940" s="33"/>
    </row>
    <row r="941" spans="1:71" ht="18.75" customHeight="1" x14ac:dyDescent="0.3">
      <c r="A941" s="23"/>
      <c r="B941" s="23"/>
      <c r="C941" s="23"/>
      <c r="AK941" s="36"/>
      <c r="BS941" s="33"/>
    </row>
    <row r="942" spans="1:71" ht="18.75" customHeight="1" x14ac:dyDescent="0.3">
      <c r="A942" s="23"/>
      <c r="B942" s="23"/>
      <c r="C942" s="23"/>
      <c r="AK942" s="36"/>
      <c r="BS942" s="33"/>
    </row>
    <row r="943" spans="1:71" ht="18.75" customHeight="1" x14ac:dyDescent="0.3">
      <c r="A943" s="23"/>
      <c r="B943" s="23"/>
      <c r="C943" s="23"/>
      <c r="AK943" s="36"/>
      <c r="BS943" s="33"/>
    </row>
    <row r="944" spans="1:71" ht="18.75" customHeight="1" x14ac:dyDescent="0.3">
      <c r="A944" s="23"/>
      <c r="B944" s="23"/>
      <c r="C944" s="23"/>
      <c r="AK944" s="36"/>
      <c r="BS944" s="33"/>
    </row>
    <row r="945" spans="1:71" ht="18.75" customHeight="1" x14ac:dyDescent="0.3">
      <c r="A945" s="23"/>
      <c r="B945" s="23"/>
      <c r="C945" s="23"/>
      <c r="AK945" s="36"/>
      <c r="BS945" s="33"/>
    </row>
    <row r="946" spans="1:71" ht="18.75" customHeight="1" x14ac:dyDescent="0.3">
      <c r="A946" s="23"/>
      <c r="B946" s="23"/>
      <c r="C946" s="23"/>
      <c r="AK946" s="36"/>
      <c r="BS946" s="33"/>
    </row>
    <row r="947" spans="1:71" ht="18.75" customHeight="1" x14ac:dyDescent="0.3">
      <c r="A947" s="23"/>
      <c r="B947" s="23"/>
      <c r="C947" s="23"/>
      <c r="AK947" s="36"/>
      <c r="BS947" s="33"/>
    </row>
    <row r="948" spans="1:71" ht="18.75" customHeight="1" x14ac:dyDescent="0.3">
      <c r="A948" s="23"/>
      <c r="B948" s="23"/>
      <c r="C948" s="23"/>
      <c r="AK948" s="36"/>
      <c r="BS948" s="33"/>
    </row>
    <row r="949" spans="1:71" ht="18.75" customHeight="1" x14ac:dyDescent="0.3">
      <c r="A949" s="23"/>
      <c r="B949" s="23"/>
      <c r="C949" s="23"/>
      <c r="AK949" s="36"/>
      <c r="BS949" s="33"/>
    </row>
    <row r="950" spans="1:71" ht="18.75" customHeight="1" x14ac:dyDescent="0.3">
      <c r="A950" s="23"/>
      <c r="B950" s="23"/>
      <c r="C950" s="23"/>
      <c r="AK950" s="36"/>
      <c r="BS950" s="33"/>
    </row>
    <row r="951" spans="1:71" ht="18.75" customHeight="1" x14ac:dyDescent="0.3">
      <c r="A951" s="23"/>
      <c r="B951" s="23"/>
      <c r="C951" s="23"/>
      <c r="AK951" s="36"/>
      <c r="BS951" s="33"/>
    </row>
    <row r="952" spans="1:71" ht="18.75" customHeight="1" x14ac:dyDescent="0.3">
      <c r="A952" s="23"/>
      <c r="B952" s="23"/>
      <c r="C952" s="23"/>
      <c r="AK952" s="36"/>
      <c r="BS952" s="33"/>
    </row>
    <row r="953" spans="1:71" ht="18.75" customHeight="1" x14ac:dyDescent="0.3">
      <c r="A953" s="23"/>
      <c r="B953" s="23"/>
      <c r="C953" s="23"/>
      <c r="AK953" s="36"/>
      <c r="BS953" s="33"/>
    </row>
    <row r="954" spans="1:71" ht="18.75" customHeight="1" x14ac:dyDescent="0.3">
      <c r="A954" s="23"/>
      <c r="B954" s="23"/>
      <c r="C954" s="23"/>
      <c r="AK954" s="36"/>
      <c r="BS954" s="33"/>
    </row>
    <row r="955" spans="1:71" ht="18.75" customHeight="1" x14ac:dyDescent="0.3">
      <c r="A955" s="23"/>
      <c r="B955" s="23"/>
      <c r="C955" s="23"/>
      <c r="AK955" s="36"/>
      <c r="BS955" s="33"/>
    </row>
    <row r="956" spans="1:71" ht="18.75" customHeight="1" x14ac:dyDescent="0.3">
      <c r="A956" s="23"/>
      <c r="B956" s="23"/>
      <c r="C956" s="23"/>
      <c r="AK956" s="36"/>
      <c r="BS956" s="33"/>
    </row>
    <row r="957" spans="1:71" ht="18.75" customHeight="1" x14ac:dyDescent="0.3">
      <c r="A957" s="23"/>
      <c r="B957" s="23"/>
      <c r="C957" s="23"/>
      <c r="AK957" s="36"/>
      <c r="BS957" s="33"/>
    </row>
    <row r="958" spans="1:71" ht="18.75" customHeight="1" x14ac:dyDescent="0.3">
      <c r="A958" s="23"/>
      <c r="B958" s="23"/>
      <c r="C958" s="23"/>
      <c r="AK958" s="36"/>
      <c r="BS958" s="33"/>
    </row>
    <row r="959" spans="1:71" ht="18.75" customHeight="1" x14ac:dyDescent="0.3">
      <c r="A959" s="23"/>
      <c r="B959" s="23"/>
      <c r="C959" s="23"/>
      <c r="AK959" s="36"/>
      <c r="BS959" s="33"/>
    </row>
    <row r="960" spans="1:71" ht="18.75" customHeight="1" x14ac:dyDescent="0.3">
      <c r="A960" s="23"/>
      <c r="B960" s="23"/>
      <c r="C960" s="23"/>
      <c r="AK960" s="36"/>
      <c r="BS960" s="33"/>
    </row>
    <row r="961" spans="1:71" ht="18.75" customHeight="1" x14ac:dyDescent="0.3">
      <c r="A961" s="23"/>
      <c r="B961" s="23"/>
      <c r="C961" s="23"/>
      <c r="AK961" s="36"/>
      <c r="BS961" s="33"/>
    </row>
    <row r="962" spans="1:71" ht="18.75" customHeight="1" x14ac:dyDescent="0.3">
      <c r="A962" s="23"/>
      <c r="B962" s="23"/>
      <c r="C962" s="23"/>
      <c r="AK962" s="36"/>
      <c r="BS962" s="33"/>
    </row>
    <row r="963" spans="1:71" ht="18.75" customHeight="1" x14ac:dyDescent="0.3">
      <c r="A963" s="23"/>
      <c r="B963" s="23"/>
      <c r="C963" s="23"/>
      <c r="AK963" s="36"/>
      <c r="BS963" s="33"/>
    </row>
    <row r="964" spans="1:71" ht="18.75" customHeight="1" x14ac:dyDescent="0.3">
      <c r="A964" s="23"/>
      <c r="B964" s="23"/>
      <c r="C964" s="23"/>
      <c r="AK964" s="36"/>
      <c r="BS964" s="33"/>
    </row>
    <row r="965" spans="1:71" ht="18.75" customHeight="1" x14ac:dyDescent="0.3">
      <c r="A965" s="23"/>
      <c r="B965" s="23"/>
      <c r="C965" s="23"/>
      <c r="AK965" s="36"/>
      <c r="BS965" s="33"/>
    </row>
    <row r="966" spans="1:71" ht="18.75" customHeight="1" x14ac:dyDescent="0.3">
      <c r="A966" s="23"/>
      <c r="B966" s="23"/>
      <c r="C966" s="23"/>
      <c r="AK966" s="36"/>
      <c r="BS966" s="33"/>
    </row>
    <row r="967" spans="1:71" ht="18.75" customHeight="1" x14ac:dyDescent="0.3">
      <c r="A967" s="23"/>
      <c r="B967" s="23"/>
      <c r="C967" s="23"/>
      <c r="AK967" s="36"/>
      <c r="BS967" s="33"/>
    </row>
    <row r="968" spans="1:71" ht="18.75" customHeight="1" x14ac:dyDescent="0.3">
      <c r="A968" s="23"/>
      <c r="B968" s="23"/>
      <c r="C968" s="23"/>
      <c r="AK968" s="36"/>
      <c r="BS968" s="33"/>
    </row>
    <row r="969" spans="1:71" ht="18.75" customHeight="1" x14ac:dyDescent="0.3">
      <c r="A969" s="23"/>
      <c r="B969" s="23"/>
      <c r="C969" s="23"/>
      <c r="AK969" s="36"/>
      <c r="BS969" s="33"/>
    </row>
    <row r="970" spans="1:71" ht="18.75" customHeight="1" x14ac:dyDescent="0.3">
      <c r="A970" s="23"/>
      <c r="B970" s="23"/>
      <c r="C970" s="23"/>
      <c r="AK970" s="36"/>
      <c r="BS970" s="33"/>
    </row>
    <row r="971" spans="1:71" ht="18.75" customHeight="1" x14ac:dyDescent="0.3">
      <c r="A971" s="23"/>
      <c r="B971" s="23"/>
      <c r="C971" s="23"/>
      <c r="AK971" s="36"/>
      <c r="BS971" s="33"/>
    </row>
    <row r="972" spans="1:71" ht="18.75" customHeight="1" x14ac:dyDescent="0.3">
      <c r="A972" s="23"/>
      <c r="B972" s="23"/>
      <c r="C972" s="23"/>
      <c r="AK972" s="36"/>
      <c r="BS972" s="33"/>
    </row>
    <row r="973" spans="1:71" ht="18.75" customHeight="1" x14ac:dyDescent="0.3">
      <c r="A973" s="23"/>
      <c r="B973" s="23"/>
      <c r="C973" s="23"/>
      <c r="AK973" s="36"/>
      <c r="BS973" s="33"/>
    </row>
    <row r="974" spans="1:71" ht="18.75" customHeight="1" x14ac:dyDescent="0.3">
      <c r="A974" s="23"/>
      <c r="B974" s="23"/>
      <c r="C974" s="23"/>
      <c r="AK974" s="36"/>
      <c r="BS974" s="33"/>
    </row>
    <row r="975" spans="1:71" ht="18.75" customHeight="1" x14ac:dyDescent="0.3">
      <c r="A975" s="23"/>
      <c r="B975" s="23"/>
      <c r="C975" s="23"/>
      <c r="AK975" s="36"/>
      <c r="BS975" s="33"/>
    </row>
    <row r="976" spans="1:71" ht="18.75" customHeight="1" x14ac:dyDescent="0.3">
      <c r="A976" s="23"/>
      <c r="B976" s="23"/>
      <c r="C976" s="23"/>
      <c r="AK976" s="36"/>
      <c r="BS976" s="33"/>
    </row>
    <row r="977" spans="1:71" ht="18.75" customHeight="1" x14ac:dyDescent="0.3">
      <c r="A977" s="23"/>
      <c r="B977" s="23"/>
      <c r="C977" s="23"/>
      <c r="AK977" s="36"/>
      <c r="BS977" s="33"/>
    </row>
    <row r="978" spans="1:71" ht="18.75" customHeight="1" x14ac:dyDescent="0.3">
      <c r="A978" s="23"/>
      <c r="B978" s="23"/>
      <c r="C978" s="23"/>
      <c r="AK978" s="36"/>
      <c r="BS978" s="33"/>
    </row>
    <row r="979" spans="1:71" ht="18.75" customHeight="1" x14ac:dyDescent="0.3">
      <c r="A979" s="23"/>
      <c r="B979" s="23"/>
      <c r="C979" s="23"/>
      <c r="AK979" s="36"/>
      <c r="BS979" s="33"/>
    </row>
    <row r="980" spans="1:71" ht="18.75" customHeight="1" x14ac:dyDescent="0.3">
      <c r="A980" s="23"/>
      <c r="B980" s="23"/>
      <c r="C980" s="23"/>
      <c r="AK980" s="36"/>
      <c r="BS980" s="33"/>
    </row>
    <row r="981" spans="1:71" ht="18.75" customHeight="1" x14ac:dyDescent="0.3">
      <c r="A981" s="23"/>
      <c r="B981" s="23"/>
      <c r="C981" s="23"/>
      <c r="AK981" s="36"/>
      <c r="BS981" s="33"/>
    </row>
    <row r="982" spans="1:71" ht="18.75" customHeight="1" x14ac:dyDescent="0.3">
      <c r="A982" s="23"/>
      <c r="B982" s="23"/>
      <c r="C982" s="23"/>
      <c r="AK982" s="36"/>
      <c r="BS982" s="33"/>
    </row>
    <row r="983" spans="1:71" ht="18.75" customHeight="1" x14ac:dyDescent="0.3">
      <c r="A983" s="23"/>
      <c r="B983" s="23"/>
      <c r="C983" s="23"/>
      <c r="AK983" s="36"/>
      <c r="BS983" s="33"/>
    </row>
    <row r="984" spans="1:71" ht="18.75" customHeight="1" x14ac:dyDescent="0.3">
      <c r="A984" s="23"/>
      <c r="B984" s="23"/>
      <c r="C984" s="23"/>
      <c r="AK984" s="36"/>
      <c r="BS984" s="33"/>
    </row>
    <row r="985" spans="1:71" ht="18.75" customHeight="1" x14ac:dyDescent="0.3">
      <c r="A985" s="23"/>
      <c r="B985" s="23"/>
      <c r="C985" s="23"/>
      <c r="AK985" s="36"/>
      <c r="BS985" s="33"/>
    </row>
    <row r="986" spans="1:71" ht="18.75" customHeight="1" x14ac:dyDescent="0.3">
      <c r="A986" s="23"/>
      <c r="B986" s="23"/>
      <c r="C986" s="23"/>
      <c r="AK986" s="36"/>
      <c r="BS986" s="33"/>
    </row>
    <row r="987" spans="1:71" ht="18.75" customHeight="1" x14ac:dyDescent="0.3">
      <c r="A987" s="23"/>
      <c r="B987" s="23"/>
      <c r="C987" s="23"/>
      <c r="AK987" s="36"/>
      <c r="BS987" s="33"/>
    </row>
    <row r="988" spans="1:71" ht="18.75" customHeight="1" x14ac:dyDescent="0.3">
      <c r="A988" s="23"/>
      <c r="B988" s="23"/>
      <c r="C988" s="23"/>
      <c r="AK988" s="36"/>
      <c r="BS988" s="33"/>
    </row>
    <row r="989" spans="1:71" ht="18.75" customHeight="1" x14ac:dyDescent="0.3">
      <c r="A989" s="23"/>
      <c r="B989" s="23"/>
      <c r="C989" s="23"/>
      <c r="AK989" s="36"/>
      <c r="BS989" s="33"/>
    </row>
    <row r="990" spans="1:71" ht="18.75" customHeight="1" x14ac:dyDescent="0.3">
      <c r="A990" s="23"/>
      <c r="B990" s="23"/>
      <c r="C990" s="23"/>
      <c r="AK990" s="36"/>
      <c r="BS990" s="33"/>
    </row>
    <row r="991" spans="1:71" ht="18.75" customHeight="1" x14ac:dyDescent="0.3">
      <c r="A991" s="23"/>
      <c r="B991" s="23"/>
      <c r="C991" s="23"/>
      <c r="AK991" s="36"/>
      <c r="BS991" s="33"/>
    </row>
    <row r="992" spans="1:71" ht="18.75" customHeight="1" x14ac:dyDescent="0.3">
      <c r="A992" s="23"/>
      <c r="B992" s="23"/>
      <c r="C992" s="23"/>
      <c r="AK992" s="36"/>
      <c r="BS992" s="33"/>
    </row>
    <row r="993" spans="1:71" ht="18.75" customHeight="1" x14ac:dyDescent="0.3">
      <c r="A993" s="23"/>
      <c r="B993" s="23"/>
      <c r="C993" s="23"/>
      <c r="AK993" s="36"/>
      <c r="BS993" s="33"/>
    </row>
    <row r="994" spans="1:71" ht="18.75" customHeight="1" x14ac:dyDescent="0.3">
      <c r="A994" s="23"/>
      <c r="B994" s="23"/>
      <c r="C994" s="23"/>
      <c r="AK994" s="36"/>
      <c r="BS994" s="33"/>
    </row>
    <row r="995" spans="1:71" ht="18.75" customHeight="1" x14ac:dyDescent="0.3">
      <c r="A995" s="23"/>
      <c r="B995" s="23"/>
      <c r="C995" s="23"/>
      <c r="AK995" s="36"/>
      <c r="BS995" s="33"/>
    </row>
    <row r="996" spans="1:71" ht="18.75" customHeight="1" x14ac:dyDescent="0.3">
      <c r="A996" s="23"/>
      <c r="B996" s="23"/>
      <c r="C996" s="23"/>
      <c r="AK996" s="36"/>
      <c r="BS996" s="33"/>
    </row>
    <row r="997" spans="1:71" ht="18.75" customHeight="1" x14ac:dyDescent="0.3">
      <c r="A997" s="23"/>
      <c r="B997" s="23"/>
      <c r="C997" s="23"/>
      <c r="AK997" s="36"/>
      <c r="BS997" s="33"/>
    </row>
    <row r="998" spans="1:71" ht="18.75" customHeight="1" x14ac:dyDescent="0.3">
      <c r="A998" s="23"/>
      <c r="B998" s="23"/>
      <c r="C998" s="23"/>
      <c r="AK998" s="36"/>
      <c r="BS998" s="33"/>
    </row>
    <row r="999" spans="1:71" ht="18.75" customHeight="1" x14ac:dyDescent="0.3">
      <c r="A999" s="23"/>
      <c r="B999" s="23"/>
      <c r="C999" s="23"/>
      <c r="AK999" s="36"/>
      <c r="BS999" s="33"/>
    </row>
    <row r="1000" spans="1:71" ht="18.75" customHeight="1" x14ac:dyDescent="0.3">
      <c r="A1000" s="23"/>
      <c r="B1000" s="23"/>
      <c r="C1000" s="23"/>
      <c r="AK1000" s="36"/>
      <c r="BS1000" s="33"/>
    </row>
  </sheetData>
  <mergeCells count="24">
    <mergeCell ref="EK1:FP1"/>
    <mergeCell ref="EL2:ES2"/>
    <mergeCell ref="EW2:FD2"/>
    <mergeCell ref="FG2:FJ2"/>
    <mergeCell ref="DC1:EH1"/>
    <mergeCell ref="DO2:DV2"/>
    <mergeCell ref="DD2:DK2"/>
    <mergeCell ref="DY2:EB2"/>
    <mergeCell ref="BO2:BQ2"/>
    <mergeCell ref="BV2:CA2"/>
    <mergeCell ref="A35:C35"/>
    <mergeCell ref="D1:AJ1"/>
    <mergeCell ref="D2:M2"/>
    <mergeCell ref="O2:X2"/>
    <mergeCell ref="Z2:AD2"/>
    <mergeCell ref="AF2:AJ2"/>
    <mergeCell ref="BT1:CZ1"/>
    <mergeCell ref="AL1:BR1"/>
    <mergeCell ref="CG2:CL2"/>
    <mergeCell ref="CQ2:CS2"/>
    <mergeCell ref="CW2:CY2"/>
    <mergeCell ref="AN2:AS2"/>
    <mergeCell ref="AY2:BD2"/>
    <mergeCell ref="BI2:BK2"/>
  </mergeCells>
  <conditionalFormatting sqref="Z4:AD33 Z36:AD39">
    <cfRule type="cellIs" dxfId="30" priority="5" operator="lessThan">
      <formula>0.01</formula>
    </cfRule>
  </conditionalFormatting>
  <conditionalFormatting sqref="AF4:AJ33 AF36:AJ39">
    <cfRule type="containsText" dxfId="29" priority="6" operator="containsText" text="S">
      <formula>NOT(ISERROR(SEARCH(("S"),(AF4))))</formula>
    </cfRule>
  </conditionalFormatting>
  <conditionalFormatting sqref="AF4:AJ33 AF36:AJ39">
    <cfRule type="containsText" dxfId="28" priority="7" operator="containsText" text="B">
      <formula>NOT(ISERROR(SEARCH(("B"),(AF4))))</formula>
    </cfRule>
  </conditionalFormatting>
  <conditionalFormatting sqref="D4:M33 D36:M40">
    <cfRule type="cellIs" dxfId="27" priority="8" operator="lessThanOrEqual">
      <formula>-4</formula>
    </cfRule>
  </conditionalFormatting>
  <conditionalFormatting sqref="D4:M33 D36:M40">
    <cfRule type="cellIs" dxfId="26" priority="9" operator="greaterThanOrEqual">
      <formula>4</formula>
    </cfRule>
  </conditionalFormatting>
  <conditionalFormatting sqref="D4:M33 D36:M40">
    <cfRule type="cellIs" dxfId="25" priority="10" stopIfTrue="1" operator="greaterThanOrEqual">
      <formula>10</formula>
    </cfRule>
  </conditionalFormatting>
  <conditionalFormatting sqref="D4:M33 D36:M40">
    <cfRule type="cellIs" dxfId="24" priority="11" stopIfTrue="1" operator="lessThanOrEqual">
      <formula>-10</formula>
    </cfRule>
  </conditionalFormatting>
  <conditionalFormatting sqref="O4:X33 O36:X40">
    <cfRule type="cellIs" dxfId="23" priority="12" operator="greaterThanOrEqual">
      <formula>0.4</formula>
    </cfRule>
  </conditionalFormatting>
  <conditionalFormatting sqref="O4:X33 O36:X40">
    <cfRule type="cellIs" dxfId="22" priority="13" operator="lessThanOrEqual">
      <formula>-0.4</formula>
    </cfRule>
  </conditionalFormatting>
  <conditionalFormatting sqref="BH4:BL33 BH36:BL39">
    <cfRule type="cellIs" dxfId="21" priority="14" operator="lessThan">
      <formula>0.01</formula>
    </cfRule>
  </conditionalFormatting>
  <conditionalFormatting sqref="BN4:BR33 BN36:BR39 BR40">
    <cfRule type="containsText" dxfId="20" priority="15" operator="containsText" text="S">
      <formula>NOT(ISERROR(SEARCH(("S"),(BN4))))</formula>
    </cfRule>
  </conditionalFormatting>
  <conditionalFormatting sqref="BN4:BR33 BN36:BR39 BR40">
    <cfRule type="containsText" dxfId="19" priority="16" operator="containsText" text="B">
      <formula>NOT(ISERROR(SEARCH(("B"),(BN4))))</formula>
    </cfRule>
  </conditionalFormatting>
  <conditionalFormatting sqref="AL4:AV33 AL36:AV39">
    <cfRule type="cellIs" dxfId="18" priority="17" operator="lessThanOrEqual">
      <formula>-4</formula>
    </cfRule>
  </conditionalFormatting>
  <conditionalFormatting sqref="AL4:AV33 AL36:AV39">
    <cfRule type="cellIs" dxfId="17" priority="18" operator="greaterThanOrEqual">
      <formula>4</formula>
    </cfRule>
  </conditionalFormatting>
  <conditionalFormatting sqref="AL4:AV33 AL36:AV39">
    <cfRule type="cellIs" dxfId="16" priority="19" stopIfTrue="1" operator="greaterThanOrEqual">
      <formula>10</formula>
    </cfRule>
  </conditionalFormatting>
  <conditionalFormatting sqref="AL4:AV33 AL36:AV39">
    <cfRule type="cellIs" dxfId="15" priority="20" stopIfTrue="1" operator="lessThanOrEqual">
      <formula>-10</formula>
    </cfRule>
  </conditionalFormatting>
  <conditionalFormatting sqref="AW4:BF33 AW36:BF39">
    <cfRule type="cellIs" dxfId="14" priority="21" operator="greaterThanOrEqual">
      <formula>0.4</formula>
    </cfRule>
  </conditionalFormatting>
  <conditionalFormatting sqref="AW4:BF33 AW36:BF39">
    <cfRule type="cellIs" dxfId="13" priority="22" operator="lessThanOrEqual">
      <formula>-0.4</formula>
    </cfRule>
  </conditionalFormatting>
  <conditionalFormatting sqref="CP4:CT33 CP36:CT39">
    <cfRule type="cellIs" dxfId="12" priority="23" operator="lessThan">
      <formula>0.01</formula>
    </cfRule>
  </conditionalFormatting>
  <conditionalFormatting sqref="CV4:CZ33 CV36:CZ40">
    <cfRule type="containsText" dxfId="11" priority="24" operator="containsText" text="S">
      <formula>NOT(ISERROR(SEARCH(("S"),(CV4))))</formula>
    </cfRule>
  </conditionalFormatting>
  <conditionalFormatting sqref="CV4:CZ33 CV36:CZ40">
    <cfRule type="containsText" dxfId="10" priority="25" operator="containsText" text="B">
      <formula>NOT(ISERROR(SEARCH(("B"),(CV4))))</formula>
    </cfRule>
  </conditionalFormatting>
  <conditionalFormatting sqref="BT4:CC33 BT36:CC40">
    <cfRule type="cellIs" dxfId="9" priority="26" operator="lessThanOrEqual">
      <formula>-4</formula>
    </cfRule>
  </conditionalFormatting>
  <conditionalFormatting sqref="BT4:CC33 BT36:CC40">
    <cfRule type="cellIs" dxfId="8" priority="27" operator="greaterThanOrEqual">
      <formula>4</formula>
    </cfRule>
  </conditionalFormatting>
  <conditionalFormatting sqref="BT4:CC33 BT36:CC40">
    <cfRule type="cellIs" dxfId="7" priority="28" stopIfTrue="1" operator="greaterThanOrEqual">
      <formula>10</formula>
    </cfRule>
  </conditionalFormatting>
  <conditionalFormatting sqref="BT4:CC33 BT36:CC40">
    <cfRule type="cellIs" dxfId="6" priority="29" stopIfTrue="1" operator="lessThanOrEqual">
      <formula>-10</formula>
    </cfRule>
  </conditionalFormatting>
  <conditionalFormatting sqref="CE4:CN33 CE36:CN40">
    <cfRule type="cellIs" dxfId="5" priority="30" operator="greaterThanOrEqual">
      <formula>0.4</formula>
    </cfRule>
  </conditionalFormatting>
  <conditionalFormatting sqref="CE4:CN33 CE36:CN40">
    <cfRule type="cellIs" dxfId="4" priority="31" operator="lessThanOrEqual">
      <formula>-0.4</formula>
    </cfRule>
  </conditionalFormatting>
  <conditionalFormatting sqref="ED4:EH33">
    <cfRule type="containsText" dxfId="3" priority="3" operator="containsText" text="S">
      <formula>NOT(ISERROR(SEARCH(("S"),(ED4))))</formula>
    </cfRule>
  </conditionalFormatting>
  <conditionalFormatting sqref="ED4:EH33">
    <cfRule type="containsText" dxfId="2" priority="4" operator="containsText" text="B">
      <formula>NOT(ISERROR(SEARCH(("B"),(ED4))))</formula>
    </cfRule>
  </conditionalFormatting>
  <conditionalFormatting sqref="FL4:FP33">
    <cfRule type="containsText" dxfId="1" priority="1" operator="containsText" text="S">
      <formula>NOT(ISERROR(SEARCH(("S"),(FL4))))</formula>
    </cfRule>
  </conditionalFormatting>
  <conditionalFormatting sqref="FL4:FP33">
    <cfRule type="containsText" dxfId="0" priority="2" operator="containsText" text="B">
      <formula>NOT(ISERROR(SEARCH(("B"),(FL4))))</formula>
    </cfRule>
  </conditionalFormatting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1000"/>
  <sheetViews>
    <sheetView workbookViewId="0">
      <selection sqref="A1:A1048576"/>
    </sheetView>
  </sheetViews>
  <sheetFormatPr defaultColWidth="12.625" defaultRowHeight="15" customHeight="1" x14ac:dyDescent="0.2"/>
  <cols>
    <col min="1" max="28" width="7.625" customWidth="1"/>
  </cols>
  <sheetData>
    <row r="1" spans="3:3" x14ac:dyDescent="0.25">
      <c r="C1" s="2"/>
    </row>
    <row r="21" spans="3:3" ht="15.75" customHeight="1" x14ac:dyDescent="0.2"/>
    <row r="22" spans="3:3" ht="15.75" customHeight="1" x14ac:dyDescent="0.2"/>
    <row r="23" spans="3:3" ht="15.75" customHeight="1" x14ac:dyDescent="0.2"/>
    <row r="24" spans="3:3" ht="15.75" customHeight="1" x14ac:dyDescent="0.2"/>
    <row r="25" spans="3:3" ht="15.75" customHeight="1" x14ac:dyDescent="0.2"/>
    <row r="26" spans="3:3" ht="15.75" customHeight="1" x14ac:dyDescent="0.2"/>
    <row r="27" spans="3:3" ht="15.75" customHeight="1" x14ac:dyDescent="0.2"/>
    <row r="28" spans="3:3" ht="15.75" customHeight="1" x14ac:dyDescent="0.2"/>
    <row r="29" spans="3:3" ht="15.75" customHeight="1" x14ac:dyDescent="0.2"/>
    <row r="30" spans="3:3" ht="15.75" customHeight="1" x14ac:dyDescent="0.2"/>
    <row r="31" spans="3:3" ht="15.75" customHeight="1" x14ac:dyDescent="0.25">
      <c r="C31" s="2"/>
    </row>
    <row r="32" spans="3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0"/>
  <sheetViews>
    <sheetView workbookViewId="0"/>
  </sheetViews>
  <sheetFormatPr defaultColWidth="12.625" defaultRowHeight="15" customHeight="1" x14ac:dyDescent="0.2"/>
  <cols>
    <col min="1" max="26" width="9.375" customWidth="1"/>
  </cols>
  <sheetData>
    <row r="1" spans="2:12" x14ac:dyDescent="0.25">
      <c r="B1" s="66"/>
      <c r="C1" s="67"/>
      <c r="D1" s="67"/>
    </row>
    <row r="2" spans="2:12" x14ac:dyDescent="0.25">
      <c r="B2" s="66" t="s">
        <v>22</v>
      </c>
      <c r="C2" s="67"/>
      <c r="D2" s="67"/>
      <c r="F2" s="66" t="s">
        <v>23</v>
      </c>
      <c r="G2" s="67"/>
      <c r="H2" s="67"/>
      <c r="J2" s="66" t="s">
        <v>24</v>
      </c>
      <c r="K2" s="67"/>
      <c r="L2" s="67"/>
    </row>
    <row r="3" spans="2:12" x14ac:dyDescent="0.25">
      <c r="B3" s="2" t="s">
        <v>25</v>
      </c>
      <c r="C3" s="2" t="s">
        <v>26</v>
      </c>
      <c r="D3" s="2" t="s">
        <v>27</v>
      </c>
      <c r="F3" s="2" t="s">
        <v>25</v>
      </c>
      <c r="G3" s="2" t="s">
        <v>26</v>
      </c>
      <c r="H3" s="2" t="s">
        <v>27</v>
      </c>
      <c r="J3" s="2" t="s">
        <v>25</v>
      </c>
      <c r="K3" s="2" t="s">
        <v>26</v>
      </c>
      <c r="L3" s="2" t="s">
        <v>27</v>
      </c>
    </row>
    <row r="4" spans="2:12" x14ac:dyDescent="0.25">
      <c r="B4" s="2">
        <f>('# D'!A3+'# D'!B3)/2</f>
        <v>24.5</v>
      </c>
      <c r="C4" s="2" t="e">
        <f>SUM('# D'!AV3,'# D'!AX3,'# D'!AZ3,'# D'!BB3,'# D'!#REF!)*-1</f>
        <v>#REF!</v>
      </c>
      <c r="D4" s="18">
        <f>'# D'!CH3</f>
        <v>0.21275102819963054</v>
      </c>
      <c r="F4" s="2">
        <f>('# D'!A3+'# D'!B3)/2</f>
        <v>24.5</v>
      </c>
      <c r="G4" s="2" t="e">
        <f>SUM('# D'!AZ3,'# D'!BB3,'# D'!#REF!,'# D'!BF3,'# D'!BH3)*-1</f>
        <v>#REF!</v>
      </c>
      <c r="H4" s="18">
        <f>'# D'!CL3</f>
        <v>3.5499999999999889E-3</v>
      </c>
      <c r="J4" s="2">
        <f>('# D'!A3+'# D'!B3)/2</f>
        <v>24.5</v>
      </c>
      <c r="K4" s="2" t="e">
        <f>SUM('# D'!BR3,'# D'!BT3,'# D'!BV3,'# D'!BX3,'# D'!#REF!)*-1</f>
        <v>#REF!</v>
      </c>
      <c r="L4" s="18">
        <f>'# D'!CV3</f>
        <v>0.19372489084609992</v>
      </c>
    </row>
    <row r="5" spans="2:12" x14ac:dyDescent="0.25">
      <c r="B5" s="2">
        <f>('# D'!A4+'# D'!B4)/2</f>
        <v>25</v>
      </c>
      <c r="C5" s="2" t="e">
        <f>SUM('# D'!AV4,'# D'!AX4,'# D'!AZ4,'# D'!BB4,'# D'!#REF!)*-1</f>
        <v>#REF!</v>
      </c>
      <c r="D5" s="18">
        <f>'# D'!CH4</f>
        <v>0.13761782830239208</v>
      </c>
      <c r="F5" s="2">
        <f>('# D'!A4+'# D'!B4)/2</f>
        <v>25</v>
      </c>
      <c r="G5" s="2" t="e">
        <f>SUM('# D'!AZ4,'# D'!BB4,'# D'!#REF!,'# D'!BF4,'# D'!BH4)*-1</f>
        <v>#REF!</v>
      </c>
      <c r="H5" s="18">
        <f>'# D'!CL4</f>
        <v>2.046666666666668E-3</v>
      </c>
      <c r="J5" s="2">
        <f>('# D'!A4+'# D'!B4)/2</f>
        <v>25</v>
      </c>
      <c r="K5" s="2" t="e">
        <f>SUM('# D'!BR4,'# D'!BT4,'# D'!BV4,'# D'!BX4,'# D'!#REF!)*-1</f>
        <v>#REF!</v>
      </c>
      <c r="L5" s="18">
        <f>'# D'!CV4</f>
        <v>7.4827579585782858E-2</v>
      </c>
    </row>
    <row r="6" spans="2:12" x14ac:dyDescent="0.25">
      <c r="B6" s="2">
        <f>('# D'!A5+'# D'!B5)/2</f>
        <v>26.5</v>
      </c>
      <c r="C6" s="2" t="e">
        <f>SUM('# D'!AV5,'# D'!AX5,'# D'!AZ5,'# D'!BB5,'# D'!#REF!)*-1</f>
        <v>#REF!</v>
      </c>
      <c r="D6" s="18">
        <f>'# D'!CH5</f>
        <v>0.20854895508409205</v>
      </c>
      <c r="F6" s="2">
        <f>('# D'!A5+'# D'!B5)/2</f>
        <v>26.5</v>
      </c>
      <c r="G6" s="2" t="e">
        <f>SUM('# D'!AZ5,'# D'!BB5,'# D'!#REF!,'# D'!BF5,'# D'!BH5)*-1</f>
        <v>#REF!</v>
      </c>
      <c r="H6" s="18">
        <f>'# D'!CL5</f>
        <v>3.7223333333333574E-3</v>
      </c>
      <c r="J6" s="2">
        <f>('# D'!A5+'# D'!B5)/2</f>
        <v>26.5</v>
      </c>
      <c r="K6" s="2" t="e">
        <f>SUM('# D'!BR5,'# D'!BT5,'# D'!BV5,'# D'!BX5,'# D'!#REF!)*-1</f>
        <v>#REF!</v>
      </c>
      <c r="L6" s="18">
        <f>'# D'!CV5</f>
        <v>0.12328895598011477</v>
      </c>
    </row>
    <row r="7" spans="2:12" x14ac:dyDescent="0.25">
      <c r="B7" s="2">
        <f>('# D'!A6+'# D'!B6)/2</f>
        <v>34.5</v>
      </c>
      <c r="C7" s="2" t="e">
        <f>SUM('# D'!AV6,'# D'!AX6,'# D'!AZ6,'# D'!BB6,'# D'!#REF!)*-1</f>
        <v>#REF!</v>
      </c>
      <c r="D7" s="18">
        <f>'# D'!CH6</f>
        <v>0.43786108908343657</v>
      </c>
      <c r="F7" s="2">
        <f>('# D'!A6+'# D'!B6)/2</f>
        <v>34.5</v>
      </c>
      <c r="G7" s="2" t="e">
        <f>SUM('# D'!AZ6,'# D'!BB6,'# D'!#REF!,'# D'!BF6,'# D'!BH6)*-1</f>
        <v>#REF!</v>
      </c>
      <c r="H7" s="18">
        <f>'# D'!CL6</f>
        <v>3.3053333333333254E-2</v>
      </c>
      <c r="J7" s="2">
        <f>('# D'!A6+'# D'!B6)/2</f>
        <v>34.5</v>
      </c>
      <c r="K7" s="2" t="e">
        <f>SUM('# D'!BR6,'# D'!BT6,'# D'!BV6,'# D'!BX6,'# D'!#REF!)*-1</f>
        <v>#REF!</v>
      </c>
      <c r="L7" s="18">
        <f>'# D'!CV6</f>
        <v>0.34602914135469381</v>
      </c>
    </row>
    <row r="8" spans="2:12" x14ac:dyDescent="0.25">
      <c r="B8" s="2">
        <f>('# D'!A7+'# D'!B7)/2</f>
        <v>35.5</v>
      </c>
      <c r="C8" s="2" t="e">
        <f>SUM('# D'!AV7,'# D'!AX7,'# D'!AZ7,'# D'!BB7,'# D'!#REF!)*-1</f>
        <v>#REF!</v>
      </c>
      <c r="D8" s="18">
        <f>'# D'!CH7</f>
        <v>0.61801402357335966</v>
      </c>
      <c r="F8" s="2">
        <f>('# D'!A7+'# D'!B7)/2</f>
        <v>35.5</v>
      </c>
      <c r="G8" s="2" t="e">
        <f>SUM('# D'!AZ7,'# D'!BB7,'# D'!#REF!,'# D'!BF7,'# D'!BH7)*-1</f>
        <v>#REF!</v>
      </c>
      <c r="H8" s="18">
        <f>'# D'!CL7</f>
        <v>4.9465666666666581E-2</v>
      </c>
      <c r="J8" s="2">
        <f>('# D'!A7+'# D'!B7)/2</f>
        <v>35.5</v>
      </c>
      <c r="K8" s="2" t="e">
        <f>SUM('# D'!BR7,'# D'!BT7,'# D'!BV7,'# D'!BX7,'# D'!#REF!)*-1</f>
        <v>#REF!</v>
      </c>
      <c r="L8" s="18">
        <f>'# D'!CV7</f>
        <v>0.51565686265189947</v>
      </c>
    </row>
    <row r="9" spans="2:12" x14ac:dyDescent="0.25">
      <c r="B9" s="2">
        <f>('# D'!A8+'# D'!B8)/2</f>
        <v>41.5</v>
      </c>
      <c r="C9" s="2" t="e">
        <f>SUM('# D'!AV8,'# D'!AX8,'# D'!AZ8,'# D'!BB8,'# D'!#REF!)*-1</f>
        <v>#REF!</v>
      </c>
      <c r="D9" s="18">
        <f>'# D'!CH8</f>
        <v>0.83378854233752353</v>
      </c>
      <c r="F9" s="2">
        <f>('# D'!A8+'# D'!B8)/2</f>
        <v>41.5</v>
      </c>
      <c r="G9" s="2" t="e">
        <f>SUM('# D'!AZ8,'# D'!BB8,'# D'!#REF!,'# D'!BF8,'# D'!BH8)*-1</f>
        <v>#REF!</v>
      </c>
      <c r="H9" s="18">
        <f>'# D'!CL8</f>
        <v>9.2816333333333903E-2</v>
      </c>
      <c r="J9" s="2">
        <f>('# D'!A8+'# D'!B8)/2</f>
        <v>41.5</v>
      </c>
      <c r="K9" s="2" t="e">
        <f>SUM('# D'!BR8,'# D'!BT8,'# D'!BV8,'# D'!BX8,'# D'!#REF!)*-1</f>
        <v>#REF!</v>
      </c>
      <c r="L9" s="18">
        <f>'# D'!CV8</f>
        <v>0.70726409494615206</v>
      </c>
    </row>
    <row r="10" spans="2:12" x14ac:dyDescent="0.25">
      <c r="B10" s="2">
        <f>('# D'!A9+'# D'!B9)/2</f>
        <v>35</v>
      </c>
      <c r="C10" s="2" t="e">
        <f>SUM('# D'!AV9,'# D'!AX9,'# D'!AZ9,'# D'!BB9,'# D'!#REF!)*-1</f>
        <v>#REF!</v>
      </c>
      <c r="D10" s="18">
        <f>'# D'!CH9</f>
        <v>0.39518561039929889</v>
      </c>
      <c r="F10" s="2">
        <f>('# D'!A9+'# D'!B9)/2</f>
        <v>35</v>
      </c>
      <c r="G10" s="2" t="e">
        <f>SUM('# D'!AZ9,'# D'!BB9,'# D'!#REF!,'# D'!BF9,'# D'!BH9)*-1</f>
        <v>#REF!</v>
      </c>
      <c r="H10" s="18">
        <f>'# D'!CL9</f>
        <v>3.1108666666666708E-2</v>
      </c>
      <c r="J10" s="2">
        <f>('# D'!A9+'# D'!B9)/2</f>
        <v>35</v>
      </c>
      <c r="K10" s="2" t="e">
        <f>SUM('# D'!BR9,'# D'!BT9,'# D'!BV9,'# D'!BX9,'# D'!#REF!)*-1</f>
        <v>#REF!</v>
      </c>
      <c r="L10" s="18">
        <f>'# D'!CV9</f>
        <v>0.305968680314397</v>
      </c>
    </row>
    <row r="11" spans="2:12" x14ac:dyDescent="0.25">
      <c r="B11" s="2">
        <f>('# D'!A10+'# D'!B10)/2</f>
        <v>35.5</v>
      </c>
      <c r="C11" s="2" t="e">
        <f>SUM('# D'!AV10,'# D'!AX10,'# D'!AZ10,'# D'!BB10,'# D'!#REF!)*-1</f>
        <v>#REF!</v>
      </c>
      <c r="D11" s="18">
        <f>'# D'!CH10</f>
        <v>0.45313243097355105</v>
      </c>
      <c r="F11" s="2">
        <f>('# D'!A10+'# D'!B10)/2</f>
        <v>35.5</v>
      </c>
      <c r="G11" s="2" t="e">
        <f>SUM('# D'!AZ10,'# D'!BB10,'# D'!#REF!,'# D'!BF10,'# D'!BH10)*-1</f>
        <v>#REF!</v>
      </c>
      <c r="H11" s="18">
        <f>'# D'!CL10</f>
        <v>2.2445666666666721E-2</v>
      </c>
      <c r="J11" s="2">
        <f>('# D'!A10+'# D'!B10)/2</f>
        <v>35.5</v>
      </c>
      <c r="K11" s="2" t="e">
        <f>SUM('# D'!BR10,'# D'!BT10,'# D'!BV10,'# D'!BX10,'# D'!#REF!)*-1</f>
        <v>#REF!</v>
      </c>
      <c r="L11" s="18">
        <f>'# D'!CV10</f>
        <v>0.25199801586520515</v>
      </c>
    </row>
    <row r="12" spans="2:12" x14ac:dyDescent="0.25">
      <c r="B12" s="2">
        <f>('# D'!A11+'# D'!B11)/2</f>
        <v>36.5</v>
      </c>
      <c r="C12" s="2" t="e">
        <f>SUM('# D'!AV11,'# D'!AX11,'# D'!AZ11,'# D'!BB11,'# D'!#REF!)*-1</f>
        <v>#REF!</v>
      </c>
      <c r="D12" s="18">
        <f>'# D'!CH11</f>
        <v>0.56084162945820393</v>
      </c>
      <c r="F12" s="2">
        <f>('# D'!A11+'# D'!B11)/2</f>
        <v>36.5</v>
      </c>
      <c r="G12" s="2" t="e">
        <f>SUM('# D'!AZ11,'# D'!BB11,'# D'!#REF!,'# D'!BF11,'# D'!BH11)*-1</f>
        <v>#REF!</v>
      </c>
      <c r="H12" s="18">
        <f>'# D'!CL11</f>
        <v>3.8052666666666825E-2</v>
      </c>
      <c r="J12" s="2">
        <f>('# D'!A11+'# D'!B11)/2</f>
        <v>36.5</v>
      </c>
      <c r="K12" s="2" t="e">
        <f>SUM('# D'!BR11,'# D'!BT11,'# D'!BV11,'# D'!BX11,'# D'!#REF!)*-1</f>
        <v>#REF!</v>
      </c>
      <c r="L12" s="18">
        <f>'# D'!CV11</f>
        <v>0.4245299361254356</v>
      </c>
    </row>
    <row r="13" spans="2:12" x14ac:dyDescent="0.25">
      <c r="B13" s="2">
        <f>('# D'!A12+'# D'!B12)/2</f>
        <v>36</v>
      </c>
      <c r="C13" s="2" t="e">
        <f>SUM('# D'!AV12,'# D'!AX12,'# D'!AZ12,'# D'!BB12,'# D'!#REF!)*-1</f>
        <v>#REF!</v>
      </c>
      <c r="D13" s="18">
        <f>'# D'!CH12</f>
        <v>0.36508492162783207</v>
      </c>
      <c r="F13" s="2">
        <f>('# D'!A12+'# D'!B12)/2</f>
        <v>36</v>
      </c>
      <c r="G13" s="2" t="e">
        <f>SUM('# D'!AZ12,'# D'!BB12,'# D'!#REF!,'# D'!BF12,'# D'!BH12)*-1</f>
        <v>#REF!</v>
      </c>
      <c r="H13" s="18">
        <f>'# D'!CL12</f>
        <v>2.1288333333333357E-2</v>
      </c>
      <c r="J13" s="2">
        <f>('# D'!A12+'# D'!B12)/2</f>
        <v>36</v>
      </c>
      <c r="K13" s="2" t="e">
        <f>SUM('# D'!BR12,'# D'!BT12,'# D'!BV12,'# D'!BX12,'# D'!#REF!)*-1</f>
        <v>#REF!</v>
      </c>
      <c r="L13" s="18">
        <f>'# D'!CV12</f>
        <v>0.27446797020174651</v>
      </c>
    </row>
    <row r="14" spans="2:12" x14ac:dyDescent="0.25">
      <c r="B14" s="2">
        <f>('# D'!A13+'# D'!B13)/2</f>
        <v>37</v>
      </c>
      <c r="C14" s="2" t="e">
        <f>SUM('# D'!AV13,'# D'!AX13,'# D'!AZ13,'# D'!BB13,'# D'!#REF!)*-1</f>
        <v>#REF!</v>
      </c>
      <c r="D14" s="18">
        <f>'# D'!CH13</f>
        <v>0.6224617792818018</v>
      </c>
      <c r="F14" s="2">
        <f>('# D'!A13+'# D'!B13)/2</f>
        <v>37</v>
      </c>
      <c r="G14" s="2" t="e">
        <f>SUM('# D'!AZ13,'# D'!BB13,'# D'!#REF!,'# D'!BF13,'# D'!BH13)*-1</f>
        <v>#REF!</v>
      </c>
      <c r="H14" s="18">
        <f>'# D'!CL13</f>
        <v>3.0799333333333137E-2</v>
      </c>
      <c r="J14" s="2">
        <f>('# D'!A13+'# D'!B13)/2</f>
        <v>37</v>
      </c>
      <c r="K14" s="2" t="e">
        <f>SUM('# D'!BR13,'# D'!BT13,'# D'!BV13,'# D'!BX13,'# D'!#REF!)*-1</f>
        <v>#REF!</v>
      </c>
      <c r="L14" s="18">
        <f>'# D'!CV13</f>
        <v>0.33407134966450897</v>
      </c>
    </row>
    <row r="15" spans="2:12" x14ac:dyDescent="0.25">
      <c r="B15" s="2">
        <f>('# D'!A14+'# D'!B14)/2</f>
        <v>36.5</v>
      </c>
      <c r="C15" s="2" t="e">
        <f>SUM('# D'!AV14,'# D'!AX14,'# D'!AZ14,'# D'!BB14,'# D'!#REF!)*-1</f>
        <v>#REF!</v>
      </c>
      <c r="D15" s="18">
        <f>'# D'!CH14</f>
        <v>0.33502437722251388</v>
      </c>
      <c r="F15" s="2">
        <f>('# D'!A14+'# D'!B14)/2</f>
        <v>36.5</v>
      </c>
      <c r="G15" s="2" t="e">
        <f>SUM('# D'!AZ14,'# D'!BB14,'# D'!#REF!,'# D'!BF14,'# D'!BH14)*-1</f>
        <v>#REF!</v>
      </c>
      <c r="H15" s="18">
        <f>'# D'!CL14</f>
        <v>2.3471666666666634E-2</v>
      </c>
      <c r="J15" s="2">
        <f>('# D'!A14+'# D'!B14)/2</f>
        <v>36.5</v>
      </c>
      <c r="K15" s="2" t="e">
        <f>SUM('# D'!BR14,'# D'!BT14,'# D'!BV14,'# D'!BX14,'# D'!#REF!)*-1</f>
        <v>#REF!</v>
      </c>
      <c r="L15" s="18">
        <f>'# D'!CV14</f>
        <v>0.2707138710890154</v>
      </c>
    </row>
    <row r="16" spans="2:12" x14ac:dyDescent="0.25">
      <c r="B16" s="2">
        <f>('# D'!A15+'# D'!B15)/2</f>
        <v>37</v>
      </c>
      <c r="C16" s="2" t="e">
        <f>SUM('# D'!AV15,'# D'!AX15,'# D'!AZ15,'# D'!BB15,'# D'!#REF!)*-1</f>
        <v>#REF!</v>
      </c>
      <c r="D16" s="18">
        <f>'# D'!CH15</f>
        <v>0.36918152716516006</v>
      </c>
      <c r="F16" s="2">
        <f>('# D'!A15+'# D'!B15)/2</f>
        <v>37</v>
      </c>
      <c r="G16" s="2" t="e">
        <f>SUM('# D'!AZ15,'# D'!BB15,'# D'!#REF!,'# D'!BF15,'# D'!BH15)*-1</f>
        <v>#REF!</v>
      </c>
      <c r="H16" s="18">
        <f>'# D'!CL15</f>
        <v>3.2241333333333212E-2</v>
      </c>
      <c r="J16" s="2">
        <f>('# D'!A15+'# D'!B15)/2</f>
        <v>37</v>
      </c>
      <c r="K16" s="2" t="e">
        <f>SUM('# D'!BR15,'# D'!BT15,'# D'!BV15,'# D'!BX15,'# D'!#REF!)*-1</f>
        <v>#REF!</v>
      </c>
      <c r="L16" s="18">
        <f>'# D'!CV15</f>
        <v>0.24277527331533</v>
      </c>
    </row>
    <row r="17" spans="2:12" x14ac:dyDescent="0.25">
      <c r="B17" s="2">
        <f>('# D'!A16+'# D'!B16)/2</f>
        <v>37.5</v>
      </c>
      <c r="C17" s="2" t="e">
        <f>SUM('# D'!AV16,'# D'!AX16,'# D'!AZ16,'# D'!BB16,'# D'!#REF!)*-1</f>
        <v>#REF!</v>
      </c>
      <c r="D17" s="18">
        <f>'# D'!CH16</f>
        <v>0.41737632898860011</v>
      </c>
      <c r="F17" s="2">
        <f>('# D'!A16+'# D'!B16)/2</f>
        <v>37.5</v>
      </c>
      <c r="G17" s="2" t="e">
        <f>SUM('# D'!AZ16,'# D'!BB16,'# D'!#REF!,'# D'!BF16,'# D'!BH16)*-1</f>
        <v>#REF!</v>
      </c>
      <c r="H17" s="18">
        <f>'# D'!CL16</f>
        <v>3.6919333333333304E-2</v>
      </c>
      <c r="J17" s="2">
        <f>('# D'!A16+'# D'!B16)/2</f>
        <v>37.5</v>
      </c>
      <c r="K17" s="2" t="e">
        <f>SUM('# D'!BR16,'# D'!BT16,'# D'!BV16,'# D'!BX16,'# D'!#REF!)*-1</f>
        <v>#REF!</v>
      </c>
      <c r="L17" s="18">
        <f>'# D'!CV16</f>
        <v>0.29299203629677917</v>
      </c>
    </row>
    <row r="18" spans="2:12" x14ac:dyDescent="0.25">
      <c r="B18" s="2">
        <f>('# D'!A17+'# D'!B17)/2</f>
        <v>50</v>
      </c>
      <c r="C18" s="2" t="e">
        <f>SUM('# D'!AV17,'# D'!AX17,'# D'!AZ17,'# D'!BB17,'# D'!#REF!)*-1</f>
        <v>#REF!</v>
      </c>
      <c r="D18" s="18">
        <f>'# D'!CH17</f>
        <v>0.47020102084108673</v>
      </c>
      <c r="F18" s="2">
        <f>('# D'!A17+'# D'!B17)/2</f>
        <v>50</v>
      </c>
      <c r="G18" s="2" t="e">
        <f>SUM('# D'!AZ17,'# D'!BB17,'# D'!#REF!,'# D'!BF17,'# D'!BH17)*-1</f>
        <v>#REF!</v>
      </c>
      <c r="H18" s="18">
        <f>'# D'!CL17</f>
        <v>2.7524000000000073E-2</v>
      </c>
      <c r="J18" s="2">
        <f>('# D'!A17+'# D'!B17)/2</f>
        <v>50</v>
      </c>
      <c r="K18" s="2" t="e">
        <f>SUM('# D'!BR17,'# D'!BT17,'# D'!BV17,'# D'!BX17,'# D'!#REF!)*-1</f>
        <v>#REF!</v>
      </c>
      <c r="L18" s="18">
        <f>'# D'!CV17</f>
        <v>0.34110018078760007</v>
      </c>
    </row>
    <row r="19" spans="2:12" x14ac:dyDescent="0.25">
      <c r="B19" s="2">
        <f>('# D'!A18+'# D'!B18)/2</f>
        <v>50.5</v>
      </c>
      <c r="C19" s="2" t="e">
        <f>SUM('# D'!AV18,'# D'!AX18,'# D'!AZ18,'# D'!BB18,'# D'!#REF!)*-1</f>
        <v>#REF!</v>
      </c>
      <c r="D19" s="18">
        <f>'# D'!CH18</f>
        <v>0.41592867978376652</v>
      </c>
      <c r="F19" s="2">
        <f>('# D'!A18+'# D'!B18)/2</f>
        <v>50.5</v>
      </c>
      <c r="G19" s="2" t="e">
        <f>SUM('# D'!AZ18,'# D'!BB18,'# D'!#REF!,'# D'!BF18,'# D'!BH18)*-1</f>
        <v>#REF!</v>
      </c>
      <c r="H19" s="18">
        <f>'# D'!CL18</f>
        <v>2.0224333333333337E-2</v>
      </c>
      <c r="J19" s="2">
        <f>('# D'!A18+'# D'!B18)/2</f>
        <v>50.5</v>
      </c>
      <c r="K19" s="2" t="e">
        <f>SUM('# D'!BR18,'# D'!BT18,'# D'!BV18,'# D'!BX18,'# D'!#REF!)*-1</f>
        <v>#REF!</v>
      </c>
      <c r="L19" s="18">
        <f>'# D'!CV18</f>
        <v>0.27478931323227695</v>
      </c>
    </row>
    <row r="20" spans="2:12" x14ac:dyDescent="0.25">
      <c r="B20" s="2">
        <f>('# D'!A19+'# D'!B19)/2</f>
        <v>54.5</v>
      </c>
      <c r="C20" s="2" t="e">
        <f>SUM('# D'!AV19,'# D'!AX19,'# D'!AZ19,'# D'!BB19,'# D'!#REF!)*-1</f>
        <v>#REF!</v>
      </c>
      <c r="D20" s="18">
        <f>'# D'!CH19</f>
        <v>0.53811460984936432</v>
      </c>
      <c r="F20" s="2">
        <f>('# D'!A19+'# D'!B19)/2</f>
        <v>54.5</v>
      </c>
      <c r="G20" s="2" t="e">
        <f>SUM('# D'!AZ19,'# D'!BB19,'# D'!#REF!,'# D'!BF19,'# D'!BH19)*-1</f>
        <v>#REF!</v>
      </c>
      <c r="H20" s="18">
        <f>'# D'!CL19</f>
        <v>7.6412666666667073E-2</v>
      </c>
      <c r="J20" s="2">
        <f>('# D'!A19+'# D'!B19)/2</f>
        <v>54.5</v>
      </c>
      <c r="K20" s="2" t="e">
        <f>SUM('# D'!BR19,'# D'!BT19,'# D'!BV19,'# D'!BX19,'# D'!#REF!)*-1</f>
        <v>#REF!</v>
      </c>
      <c r="L20" s="18">
        <f>'# D'!CV19</f>
        <v>0.48917038613009506</v>
      </c>
    </row>
    <row r="21" spans="2:12" ht="15.75" customHeight="1" x14ac:dyDescent="0.25">
      <c r="B21" s="2">
        <f>('# D'!A20+'# D'!B20)/2</f>
        <v>51.5</v>
      </c>
      <c r="C21" s="2" t="e">
        <f>SUM('# D'!AV20,'# D'!AX20,'# D'!AZ20,'# D'!BB20,'# D'!#REF!)*-1</f>
        <v>#REF!</v>
      </c>
      <c r="D21" s="18">
        <f>'# D'!CH20</f>
        <v>0.36943921466640944</v>
      </c>
      <c r="F21" s="2">
        <f>('# D'!A20+'# D'!B20)/2</f>
        <v>51.5</v>
      </c>
      <c r="G21" s="2" t="e">
        <f>SUM('# D'!AZ20,'# D'!BB20,'# D'!#REF!,'# D'!BF20,'# D'!BH20)*-1</f>
        <v>#REF!</v>
      </c>
      <c r="H21" s="18">
        <f>'# D'!CL20</f>
        <v>1.6528000000000067E-2</v>
      </c>
      <c r="J21" s="2">
        <f>('# D'!A20+'# D'!B20)/2</f>
        <v>51.5</v>
      </c>
      <c r="K21" s="2" t="e">
        <f>SUM('# D'!BR20,'# D'!BT20,'# D'!BV20,'# D'!BX20,'# D'!#REF!)*-1</f>
        <v>#REF!</v>
      </c>
      <c r="L21" s="18">
        <f>'# D'!CV20</f>
        <v>0.27978831283668737</v>
      </c>
    </row>
    <row r="22" spans="2:12" ht="15.75" customHeight="1" x14ac:dyDescent="0.25">
      <c r="B22" s="2">
        <f>('# D'!A21+'# D'!B21)/2</f>
        <v>61.5</v>
      </c>
      <c r="C22" s="2" t="e">
        <f>SUM('# D'!AV21,'# D'!AX21,'# D'!AZ21,'# D'!BB21,'# D'!#REF!)*-1</f>
        <v>#REF!</v>
      </c>
      <c r="D22" s="18">
        <f>'# D'!CH21</f>
        <v>0.22974043324296808</v>
      </c>
      <c r="F22" s="2">
        <f>('# D'!A21+'# D'!B21)/2</f>
        <v>61.5</v>
      </c>
      <c r="G22" s="2" t="e">
        <f>SUM('# D'!AZ21,'# D'!BB21,'# D'!#REF!,'# D'!BF21,'# D'!BH21)*-1</f>
        <v>#REF!</v>
      </c>
      <c r="H22" s="18">
        <f>'# D'!CL21</f>
        <v>5.5430000000000063E-3</v>
      </c>
      <c r="J22" s="2">
        <f>('# D'!A21+'# D'!B21)/2</f>
        <v>61.5</v>
      </c>
      <c r="K22" s="2" t="e">
        <f>SUM('# D'!BR21,'# D'!BT21,'# D'!BV21,'# D'!BX21,'# D'!#REF!)*-1</f>
        <v>#REF!</v>
      </c>
      <c r="L22" s="18">
        <f>'# D'!CV21</f>
        <v>0.21860199755110502</v>
      </c>
    </row>
    <row r="23" spans="2:12" ht="15.75" customHeight="1" x14ac:dyDescent="0.25">
      <c r="B23" s="2">
        <f>('# D'!A22+'# D'!B22)/2</f>
        <v>67</v>
      </c>
      <c r="C23" s="2" t="e">
        <f>SUM('# D'!AV22,'# D'!AX22,'# D'!AZ22,'# D'!BB22,'# D'!#REF!)*-1</f>
        <v>#REF!</v>
      </c>
      <c r="D23" s="18">
        <f>'# D'!CH22</f>
        <v>0.73189981099419221</v>
      </c>
      <c r="F23" s="2">
        <f>('# D'!A22+'# D'!B22)/2</f>
        <v>67</v>
      </c>
      <c r="G23" s="2" t="e">
        <f>SUM('# D'!AZ22,'# D'!BB22,'# D'!#REF!,'# D'!BF22,'# D'!BH22)*-1</f>
        <v>#REF!</v>
      </c>
      <c r="H23" s="18">
        <f>'# D'!CL22</f>
        <v>0.13215666666666673</v>
      </c>
      <c r="J23" s="2">
        <f>('# D'!A22+'# D'!B22)/2</f>
        <v>67</v>
      </c>
      <c r="K23" s="2" t="e">
        <f>SUM('# D'!BR22,'# D'!BT22,'# D'!BV22,'# D'!BX22,'# D'!#REF!)*-1</f>
        <v>#REF!</v>
      </c>
      <c r="L23" s="18">
        <f>'# D'!CV22</f>
        <v>0.60072428506484277</v>
      </c>
    </row>
    <row r="24" spans="2:12" ht="15.75" customHeight="1" x14ac:dyDescent="0.25">
      <c r="B24" s="2">
        <f>('# D'!A23+'# D'!B23)/2</f>
        <v>67.5</v>
      </c>
      <c r="C24" s="2" t="e">
        <f>SUM('# D'!AV23,'# D'!AX23,'# D'!AZ23,'# D'!BB23,'# D'!#REF!)*-1</f>
        <v>#REF!</v>
      </c>
      <c r="D24" s="18">
        <f>'# D'!CH23</f>
        <v>0.79640358278115897</v>
      </c>
      <c r="F24" s="2">
        <f>('# D'!A23+'# D'!B23)/2</f>
        <v>67.5</v>
      </c>
      <c r="G24" s="2" t="e">
        <f>SUM('# D'!AZ23,'# D'!BB23,'# D'!#REF!,'# D'!BF23,'# D'!BH23)*-1</f>
        <v>#REF!</v>
      </c>
      <c r="H24" s="18">
        <f>'# D'!CL23</f>
        <v>0.12870566666666691</v>
      </c>
      <c r="J24" s="2">
        <f>('# D'!A23+'# D'!B23)/2</f>
        <v>67.5</v>
      </c>
      <c r="K24" s="2" t="e">
        <f>SUM('# D'!BR23,'# D'!BT23,'# D'!BV23,'# D'!BX23,'# D'!#REF!)*-1</f>
        <v>#REF!</v>
      </c>
      <c r="L24" s="18">
        <f>'# D'!CV23</f>
        <v>0.58564337840247715</v>
      </c>
    </row>
    <row r="25" spans="2:12" ht="15.75" customHeight="1" x14ac:dyDescent="0.25">
      <c r="B25" s="2">
        <f>('# D'!A24+'# D'!B24)/2</f>
        <v>69</v>
      </c>
      <c r="C25" s="2" t="e">
        <f>SUM('# D'!AV24,'# D'!AX24,'# D'!AZ24,'# D'!BB24,'# D'!#REF!)*-1</f>
        <v>#REF!</v>
      </c>
      <c r="D25" s="18">
        <f>'# D'!CH24</f>
        <v>1.2687676435554833</v>
      </c>
      <c r="F25" s="2">
        <f>('# D'!A24+'# D'!B24)/2</f>
        <v>69</v>
      </c>
      <c r="G25" s="2" t="e">
        <f>SUM('# D'!AZ24,'# D'!BB24,'# D'!#REF!,'# D'!BF24,'# D'!BH24)*-1</f>
        <v>#REF!</v>
      </c>
      <c r="H25" s="18">
        <f>'# D'!CL24</f>
        <v>0.14786899999999967</v>
      </c>
      <c r="J25" s="2">
        <f>('# D'!A24+'# D'!B24)/2</f>
        <v>69</v>
      </c>
      <c r="K25" s="2" t="e">
        <f>SUM('# D'!BR24,'# D'!BT24,'# D'!BV24,'# D'!BX24,'# D'!#REF!)*-1</f>
        <v>#REF!</v>
      </c>
      <c r="L25" s="18">
        <f>'# D'!CV24</f>
        <v>0.5725686276188503</v>
      </c>
    </row>
    <row r="26" spans="2:12" ht="15.75" customHeight="1" x14ac:dyDescent="0.25">
      <c r="B26" s="2">
        <f>('# D'!A25+'# D'!B25)/2</f>
        <v>71.5</v>
      </c>
      <c r="C26" s="2" t="e">
        <f>SUM('# D'!AV25,'# D'!AX25,'# D'!AZ25,'# D'!BB25,'# D'!#REF!)*-1</f>
        <v>#REF!</v>
      </c>
      <c r="D26" s="18">
        <f>'# D'!CH25</f>
        <v>0.799636375694186</v>
      </c>
      <c r="F26" s="2">
        <f>('# D'!A25+'# D'!B25)/2</f>
        <v>71.5</v>
      </c>
      <c r="G26" s="2" t="e">
        <f>SUM('# D'!AZ25,'# D'!BB25,'# D'!#REF!,'# D'!BF25,'# D'!BH25)*-1</f>
        <v>#REF!</v>
      </c>
      <c r="H26" s="18">
        <f>'# D'!CL25</f>
        <v>2.6346666666666654E-2</v>
      </c>
      <c r="J26" s="2">
        <f>('# D'!A25+'# D'!B25)/2</f>
        <v>71.5</v>
      </c>
      <c r="K26" s="2" t="e">
        <f>SUM('# D'!BR25,'# D'!BT25,'# D'!BV25,'# D'!BX25,'# D'!#REF!)*-1</f>
        <v>#REF!</v>
      </c>
      <c r="L26" s="18">
        <f>'# D'!CV25</f>
        <v>0.48143466154124537</v>
      </c>
    </row>
    <row r="27" spans="2:12" ht="15.75" customHeight="1" x14ac:dyDescent="0.25">
      <c r="B27" s="2">
        <f>('# D'!A26+'# D'!B26)/2</f>
        <v>73</v>
      </c>
      <c r="C27" s="2" t="e">
        <f>SUM('# D'!AV26,'# D'!AX26,'# D'!AZ26,'# D'!BB26,'# D'!#REF!)*-1</f>
        <v>#REF!</v>
      </c>
      <c r="D27" s="18">
        <f>'# D'!CH26</f>
        <v>0.84954242585837514</v>
      </c>
      <c r="F27" s="2">
        <f>('# D'!A26+'# D'!B26)/2</f>
        <v>73</v>
      </c>
      <c r="G27" s="2" t="e">
        <f>SUM('# D'!AZ26,'# D'!BB26,'# D'!#REF!,'# D'!BF26,'# D'!BH26)*-1</f>
        <v>#REF!</v>
      </c>
      <c r="H27" s="18">
        <f>'# D'!CL26</f>
        <v>5.269699999999982E-2</v>
      </c>
      <c r="J27" s="2">
        <f>('# D'!A26+'# D'!B26)/2</f>
        <v>73</v>
      </c>
      <c r="K27" s="2" t="e">
        <f>SUM('# D'!BR26,'# D'!BT26,'# D'!BV26,'# D'!BX26,'# D'!#REF!)*-1</f>
        <v>#REF!</v>
      </c>
      <c r="L27" s="18">
        <f>'# D'!CV26</f>
        <v>0.85251471150551617</v>
      </c>
    </row>
    <row r="28" spans="2:12" ht="15.75" customHeight="1" x14ac:dyDescent="0.25">
      <c r="B28" s="2">
        <f>('# D'!A27+'# D'!B27)/2</f>
        <v>80.5</v>
      </c>
      <c r="C28" s="2" t="e">
        <f>SUM('# D'!AV27,'# D'!AX27,'# D'!AZ27,'# D'!BB27,'# D'!#REF!)*-1</f>
        <v>#REF!</v>
      </c>
      <c r="D28" s="18">
        <f>'# D'!CH27</f>
        <v>1.2482461028712786</v>
      </c>
      <c r="F28" s="2">
        <f>('# D'!A27+'# D'!B27)/2</f>
        <v>80.5</v>
      </c>
      <c r="G28" s="2" t="e">
        <f>SUM('# D'!AZ27,'# D'!BB27,'# D'!#REF!,'# D'!BF27,'# D'!BH27)*-1</f>
        <v>#REF!</v>
      </c>
      <c r="H28" s="18">
        <f>'# D'!CL27</f>
        <v>0.35129199999999983</v>
      </c>
      <c r="J28" s="2">
        <f>('# D'!A27+'# D'!B27)/2</f>
        <v>80.5</v>
      </c>
      <c r="K28" s="2" t="e">
        <f>SUM('# D'!BR27,'# D'!BT27,'# D'!BV27,'# D'!BX27,'# D'!#REF!)*-1</f>
        <v>#REF!</v>
      </c>
      <c r="L28" s="18">
        <f>'# D'!CV27</f>
        <v>0.79059576691673894</v>
      </c>
    </row>
    <row r="29" spans="2:12" ht="15.75" customHeight="1" x14ac:dyDescent="0.25">
      <c r="B29" s="2">
        <f>('# D'!A28+'# D'!B28)/2</f>
        <v>81.5</v>
      </c>
      <c r="C29" s="2" t="e">
        <f>SUM('# D'!AV28,'# D'!AX28,'# D'!AZ28,'# D'!BB28,'# D'!#REF!)*-1</f>
        <v>#REF!</v>
      </c>
      <c r="D29" s="18">
        <f>'# D'!CH28</f>
        <v>1.3396958610072671</v>
      </c>
      <c r="F29" s="2">
        <f>('# D'!A28+'# D'!B28)/2</f>
        <v>81.5</v>
      </c>
      <c r="G29" s="2" t="e">
        <f>SUM('# D'!AZ28,'# D'!BB28,'# D'!#REF!,'# D'!BF28,'# D'!BH28)*-1</f>
        <v>#REF!</v>
      </c>
      <c r="H29" s="18">
        <f>'# D'!CL28</f>
        <v>0.34967966666666611</v>
      </c>
      <c r="J29" s="2">
        <f>('# D'!A28+'# D'!B28)/2</f>
        <v>81.5</v>
      </c>
      <c r="K29" s="2" t="e">
        <f>SUM('# D'!BR28,'# D'!BT28,'# D'!BV28,'# D'!BX28,'# D'!#REF!)*-1</f>
        <v>#REF!</v>
      </c>
      <c r="L29" s="18">
        <f>'# D'!CV28</f>
        <v>0.80932821936879629</v>
      </c>
    </row>
    <row r="30" spans="2:12" ht="15.75" customHeight="1" x14ac:dyDescent="0.25">
      <c r="B30" s="2">
        <f>('# D'!A29+'# D'!B29)/2</f>
        <v>82.5</v>
      </c>
      <c r="C30" s="2" t="e">
        <f>SUM('# D'!AV29,'# D'!AX29,'# D'!AZ29,'# D'!BB29,'# D'!#REF!)*-1</f>
        <v>#REF!</v>
      </c>
      <c r="D30" s="18">
        <f>'# D'!CH29</f>
        <v>1.6228031303888952</v>
      </c>
      <c r="F30" s="2">
        <f>('# D'!A29+'# D'!B29)/2</f>
        <v>82.5</v>
      </c>
      <c r="G30" s="2" t="e">
        <f>SUM('# D'!AZ29,'# D'!BB29,'# D'!#REF!,'# D'!BF29,'# D'!BH29)*-1</f>
        <v>#REF!</v>
      </c>
      <c r="H30" s="18">
        <f>'# D'!CL29</f>
        <v>0.34808433333333416</v>
      </c>
      <c r="J30" s="2">
        <f>('# D'!A29+'# D'!B29)/2</f>
        <v>82.5</v>
      </c>
      <c r="K30" s="2" t="e">
        <f>SUM('# D'!BR29,'# D'!BT29,'# D'!BV29,'# D'!BX29,'# D'!#REF!)*-1</f>
        <v>#REF!</v>
      </c>
      <c r="L30" s="18">
        <f>'# D'!CV29</f>
        <v>1.0457730792735738</v>
      </c>
    </row>
    <row r="31" spans="2:12" ht="15.75" customHeight="1" x14ac:dyDescent="0.25">
      <c r="B31" s="2">
        <f>('# D'!A30+'# D'!B30)/2</f>
        <v>86.5</v>
      </c>
      <c r="C31" s="2" t="e">
        <f>SUM('# D'!AV30,'# D'!AX30,'# D'!AZ30,'# D'!BB30,'# D'!#REF!)*-1</f>
        <v>#REF!</v>
      </c>
      <c r="D31" s="18">
        <f>'# D'!CH30</f>
        <v>0.7740947401104511</v>
      </c>
      <c r="F31" s="2">
        <f>('# D'!A30+'# D'!B30)/2</f>
        <v>86.5</v>
      </c>
      <c r="G31" s="2" t="e">
        <f>SUM('# D'!AZ30,'# D'!BB30,'# D'!#REF!,'# D'!BF30,'# D'!BH30)*-1</f>
        <v>#REF!</v>
      </c>
      <c r="H31" s="18">
        <f>'# D'!CL30</f>
        <v>0.12357366666666665</v>
      </c>
      <c r="J31" s="2">
        <f>('# D'!A30+'# D'!B30)/2</f>
        <v>86.5</v>
      </c>
      <c r="K31" s="2" t="e">
        <f>SUM('# D'!BR30,'# D'!BT30,'# D'!BV30,'# D'!BX30,'# D'!#REF!)*-1</f>
        <v>#REF!</v>
      </c>
      <c r="L31" s="18">
        <f>'# D'!CV30</f>
        <v>0.60681326067690167</v>
      </c>
    </row>
    <row r="32" spans="2:12" ht="15.75" customHeight="1" x14ac:dyDescent="0.25">
      <c r="B32" s="2">
        <f>('# D'!A31+'# D'!B31)/2</f>
        <v>89.5</v>
      </c>
      <c r="C32" s="2" t="e">
        <f>SUM('# D'!AV31,'# D'!AX31,'# D'!AZ31,'# D'!BB31,'# D'!#REF!)*-1</f>
        <v>#REF!</v>
      </c>
      <c r="D32" s="18">
        <f>'# D'!CH31</f>
        <v>1.5337027091323794</v>
      </c>
      <c r="F32" s="2">
        <f>('# D'!A31+'# D'!B31)/2</f>
        <v>89.5</v>
      </c>
      <c r="G32" s="2" t="e">
        <f>SUM('# D'!AZ31,'# D'!BB31,'# D'!#REF!,'# D'!BF31,'# D'!BH31)*-1</f>
        <v>#REF!</v>
      </c>
      <c r="H32" s="18">
        <f>'# D'!CL31</f>
        <v>0.12261033333333332</v>
      </c>
      <c r="J32" s="2">
        <f>('# D'!A31+'# D'!B31)/2</f>
        <v>89.5</v>
      </c>
      <c r="K32" s="2" t="e">
        <f>SUM('# D'!BR31,'# D'!BT31,'# D'!BV31,'# D'!BX31,'# D'!#REF!)*-1</f>
        <v>#REF!</v>
      </c>
      <c r="L32" s="18">
        <f>'# D'!CV31</f>
        <v>0.71771884002952957</v>
      </c>
    </row>
    <row r="33" spans="2:12" ht="15.75" customHeight="1" x14ac:dyDescent="0.25">
      <c r="B33" s="2">
        <f>('# D'!A32+'# D'!B32)/2</f>
        <v>104</v>
      </c>
      <c r="C33" s="2" t="e">
        <f>SUM('# D'!AV32,'# D'!AX32,'# D'!AZ32,'# D'!BB32,'# D'!#REF!)*-1</f>
        <v>#REF!</v>
      </c>
      <c r="D33" s="18">
        <f>'# D'!CH32</f>
        <v>0.61272424466475928</v>
      </c>
      <c r="F33" s="2">
        <f>('# D'!A32+'# D'!B32)/2</f>
        <v>104</v>
      </c>
      <c r="G33" s="2" t="e">
        <f>SUM('# D'!AZ32,'# D'!BB32,'# D'!#REF!,'# D'!BF32,'# D'!BH32)*-1</f>
        <v>#REF!</v>
      </c>
      <c r="H33" s="18">
        <f>'# D'!CL32</f>
        <v>1.1757666666666632E-2</v>
      </c>
      <c r="J33" s="2">
        <f>('# D'!A32+'# D'!B32)/2</f>
        <v>104</v>
      </c>
      <c r="K33" s="2" t="e">
        <f>SUM('# D'!BR32,'# D'!BT32,'# D'!BV32,'# D'!BX32,'# D'!#REF!)*-1</f>
        <v>#REF!</v>
      </c>
      <c r="L33" s="18">
        <f>'# D'!CV32</f>
        <v>0.22174910747659501</v>
      </c>
    </row>
    <row r="34" spans="2:12" ht="15.75" customHeight="1" x14ac:dyDescent="0.25">
      <c r="B34" s="2">
        <f>('# D'!A33+'# D'!B33)/2</f>
        <v>0</v>
      </c>
      <c r="C34" s="2" t="e">
        <f>SUM('# D'!AV33,'# D'!AX33,'# D'!AZ33,'# D'!BB33,'# D'!#REF!)*-1</f>
        <v>#REF!</v>
      </c>
      <c r="D34" s="18">
        <f>'# D'!CH33</f>
        <v>0</v>
      </c>
      <c r="F34" s="2">
        <f>('# D'!A33+'# D'!B33)/2</f>
        <v>0</v>
      </c>
      <c r="G34" s="2" t="e">
        <f>SUM('# D'!AZ33,'# D'!BB33,'# D'!#REF!,'# D'!BF33,'# D'!BH33)*-1</f>
        <v>#REF!</v>
      </c>
      <c r="H34" s="18">
        <f>'# D'!CL33</f>
        <v>0</v>
      </c>
      <c r="J34" s="2">
        <f>('# D'!A33+'# D'!B33)/2</f>
        <v>0</v>
      </c>
      <c r="K34" s="2" t="e">
        <f>SUM('# D'!BR33,'# D'!BT33,'# D'!BV33,'# D'!BX33,'# D'!#REF!)*-1</f>
        <v>#REF!</v>
      </c>
      <c r="L34" s="18">
        <f>'# D'!CV33</f>
        <v>0</v>
      </c>
    </row>
    <row r="35" spans="2:12" ht="15.75" customHeight="1" x14ac:dyDescent="0.25">
      <c r="B35" s="2">
        <f>('# D'!A34+'# D'!B34)/2</f>
        <v>0</v>
      </c>
      <c r="C35" s="2" t="e">
        <f>SUM('# D'!AV34,'# D'!AX34,'# D'!AZ34,'# D'!BB34,'# D'!#REF!)*-1</f>
        <v>#REF!</v>
      </c>
      <c r="D35" s="18">
        <f>'# D'!CH34</f>
        <v>0</v>
      </c>
      <c r="F35" s="2">
        <f>('# D'!A34+'# D'!B34)/2</f>
        <v>0</v>
      </c>
      <c r="G35" s="2" t="e">
        <f>SUM('# D'!AZ34,'# D'!BB34,'# D'!#REF!,'# D'!BF34,'# D'!BH34)*-1</f>
        <v>#REF!</v>
      </c>
      <c r="H35" s="18">
        <f>'# D'!CL34</f>
        <v>0</v>
      </c>
      <c r="J35" s="2">
        <f>('# D'!A34+'# D'!B34)/2</f>
        <v>0</v>
      </c>
      <c r="K35" s="2" t="e">
        <f>SUM('# D'!BR34,'# D'!BT34,'# D'!BV34,'# D'!BX34,'# D'!#REF!)*-1</f>
        <v>#REF!</v>
      </c>
      <c r="L35" s="18">
        <f>'# D'!CV34</f>
        <v>0</v>
      </c>
    </row>
    <row r="36" spans="2:12" ht="15.75" customHeight="1" x14ac:dyDescent="0.25">
      <c r="B36" s="2" t="e">
        <f>('# D'!#REF!+'# D'!#REF!)/2</f>
        <v>#REF!</v>
      </c>
      <c r="C36" s="2" t="e">
        <f>SUM('# D'!AV35,'# D'!AX35,'# D'!AZ35,'# D'!BB35,'# D'!#REF!)*-1</f>
        <v>#REF!</v>
      </c>
      <c r="D36" s="18">
        <f>'# D'!CH35</f>
        <v>0.77356620057152636</v>
      </c>
      <c r="F36" s="2" t="e">
        <f>('# D'!#REF!+'# D'!#REF!)/2</f>
        <v>#REF!</v>
      </c>
      <c r="G36" s="2" t="e">
        <f>SUM('# D'!AZ35,'# D'!BB35,'# D'!#REF!,'# D'!BF35,'# D'!BH35)*-1</f>
        <v>#REF!</v>
      </c>
      <c r="H36" s="18">
        <f>'# D'!CL35</f>
        <v>0.13866133333333339</v>
      </c>
      <c r="J36" s="2" t="e">
        <f>('# D'!#REF!+'# D'!#REF!)/2</f>
        <v>#REF!</v>
      </c>
      <c r="K36" s="2" t="e">
        <f>SUM('# D'!BR35,'# D'!BT35,'# D'!BV35,'# D'!BX35,'# D'!#REF!)*-1</f>
        <v>#REF!</v>
      </c>
      <c r="L36" s="18">
        <f>'# D'!CV35</f>
        <v>0.48200155601408601</v>
      </c>
    </row>
    <row r="37" spans="2:12" ht="15.75" customHeight="1" x14ac:dyDescent="0.25">
      <c r="B37" s="2" t="e">
        <f>('# D'!#REF!+'# D'!#REF!)/2</f>
        <v>#REF!</v>
      </c>
      <c r="C37" s="2" t="e">
        <f>SUM('# D'!AV36,'# D'!AX36,'# D'!AZ36,'# D'!BB36,'# D'!#REF!)*-1</f>
        <v>#REF!</v>
      </c>
      <c r="D37" s="18">
        <f>'# D'!CH36</f>
        <v>0.91491711828631439</v>
      </c>
      <c r="F37" s="2" t="e">
        <f>('# D'!#REF!+'# D'!#REF!)/2</f>
        <v>#REF!</v>
      </c>
      <c r="G37" s="2" t="e">
        <f>SUM('# D'!AZ36,'# D'!BB36,'# D'!#REF!,'# D'!BF36,'# D'!BH36)*-1</f>
        <v>#REF!</v>
      </c>
      <c r="H37" s="18">
        <f>'# D'!CL36</f>
        <v>0.1042526666666667</v>
      </c>
      <c r="J37" s="2" t="e">
        <f>('# D'!#REF!+'# D'!#REF!)/2</f>
        <v>#REF!</v>
      </c>
      <c r="K37" s="2" t="e">
        <f>SUM('# D'!BR36,'# D'!BT36,'# D'!BV36,'# D'!BX36,'# D'!#REF!)*-1</f>
        <v>#REF!</v>
      </c>
      <c r="L37" s="18">
        <f>'# D'!CV36</f>
        <v>0.52815133563528294</v>
      </c>
    </row>
    <row r="38" spans="2:12" ht="15.75" customHeight="1" x14ac:dyDescent="0.25">
      <c r="B38" s="2" t="e">
        <f>('# D'!#REF!+'# D'!#REF!)/2</f>
        <v>#REF!</v>
      </c>
      <c r="C38" s="2" t="e">
        <f>SUM('# D'!AV38,'# D'!AX38,'# D'!AZ38,'# D'!BB38,'# D'!#REF!)*-1</f>
        <v>#REF!</v>
      </c>
      <c r="D38" s="18">
        <f>'# D'!CH38</f>
        <v>0.78688711600415295</v>
      </c>
      <c r="F38" s="2" t="e">
        <f>('# D'!#REF!+'# D'!#REF!)/2</f>
        <v>#REF!</v>
      </c>
      <c r="G38" s="2" t="e">
        <f>SUM('# D'!AZ38,'# D'!BB38,'# D'!#REF!,'# D'!BF38,'# D'!BH38)*-1</f>
        <v>#REF!</v>
      </c>
      <c r="H38" s="18">
        <f>'# D'!CL38</f>
        <v>0.11163900000000029</v>
      </c>
      <c r="J38" s="2" t="e">
        <f>('# D'!#REF!+'# D'!#REF!)/2</f>
        <v>#REF!</v>
      </c>
      <c r="K38" s="2" t="e">
        <f>SUM('# D'!BR38,'# D'!BT38,'# D'!BV38,'# D'!BX38,'# D'!#REF!)*-1</f>
        <v>#REF!</v>
      </c>
      <c r="L38" s="18">
        <f>'# D'!CV38</f>
        <v>0.60337136160079696</v>
      </c>
    </row>
    <row r="39" spans="2:12" ht="15.75" customHeight="1" x14ac:dyDescent="0.25">
      <c r="B39" s="2" t="e">
        <f>('# D'!#REF!+'# D'!#REF!)/2</f>
        <v>#REF!</v>
      </c>
      <c r="C39" s="2" t="e">
        <f>SUM('# D'!AV39,'# D'!AX39,'# D'!AZ39,'# D'!BB39,'# D'!#REF!)*-1</f>
        <v>#REF!</v>
      </c>
      <c r="D39" s="18">
        <f>'# D'!CH39</f>
        <v>0</v>
      </c>
      <c r="F39" s="2" t="e">
        <f>('# D'!#REF!+'# D'!#REF!)/2</f>
        <v>#REF!</v>
      </c>
      <c r="G39" s="2" t="e">
        <f>SUM('# D'!AZ39,'# D'!BB39,'# D'!#REF!,'# D'!BF39,'# D'!BH39)*-1</f>
        <v>#REF!</v>
      </c>
      <c r="H39" s="18">
        <f>'# D'!CL39</f>
        <v>0</v>
      </c>
      <c r="J39" s="2" t="e">
        <f>('# D'!#REF!+'# D'!#REF!)/2</f>
        <v>#REF!</v>
      </c>
      <c r="K39" s="2" t="e">
        <f>SUM('# D'!BR39,'# D'!BT39,'# D'!BV39,'# D'!BX39,'# D'!#REF!)*-1</f>
        <v>#REF!</v>
      </c>
      <c r="L39" s="18">
        <f>'# D'!CV39</f>
        <v>0</v>
      </c>
    </row>
    <row r="40" spans="2:12" ht="15.75" customHeight="1" x14ac:dyDescent="0.25">
      <c r="B40" s="2" t="e">
        <f>('# D'!#REF!+'# D'!#REF!)/2</f>
        <v>#REF!</v>
      </c>
      <c r="C40" s="2" t="e">
        <f>SUM('# D'!AV40,'# D'!AX40,'# D'!AZ40,'# D'!BB40,'# D'!#REF!)*-1</f>
        <v>#REF!</v>
      </c>
      <c r="D40" s="18">
        <f>'# D'!CH40</f>
        <v>0</v>
      </c>
      <c r="F40" s="2" t="e">
        <f>('# D'!#REF!+'# D'!#REF!)/2</f>
        <v>#REF!</v>
      </c>
      <c r="G40" s="2" t="e">
        <f>SUM('# D'!AZ40,'# D'!BB40,'# D'!#REF!,'# D'!BF40,'# D'!BH40)*-1</f>
        <v>#REF!</v>
      </c>
      <c r="H40" s="18">
        <f>'# D'!CL40</f>
        <v>0</v>
      </c>
      <c r="J40" s="2" t="e">
        <f>('# D'!#REF!+'# D'!#REF!)/2</f>
        <v>#REF!</v>
      </c>
      <c r="K40" s="2" t="e">
        <f>SUM('# D'!BR40,'# D'!BT40,'# D'!BV40,'# D'!BX40,'# D'!#REF!)*-1</f>
        <v>#REF!</v>
      </c>
      <c r="L40" s="18">
        <f>'# D'!CV40</f>
        <v>0</v>
      </c>
    </row>
    <row r="41" spans="2:12" ht="15.75" customHeight="1" x14ac:dyDescent="0.25">
      <c r="B41" s="2" t="e">
        <f>('# D'!#REF!+'# D'!#REF!)/2</f>
        <v>#REF!</v>
      </c>
      <c r="C41" s="2" t="e">
        <f>SUM('# D'!AV37,'# D'!AX37,'# D'!AZ37,'# D'!BB37,'# D'!#REF!)*-1</f>
        <v>#REF!</v>
      </c>
      <c r="D41" s="18">
        <f>'# D'!CH37</f>
        <v>0.78985884814946472</v>
      </c>
      <c r="F41" s="2" t="e">
        <f>('# D'!#REF!+'# D'!#REF!)/2</f>
        <v>#REF!</v>
      </c>
      <c r="G41" s="2" t="e">
        <f>SUM('# D'!AZ37,'# D'!BB37,'# D'!#REF!,'# D'!BF37,'# D'!BH37)*-1</f>
        <v>#REF!</v>
      </c>
      <c r="H41" s="18">
        <f>'# D'!CL37</f>
        <v>0.15268233333333314</v>
      </c>
      <c r="J41" s="2" t="e">
        <f>('# D'!#REF!+'# D'!#REF!)/2</f>
        <v>#REF!</v>
      </c>
      <c r="K41" s="2" t="e">
        <f>SUM('# D'!BR37,'# D'!BT37,'# D'!BV37,'# D'!BX37,'# D'!#REF!)*-1</f>
        <v>#REF!</v>
      </c>
      <c r="L41" s="18">
        <f>'# D'!CV37</f>
        <v>0.54376404196428196</v>
      </c>
    </row>
    <row r="42" spans="2:12" ht="15.75" customHeight="1" x14ac:dyDescent="0.25">
      <c r="B42" s="2" t="e">
        <f>('# D'!#REF!+'# D'!#REF!)/2</f>
        <v>#REF!</v>
      </c>
      <c r="C42" s="2" t="e">
        <f>SUM('# D'!AV43,'# D'!AX43,'# D'!AZ43,'# D'!BB43,'# D'!#REF!)*-1</f>
        <v>#REF!</v>
      </c>
      <c r="D42" s="18">
        <f>'# D'!CH43</f>
        <v>0</v>
      </c>
      <c r="F42" s="2" t="e">
        <f>('# D'!#REF!+'# D'!#REF!)/2</f>
        <v>#REF!</v>
      </c>
      <c r="G42" s="2" t="e">
        <f>SUM('# D'!AZ43,'# D'!BB43,'# D'!#REF!,'# D'!BF43,'# D'!BH43)*-1</f>
        <v>#REF!</v>
      </c>
      <c r="H42" s="18">
        <f>'# D'!CL43</f>
        <v>0</v>
      </c>
      <c r="J42" s="2" t="e">
        <f>('# D'!#REF!+'# D'!#REF!)/2</f>
        <v>#REF!</v>
      </c>
      <c r="K42" s="2" t="e">
        <f>SUM('# D'!BR43,'# D'!BT43,'# D'!BV43,'# D'!BX43,'# D'!#REF!)*-1</f>
        <v>#REF!</v>
      </c>
      <c r="L42" s="18">
        <f>'# D'!CV43</f>
        <v>0</v>
      </c>
    </row>
    <row r="43" spans="2:12" ht="15.75" customHeight="1" x14ac:dyDescent="0.25">
      <c r="B43" s="2" t="e">
        <f>('# D'!#REF!+'# D'!#REF!)/2</f>
        <v>#REF!</v>
      </c>
      <c r="C43" s="2" t="e">
        <f>SUM('# D'!AV44,'# D'!AX44,'# D'!AZ44,'# D'!BB44,'# D'!#REF!)*-1</f>
        <v>#REF!</v>
      </c>
      <c r="D43" s="18">
        <f>'# D'!CH44</f>
        <v>0</v>
      </c>
      <c r="F43" s="2" t="e">
        <f>('# D'!#REF!+'# D'!#REF!)/2</f>
        <v>#REF!</v>
      </c>
      <c r="G43" s="2" t="e">
        <f>SUM('# D'!AZ44,'# D'!BB44,'# D'!#REF!,'# D'!BF44,'# D'!BH44)*-1</f>
        <v>#REF!</v>
      </c>
      <c r="H43" s="18">
        <f>'# D'!CL44</f>
        <v>0</v>
      </c>
      <c r="J43" s="2" t="e">
        <f>('# D'!#REF!+'# D'!#REF!)/2</f>
        <v>#REF!</v>
      </c>
      <c r="K43" s="2" t="e">
        <f>SUM('# D'!BR44,'# D'!BT44,'# D'!BV44,'# D'!BX44,'# D'!#REF!)*-1</f>
        <v>#REF!</v>
      </c>
      <c r="L43" s="18">
        <f>'# D'!CV44</f>
        <v>0</v>
      </c>
    </row>
    <row r="44" spans="2:12" ht="15.75" customHeight="1" x14ac:dyDescent="0.25">
      <c r="B44" s="2" t="e">
        <f>('# D'!#REF!+'# D'!#REF!)/2</f>
        <v>#REF!</v>
      </c>
      <c r="C44" s="2" t="e">
        <f>SUM('# D'!AV45,'# D'!AX45,'# D'!AZ45,'# D'!BB45,'# D'!#REF!)*-1</f>
        <v>#REF!</v>
      </c>
      <c r="D44" s="18">
        <f>'# D'!CH45</f>
        <v>0</v>
      </c>
      <c r="F44" s="2" t="e">
        <f>('# D'!#REF!+'# D'!#REF!)/2</f>
        <v>#REF!</v>
      </c>
      <c r="G44" s="2" t="e">
        <f>SUM('# D'!AZ45,'# D'!BB45,'# D'!#REF!,'# D'!BF45,'# D'!BH45)*-1</f>
        <v>#REF!</v>
      </c>
      <c r="H44" s="18">
        <f>'# D'!CL45</f>
        <v>0</v>
      </c>
      <c r="J44" s="2" t="e">
        <f>('# D'!#REF!+'# D'!#REF!)/2</f>
        <v>#REF!</v>
      </c>
      <c r="K44" s="2" t="e">
        <f>SUM('# D'!BR45,'# D'!BT45,'# D'!BV45,'# D'!BX45,'# D'!#REF!)*-1</f>
        <v>#REF!</v>
      </c>
      <c r="L44" s="18">
        <f>'# D'!CV45</f>
        <v>0</v>
      </c>
    </row>
    <row r="45" spans="2:12" ht="15.75" customHeight="1" x14ac:dyDescent="0.25">
      <c r="B45" s="2" t="e">
        <f>('# D'!#REF!+'# D'!#REF!)/2</f>
        <v>#REF!</v>
      </c>
      <c r="C45" s="2" t="e">
        <f>SUM('# D'!AV41,'# D'!AX41,'# D'!AZ41,'# D'!BB41,'# D'!#REF!)*-1</f>
        <v>#REF!</v>
      </c>
      <c r="D45" s="18">
        <f>'# D'!CH41</f>
        <v>0</v>
      </c>
      <c r="F45" s="2" t="e">
        <f>('# D'!#REF!+'# D'!#REF!)/2</f>
        <v>#REF!</v>
      </c>
      <c r="G45" s="2" t="e">
        <f>SUM('# D'!AZ41,'# D'!BB41,'# D'!#REF!,'# D'!BF41,'# D'!BH41)*-1</f>
        <v>#REF!</v>
      </c>
      <c r="H45" s="18">
        <f>'# D'!CL41</f>
        <v>0</v>
      </c>
      <c r="J45" s="2" t="e">
        <f>('# D'!#REF!+'# D'!#REF!)/2</f>
        <v>#REF!</v>
      </c>
      <c r="K45" s="2" t="e">
        <f>SUM('# D'!BR41,'# D'!BT41,'# D'!BV41,'# D'!BX41,'# D'!#REF!)*-1</f>
        <v>#REF!</v>
      </c>
      <c r="L45" s="18">
        <f>'# D'!CV41</f>
        <v>0</v>
      </c>
    </row>
    <row r="46" spans="2:12" ht="15.75" customHeight="1" x14ac:dyDescent="0.25">
      <c r="B46" s="2" t="e">
        <f>('# D'!#REF!+'# D'!#REF!)/2</f>
        <v>#REF!</v>
      </c>
      <c r="C46" s="2" t="e">
        <f>SUM('# D'!AV42,'# D'!AX42,'# D'!AZ42,'# D'!BB42,'# D'!#REF!)*-1</f>
        <v>#REF!</v>
      </c>
      <c r="D46" s="18">
        <f>'# D'!CH42</f>
        <v>0</v>
      </c>
      <c r="F46" s="2" t="e">
        <f>('# D'!#REF!+'# D'!#REF!)/2</f>
        <v>#REF!</v>
      </c>
      <c r="G46" s="2" t="e">
        <f>SUM('# D'!AZ42,'# D'!BB42,'# D'!#REF!,'# D'!BF42,'# D'!BH42)*-1</f>
        <v>#REF!</v>
      </c>
      <c r="H46" s="18">
        <f>'# D'!CL42</f>
        <v>0</v>
      </c>
      <c r="J46" s="2" t="e">
        <f>('# D'!#REF!+'# D'!#REF!)/2</f>
        <v>#REF!</v>
      </c>
      <c r="K46" s="2" t="e">
        <f>SUM('# D'!BR42,'# D'!BT42,'# D'!BV42,'# D'!BX42,'# D'!#REF!)*-1</f>
        <v>#REF!</v>
      </c>
      <c r="L46" s="18">
        <f>'# D'!CV42</f>
        <v>0</v>
      </c>
    </row>
    <row r="47" spans="2:12" ht="15.75" customHeight="1" x14ac:dyDescent="0.25">
      <c r="B47" s="2" t="e">
        <f>('# D'!#REF!+'# D'!#REF!)/2</f>
        <v>#REF!</v>
      </c>
      <c r="C47" s="2" t="e">
        <f>SUM('# D'!AV46,'# D'!AX46,'# D'!AZ46,'# D'!BB46,'# D'!#REF!)*-1</f>
        <v>#REF!</v>
      </c>
      <c r="D47" s="18">
        <f>'# D'!CH46</f>
        <v>0</v>
      </c>
      <c r="F47" s="2" t="e">
        <f>('# D'!#REF!+'# D'!#REF!)/2</f>
        <v>#REF!</v>
      </c>
      <c r="G47" s="2" t="e">
        <f>SUM('# D'!AZ46,'# D'!BB46,'# D'!#REF!,'# D'!BF46,'# D'!BH46)*-1</f>
        <v>#REF!</v>
      </c>
      <c r="H47" s="18">
        <f>'# D'!CL46</f>
        <v>0</v>
      </c>
      <c r="J47" s="2" t="e">
        <f>('# D'!#REF!+'# D'!#REF!)/2</f>
        <v>#REF!</v>
      </c>
      <c r="K47" s="2" t="e">
        <f>SUM('# D'!BR46,'# D'!BT46,'# D'!BV46,'# D'!BX46,'# D'!#REF!)*-1</f>
        <v>#REF!</v>
      </c>
      <c r="L47" s="18">
        <f>'# D'!CV46</f>
        <v>0</v>
      </c>
    </row>
    <row r="48" spans="2:12" ht="15.75" customHeight="1" x14ac:dyDescent="0.25">
      <c r="B48" s="2" t="e">
        <f>('# D'!#REF!+'# D'!#REF!)/2</f>
        <v>#REF!</v>
      </c>
      <c r="C48" s="2" t="e">
        <f>SUM('# D'!AV47,'# D'!AX47,'# D'!AZ47,'# D'!BB47,'# D'!#REF!)*-1</f>
        <v>#REF!</v>
      </c>
      <c r="D48" s="18">
        <f>'# D'!CH47</f>
        <v>0</v>
      </c>
      <c r="F48" s="2" t="e">
        <f>('# D'!#REF!+'# D'!#REF!)/2</f>
        <v>#REF!</v>
      </c>
      <c r="G48" s="2" t="e">
        <f>SUM('# D'!AZ47,'# D'!BB47,'# D'!#REF!,'# D'!BF47,'# D'!BH47)*-1</f>
        <v>#REF!</v>
      </c>
      <c r="H48" s="18">
        <f>'# D'!CL47</f>
        <v>0</v>
      </c>
      <c r="J48" s="2" t="e">
        <f>('# D'!#REF!+'# D'!#REF!)/2</f>
        <v>#REF!</v>
      </c>
      <c r="K48" s="2" t="e">
        <f>SUM('# D'!BR47,'# D'!BT47,'# D'!BV47,'# D'!BX47,'# D'!#REF!)*-1</f>
        <v>#REF!</v>
      </c>
      <c r="L48" s="18">
        <f>'# D'!CV47</f>
        <v>0</v>
      </c>
    </row>
    <row r="49" spans="2:12" ht="15.75" customHeight="1" x14ac:dyDescent="0.25">
      <c r="B49" s="2" t="e">
        <f>('# D'!#REF!+'# D'!#REF!)/2</f>
        <v>#REF!</v>
      </c>
      <c r="C49" s="2" t="e">
        <f>SUM('# D'!AV48,'# D'!AX48,'# D'!AZ48,'# D'!BB48,'# D'!#REF!)*-1</f>
        <v>#REF!</v>
      </c>
      <c r="D49" s="18">
        <f>'# D'!CH48</f>
        <v>0</v>
      </c>
      <c r="F49" s="2" t="e">
        <f>('# D'!#REF!+'# D'!#REF!)/2</f>
        <v>#REF!</v>
      </c>
      <c r="G49" s="2" t="e">
        <f>SUM('# D'!AZ48,'# D'!BB48,'# D'!#REF!,'# D'!BF48,'# D'!BH48)*-1</f>
        <v>#REF!</v>
      </c>
      <c r="H49" s="18">
        <f>'# D'!CL48</f>
        <v>0</v>
      </c>
      <c r="J49" s="2" t="e">
        <f>('# D'!#REF!+'# D'!#REF!)/2</f>
        <v>#REF!</v>
      </c>
      <c r="K49" s="2" t="e">
        <f>SUM('# D'!BR48,'# D'!BT48,'# D'!BV48,'# D'!BX48,'# D'!#REF!)*-1</f>
        <v>#REF!</v>
      </c>
      <c r="L49" s="18">
        <f>'# D'!CV48</f>
        <v>0</v>
      </c>
    </row>
    <row r="50" spans="2:12" ht="15.75" customHeight="1" x14ac:dyDescent="0.25">
      <c r="B50" s="2" t="e">
        <f>('# D'!#REF!+'# D'!#REF!)/2</f>
        <v>#REF!</v>
      </c>
      <c r="C50" s="2" t="e">
        <f>SUM('# D'!AV49,'# D'!AX49,'# D'!AZ49,'# D'!BB49,'# D'!#REF!)*-1</f>
        <v>#REF!</v>
      </c>
      <c r="D50" s="18">
        <f>'# D'!CH49</f>
        <v>0</v>
      </c>
      <c r="F50" s="2" t="e">
        <f>('# D'!#REF!+'# D'!#REF!)/2</f>
        <v>#REF!</v>
      </c>
      <c r="G50" s="2" t="e">
        <f>SUM('# D'!AZ49,'# D'!BB49,'# D'!#REF!,'# D'!BF49,'# D'!BH49)*-1</f>
        <v>#REF!</v>
      </c>
      <c r="H50" s="18">
        <f>'# D'!CL49</f>
        <v>0</v>
      </c>
      <c r="J50" s="2" t="e">
        <f>('# D'!#REF!+'# D'!#REF!)/2</f>
        <v>#REF!</v>
      </c>
      <c r="K50" s="2" t="e">
        <f>SUM('# D'!BR49,'# D'!BT49,'# D'!BV49,'# D'!BX49,'# D'!#REF!)*-1</f>
        <v>#REF!</v>
      </c>
      <c r="L50" s="18">
        <f>'# D'!CV49</f>
        <v>0</v>
      </c>
    </row>
    <row r="51" spans="2:12" ht="15.75" customHeight="1" x14ac:dyDescent="0.25">
      <c r="B51" s="2" t="e">
        <f>('# D'!#REF!+'# D'!#REF!)/2</f>
        <v>#REF!</v>
      </c>
      <c r="C51" s="2" t="e">
        <f>SUM('# D'!AV50,'# D'!AX50,'# D'!AZ50,'# D'!BB50,'# D'!#REF!)*-1</f>
        <v>#REF!</v>
      </c>
      <c r="D51" s="18">
        <f>'# D'!CH50</f>
        <v>0</v>
      </c>
      <c r="F51" s="2" t="e">
        <f>('# D'!#REF!+'# D'!#REF!)/2</f>
        <v>#REF!</v>
      </c>
      <c r="G51" s="2" t="e">
        <f>SUM('# D'!AZ50,'# D'!BB50,'# D'!#REF!,'# D'!BF50,'# D'!BH50)*-1</f>
        <v>#REF!</v>
      </c>
      <c r="H51" s="18">
        <f>'# D'!CL50</f>
        <v>0</v>
      </c>
      <c r="J51" s="2" t="e">
        <f>('# D'!#REF!+'# D'!#REF!)/2</f>
        <v>#REF!</v>
      </c>
      <c r="K51" s="2" t="e">
        <f>SUM('# D'!BR50,'# D'!BT50,'# D'!BV50,'# D'!BX50,'# D'!#REF!)*-1</f>
        <v>#REF!</v>
      </c>
      <c r="L51" s="18">
        <f>'# D'!CV50</f>
        <v>0</v>
      </c>
    </row>
    <row r="52" spans="2:12" ht="15.75" customHeight="1" x14ac:dyDescent="0.25">
      <c r="B52" s="2">
        <f>('# D'!A51+'# D'!B51)/2</f>
        <v>0</v>
      </c>
      <c r="C52" s="2" t="e">
        <f>SUM('# D'!AV51,'# D'!AX51,'# D'!AZ51,'# D'!BB51,'# D'!#REF!)*-1</f>
        <v>#REF!</v>
      </c>
      <c r="D52" s="18">
        <f>'# D'!CH51</f>
        <v>0</v>
      </c>
      <c r="F52" s="2">
        <f>('# D'!A51+'# D'!B51)/2</f>
        <v>0</v>
      </c>
      <c r="G52" s="2" t="e">
        <f>SUM('# D'!AZ51,'# D'!BB51,'# D'!#REF!,'# D'!BF51,'# D'!BH51)*-1</f>
        <v>#REF!</v>
      </c>
      <c r="H52" s="18">
        <f>'# D'!CL51</f>
        <v>0</v>
      </c>
      <c r="J52" s="2">
        <f>('# D'!A51+'# D'!B51)/2</f>
        <v>0</v>
      </c>
      <c r="K52" s="2" t="e">
        <f>SUM('# D'!BR51,'# D'!BT51,'# D'!BV51,'# D'!BX51,'# D'!#REF!)*-1</f>
        <v>#REF!</v>
      </c>
      <c r="L52" s="18">
        <f>'# D'!CV51</f>
        <v>0</v>
      </c>
    </row>
    <row r="53" spans="2:12" ht="15.75" customHeight="1" x14ac:dyDescent="0.25">
      <c r="B53" s="2">
        <f>('# D'!A52+'# D'!B52)/2</f>
        <v>0</v>
      </c>
      <c r="C53" s="2" t="e">
        <f>SUM('# D'!AV52,'# D'!AX52,'# D'!AZ52,'# D'!BB52,'# D'!#REF!)*-1</f>
        <v>#REF!</v>
      </c>
      <c r="D53" s="18">
        <f>'# D'!CH52</f>
        <v>0</v>
      </c>
      <c r="F53" s="2">
        <f>('# D'!A52+'# D'!B52)/2</f>
        <v>0</v>
      </c>
      <c r="G53" s="2" t="e">
        <f>SUM('# D'!AZ52,'# D'!BB52,'# D'!#REF!,'# D'!BF52,'# D'!BH52)*-1</f>
        <v>#REF!</v>
      </c>
      <c r="H53" s="18">
        <f>'# D'!CL52</f>
        <v>0</v>
      </c>
      <c r="J53" s="2">
        <f>('# D'!A52+'# D'!B52)/2</f>
        <v>0</v>
      </c>
      <c r="K53" s="2" t="e">
        <f>SUM('# D'!BR52,'# D'!BT52,'# D'!BV52,'# D'!BX52,'# D'!#REF!)*-1</f>
        <v>#REF!</v>
      </c>
      <c r="L53" s="18">
        <f>'# D'!CV52</f>
        <v>0</v>
      </c>
    </row>
    <row r="54" spans="2:12" ht="15.75" customHeight="1" x14ac:dyDescent="0.25">
      <c r="B54" s="2">
        <f>('# D'!A53+'# D'!B53)/2</f>
        <v>0</v>
      </c>
      <c r="C54" s="2" t="e">
        <f>SUM('# D'!AV53,'# D'!AX53,'# D'!AZ53,'# D'!BB53,'# D'!#REF!)*-1</f>
        <v>#REF!</v>
      </c>
      <c r="D54" s="18">
        <f>'# D'!CH53</f>
        <v>0</v>
      </c>
      <c r="F54" s="2">
        <f>('# D'!A53+'# D'!B53)/2</f>
        <v>0</v>
      </c>
      <c r="G54" s="2" t="e">
        <f>SUM('# D'!AZ53,'# D'!BB53,'# D'!#REF!,'# D'!BF53,'# D'!BH53)*-1</f>
        <v>#REF!</v>
      </c>
      <c r="H54" s="18">
        <f>'# D'!CL53</f>
        <v>0</v>
      </c>
      <c r="J54" s="2">
        <f>('# D'!A53+'# D'!B53)/2</f>
        <v>0</v>
      </c>
      <c r="K54" s="2" t="e">
        <f>SUM('# D'!BR53,'# D'!BT53,'# D'!BV53,'# D'!BX53,'# D'!#REF!)*-1</f>
        <v>#REF!</v>
      </c>
      <c r="L54" s="18">
        <f>'# D'!CV53</f>
        <v>0</v>
      </c>
    </row>
    <row r="55" spans="2:12" ht="15.75" customHeight="1" x14ac:dyDescent="0.25">
      <c r="B55" s="2">
        <f>('# D'!A54+'# D'!B54)/2</f>
        <v>0</v>
      </c>
      <c r="C55" s="2" t="e">
        <f>SUM('# D'!AV54,'# D'!AX54,'# D'!AZ54,'# D'!BB54,'# D'!#REF!)*-1</f>
        <v>#REF!</v>
      </c>
      <c r="D55" s="18">
        <f>'# D'!CH54</f>
        <v>0</v>
      </c>
      <c r="F55" s="2">
        <f>('# D'!A54+'# D'!B54)/2</f>
        <v>0</v>
      </c>
      <c r="G55" s="2" t="e">
        <f>SUM('# D'!AZ54,'# D'!BB54,'# D'!#REF!,'# D'!BF54,'# D'!BH54)*-1</f>
        <v>#REF!</v>
      </c>
      <c r="H55" s="18">
        <f>'# D'!CL54</f>
        <v>0</v>
      </c>
      <c r="J55" s="2">
        <f>('# D'!A54+'# D'!B54)/2</f>
        <v>0</v>
      </c>
      <c r="K55" s="2" t="e">
        <f>SUM('# D'!BR54,'# D'!BT54,'# D'!BV54,'# D'!BX54,'# D'!#REF!)*-1</f>
        <v>#REF!</v>
      </c>
      <c r="L55" s="18">
        <f>'# D'!CV54</f>
        <v>0</v>
      </c>
    </row>
    <row r="56" spans="2:12" ht="15.75" customHeight="1" x14ac:dyDescent="0.25">
      <c r="B56" s="2">
        <f>('# D'!A55+'# D'!B55)/2</f>
        <v>0</v>
      </c>
      <c r="C56" s="2" t="e">
        <f>SUM('# D'!AV55,'# D'!AX55,'# D'!AZ55,'# D'!BB55,'# D'!#REF!)*-1</f>
        <v>#REF!</v>
      </c>
      <c r="D56" s="18">
        <f>'# D'!CH55</f>
        <v>0</v>
      </c>
      <c r="F56" s="2">
        <f>('# D'!A55+'# D'!B55)/2</f>
        <v>0</v>
      </c>
      <c r="G56" s="2" t="e">
        <f>SUM('# D'!AZ55,'# D'!BB55,'# D'!#REF!,'# D'!BF55,'# D'!BH55)*-1</f>
        <v>#REF!</v>
      </c>
      <c r="H56" s="18">
        <f>'# D'!CL55</f>
        <v>0</v>
      </c>
      <c r="J56" s="2">
        <f>('# D'!A55+'# D'!B55)/2</f>
        <v>0</v>
      </c>
      <c r="K56" s="2" t="e">
        <f>SUM('# D'!BR55,'# D'!BT55,'# D'!BV55,'# D'!BX55,'# D'!#REF!)*-1</f>
        <v>#REF!</v>
      </c>
      <c r="L56" s="18">
        <f>'# D'!CV55</f>
        <v>0</v>
      </c>
    </row>
    <row r="57" spans="2:12" ht="15.75" customHeight="1" x14ac:dyDescent="0.25">
      <c r="B57" s="2">
        <f>('# D'!A56+'# D'!B56)/2</f>
        <v>0</v>
      </c>
      <c r="C57" s="2" t="e">
        <f>SUM('# D'!AV56,'# D'!AX56,'# D'!AZ56,'# D'!BB56,'# D'!#REF!)*-1</f>
        <v>#REF!</v>
      </c>
      <c r="D57" s="18">
        <f>'# D'!CH56</f>
        <v>0</v>
      </c>
      <c r="F57" s="2">
        <f>('# D'!A56+'# D'!B56)/2</f>
        <v>0</v>
      </c>
      <c r="G57" s="2" t="e">
        <f>SUM('# D'!AZ56,'# D'!BB56,'# D'!#REF!,'# D'!BF56,'# D'!BH56)*-1</f>
        <v>#REF!</v>
      </c>
      <c r="H57" s="18">
        <f>'# D'!CL56</f>
        <v>0</v>
      </c>
      <c r="J57" s="2">
        <f>('# D'!A56+'# D'!B56)/2</f>
        <v>0</v>
      </c>
      <c r="K57" s="2" t="e">
        <f>SUM('# D'!BR56,'# D'!BT56,'# D'!BV56,'# D'!BX56,'# D'!#REF!)*-1</f>
        <v>#REF!</v>
      </c>
      <c r="L57" s="18">
        <f>'# D'!CV56</f>
        <v>0</v>
      </c>
    </row>
    <row r="58" spans="2:12" ht="15.75" customHeight="1" x14ac:dyDescent="0.25">
      <c r="B58" s="2">
        <f>('# D'!A57+'# D'!B57)/2</f>
        <v>0</v>
      </c>
      <c r="C58" s="2" t="e">
        <f>SUM('# D'!AV57,'# D'!AX57,'# D'!AZ57,'# D'!BB57,'# D'!#REF!)*-1</f>
        <v>#REF!</v>
      </c>
      <c r="D58" s="18">
        <f>'# D'!CH57</f>
        <v>0</v>
      </c>
      <c r="F58" s="2">
        <f>('# D'!A57+'# D'!B57)/2</f>
        <v>0</v>
      </c>
      <c r="G58" s="2" t="e">
        <f>SUM('# D'!AZ57,'# D'!BB57,'# D'!#REF!,'# D'!BF57,'# D'!BH57)*-1</f>
        <v>#REF!</v>
      </c>
      <c r="H58" s="18">
        <f>'# D'!CL57</f>
        <v>0</v>
      </c>
      <c r="J58" s="2">
        <f>('# D'!A57+'# D'!B57)/2</f>
        <v>0</v>
      </c>
      <c r="K58" s="2" t="e">
        <f>SUM('# D'!BR57,'# D'!BT57,'# D'!BV57,'# D'!BX57,'# D'!#REF!)*-1</f>
        <v>#REF!</v>
      </c>
      <c r="L58" s="18">
        <f>'# D'!CV57</f>
        <v>0</v>
      </c>
    </row>
    <row r="59" spans="2:12" ht="15.75" customHeight="1" x14ac:dyDescent="0.25">
      <c r="B59" s="2">
        <f>('# D'!A58+'# D'!B58)/2</f>
        <v>0</v>
      </c>
      <c r="C59" s="2" t="e">
        <f>SUM('# D'!AV58,'# D'!AX58,'# D'!AZ58,'# D'!BB58,'# D'!#REF!)*-1</f>
        <v>#REF!</v>
      </c>
      <c r="D59" s="18">
        <f>'# D'!CH58</f>
        <v>0</v>
      </c>
      <c r="F59" s="2">
        <f>('# D'!A58+'# D'!B58)/2</f>
        <v>0</v>
      </c>
      <c r="G59" s="2" t="e">
        <f>SUM('# D'!AZ58,'# D'!BB58,'# D'!#REF!,'# D'!BF58,'# D'!BH58)*-1</f>
        <v>#REF!</v>
      </c>
      <c r="H59" s="18">
        <f>'# D'!CL58</f>
        <v>0</v>
      </c>
      <c r="J59" s="2">
        <f>('# D'!A58+'# D'!B58)/2</f>
        <v>0</v>
      </c>
      <c r="K59" s="2" t="e">
        <f>SUM('# D'!BR58,'# D'!BT58,'# D'!BV58,'# D'!BX58,'# D'!#REF!)*-1</f>
        <v>#REF!</v>
      </c>
      <c r="L59" s="18">
        <f>'# D'!CV58</f>
        <v>0</v>
      </c>
    </row>
    <row r="60" spans="2:12" ht="15.75" customHeight="1" x14ac:dyDescent="0.25">
      <c r="B60" s="2">
        <f>('# D'!A59+'# D'!B59)/2</f>
        <v>0</v>
      </c>
      <c r="C60" s="2" t="e">
        <f>SUM('# D'!AV59,'# D'!AX59,'# D'!AZ59,'# D'!BB59,'# D'!#REF!)*-1</f>
        <v>#REF!</v>
      </c>
      <c r="D60" s="18">
        <f>'# D'!CH59</f>
        <v>0</v>
      </c>
      <c r="F60" s="2">
        <f>('# D'!A59+'# D'!B59)/2</f>
        <v>0</v>
      </c>
      <c r="G60" s="2" t="e">
        <f>SUM('# D'!AZ59,'# D'!BB59,'# D'!#REF!,'# D'!BF59,'# D'!BH59)*-1</f>
        <v>#REF!</v>
      </c>
      <c r="H60" s="18">
        <f>'# D'!CL59</f>
        <v>0</v>
      </c>
      <c r="J60" s="2">
        <f>('# D'!A59+'# D'!B59)/2</f>
        <v>0</v>
      </c>
      <c r="K60" s="2" t="e">
        <f>SUM('# D'!BR59,'# D'!BT59,'# D'!BV59,'# D'!BX59,'# D'!#REF!)*-1</f>
        <v>#REF!</v>
      </c>
      <c r="L60" s="18">
        <f>'# D'!CV59</f>
        <v>0</v>
      </c>
    </row>
    <row r="61" spans="2:12" ht="15.75" customHeight="1" x14ac:dyDescent="0.25">
      <c r="B61" s="2">
        <f>('# D'!A60+'# D'!B60)/2</f>
        <v>0</v>
      </c>
      <c r="C61" s="2" t="e">
        <f>SUM('# D'!AV60,'# D'!AX60,'# D'!AZ60,'# D'!BB60,'# D'!#REF!)*-1</f>
        <v>#REF!</v>
      </c>
      <c r="D61" s="18">
        <f>'# D'!CH60</f>
        <v>0</v>
      </c>
      <c r="F61" s="2">
        <f>('# D'!A60+'# D'!B60)/2</f>
        <v>0</v>
      </c>
      <c r="G61" s="2" t="e">
        <f>SUM('# D'!AZ60,'# D'!BB60,'# D'!#REF!,'# D'!BF60,'# D'!BH60)*-1</f>
        <v>#REF!</v>
      </c>
      <c r="H61" s="18">
        <f>'# D'!CL60</f>
        <v>0</v>
      </c>
      <c r="J61" s="2">
        <f>('# D'!A60+'# D'!B60)/2</f>
        <v>0</v>
      </c>
      <c r="K61" s="2" t="e">
        <f>SUM('# D'!BR60,'# D'!BT60,'# D'!BV60,'# D'!BX60,'# D'!#REF!)*-1</f>
        <v>#REF!</v>
      </c>
      <c r="L61" s="18">
        <f>'# D'!CV60</f>
        <v>0</v>
      </c>
    </row>
    <row r="62" spans="2:12" ht="15.75" customHeight="1" x14ac:dyDescent="0.25">
      <c r="B62" s="2">
        <f>('# D'!A61+'# D'!B61)/2</f>
        <v>0</v>
      </c>
      <c r="C62" s="2" t="e">
        <f>SUM('# D'!AV61,'# D'!AX61,'# D'!AZ61,'# D'!BB61,'# D'!#REF!)*-1</f>
        <v>#REF!</v>
      </c>
      <c r="D62" s="18">
        <f>'# D'!CH61</f>
        <v>0</v>
      </c>
      <c r="F62" s="2">
        <f>('# D'!A61+'# D'!B61)/2</f>
        <v>0</v>
      </c>
      <c r="G62" s="2" t="e">
        <f>SUM('# D'!AZ61,'# D'!BB61,'# D'!#REF!,'# D'!BF61,'# D'!BH61)*-1</f>
        <v>#REF!</v>
      </c>
      <c r="H62" s="18">
        <f>'# D'!CL61</f>
        <v>0</v>
      </c>
      <c r="J62" s="2">
        <f>('# D'!A61+'# D'!B61)/2</f>
        <v>0</v>
      </c>
      <c r="K62" s="2" t="e">
        <f>SUM('# D'!BR61,'# D'!BT61,'# D'!BV61,'# D'!BX61,'# D'!#REF!)*-1</f>
        <v>#REF!</v>
      </c>
      <c r="L62" s="18">
        <f>'# D'!CV61</f>
        <v>0</v>
      </c>
    </row>
    <row r="63" spans="2:12" ht="15.75" customHeight="1" x14ac:dyDescent="0.25">
      <c r="B63" s="2">
        <f>('# D'!A62+'# D'!B62)/2</f>
        <v>0</v>
      </c>
      <c r="C63" s="2" t="e">
        <f>SUM('# D'!AV62,'# D'!AX62,'# D'!AZ62,'# D'!BB62,'# D'!#REF!)*-1</f>
        <v>#REF!</v>
      </c>
      <c r="D63" s="18">
        <f>'# D'!CH62</f>
        <v>0</v>
      </c>
      <c r="F63" s="2">
        <f>('# D'!A62+'# D'!B62)/2</f>
        <v>0</v>
      </c>
      <c r="G63" s="2" t="e">
        <f>SUM('# D'!AZ62,'# D'!BB62,'# D'!#REF!,'# D'!BF62,'# D'!BH62)*-1</f>
        <v>#REF!</v>
      </c>
      <c r="H63" s="18">
        <f>'# D'!CL62</f>
        <v>0</v>
      </c>
      <c r="J63" s="2">
        <f>('# D'!A62+'# D'!B62)/2</f>
        <v>0</v>
      </c>
      <c r="K63" s="2" t="e">
        <f>SUM('# D'!BR62,'# D'!BT62,'# D'!BV62,'# D'!BX62,'# D'!#REF!)*-1</f>
        <v>#REF!</v>
      </c>
      <c r="L63" s="18">
        <f>'# D'!CV62</f>
        <v>0</v>
      </c>
    </row>
    <row r="64" spans="2:12" ht="15.75" customHeight="1" x14ac:dyDescent="0.25">
      <c r="B64" s="2">
        <f>('# D'!A63+'# D'!B63)/2</f>
        <v>0</v>
      </c>
      <c r="C64" s="2" t="e">
        <f>SUM('# D'!AV63,'# D'!AX63,'# D'!AZ63,'# D'!BB63,'# D'!#REF!)*-1</f>
        <v>#REF!</v>
      </c>
      <c r="D64" s="18">
        <f>'# D'!CH63</f>
        <v>0</v>
      </c>
      <c r="F64" s="2">
        <f>('# D'!A63+'# D'!B63)/2</f>
        <v>0</v>
      </c>
      <c r="G64" s="2" t="e">
        <f>SUM('# D'!AZ63,'# D'!BB63,'# D'!#REF!,'# D'!BF63,'# D'!BH63)*-1</f>
        <v>#REF!</v>
      </c>
      <c r="H64" s="18">
        <f>'# D'!CL63</f>
        <v>0</v>
      </c>
      <c r="J64" s="2">
        <f>('# D'!A63+'# D'!B63)/2</f>
        <v>0</v>
      </c>
      <c r="K64" s="2" t="e">
        <f>SUM('# D'!BR63,'# D'!BT63,'# D'!BV63,'# D'!BX63,'# D'!#REF!)*-1</f>
        <v>#REF!</v>
      </c>
      <c r="L64" s="18">
        <f>'# D'!CV63</f>
        <v>0</v>
      </c>
    </row>
    <row r="65" spans="2:12" ht="15.75" customHeight="1" x14ac:dyDescent="0.25">
      <c r="B65" s="2">
        <f>('# D'!A64+'# D'!B64)/2</f>
        <v>0</v>
      </c>
      <c r="C65" s="2" t="e">
        <f>SUM('# D'!AV64,'# D'!AX64,'# D'!AZ64,'# D'!BB64,'# D'!#REF!)*-1</f>
        <v>#REF!</v>
      </c>
      <c r="D65" s="18">
        <f>'# D'!CH64</f>
        <v>0</v>
      </c>
      <c r="F65" s="2">
        <f>('# D'!A64+'# D'!B64)/2</f>
        <v>0</v>
      </c>
      <c r="G65" s="2" t="e">
        <f>SUM('# D'!AZ64,'# D'!BB64,'# D'!#REF!,'# D'!BF64,'# D'!BH64)*-1</f>
        <v>#REF!</v>
      </c>
      <c r="H65" s="18">
        <f>'# D'!CL64</f>
        <v>0</v>
      </c>
      <c r="J65" s="2">
        <f>('# D'!A64+'# D'!B64)/2</f>
        <v>0</v>
      </c>
      <c r="K65" s="2" t="e">
        <f>SUM('# D'!BR64,'# D'!BT64,'# D'!BV64,'# D'!BX64,'# D'!#REF!)*-1</f>
        <v>#REF!</v>
      </c>
      <c r="L65" s="18">
        <f>'# D'!CV64</f>
        <v>0</v>
      </c>
    </row>
    <row r="66" spans="2:12" ht="15.75" customHeight="1" x14ac:dyDescent="0.25">
      <c r="B66" s="2">
        <f>('# D'!A65+'# D'!B65)/2</f>
        <v>0</v>
      </c>
      <c r="C66" s="2" t="e">
        <f>SUM('# D'!AV65,'# D'!AX65,'# D'!AZ65,'# D'!BB65,'# D'!#REF!)*-1</f>
        <v>#REF!</v>
      </c>
      <c r="D66" s="18">
        <f>'# D'!CH65</f>
        <v>0</v>
      </c>
      <c r="F66" s="2">
        <f>('# D'!A65+'# D'!B65)/2</f>
        <v>0</v>
      </c>
      <c r="G66" s="2" t="e">
        <f>SUM('# D'!AZ65,'# D'!BB65,'# D'!#REF!,'# D'!BF65,'# D'!BH65)*-1</f>
        <v>#REF!</v>
      </c>
      <c r="H66" s="18">
        <f>'# D'!CL65</f>
        <v>0</v>
      </c>
      <c r="J66" s="2">
        <f>('# D'!A65+'# D'!B65)/2</f>
        <v>0</v>
      </c>
      <c r="K66" s="2" t="e">
        <f>SUM('# D'!BR65,'# D'!BT65,'# D'!BV65,'# D'!BX65,'# D'!#REF!)*-1</f>
        <v>#REF!</v>
      </c>
      <c r="L66" s="18">
        <f>'# D'!CV65</f>
        <v>0</v>
      </c>
    </row>
    <row r="67" spans="2:12" ht="15.75" customHeight="1" x14ac:dyDescent="0.25">
      <c r="B67" s="2">
        <f>('# D'!A66+'# D'!B66)/2</f>
        <v>0</v>
      </c>
      <c r="C67" s="2" t="e">
        <f>SUM('# D'!AV66,'# D'!AX66,'# D'!AZ66,'# D'!BB66,'# D'!#REF!)*-1</f>
        <v>#REF!</v>
      </c>
      <c r="D67" s="18">
        <f>'# D'!CH66</f>
        <v>0</v>
      </c>
      <c r="F67" s="2">
        <f>('# D'!A66+'# D'!B66)/2</f>
        <v>0</v>
      </c>
      <c r="G67" s="2" t="e">
        <f>SUM('# D'!AZ66,'# D'!BB66,'# D'!#REF!,'# D'!BF66,'# D'!BH66)*-1</f>
        <v>#REF!</v>
      </c>
      <c r="H67" s="18">
        <f>'# D'!CL66</f>
        <v>0</v>
      </c>
      <c r="J67" s="2">
        <f>('# D'!A66+'# D'!B66)/2</f>
        <v>0</v>
      </c>
      <c r="K67" s="2" t="e">
        <f>SUM('# D'!BR66,'# D'!BT66,'# D'!BV66,'# D'!BX66,'# D'!#REF!)*-1</f>
        <v>#REF!</v>
      </c>
      <c r="L67" s="18">
        <f>'# D'!CV66</f>
        <v>0</v>
      </c>
    </row>
    <row r="68" spans="2:12" ht="15.75" customHeight="1" x14ac:dyDescent="0.25">
      <c r="B68" s="2">
        <f>('# D'!A67+'# D'!B67)/2</f>
        <v>0</v>
      </c>
      <c r="C68" s="2" t="e">
        <f>SUM('# D'!AV67,'# D'!AX67,'# D'!AZ67,'# D'!BB67,'# D'!#REF!)*-1</f>
        <v>#REF!</v>
      </c>
      <c r="D68" s="18">
        <f>'# D'!CH67</f>
        <v>0</v>
      </c>
      <c r="F68" s="2">
        <f>('# D'!A67+'# D'!B67)/2</f>
        <v>0</v>
      </c>
      <c r="G68" s="2" t="e">
        <f>SUM('# D'!AZ67,'# D'!BB67,'# D'!#REF!,'# D'!BF67,'# D'!BH67)*-1</f>
        <v>#REF!</v>
      </c>
      <c r="H68" s="18">
        <f>'# D'!CL67</f>
        <v>0</v>
      </c>
      <c r="J68" s="2">
        <f>('# D'!A67+'# D'!B67)/2</f>
        <v>0</v>
      </c>
      <c r="K68" s="2" t="e">
        <f>SUM('# D'!BR67,'# D'!BT67,'# D'!BV67,'# D'!BX67,'# D'!#REF!)*-1</f>
        <v>#REF!</v>
      </c>
      <c r="L68" s="18">
        <f>'# D'!CV67</f>
        <v>0</v>
      </c>
    </row>
    <row r="69" spans="2:12" ht="15.75" customHeight="1" x14ac:dyDescent="0.25">
      <c r="B69" s="2">
        <f>('# D'!A68+'# D'!B68)/2</f>
        <v>0</v>
      </c>
      <c r="C69" s="2" t="e">
        <f>SUM('# D'!AV68,'# D'!AX68,'# D'!AZ68,'# D'!BB68,'# D'!#REF!)*-1</f>
        <v>#REF!</v>
      </c>
      <c r="D69" s="18">
        <f>'# D'!CH68</f>
        <v>0</v>
      </c>
      <c r="F69" s="2">
        <f>('# D'!A68+'# D'!B68)/2</f>
        <v>0</v>
      </c>
      <c r="G69" s="2" t="e">
        <f>SUM('# D'!AZ68,'# D'!BB68,'# D'!#REF!,'# D'!BF68,'# D'!BH68)*-1</f>
        <v>#REF!</v>
      </c>
      <c r="H69" s="18">
        <f>'# D'!CL68</f>
        <v>0</v>
      </c>
      <c r="J69" s="2">
        <f>('# D'!A68+'# D'!B68)/2</f>
        <v>0</v>
      </c>
      <c r="K69" s="2" t="e">
        <f>SUM('# D'!BR68,'# D'!BT68,'# D'!BV68,'# D'!BX68,'# D'!#REF!)*-1</f>
        <v>#REF!</v>
      </c>
      <c r="L69" s="18">
        <f>'# D'!CV68</f>
        <v>0</v>
      </c>
    </row>
    <row r="70" spans="2:12" ht="15.75" customHeight="1" x14ac:dyDescent="0.25">
      <c r="B70" s="2">
        <f>('# D'!A69+'# D'!B69)/2</f>
        <v>0</v>
      </c>
      <c r="C70" s="2" t="e">
        <f>SUM('# D'!AV69,'# D'!AX69,'# D'!AZ69,'# D'!BB69,'# D'!#REF!)*-1</f>
        <v>#REF!</v>
      </c>
      <c r="D70" s="18">
        <f>'# D'!CH69</f>
        <v>0</v>
      </c>
      <c r="F70" s="2">
        <f>('# D'!A69+'# D'!B69)/2</f>
        <v>0</v>
      </c>
      <c r="G70" s="2" t="e">
        <f>SUM('# D'!AZ69,'# D'!BB69,'# D'!#REF!,'# D'!BF69,'# D'!BH69)*-1</f>
        <v>#REF!</v>
      </c>
      <c r="H70" s="18">
        <f>'# D'!CL69</f>
        <v>0</v>
      </c>
      <c r="J70" s="2">
        <f>('# D'!A69+'# D'!B69)/2</f>
        <v>0</v>
      </c>
      <c r="K70" s="2" t="e">
        <f>SUM('# D'!BR69,'# D'!BT69,'# D'!BV69,'# D'!BX69,'# D'!#REF!)*-1</f>
        <v>#REF!</v>
      </c>
      <c r="L70" s="18">
        <f>'# D'!CV69</f>
        <v>0</v>
      </c>
    </row>
    <row r="71" spans="2:12" ht="15.75" customHeight="1" x14ac:dyDescent="0.25">
      <c r="B71" s="2">
        <f>('# D'!A70+'# D'!B70)/2</f>
        <v>0</v>
      </c>
      <c r="C71" s="2" t="e">
        <f>SUM('# D'!AV70,'# D'!AX70,'# D'!AZ70,'# D'!BB70,'# D'!#REF!)*-1</f>
        <v>#REF!</v>
      </c>
      <c r="D71" s="18">
        <f>'# D'!CH70</f>
        <v>0</v>
      </c>
      <c r="F71" s="2">
        <f>('# D'!A70+'# D'!B70)/2</f>
        <v>0</v>
      </c>
      <c r="G71" s="2" t="e">
        <f>SUM('# D'!AZ70,'# D'!BB70,'# D'!#REF!,'# D'!BF70,'# D'!BH70)*-1</f>
        <v>#REF!</v>
      </c>
      <c r="H71" s="18">
        <f>'# D'!CL70</f>
        <v>0</v>
      </c>
      <c r="J71" s="2">
        <f>('# D'!A70+'# D'!B70)/2</f>
        <v>0</v>
      </c>
      <c r="K71" s="2" t="e">
        <f>SUM('# D'!BR70,'# D'!BT70,'# D'!BV70,'# D'!BX70,'# D'!#REF!)*-1</f>
        <v>#REF!</v>
      </c>
      <c r="L71" s="18">
        <f>'# D'!CV70</f>
        <v>0</v>
      </c>
    </row>
    <row r="72" spans="2:12" ht="15.75" customHeight="1" x14ac:dyDescent="0.25">
      <c r="B72" s="2">
        <f>('# D'!A71+'# D'!B71)/2</f>
        <v>0</v>
      </c>
      <c r="C72" s="2" t="e">
        <f>SUM('# D'!AV71,'# D'!AX71,'# D'!AZ71,'# D'!BB71,'# D'!#REF!)*-1</f>
        <v>#REF!</v>
      </c>
      <c r="D72" s="18">
        <f>'# D'!CH71</f>
        <v>0</v>
      </c>
      <c r="F72" s="2">
        <f>('# D'!A71+'# D'!B71)/2</f>
        <v>0</v>
      </c>
      <c r="G72" s="2" t="e">
        <f>SUM('# D'!AZ71,'# D'!BB71,'# D'!#REF!,'# D'!BF71,'# D'!BH71)*-1</f>
        <v>#REF!</v>
      </c>
      <c r="H72" s="18">
        <f>'# D'!CL71</f>
        <v>0</v>
      </c>
      <c r="J72" s="2">
        <f>('# D'!A71+'# D'!B71)/2</f>
        <v>0</v>
      </c>
      <c r="K72" s="2" t="e">
        <f>SUM('# D'!BR71,'# D'!BT71,'# D'!BV71,'# D'!BX71,'# D'!#REF!)*-1</f>
        <v>#REF!</v>
      </c>
      <c r="L72" s="18">
        <f>'# D'!CV71</f>
        <v>0</v>
      </c>
    </row>
    <row r="73" spans="2:12" ht="15.75" customHeight="1" x14ac:dyDescent="0.25">
      <c r="B73" s="2">
        <f>('# D'!A72+'# D'!B72)/2</f>
        <v>0</v>
      </c>
      <c r="C73" s="2" t="e">
        <f>SUM('# D'!AV72,'# D'!AX72,'# D'!AZ72,'# D'!BB72,'# D'!#REF!)*-1</f>
        <v>#REF!</v>
      </c>
      <c r="D73" s="18">
        <f>'# D'!CH72</f>
        <v>0</v>
      </c>
      <c r="F73" s="2">
        <f>('# D'!A72+'# D'!B72)/2</f>
        <v>0</v>
      </c>
      <c r="G73" s="2" t="e">
        <f>SUM('# D'!AZ72,'# D'!BB72,'# D'!#REF!,'# D'!BF72,'# D'!BH72)*-1</f>
        <v>#REF!</v>
      </c>
      <c r="H73" s="18">
        <f>'# D'!CL72</f>
        <v>0</v>
      </c>
      <c r="J73" s="2">
        <f>('# D'!A72+'# D'!B72)/2</f>
        <v>0</v>
      </c>
      <c r="K73" s="2" t="e">
        <f>SUM('# D'!BR72,'# D'!BT72,'# D'!BV72,'# D'!BX72,'# D'!#REF!)*-1</f>
        <v>#REF!</v>
      </c>
      <c r="L73" s="18">
        <f>'# D'!CV72</f>
        <v>0</v>
      </c>
    </row>
    <row r="74" spans="2:12" ht="15.75" customHeight="1" x14ac:dyDescent="0.25">
      <c r="B74" s="2">
        <f>('# D'!A73+'# D'!B73)/2</f>
        <v>0</v>
      </c>
      <c r="C74" s="2" t="e">
        <f>SUM('# D'!AV73,'# D'!AX73,'# D'!AZ73,'# D'!BB73,'# D'!#REF!)*-1</f>
        <v>#REF!</v>
      </c>
      <c r="D74" s="18">
        <f>'# D'!CH73</f>
        <v>0</v>
      </c>
      <c r="F74" s="2">
        <f>('# D'!A73+'# D'!B73)/2</f>
        <v>0</v>
      </c>
      <c r="G74" s="2" t="e">
        <f>SUM('# D'!AZ73,'# D'!BB73,'# D'!#REF!,'# D'!BF73,'# D'!BH73)*-1</f>
        <v>#REF!</v>
      </c>
      <c r="H74" s="18">
        <f>'# D'!CL73</f>
        <v>0</v>
      </c>
      <c r="J74" s="2">
        <f>('# D'!A73+'# D'!B73)/2</f>
        <v>0</v>
      </c>
      <c r="K74" s="2" t="e">
        <f>SUM('# D'!BR73,'# D'!BT73,'# D'!BV73,'# D'!BX73,'# D'!#REF!)*-1</f>
        <v>#REF!</v>
      </c>
      <c r="L74" s="18">
        <f>'# D'!CV73</f>
        <v>0</v>
      </c>
    </row>
    <row r="75" spans="2:12" ht="15.75" customHeight="1" x14ac:dyDescent="0.25">
      <c r="B75" s="2">
        <f>('# D'!A74+'# D'!B74)/2</f>
        <v>0</v>
      </c>
      <c r="C75" s="2" t="e">
        <f>SUM('# D'!AV74,'# D'!AX74,'# D'!AZ74,'# D'!BB74,'# D'!#REF!)*-1</f>
        <v>#REF!</v>
      </c>
      <c r="D75" s="18">
        <f>'# D'!CH74</f>
        <v>0</v>
      </c>
      <c r="F75" s="2">
        <f>('# D'!A74+'# D'!B74)/2</f>
        <v>0</v>
      </c>
      <c r="G75" s="2" t="e">
        <f>SUM('# D'!AZ74,'# D'!BB74,'# D'!#REF!,'# D'!BF74,'# D'!BH74)*-1</f>
        <v>#REF!</v>
      </c>
      <c r="H75" s="18">
        <f>'# D'!CL74</f>
        <v>0</v>
      </c>
      <c r="J75" s="2">
        <f>('# D'!A74+'# D'!B74)/2</f>
        <v>0</v>
      </c>
      <c r="K75" s="2" t="e">
        <f>SUM('# D'!BR74,'# D'!BT74,'# D'!BV74,'# D'!BX74,'# D'!#REF!)*-1</f>
        <v>#REF!</v>
      </c>
      <c r="L75" s="18">
        <f>'# D'!CV74</f>
        <v>0</v>
      </c>
    </row>
    <row r="76" spans="2:12" ht="15.75" customHeight="1" x14ac:dyDescent="0.25">
      <c r="B76" s="2">
        <f>('# D'!A75+'# D'!B75)/2</f>
        <v>0</v>
      </c>
      <c r="C76" s="2" t="e">
        <f>SUM('# D'!AV75,'# D'!AX75,'# D'!AZ75,'# D'!BB75,'# D'!#REF!)*-1</f>
        <v>#REF!</v>
      </c>
      <c r="D76" s="18">
        <f>'# D'!CH75</f>
        <v>0</v>
      </c>
      <c r="F76" s="2">
        <f>('# D'!A75+'# D'!B75)/2</f>
        <v>0</v>
      </c>
      <c r="G76" s="2" t="e">
        <f>SUM('# D'!AZ75,'# D'!BB75,'# D'!#REF!,'# D'!BF75,'# D'!BH75)*-1</f>
        <v>#REF!</v>
      </c>
      <c r="H76" s="18">
        <f>'# D'!CL75</f>
        <v>0</v>
      </c>
      <c r="J76" s="2">
        <f>('# D'!A75+'# D'!B75)/2</f>
        <v>0</v>
      </c>
      <c r="K76" s="2" t="e">
        <f>SUM('# D'!BR75,'# D'!BT75,'# D'!BV75,'# D'!BX75,'# D'!#REF!)*-1</f>
        <v>#REF!</v>
      </c>
      <c r="L76" s="18">
        <f>'# D'!CV75</f>
        <v>0</v>
      </c>
    </row>
    <row r="77" spans="2:12" ht="15.75" customHeight="1" x14ac:dyDescent="0.25">
      <c r="B77" s="2">
        <f>('# D'!A76+'# D'!B76)/2</f>
        <v>0</v>
      </c>
      <c r="C77" s="2" t="e">
        <f>SUM('# D'!AV76,'# D'!AX76,'# D'!AZ76,'# D'!BB76,'# D'!#REF!)*-1</f>
        <v>#REF!</v>
      </c>
      <c r="D77" s="18">
        <f>'# D'!CH76</f>
        <v>0</v>
      </c>
      <c r="F77" s="2">
        <f>('# D'!A76+'# D'!B76)/2</f>
        <v>0</v>
      </c>
      <c r="G77" s="2" t="e">
        <f>SUM('# D'!AZ76,'# D'!BB76,'# D'!#REF!,'# D'!BF76,'# D'!BH76)*-1</f>
        <v>#REF!</v>
      </c>
      <c r="H77" s="18">
        <f>'# D'!CL76</f>
        <v>0</v>
      </c>
      <c r="J77" s="2">
        <f>('# D'!A76+'# D'!B76)/2</f>
        <v>0</v>
      </c>
      <c r="K77" s="2" t="e">
        <f>SUM('# D'!BR76,'# D'!BT76,'# D'!BV76,'# D'!BX76,'# D'!#REF!)*-1</f>
        <v>#REF!</v>
      </c>
      <c r="L77" s="18">
        <f>'# D'!CV76</f>
        <v>0</v>
      </c>
    </row>
    <row r="78" spans="2:12" ht="15.75" customHeight="1" x14ac:dyDescent="0.25">
      <c r="B78" s="2">
        <f>('# D'!A77+'# D'!B77)/2</f>
        <v>0</v>
      </c>
      <c r="C78" s="2" t="e">
        <f>SUM('# D'!AV77,'# D'!AX77,'# D'!AZ77,'# D'!BB77,'# D'!#REF!)*-1</f>
        <v>#REF!</v>
      </c>
      <c r="D78" s="18">
        <f>'# D'!CH77</f>
        <v>0</v>
      </c>
      <c r="F78" s="2">
        <f>('# D'!A77+'# D'!B77)/2</f>
        <v>0</v>
      </c>
      <c r="G78" s="2" t="e">
        <f>SUM('# D'!AZ77,'# D'!BB77,'# D'!#REF!,'# D'!BF77,'# D'!BH77)*-1</f>
        <v>#REF!</v>
      </c>
      <c r="H78" s="18">
        <f>'# D'!CL77</f>
        <v>0</v>
      </c>
      <c r="J78" s="2">
        <f>('# D'!A77+'# D'!B77)/2</f>
        <v>0</v>
      </c>
      <c r="K78" s="2" t="e">
        <f>SUM('# D'!BR77,'# D'!BT77,'# D'!BV77,'# D'!BX77,'# D'!#REF!)*-1</f>
        <v>#REF!</v>
      </c>
      <c r="L78" s="18">
        <f>'# D'!CV77</f>
        <v>0</v>
      </c>
    </row>
    <row r="79" spans="2:12" ht="15.75" customHeight="1" x14ac:dyDescent="0.25">
      <c r="B79" s="2">
        <f>('# D'!A78+'# D'!B78)/2</f>
        <v>0</v>
      </c>
      <c r="C79" s="2" t="e">
        <f>SUM('# D'!AV78,'# D'!AX78,'# D'!AZ78,'# D'!BB78,'# D'!#REF!)*-1</f>
        <v>#REF!</v>
      </c>
      <c r="D79" s="18">
        <f>'# D'!CH78</f>
        <v>0</v>
      </c>
      <c r="F79" s="2">
        <f>('# D'!A78+'# D'!B78)/2</f>
        <v>0</v>
      </c>
      <c r="G79" s="2" t="e">
        <f>SUM('# D'!AZ78,'# D'!BB78,'# D'!#REF!,'# D'!BF78,'# D'!BH78)*-1</f>
        <v>#REF!</v>
      </c>
      <c r="H79" s="18">
        <f>'# D'!CL78</f>
        <v>0</v>
      </c>
      <c r="J79" s="2">
        <f>('# D'!A78+'# D'!B78)/2</f>
        <v>0</v>
      </c>
      <c r="K79" s="2" t="e">
        <f>SUM('# D'!BR78,'# D'!BT78,'# D'!BV78,'# D'!BX78,'# D'!#REF!)*-1</f>
        <v>#REF!</v>
      </c>
      <c r="L79" s="18">
        <f>'# D'!CV78</f>
        <v>0</v>
      </c>
    </row>
    <row r="80" spans="2:12" ht="15.75" customHeight="1" x14ac:dyDescent="0.25">
      <c r="B80" s="2">
        <f>('# D'!A79+'# D'!B79)/2</f>
        <v>0</v>
      </c>
      <c r="C80" s="2" t="e">
        <f>SUM('# D'!AV79,'# D'!AX79,'# D'!AZ79,'# D'!BB79,'# D'!#REF!)*-1</f>
        <v>#REF!</v>
      </c>
      <c r="D80" s="18">
        <f>'# D'!CH79</f>
        <v>0</v>
      </c>
      <c r="F80" s="2">
        <f>('# D'!A79+'# D'!B79)/2</f>
        <v>0</v>
      </c>
      <c r="G80" s="2" t="e">
        <f>SUM('# D'!AZ79,'# D'!BB79,'# D'!#REF!,'# D'!BF79,'# D'!BH79)*-1</f>
        <v>#REF!</v>
      </c>
      <c r="H80" s="18">
        <f>'# D'!CL79</f>
        <v>0</v>
      </c>
      <c r="J80" s="2">
        <f>('# D'!A79+'# D'!B79)/2</f>
        <v>0</v>
      </c>
      <c r="K80" s="2" t="e">
        <f>SUM('# D'!BR79,'# D'!BT79,'# D'!BV79,'# D'!BX79,'# D'!#REF!)*-1</f>
        <v>#REF!</v>
      </c>
      <c r="L80" s="18">
        <f>'# D'!CV79</f>
        <v>0</v>
      </c>
    </row>
    <row r="81" spans="2:12" ht="15.75" customHeight="1" x14ac:dyDescent="0.25">
      <c r="B81" s="2">
        <f>('# D'!A80+'# D'!B80)/2</f>
        <v>0</v>
      </c>
      <c r="C81" s="2" t="e">
        <f>SUM('# D'!AV80,'# D'!AX80,'# D'!AZ80,'# D'!BB80,'# D'!#REF!)*-1</f>
        <v>#REF!</v>
      </c>
      <c r="D81" s="18">
        <f>'# D'!CH80</f>
        <v>0</v>
      </c>
      <c r="F81" s="2">
        <f>('# D'!A80+'# D'!B80)/2</f>
        <v>0</v>
      </c>
      <c r="G81" s="2" t="e">
        <f>SUM('# D'!AZ80,'# D'!BB80,'# D'!#REF!,'# D'!BF80,'# D'!BH80)*-1</f>
        <v>#REF!</v>
      </c>
      <c r="H81" s="18">
        <f>'# D'!CL80</f>
        <v>0</v>
      </c>
      <c r="J81" s="2">
        <f>('# D'!A80+'# D'!B80)/2</f>
        <v>0</v>
      </c>
      <c r="K81" s="2" t="e">
        <f>SUM('# D'!BR80,'# D'!BT80,'# D'!BV80,'# D'!BX80,'# D'!#REF!)*-1</f>
        <v>#REF!</v>
      </c>
      <c r="L81" s="18">
        <f>'# D'!CV80</f>
        <v>0</v>
      </c>
    </row>
    <row r="82" spans="2:12" ht="15.75" customHeight="1" x14ac:dyDescent="0.25">
      <c r="B82" s="2">
        <f>('# D'!A81+'# D'!B81)/2</f>
        <v>0</v>
      </c>
      <c r="C82" s="2" t="e">
        <f>SUM('# D'!AV81,'# D'!AX81,'# D'!AZ81,'# D'!BB81,'# D'!#REF!)*-1</f>
        <v>#REF!</v>
      </c>
      <c r="D82" s="18">
        <f>'# D'!CH81</f>
        <v>0</v>
      </c>
      <c r="F82" s="2">
        <f>('# D'!A81+'# D'!B81)/2</f>
        <v>0</v>
      </c>
      <c r="G82" s="2" t="e">
        <f>SUM('# D'!AZ81,'# D'!BB81,'# D'!#REF!,'# D'!BF81,'# D'!BH81)*-1</f>
        <v>#REF!</v>
      </c>
      <c r="H82" s="18">
        <f>'# D'!CL81</f>
        <v>0</v>
      </c>
      <c r="J82" s="2">
        <f>('# D'!A81+'# D'!B81)/2</f>
        <v>0</v>
      </c>
      <c r="K82" s="2" t="e">
        <f>SUM('# D'!BR81,'# D'!BT81,'# D'!BV81,'# D'!BX81,'# D'!#REF!)*-1</f>
        <v>#REF!</v>
      </c>
      <c r="L82" s="18">
        <f>'# D'!CV81</f>
        <v>0</v>
      </c>
    </row>
    <row r="83" spans="2:12" ht="15.75" customHeight="1" x14ac:dyDescent="0.25">
      <c r="B83" s="2">
        <f>('# D'!A82+'# D'!B82)/2</f>
        <v>0</v>
      </c>
      <c r="C83" s="2" t="e">
        <f>SUM('# D'!AV82,'# D'!AX82,'# D'!AZ82,'# D'!BB82,'# D'!#REF!)*-1</f>
        <v>#REF!</v>
      </c>
      <c r="D83" s="18">
        <f>'# D'!CH82</f>
        <v>0</v>
      </c>
      <c r="F83" s="2">
        <f>('# D'!A82+'# D'!B82)/2</f>
        <v>0</v>
      </c>
      <c r="G83" s="2" t="e">
        <f>SUM('# D'!AZ82,'# D'!BB82,'# D'!#REF!,'# D'!BF82,'# D'!BH82)*-1</f>
        <v>#REF!</v>
      </c>
      <c r="H83" s="18">
        <f>'# D'!CL82</f>
        <v>0</v>
      </c>
      <c r="J83" s="2">
        <f>('# D'!A82+'# D'!B82)/2</f>
        <v>0</v>
      </c>
      <c r="K83" s="2" t="e">
        <f>SUM('# D'!BR82,'# D'!BT82,'# D'!BV82,'# D'!BX82,'# D'!#REF!)*-1</f>
        <v>#REF!</v>
      </c>
      <c r="L83" s="18">
        <f>'# D'!CV82</f>
        <v>0</v>
      </c>
    </row>
    <row r="84" spans="2:12" ht="15.75" customHeight="1" x14ac:dyDescent="0.25">
      <c r="B84" s="2">
        <f>('# D'!A83+'# D'!B83)/2</f>
        <v>0</v>
      </c>
      <c r="C84" s="2" t="e">
        <f>SUM('# D'!AV83,'# D'!AX83,'# D'!AZ83,'# D'!BB83,'# D'!#REF!)*-1</f>
        <v>#REF!</v>
      </c>
      <c r="D84" s="18">
        <f>'# D'!CH83</f>
        <v>0</v>
      </c>
      <c r="F84" s="2">
        <f>('# D'!A83+'# D'!B83)/2</f>
        <v>0</v>
      </c>
      <c r="G84" s="2" t="e">
        <f>SUM('# D'!AZ83,'# D'!BB83,'# D'!#REF!,'# D'!BF83,'# D'!BH83)*-1</f>
        <v>#REF!</v>
      </c>
      <c r="H84" s="18">
        <f>'# D'!CL83</f>
        <v>0</v>
      </c>
      <c r="J84" s="2">
        <f>('# D'!A83+'# D'!B83)/2</f>
        <v>0</v>
      </c>
      <c r="K84" s="2" t="e">
        <f>SUM('# D'!BR83,'# D'!BT83,'# D'!BV83,'# D'!BX83,'# D'!#REF!)*-1</f>
        <v>#REF!</v>
      </c>
      <c r="L84" s="18">
        <f>'# D'!CV83</f>
        <v>0</v>
      </c>
    </row>
    <row r="85" spans="2:12" ht="15.75" customHeight="1" x14ac:dyDescent="0.25">
      <c r="B85" s="2">
        <f>('# D'!A84+'# D'!B84)/2</f>
        <v>0</v>
      </c>
      <c r="C85" s="2" t="e">
        <f>SUM('# D'!AV84,'# D'!AX84,'# D'!AZ84,'# D'!BB84,'# D'!#REF!)*-1</f>
        <v>#REF!</v>
      </c>
      <c r="D85" s="18">
        <f>'# D'!CH84</f>
        <v>0</v>
      </c>
      <c r="F85" s="2">
        <f>('# D'!A84+'# D'!B84)/2</f>
        <v>0</v>
      </c>
      <c r="G85" s="2" t="e">
        <f>SUM('# D'!AZ84,'# D'!BB84,'# D'!#REF!,'# D'!BF84,'# D'!BH84)*-1</f>
        <v>#REF!</v>
      </c>
      <c r="H85" s="18">
        <f>'# D'!CL84</f>
        <v>0</v>
      </c>
      <c r="J85" s="2">
        <f>('# D'!A84+'# D'!B84)/2</f>
        <v>0</v>
      </c>
      <c r="K85" s="2" t="e">
        <f>SUM('# D'!BR84,'# D'!BT84,'# D'!BV84,'# D'!BX84,'# D'!#REF!)*-1</f>
        <v>#REF!</v>
      </c>
      <c r="L85" s="18">
        <f>'# D'!CV84</f>
        <v>0</v>
      </c>
    </row>
    <row r="86" spans="2:12" ht="15.75" customHeight="1" x14ac:dyDescent="0.25">
      <c r="B86" s="2">
        <f>('# D'!A85+'# D'!B85)/2</f>
        <v>0</v>
      </c>
      <c r="C86" s="2" t="e">
        <f>SUM('# D'!AV85,'# D'!AX85,'# D'!AZ85,'# D'!BB85,'# D'!#REF!)*-1</f>
        <v>#REF!</v>
      </c>
      <c r="D86" s="18">
        <f>'# D'!CH85</f>
        <v>0</v>
      </c>
      <c r="F86" s="2">
        <f>('# D'!A85+'# D'!B85)/2</f>
        <v>0</v>
      </c>
      <c r="G86" s="2" t="e">
        <f>SUM('# D'!AZ85,'# D'!BB85,'# D'!#REF!,'# D'!BF85,'# D'!BH85)*-1</f>
        <v>#REF!</v>
      </c>
      <c r="H86" s="18">
        <f>'# D'!CL85</f>
        <v>0</v>
      </c>
      <c r="J86" s="2">
        <f>('# D'!A85+'# D'!B85)/2</f>
        <v>0</v>
      </c>
      <c r="K86" s="2" t="e">
        <f>SUM('# D'!BR85,'# D'!BT85,'# D'!BV85,'# D'!BX85,'# D'!#REF!)*-1</f>
        <v>#REF!</v>
      </c>
      <c r="L86" s="18">
        <f>'# D'!CV85</f>
        <v>0</v>
      </c>
    </row>
    <row r="87" spans="2:12" ht="15.75" customHeight="1" x14ac:dyDescent="0.25">
      <c r="B87" s="2">
        <f>('# D'!A86+'# D'!B86)/2</f>
        <v>0</v>
      </c>
      <c r="C87" s="2" t="e">
        <f>SUM('# D'!AV86,'# D'!AX86,'# D'!AZ86,'# D'!BB86,'# D'!#REF!)*-1</f>
        <v>#REF!</v>
      </c>
      <c r="D87" s="18">
        <f>'# D'!CH86</f>
        <v>0</v>
      </c>
      <c r="F87" s="2">
        <f>('# D'!A86+'# D'!B86)/2</f>
        <v>0</v>
      </c>
      <c r="G87" s="2" t="e">
        <f>SUM('# D'!AZ86,'# D'!BB86,'# D'!#REF!,'# D'!BF86,'# D'!BH86)*-1</f>
        <v>#REF!</v>
      </c>
      <c r="H87" s="18">
        <f>'# D'!CL86</f>
        <v>0</v>
      </c>
      <c r="J87" s="2">
        <f>('# D'!A86+'# D'!B86)/2</f>
        <v>0</v>
      </c>
      <c r="K87" s="2" t="e">
        <f>SUM('# D'!BR86,'# D'!BT86,'# D'!BV86,'# D'!BX86,'# D'!#REF!)*-1</f>
        <v>#REF!</v>
      </c>
      <c r="L87" s="18">
        <f>'# D'!CV86</f>
        <v>0</v>
      </c>
    </row>
    <row r="88" spans="2:12" ht="15.75" customHeight="1" x14ac:dyDescent="0.25">
      <c r="B88" s="2">
        <f>('# D'!A87+'# D'!B87)/2</f>
        <v>0</v>
      </c>
      <c r="C88" s="2" t="e">
        <f>SUM('# D'!AV87,'# D'!AX87,'# D'!AZ87,'# D'!BB87,'# D'!#REF!)*-1</f>
        <v>#REF!</v>
      </c>
      <c r="D88" s="18">
        <f>'# D'!CH87</f>
        <v>0</v>
      </c>
      <c r="F88" s="2">
        <f>('# D'!A87+'# D'!B87)/2</f>
        <v>0</v>
      </c>
      <c r="G88" s="2" t="e">
        <f>SUM('# D'!AZ87,'# D'!BB87,'# D'!#REF!,'# D'!BF87,'# D'!BH87)*-1</f>
        <v>#REF!</v>
      </c>
      <c r="H88" s="18">
        <f>'# D'!CL87</f>
        <v>0</v>
      </c>
      <c r="J88" s="2">
        <f>('# D'!A87+'# D'!B87)/2</f>
        <v>0</v>
      </c>
      <c r="K88" s="2" t="e">
        <f>SUM('# D'!BR87,'# D'!BT87,'# D'!BV87,'# D'!BX87,'# D'!#REF!)*-1</f>
        <v>#REF!</v>
      </c>
      <c r="L88" s="18">
        <f>'# D'!CV87</f>
        <v>0</v>
      </c>
    </row>
    <row r="89" spans="2:12" ht="15.75" customHeight="1" x14ac:dyDescent="0.25">
      <c r="B89" s="2">
        <f>('# D'!A88+'# D'!B88)/2</f>
        <v>0</v>
      </c>
      <c r="C89" s="2" t="e">
        <f>SUM('# D'!AV88,'# D'!AX88,'# D'!AZ88,'# D'!BB88,'# D'!#REF!)*-1</f>
        <v>#REF!</v>
      </c>
      <c r="D89" s="18">
        <f>'# D'!CH88</f>
        <v>0</v>
      </c>
      <c r="F89" s="2">
        <f>('# D'!A88+'# D'!B88)/2</f>
        <v>0</v>
      </c>
      <c r="G89" s="2" t="e">
        <f>SUM('# D'!AZ88,'# D'!BB88,'# D'!#REF!,'# D'!BF88,'# D'!BH88)*-1</f>
        <v>#REF!</v>
      </c>
      <c r="H89" s="18">
        <f>'# D'!CL88</f>
        <v>0</v>
      </c>
      <c r="J89" s="2">
        <f>('# D'!A88+'# D'!B88)/2</f>
        <v>0</v>
      </c>
      <c r="K89" s="2" t="e">
        <f>SUM('# D'!BR88,'# D'!BT88,'# D'!BV88,'# D'!BX88,'# D'!#REF!)*-1</f>
        <v>#REF!</v>
      </c>
      <c r="L89" s="18">
        <f>'# D'!CV88</f>
        <v>0</v>
      </c>
    </row>
    <row r="90" spans="2:12" ht="15.75" customHeight="1" x14ac:dyDescent="0.25">
      <c r="B90" s="2">
        <f>('# D'!A89+'# D'!B89)/2</f>
        <v>0</v>
      </c>
      <c r="C90" s="2" t="e">
        <f>SUM('# D'!AV89,'# D'!AX89,'# D'!AZ89,'# D'!BB89,'# D'!#REF!)*-1</f>
        <v>#REF!</v>
      </c>
      <c r="D90" s="18">
        <f>'# D'!CH89</f>
        <v>0</v>
      </c>
      <c r="F90" s="2">
        <f>('# D'!A89+'# D'!B89)/2</f>
        <v>0</v>
      </c>
      <c r="G90" s="2" t="e">
        <f>SUM('# D'!AZ89,'# D'!BB89,'# D'!#REF!,'# D'!BF89,'# D'!BH89)*-1</f>
        <v>#REF!</v>
      </c>
      <c r="H90" s="18">
        <f>'# D'!CL89</f>
        <v>0</v>
      </c>
      <c r="J90" s="2">
        <f>('# D'!A89+'# D'!B89)/2</f>
        <v>0</v>
      </c>
      <c r="K90" s="2" t="e">
        <f>SUM('# D'!BR89,'# D'!BT89,'# D'!BV89,'# D'!BX89,'# D'!#REF!)*-1</f>
        <v>#REF!</v>
      </c>
      <c r="L90" s="18">
        <f>'# D'!CV89</f>
        <v>0</v>
      </c>
    </row>
    <row r="91" spans="2:12" ht="15.75" customHeight="1" x14ac:dyDescent="0.25">
      <c r="B91" s="2">
        <f>('# D'!A90+'# D'!B90)/2</f>
        <v>0</v>
      </c>
      <c r="C91" s="2" t="e">
        <f>SUM('# D'!AV90,'# D'!AX90,'# D'!AZ90,'# D'!BB90,'# D'!#REF!)*-1</f>
        <v>#REF!</v>
      </c>
      <c r="D91" s="18">
        <f>'# D'!CH90</f>
        <v>0</v>
      </c>
      <c r="F91" s="2">
        <f>('# D'!A90+'# D'!B90)/2</f>
        <v>0</v>
      </c>
      <c r="G91" s="2" t="e">
        <f>SUM('# D'!AZ90,'# D'!BB90,'# D'!#REF!,'# D'!BF90,'# D'!BH90)*-1</f>
        <v>#REF!</v>
      </c>
      <c r="H91" s="18">
        <f>'# D'!CL90</f>
        <v>0</v>
      </c>
      <c r="J91" s="2">
        <f>('# D'!A90+'# D'!B90)/2</f>
        <v>0</v>
      </c>
      <c r="K91" s="2" t="e">
        <f>SUM('# D'!BR90,'# D'!BT90,'# D'!BV90,'# D'!BX90,'# D'!#REF!)*-1</f>
        <v>#REF!</v>
      </c>
      <c r="L91" s="18">
        <f>'# D'!CV90</f>
        <v>0</v>
      </c>
    </row>
    <row r="92" spans="2:12" ht="15.75" customHeight="1" x14ac:dyDescent="0.25">
      <c r="B92" s="2">
        <f>('# D'!A91+'# D'!B91)/2</f>
        <v>0</v>
      </c>
      <c r="C92" s="2" t="e">
        <f>SUM('# D'!AV91,'# D'!AX91,'# D'!AZ91,'# D'!BB91,'# D'!#REF!)*-1</f>
        <v>#REF!</v>
      </c>
      <c r="D92" s="18">
        <f>'# D'!CH91</f>
        <v>0</v>
      </c>
      <c r="F92" s="2">
        <f>('# D'!A91+'# D'!B91)/2</f>
        <v>0</v>
      </c>
      <c r="G92" s="2" t="e">
        <f>SUM('# D'!AZ91,'# D'!BB91,'# D'!#REF!,'# D'!BF91,'# D'!BH91)*-1</f>
        <v>#REF!</v>
      </c>
      <c r="H92" s="18">
        <f>'# D'!CL91</f>
        <v>0</v>
      </c>
      <c r="J92" s="2">
        <f>('# D'!A91+'# D'!B91)/2</f>
        <v>0</v>
      </c>
      <c r="K92" s="2" t="e">
        <f>SUM('# D'!BR91,'# D'!BT91,'# D'!BV91,'# D'!BX91,'# D'!#REF!)*-1</f>
        <v>#REF!</v>
      </c>
      <c r="L92" s="18">
        <f>'# D'!CV91</f>
        <v>0</v>
      </c>
    </row>
    <row r="93" spans="2:12" ht="15.75" customHeight="1" x14ac:dyDescent="0.25">
      <c r="B93" s="2">
        <f>('# D'!A92+'# D'!B92)/2</f>
        <v>0</v>
      </c>
      <c r="C93" s="2" t="e">
        <f>SUM('# D'!AV92,'# D'!AX92,'# D'!AZ92,'# D'!BB92,'# D'!#REF!)*-1</f>
        <v>#REF!</v>
      </c>
      <c r="D93" s="18">
        <f>'# D'!CH92</f>
        <v>0</v>
      </c>
      <c r="F93" s="2">
        <f>('# D'!A92+'# D'!B92)/2</f>
        <v>0</v>
      </c>
      <c r="G93" s="2" t="e">
        <f>SUM('# D'!AZ92,'# D'!BB92,'# D'!#REF!,'# D'!BF92,'# D'!BH92)*-1</f>
        <v>#REF!</v>
      </c>
      <c r="H93" s="18">
        <f>'# D'!CL92</f>
        <v>0</v>
      </c>
      <c r="J93" s="2">
        <f>('# D'!A92+'# D'!B92)/2</f>
        <v>0</v>
      </c>
      <c r="K93" s="2" t="e">
        <f>SUM('# D'!BR92,'# D'!BT92,'# D'!BV92,'# D'!BX92,'# D'!#REF!)*-1</f>
        <v>#REF!</v>
      </c>
      <c r="L93" s="18">
        <f>'# D'!CV92</f>
        <v>0</v>
      </c>
    </row>
    <row r="94" spans="2:12" ht="15.75" customHeight="1" x14ac:dyDescent="0.25">
      <c r="B94" s="2">
        <f>('# D'!A93+'# D'!B93)/2</f>
        <v>0</v>
      </c>
      <c r="C94" s="2" t="e">
        <f>SUM('# D'!AV93,'# D'!AX93,'# D'!AZ93,'# D'!BB93,'# D'!#REF!)*-1</f>
        <v>#REF!</v>
      </c>
      <c r="D94" s="18">
        <f>'# D'!CH93</f>
        <v>0</v>
      </c>
      <c r="F94" s="2">
        <f>('# D'!A93+'# D'!B93)/2</f>
        <v>0</v>
      </c>
      <c r="G94" s="2" t="e">
        <f>SUM('# D'!AZ93,'# D'!BB93,'# D'!#REF!,'# D'!BF93,'# D'!BH93)*-1</f>
        <v>#REF!</v>
      </c>
      <c r="H94" s="18">
        <f>'# D'!CL93</f>
        <v>0</v>
      </c>
      <c r="J94" s="2">
        <f>('# D'!A93+'# D'!B93)/2</f>
        <v>0</v>
      </c>
      <c r="K94" s="2" t="e">
        <f>SUM('# D'!BR93,'# D'!BT93,'# D'!BV93,'# D'!BX93,'# D'!#REF!)*-1</f>
        <v>#REF!</v>
      </c>
      <c r="L94" s="18">
        <f>'# D'!CV93</f>
        <v>0</v>
      </c>
    </row>
    <row r="95" spans="2:12" ht="15.75" customHeight="1" x14ac:dyDescent="0.25">
      <c r="B95" s="2">
        <f>('# D'!A94+'# D'!B94)/2</f>
        <v>0</v>
      </c>
      <c r="C95" s="2" t="e">
        <f>SUM('# D'!AV94,'# D'!AX94,'# D'!AZ94,'# D'!BB94,'# D'!#REF!)*-1</f>
        <v>#REF!</v>
      </c>
      <c r="D95" s="18">
        <f>'# D'!CH94</f>
        <v>0</v>
      </c>
      <c r="F95" s="2">
        <f>('# D'!A94+'# D'!B94)/2</f>
        <v>0</v>
      </c>
      <c r="G95" s="2" t="e">
        <f>SUM('# D'!AZ94,'# D'!BB94,'# D'!#REF!,'# D'!BF94,'# D'!BH94)*-1</f>
        <v>#REF!</v>
      </c>
      <c r="H95" s="18">
        <f>'# D'!CL94</f>
        <v>0</v>
      </c>
      <c r="J95" s="2">
        <f>('# D'!A94+'# D'!B94)/2</f>
        <v>0</v>
      </c>
      <c r="K95" s="2" t="e">
        <f>SUM('# D'!BR94,'# D'!BT94,'# D'!BV94,'# D'!BX94,'# D'!#REF!)*-1</f>
        <v>#REF!</v>
      </c>
      <c r="L95" s="18">
        <f>'# D'!CV94</f>
        <v>0</v>
      </c>
    </row>
    <row r="96" spans="2:12" ht="15.75" customHeight="1" x14ac:dyDescent="0.25">
      <c r="B96" s="2">
        <f>('# D'!A95+'# D'!B95)/2</f>
        <v>0</v>
      </c>
      <c r="C96" s="2" t="e">
        <f>SUM('# D'!AV95,'# D'!AX95,'# D'!AZ95,'# D'!BB95,'# D'!#REF!)*-1</f>
        <v>#REF!</v>
      </c>
      <c r="D96" s="18">
        <f>'# D'!CH95</f>
        <v>0</v>
      </c>
      <c r="F96" s="2">
        <f>('# D'!A95+'# D'!B95)/2</f>
        <v>0</v>
      </c>
      <c r="G96" s="2" t="e">
        <f>SUM('# D'!AZ95,'# D'!BB95,'# D'!#REF!,'# D'!BF95,'# D'!BH95)*-1</f>
        <v>#REF!</v>
      </c>
      <c r="H96" s="18">
        <f>'# D'!CL95</f>
        <v>0</v>
      </c>
      <c r="J96" s="2">
        <f>('# D'!A95+'# D'!B95)/2</f>
        <v>0</v>
      </c>
      <c r="K96" s="2" t="e">
        <f>SUM('# D'!BR95,'# D'!BT95,'# D'!BV95,'# D'!BX95,'# D'!#REF!)*-1</f>
        <v>#REF!</v>
      </c>
      <c r="L96" s="18">
        <f>'# D'!CV95</f>
        <v>0</v>
      </c>
    </row>
    <row r="97" spans="2:12" ht="15.75" customHeight="1" x14ac:dyDescent="0.25">
      <c r="B97" s="2">
        <f>('# D'!A96+'# D'!B96)/2</f>
        <v>0</v>
      </c>
      <c r="C97" s="2" t="e">
        <f>SUM('# D'!AV96,'# D'!AX96,'# D'!AZ96,'# D'!BB96,'# D'!#REF!)*-1</f>
        <v>#REF!</v>
      </c>
      <c r="D97" s="18">
        <f>'# D'!CH96</f>
        <v>0</v>
      </c>
      <c r="F97" s="2">
        <f>('# D'!A96+'# D'!B96)/2</f>
        <v>0</v>
      </c>
      <c r="G97" s="2" t="e">
        <f>SUM('# D'!AZ96,'# D'!BB96,'# D'!#REF!,'# D'!BF96,'# D'!BH96)*-1</f>
        <v>#REF!</v>
      </c>
      <c r="H97" s="18">
        <f>'# D'!CL96</f>
        <v>0</v>
      </c>
      <c r="J97" s="2">
        <f>('# D'!A96+'# D'!B96)/2</f>
        <v>0</v>
      </c>
      <c r="K97" s="2" t="e">
        <f>SUM('# D'!BR96,'# D'!BT96,'# D'!BV96,'# D'!BX96,'# D'!#REF!)*-1</f>
        <v>#REF!</v>
      </c>
      <c r="L97" s="18">
        <f>'# D'!CV96</f>
        <v>0</v>
      </c>
    </row>
    <row r="98" spans="2:12" ht="15.75" customHeight="1" x14ac:dyDescent="0.25">
      <c r="B98" s="2">
        <f>('# D'!A97+'# D'!B97)/2</f>
        <v>0</v>
      </c>
      <c r="C98" s="2" t="e">
        <f>SUM('# D'!AV97,'# D'!AX97,'# D'!AZ97,'# D'!BB97,'# D'!#REF!)*-1</f>
        <v>#REF!</v>
      </c>
      <c r="D98" s="18">
        <f>'# D'!CH97</f>
        <v>0</v>
      </c>
      <c r="F98" s="2">
        <f>('# D'!A97+'# D'!B97)/2</f>
        <v>0</v>
      </c>
      <c r="G98" s="2" t="e">
        <f>SUM('# D'!AZ97,'# D'!BB97,'# D'!#REF!,'# D'!BF97,'# D'!BH97)*-1</f>
        <v>#REF!</v>
      </c>
      <c r="H98" s="18">
        <f>'# D'!CL97</f>
        <v>0</v>
      </c>
      <c r="J98" s="2">
        <f>('# D'!A97+'# D'!B97)/2</f>
        <v>0</v>
      </c>
      <c r="K98" s="2" t="e">
        <f>SUM('# D'!BR97,'# D'!BT97,'# D'!BV97,'# D'!BX97,'# D'!#REF!)*-1</f>
        <v>#REF!</v>
      </c>
      <c r="L98" s="18">
        <f>'# D'!CV97</f>
        <v>0</v>
      </c>
    </row>
    <row r="99" spans="2:12" ht="15.75" customHeight="1" x14ac:dyDescent="0.25">
      <c r="B99" s="2">
        <f>('# D'!A98+'# D'!B98)/2</f>
        <v>0</v>
      </c>
      <c r="C99" s="2" t="e">
        <f>SUM('# D'!AV98,'# D'!AX98,'# D'!AZ98,'# D'!BB98,'# D'!#REF!)*-1</f>
        <v>#REF!</v>
      </c>
      <c r="D99" s="18">
        <f>'# D'!CH98</f>
        <v>0</v>
      </c>
      <c r="F99" s="2">
        <f>('# D'!A98+'# D'!B98)/2</f>
        <v>0</v>
      </c>
      <c r="G99" s="2" t="e">
        <f>SUM('# D'!AZ98,'# D'!BB98,'# D'!#REF!,'# D'!BF98,'# D'!BH98)*-1</f>
        <v>#REF!</v>
      </c>
      <c r="H99" s="18">
        <f>'# D'!CL98</f>
        <v>0</v>
      </c>
      <c r="J99" s="2">
        <f>('# D'!A98+'# D'!B98)/2</f>
        <v>0</v>
      </c>
      <c r="K99" s="2" t="e">
        <f>SUM('# D'!BR98,'# D'!BT98,'# D'!BV98,'# D'!BX98,'# D'!#REF!)*-1</f>
        <v>#REF!</v>
      </c>
      <c r="L99" s="18">
        <f>'# D'!CV98</f>
        <v>0</v>
      </c>
    </row>
    <row r="100" spans="2:12" ht="15.75" customHeight="1" x14ac:dyDescent="0.25">
      <c r="B100" s="2">
        <f>('# D'!A99+'# D'!B99)/2</f>
        <v>0</v>
      </c>
      <c r="C100" s="2" t="e">
        <f>SUM('# D'!AV99,'# D'!AX99,'# D'!AZ99,'# D'!BB99,'# D'!#REF!)*-1</f>
        <v>#REF!</v>
      </c>
      <c r="D100" s="18">
        <f>'# D'!CH99</f>
        <v>0</v>
      </c>
      <c r="F100" s="2">
        <f>('# D'!A99+'# D'!B99)/2</f>
        <v>0</v>
      </c>
      <c r="G100" s="2" t="e">
        <f>SUM('# D'!AZ99,'# D'!BB99,'# D'!#REF!,'# D'!BF99,'# D'!BH99)*-1</f>
        <v>#REF!</v>
      </c>
      <c r="H100" s="18">
        <f>'# D'!CL99</f>
        <v>0</v>
      </c>
      <c r="J100" s="2">
        <f>('# D'!A99+'# D'!B99)/2</f>
        <v>0</v>
      </c>
      <c r="K100" s="2" t="e">
        <f>SUM('# D'!BR99,'# D'!BT99,'# D'!BV99,'# D'!BX99,'# D'!#REF!)*-1</f>
        <v>#REF!</v>
      </c>
      <c r="L100" s="18">
        <f>'# D'!CV99</f>
        <v>0</v>
      </c>
    </row>
    <row r="101" spans="2:12" ht="15.75" customHeight="1" x14ac:dyDescent="0.25">
      <c r="B101" s="2">
        <f>('# D'!A100+'# D'!B100)/2</f>
        <v>0</v>
      </c>
      <c r="C101" s="2" t="e">
        <f>SUM('# D'!AV100,'# D'!AX100,'# D'!AZ100,'# D'!BB100,'# D'!#REF!)*-1</f>
        <v>#REF!</v>
      </c>
      <c r="D101" s="18">
        <f>'# D'!CH100</f>
        <v>0</v>
      </c>
      <c r="F101" s="2">
        <f>('# D'!A100+'# D'!B100)/2</f>
        <v>0</v>
      </c>
      <c r="G101" s="2" t="e">
        <f>SUM('# D'!AZ100,'# D'!BB100,'# D'!#REF!,'# D'!BF100,'# D'!BH100)*-1</f>
        <v>#REF!</v>
      </c>
      <c r="H101" s="18">
        <f>'# D'!CL100</f>
        <v>0</v>
      </c>
      <c r="J101" s="2">
        <f>('# D'!A100+'# D'!B100)/2</f>
        <v>0</v>
      </c>
      <c r="K101" s="2" t="e">
        <f>SUM('# D'!BR100,'# D'!BT100,'# D'!BV100,'# D'!BX100,'# D'!#REF!)*-1</f>
        <v>#REF!</v>
      </c>
      <c r="L101" s="18">
        <f>'# D'!CV100</f>
        <v>0</v>
      </c>
    </row>
    <row r="102" spans="2:12" ht="15.75" customHeight="1" x14ac:dyDescent="0.25">
      <c r="B102" s="2">
        <f>('# D'!A101+'# D'!B101)/2</f>
        <v>0</v>
      </c>
      <c r="C102" s="2" t="e">
        <f>SUM('# D'!AV101,'# D'!AX101,'# D'!AZ101,'# D'!BB101,'# D'!#REF!)*-1</f>
        <v>#REF!</v>
      </c>
      <c r="D102" s="18">
        <f>'# D'!CH101</f>
        <v>0</v>
      </c>
      <c r="F102" s="2">
        <f>('# D'!A101+'# D'!B101)/2</f>
        <v>0</v>
      </c>
      <c r="G102" s="2" t="e">
        <f>SUM('# D'!AZ101,'# D'!BB101,'# D'!#REF!,'# D'!BF101,'# D'!BH101)*-1</f>
        <v>#REF!</v>
      </c>
      <c r="H102" s="18">
        <f>'# D'!CL101</f>
        <v>0</v>
      </c>
      <c r="J102" s="2">
        <f>('# D'!A101+'# D'!B101)/2</f>
        <v>0</v>
      </c>
      <c r="K102" s="2" t="e">
        <f>SUM('# D'!BR101,'# D'!BT101,'# D'!BV101,'# D'!BX101,'# D'!#REF!)*-1</f>
        <v>#REF!</v>
      </c>
      <c r="L102" s="18">
        <f>'# D'!CV101</f>
        <v>0</v>
      </c>
    </row>
    <row r="103" spans="2:12" ht="15.75" customHeight="1" x14ac:dyDescent="0.25">
      <c r="B103" s="2">
        <f>('# D'!A104+'# D'!B104)/2</f>
        <v>0</v>
      </c>
      <c r="C103" s="2" t="e">
        <f>SUM('# D'!AV104,'# D'!AX104,'# D'!AZ104,'# D'!BB104,'# D'!#REF!)*-1</f>
        <v>#REF!</v>
      </c>
      <c r="D103" s="18">
        <f>'# D'!CH104</f>
        <v>0</v>
      </c>
      <c r="F103" s="2">
        <f>('# D'!A104+'# D'!B104)/2</f>
        <v>0</v>
      </c>
      <c r="G103" s="2" t="e">
        <f>SUM('# D'!AZ104,'# D'!BB104,'# D'!#REF!,'# D'!BF104,'# D'!BH104)*-1</f>
        <v>#REF!</v>
      </c>
      <c r="H103" s="18">
        <f>'# D'!CL104</f>
        <v>0</v>
      </c>
      <c r="J103" s="2">
        <f>('# D'!A104+'# D'!B104)/2</f>
        <v>0</v>
      </c>
      <c r="K103" s="2" t="e">
        <f>SUM('# D'!BR104,'# D'!BT104,'# D'!BV104,'# D'!BX104,'# D'!#REF!)*-1</f>
        <v>#REF!</v>
      </c>
      <c r="L103" s="18">
        <f>'# D'!CV104</f>
        <v>0</v>
      </c>
    </row>
    <row r="104" spans="2:12" ht="15.75" customHeight="1" x14ac:dyDescent="0.25">
      <c r="B104" s="2">
        <f>('# D'!A102+'# D'!B102)/2</f>
        <v>0</v>
      </c>
      <c r="C104" s="2" t="e">
        <f>SUM('# D'!AV102,'# D'!AX102,'# D'!AZ102,'# D'!BB102,'# D'!#REF!)*-1</f>
        <v>#REF!</v>
      </c>
      <c r="D104" s="18">
        <f>'# D'!CH102</f>
        <v>0</v>
      </c>
      <c r="F104" s="2">
        <f>('# D'!A102+'# D'!B102)/2</f>
        <v>0</v>
      </c>
      <c r="G104" s="2" t="e">
        <f>SUM('# D'!AZ102,'# D'!BB102,'# D'!#REF!,'# D'!BF102,'# D'!BH102)*-1</f>
        <v>#REF!</v>
      </c>
      <c r="H104" s="18">
        <f>'# D'!CL102</f>
        <v>0</v>
      </c>
      <c r="J104" s="2">
        <f>('# D'!A102+'# D'!B102)/2</f>
        <v>0</v>
      </c>
      <c r="K104" s="2" t="e">
        <f>SUM('# D'!BR102,'# D'!BT102,'# D'!BV102,'# D'!BX102,'# D'!#REF!)*-1</f>
        <v>#REF!</v>
      </c>
      <c r="L104" s="18">
        <f>'# D'!CV102</f>
        <v>0</v>
      </c>
    </row>
    <row r="105" spans="2:12" ht="15.75" customHeight="1" x14ac:dyDescent="0.25">
      <c r="B105" s="2">
        <f>('# D'!A103+'# D'!B103)/2</f>
        <v>0</v>
      </c>
      <c r="C105" s="2" t="e">
        <f>SUM('# D'!AV103,'# D'!AX103,'# D'!AZ103,'# D'!BB103,'# D'!#REF!)*-1</f>
        <v>#REF!</v>
      </c>
      <c r="D105" s="18">
        <f>'# D'!CH103</f>
        <v>0</v>
      </c>
      <c r="F105" s="2">
        <f>('# D'!A103+'# D'!B103)/2</f>
        <v>0</v>
      </c>
      <c r="G105" s="2" t="e">
        <f>SUM('# D'!AZ103,'# D'!BB103,'# D'!#REF!,'# D'!BF103,'# D'!BH103)*-1</f>
        <v>#REF!</v>
      </c>
      <c r="H105" s="18">
        <f>'# D'!CL103</f>
        <v>0</v>
      </c>
      <c r="J105" s="2">
        <f>('# D'!A103+'# D'!B103)/2</f>
        <v>0</v>
      </c>
      <c r="K105" s="2" t="e">
        <f>SUM('# D'!BR103,'# D'!BT103,'# D'!BV103,'# D'!BX103,'# D'!#REF!)*-1</f>
        <v>#REF!</v>
      </c>
      <c r="L105" s="18">
        <f>'# D'!CV103</f>
        <v>0</v>
      </c>
    </row>
    <row r="106" spans="2:12" ht="15.75" customHeight="1" x14ac:dyDescent="0.25">
      <c r="B106" s="2">
        <f>('# D'!A105+'# D'!B105)/2</f>
        <v>0</v>
      </c>
      <c r="C106" s="2" t="e">
        <f>SUM('# D'!AV105,'# D'!AX105,'# D'!AZ105,'# D'!BB105,'# D'!#REF!)*-1</f>
        <v>#REF!</v>
      </c>
      <c r="D106" s="18">
        <f>'# D'!CH105</f>
        <v>0</v>
      </c>
      <c r="F106" s="2">
        <f>('# D'!A105+'# D'!B105)/2</f>
        <v>0</v>
      </c>
      <c r="G106" s="2" t="e">
        <f>SUM('# D'!AZ105,'# D'!BB105,'# D'!#REF!,'# D'!BF105,'# D'!BH105)*-1</f>
        <v>#REF!</v>
      </c>
      <c r="H106" s="18">
        <f>'# D'!CL105</f>
        <v>0</v>
      </c>
      <c r="J106" s="2">
        <f>('# D'!A105+'# D'!B105)/2</f>
        <v>0</v>
      </c>
      <c r="K106" s="2" t="e">
        <f>SUM('# D'!BR105,'# D'!BT105,'# D'!BV105,'# D'!BX105,'# D'!#REF!)*-1</f>
        <v>#REF!</v>
      </c>
      <c r="L106" s="18">
        <f>'# D'!CV105</f>
        <v>0</v>
      </c>
    </row>
    <row r="107" spans="2:12" ht="15.75" customHeight="1" x14ac:dyDescent="0.25">
      <c r="B107" s="2">
        <f>('# D'!A106+'# D'!B106)/2</f>
        <v>0</v>
      </c>
      <c r="C107" s="2" t="e">
        <f>SUM('# D'!AV106,'# D'!AX106,'# D'!AZ106,'# D'!BB106,'# D'!#REF!)*-1</f>
        <v>#REF!</v>
      </c>
      <c r="D107" s="18">
        <f>'# D'!CH106</f>
        <v>0</v>
      </c>
      <c r="F107" s="2">
        <f>('# D'!A106+'# D'!B106)/2</f>
        <v>0</v>
      </c>
      <c r="G107" s="2" t="e">
        <f>SUM('# D'!AZ106,'# D'!BB106,'# D'!#REF!,'# D'!BF106,'# D'!BH106)*-1</f>
        <v>#REF!</v>
      </c>
      <c r="H107" s="18">
        <f>'# D'!CL106</f>
        <v>0</v>
      </c>
      <c r="J107" s="2">
        <f>('# D'!A106+'# D'!B106)/2</f>
        <v>0</v>
      </c>
      <c r="K107" s="2" t="e">
        <f>SUM('# D'!BR106,'# D'!BT106,'# D'!BV106,'# D'!BX106,'# D'!#REF!)*-1</f>
        <v>#REF!</v>
      </c>
      <c r="L107" s="18">
        <f>'# D'!CV106</f>
        <v>0</v>
      </c>
    </row>
    <row r="108" spans="2:12" ht="15.75" customHeight="1" x14ac:dyDescent="0.25">
      <c r="B108" s="2">
        <f>('# D'!A107+'# D'!B107)/2</f>
        <v>0</v>
      </c>
      <c r="C108" s="2" t="e">
        <f>SUM('# D'!AV107,'# D'!AX107,'# D'!AZ107,'# D'!BB107,'# D'!#REF!)*-1</f>
        <v>#REF!</v>
      </c>
      <c r="D108" s="18">
        <f>'# D'!CH107</f>
        <v>0</v>
      </c>
      <c r="F108" s="2">
        <f>('# D'!A107+'# D'!B107)/2</f>
        <v>0</v>
      </c>
      <c r="G108" s="2" t="e">
        <f>SUM('# D'!AZ107,'# D'!BB107,'# D'!#REF!,'# D'!BF107,'# D'!BH107)*-1</f>
        <v>#REF!</v>
      </c>
      <c r="H108" s="18">
        <f>'# D'!CL107</f>
        <v>0</v>
      </c>
      <c r="J108" s="2">
        <f>('# D'!A107+'# D'!B107)/2</f>
        <v>0</v>
      </c>
      <c r="K108" s="2" t="e">
        <f>SUM('# D'!BR107,'# D'!BT107,'# D'!BV107,'# D'!BX107,'# D'!#REF!)*-1</f>
        <v>#REF!</v>
      </c>
      <c r="L108" s="18">
        <f>'# D'!CV107</f>
        <v>0</v>
      </c>
    </row>
    <row r="109" spans="2:12" ht="15.75" customHeight="1" x14ac:dyDescent="0.25">
      <c r="B109" s="2">
        <f>('# D'!A108+'# D'!B108)/2</f>
        <v>0</v>
      </c>
      <c r="C109" s="2" t="e">
        <f>SUM('# D'!AV108,'# D'!AX108,'# D'!AZ108,'# D'!BB108,'# D'!#REF!)*-1</f>
        <v>#REF!</v>
      </c>
      <c r="D109" s="18">
        <f>'# D'!CH108</f>
        <v>0</v>
      </c>
      <c r="F109" s="2">
        <f>('# D'!A108+'# D'!B108)/2</f>
        <v>0</v>
      </c>
      <c r="G109" s="2" t="e">
        <f>SUM('# D'!AZ108,'# D'!BB108,'# D'!#REF!,'# D'!BF108,'# D'!BH108)*-1</f>
        <v>#REF!</v>
      </c>
      <c r="H109" s="18">
        <f>'# D'!CL108</f>
        <v>0</v>
      </c>
      <c r="J109" s="2">
        <f>('# D'!A108+'# D'!B108)/2</f>
        <v>0</v>
      </c>
      <c r="K109" s="2" t="e">
        <f>SUM('# D'!BR108,'# D'!BT108,'# D'!BV108,'# D'!BX108,'# D'!#REF!)*-1</f>
        <v>#REF!</v>
      </c>
      <c r="L109" s="18">
        <f>'# D'!CV108</f>
        <v>0</v>
      </c>
    </row>
    <row r="110" spans="2:12" ht="15.75" customHeight="1" x14ac:dyDescent="0.25">
      <c r="B110" s="2">
        <f>('# D'!A109+'# D'!B109)/2</f>
        <v>0</v>
      </c>
      <c r="C110" s="2" t="e">
        <f>SUM('# D'!AV109,'# D'!AX109,'# D'!AZ109,'# D'!BB109,'# D'!#REF!)*-1</f>
        <v>#REF!</v>
      </c>
      <c r="D110" s="18">
        <f>'# D'!CH109</f>
        <v>0</v>
      </c>
      <c r="F110" s="2">
        <f>('# D'!A109+'# D'!B109)/2</f>
        <v>0</v>
      </c>
      <c r="G110" s="2" t="e">
        <f>SUM('# D'!AZ109,'# D'!BB109,'# D'!#REF!,'# D'!BF109,'# D'!BH109)*-1</f>
        <v>#REF!</v>
      </c>
      <c r="H110" s="18">
        <f>'# D'!CL109</f>
        <v>0</v>
      </c>
      <c r="J110" s="2">
        <f>('# D'!A109+'# D'!B109)/2</f>
        <v>0</v>
      </c>
      <c r="K110" s="2" t="e">
        <f>SUM('# D'!BR109,'# D'!BT109,'# D'!BV109,'# D'!BX109,'# D'!#REF!)*-1</f>
        <v>#REF!</v>
      </c>
      <c r="L110" s="18">
        <f>'# D'!CV109</f>
        <v>0</v>
      </c>
    </row>
    <row r="111" spans="2:12" ht="15.75" customHeight="1" x14ac:dyDescent="0.25">
      <c r="B111" s="2">
        <f>('# D'!A110+'# D'!B110)/2</f>
        <v>0</v>
      </c>
      <c r="C111" s="2" t="e">
        <f>SUM('# D'!AV110,'# D'!AX110,'# D'!AZ110,'# D'!BB110,'# D'!#REF!)*-1</f>
        <v>#REF!</v>
      </c>
      <c r="D111" s="18">
        <f>'# D'!CH110</f>
        <v>0</v>
      </c>
      <c r="F111" s="2">
        <f>('# D'!A110+'# D'!B110)/2</f>
        <v>0</v>
      </c>
      <c r="G111" s="2" t="e">
        <f>SUM('# D'!AZ110,'# D'!BB110,'# D'!#REF!,'# D'!BF110,'# D'!BH110)*-1</f>
        <v>#REF!</v>
      </c>
      <c r="H111" s="18">
        <f>'# D'!CL110</f>
        <v>0</v>
      </c>
      <c r="J111" s="2">
        <f>('# D'!A110+'# D'!B110)/2</f>
        <v>0</v>
      </c>
      <c r="K111" s="2" t="e">
        <f>SUM('# D'!BR110,'# D'!BT110,'# D'!BV110,'# D'!BX110,'# D'!#REF!)*-1</f>
        <v>#REF!</v>
      </c>
      <c r="L111" s="18">
        <f>'# D'!CV110</f>
        <v>0</v>
      </c>
    </row>
    <row r="112" spans="2:12" ht="15.75" customHeight="1" x14ac:dyDescent="0.25">
      <c r="B112" s="2">
        <f>('# D'!A111+'# D'!B111)/2</f>
        <v>0</v>
      </c>
      <c r="C112" s="2" t="e">
        <f>SUM('# D'!AV111,'# D'!AX111,'# D'!AZ111,'# D'!BB111,'# D'!#REF!)*-1</f>
        <v>#REF!</v>
      </c>
      <c r="D112" s="18">
        <f>'# D'!CH111</f>
        <v>0</v>
      </c>
      <c r="F112" s="2">
        <f>('# D'!A111+'# D'!B111)/2</f>
        <v>0</v>
      </c>
      <c r="G112" s="2" t="e">
        <f>SUM('# D'!AZ111,'# D'!BB111,'# D'!#REF!,'# D'!BF111,'# D'!BH111)*-1</f>
        <v>#REF!</v>
      </c>
      <c r="H112" s="18">
        <f>'# D'!CL111</f>
        <v>0</v>
      </c>
      <c r="J112" s="2">
        <f>('# D'!A111+'# D'!B111)/2</f>
        <v>0</v>
      </c>
      <c r="K112" s="2" t="e">
        <f>SUM('# D'!BR111,'# D'!BT111,'# D'!BV111,'# D'!BX111,'# D'!#REF!)*-1</f>
        <v>#REF!</v>
      </c>
      <c r="L112" s="18">
        <f>'# D'!CV111</f>
        <v>0</v>
      </c>
    </row>
    <row r="113" spans="2:12" ht="15.75" customHeight="1" x14ac:dyDescent="0.25">
      <c r="B113" s="2">
        <f>('# D'!A112+'# D'!B112)/2</f>
        <v>0</v>
      </c>
      <c r="C113" s="2" t="e">
        <f>SUM('# D'!AV112,'# D'!AX112,'# D'!AZ112,'# D'!BB112,'# D'!#REF!)*-1</f>
        <v>#REF!</v>
      </c>
      <c r="D113" s="18">
        <f>'# D'!CH112</f>
        <v>0</v>
      </c>
      <c r="F113" s="2">
        <f>('# D'!A112+'# D'!B112)/2</f>
        <v>0</v>
      </c>
      <c r="G113" s="2" t="e">
        <f>SUM('# D'!AZ112,'# D'!BB112,'# D'!#REF!,'# D'!BF112,'# D'!BH112)*-1</f>
        <v>#REF!</v>
      </c>
      <c r="H113" s="18">
        <f>'# D'!CL112</f>
        <v>0</v>
      </c>
      <c r="J113" s="2">
        <f>('# D'!A112+'# D'!B112)/2</f>
        <v>0</v>
      </c>
      <c r="K113" s="2" t="e">
        <f>SUM('# D'!BR112,'# D'!BT112,'# D'!BV112,'# D'!BX112,'# D'!#REF!)*-1</f>
        <v>#REF!</v>
      </c>
      <c r="L113" s="18">
        <f>'# D'!CV112</f>
        <v>0</v>
      </c>
    </row>
    <row r="114" spans="2:12" ht="15.75" customHeight="1" x14ac:dyDescent="0.25">
      <c r="B114" s="2">
        <f>('# D'!A113+'# D'!B113)/2</f>
        <v>0</v>
      </c>
      <c r="C114" s="2" t="e">
        <f>SUM('# D'!AV113,'# D'!AX113,'# D'!AZ113,'# D'!BB113,'# D'!#REF!)*-1</f>
        <v>#REF!</v>
      </c>
      <c r="D114" s="18">
        <f>'# D'!CH113</f>
        <v>0</v>
      </c>
      <c r="F114" s="2">
        <f>('# D'!A113+'# D'!B113)/2</f>
        <v>0</v>
      </c>
      <c r="G114" s="2" t="e">
        <f>SUM('# D'!AZ113,'# D'!BB113,'# D'!#REF!,'# D'!BF113,'# D'!BH113)*-1</f>
        <v>#REF!</v>
      </c>
      <c r="H114" s="18">
        <f>'# D'!CL113</f>
        <v>0</v>
      </c>
      <c r="J114" s="2">
        <f>('# D'!A113+'# D'!B113)/2</f>
        <v>0</v>
      </c>
      <c r="K114" s="2" t="e">
        <f>SUM('# D'!BR113,'# D'!BT113,'# D'!BV113,'# D'!BX113,'# D'!#REF!)*-1</f>
        <v>#REF!</v>
      </c>
      <c r="L114" s="18">
        <f>'# D'!CV113</f>
        <v>0</v>
      </c>
    </row>
    <row r="115" spans="2:12" ht="15.75" customHeight="1" x14ac:dyDescent="0.25">
      <c r="B115" s="2">
        <f>('# D'!A114+'# D'!B114)/2</f>
        <v>0</v>
      </c>
      <c r="C115" s="2" t="e">
        <f>SUM('# D'!AV114,'# D'!AX114,'# D'!AZ114,'# D'!BB114,'# D'!#REF!)*-1</f>
        <v>#REF!</v>
      </c>
      <c r="D115" s="18">
        <f>'# D'!CH114</f>
        <v>0</v>
      </c>
      <c r="F115" s="2">
        <f>('# D'!A114+'# D'!B114)/2</f>
        <v>0</v>
      </c>
      <c r="G115" s="2" t="e">
        <f>SUM('# D'!AZ114,'# D'!BB114,'# D'!#REF!,'# D'!BF114,'# D'!BH114)*-1</f>
        <v>#REF!</v>
      </c>
      <c r="H115" s="18">
        <f>'# D'!CL114</f>
        <v>0</v>
      </c>
      <c r="J115" s="2">
        <f>('# D'!A114+'# D'!B114)/2</f>
        <v>0</v>
      </c>
      <c r="K115" s="2" t="e">
        <f>SUM('# D'!BR114,'# D'!BT114,'# D'!BV114,'# D'!BX114,'# D'!#REF!)*-1</f>
        <v>#REF!</v>
      </c>
      <c r="L115" s="18">
        <f>'# D'!CV114</f>
        <v>0</v>
      </c>
    </row>
    <row r="116" spans="2:12" ht="15.75" customHeight="1" x14ac:dyDescent="0.25">
      <c r="B116" s="2">
        <f>('# D'!A115+'# D'!B115)/2</f>
        <v>0</v>
      </c>
      <c r="C116" s="2" t="e">
        <f>SUM('# D'!AV115,'# D'!AX115,'# D'!AZ115,'# D'!BB115,'# D'!#REF!)*-1</f>
        <v>#REF!</v>
      </c>
      <c r="D116" s="18">
        <f>'# D'!CH115</f>
        <v>0</v>
      </c>
      <c r="F116" s="2">
        <f>('# D'!A115+'# D'!B115)/2</f>
        <v>0</v>
      </c>
      <c r="G116" s="2" t="e">
        <f>SUM('# D'!AZ115,'# D'!BB115,'# D'!#REF!,'# D'!BF115,'# D'!BH115)*-1</f>
        <v>#REF!</v>
      </c>
      <c r="H116" s="18">
        <f>'# D'!CL115</f>
        <v>0</v>
      </c>
      <c r="J116" s="2">
        <f>('# D'!A115+'# D'!B115)/2</f>
        <v>0</v>
      </c>
      <c r="K116" s="2" t="e">
        <f>SUM('# D'!BR115,'# D'!BT115,'# D'!BV115,'# D'!BX115,'# D'!#REF!)*-1</f>
        <v>#REF!</v>
      </c>
      <c r="L116" s="18">
        <f>'# D'!CV115</f>
        <v>0</v>
      </c>
    </row>
    <row r="117" spans="2:12" ht="15.75" customHeight="1" x14ac:dyDescent="0.25">
      <c r="B117" s="2">
        <f>('# D'!A116+'# D'!B116)/2</f>
        <v>0</v>
      </c>
      <c r="C117" s="2" t="e">
        <f>SUM('# D'!AV116,'# D'!AX116,'# D'!AZ116,'# D'!BB116,'# D'!#REF!)*-1</f>
        <v>#REF!</v>
      </c>
      <c r="D117" s="18">
        <f>'# D'!CH116</f>
        <v>0</v>
      </c>
      <c r="F117" s="2">
        <f>('# D'!A116+'# D'!B116)/2</f>
        <v>0</v>
      </c>
      <c r="G117" s="2" t="e">
        <f>SUM('# D'!AZ116,'# D'!BB116,'# D'!#REF!,'# D'!BF116,'# D'!BH116)*-1</f>
        <v>#REF!</v>
      </c>
      <c r="H117" s="18">
        <f>'# D'!CL116</f>
        <v>0</v>
      </c>
      <c r="J117" s="2">
        <f>('# D'!A116+'# D'!B116)/2</f>
        <v>0</v>
      </c>
      <c r="K117" s="2" t="e">
        <f>SUM('# D'!BR116,'# D'!BT116,'# D'!BV116,'# D'!BX116,'# D'!#REF!)*-1</f>
        <v>#REF!</v>
      </c>
      <c r="L117" s="18">
        <f>'# D'!CV116</f>
        <v>0</v>
      </c>
    </row>
    <row r="118" spans="2:12" ht="15.75" customHeight="1" x14ac:dyDescent="0.25">
      <c r="B118" s="2">
        <f>('# D'!A117+'# D'!B117)/2</f>
        <v>0</v>
      </c>
      <c r="C118" s="2" t="e">
        <f>SUM('# D'!AV117,'# D'!AX117,'# D'!AZ117,'# D'!BB117,'# D'!#REF!)*-1</f>
        <v>#REF!</v>
      </c>
      <c r="D118" s="18">
        <f>'# D'!CH117</f>
        <v>0</v>
      </c>
      <c r="F118" s="2">
        <f>('# D'!A117+'# D'!B117)/2</f>
        <v>0</v>
      </c>
      <c r="G118" s="2" t="e">
        <f>SUM('# D'!AZ117,'# D'!BB117,'# D'!#REF!,'# D'!BF117,'# D'!BH117)*-1</f>
        <v>#REF!</v>
      </c>
      <c r="H118" s="18">
        <f>'# D'!CL117</f>
        <v>0</v>
      </c>
      <c r="J118" s="2">
        <f>('# D'!A117+'# D'!B117)/2</f>
        <v>0</v>
      </c>
      <c r="K118" s="2" t="e">
        <f>SUM('# D'!BR117,'# D'!BT117,'# D'!BV117,'# D'!BX117,'# D'!#REF!)*-1</f>
        <v>#REF!</v>
      </c>
      <c r="L118" s="18">
        <f>'# D'!CV117</f>
        <v>0</v>
      </c>
    </row>
    <row r="119" spans="2:12" ht="15.75" customHeight="1" x14ac:dyDescent="0.25">
      <c r="B119" s="2">
        <f>('# D'!A118+'# D'!B118)/2</f>
        <v>0</v>
      </c>
      <c r="C119" s="2" t="e">
        <f>SUM('# D'!AV118,'# D'!AX118,'# D'!AZ118,'# D'!BB118,'# D'!#REF!)*-1</f>
        <v>#REF!</v>
      </c>
      <c r="D119" s="18">
        <f>'# D'!CH118</f>
        <v>0</v>
      </c>
      <c r="F119" s="2">
        <f>('# D'!A118+'# D'!B118)/2</f>
        <v>0</v>
      </c>
      <c r="G119" s="2" t="e">
        <f>SUM('# D'!AZ118,'# D'!BB118,'# D'!#REF!,'# D'!BF118,'# D'!BH118)*-1</f>
        <v>#REF!</v>
      </c>
      <c r="H119" s="18">
        <f>'# D'!CL118</f>
        <v>0</v>
      </c>
      <c r="J119" s="2">
        <f>('# D'!A118+'# D'!B118)/2</f>
        <v>0</v>
      </c>
      <c r="K119" s="2" t="e">
        <f>SUM('# D'!BR118,'# D'!BT118,'# D'!BV118,'# D'!BX118,'# D'!#REF!)*-1</f>
        <v>#REF!</v>
      </c>
      <c r="L119" s="18">
        <f>'# D'!CV118</f>
        <v>0</v>
      </c>
    </row>
    <row r="120" spans="2:12" ht="15.75" customHeight="1" x14ac:dyDescent="0.25">
      <c r="B120" s="2">
        <f>('# D'!A119+'# D'!B119)/2</f>
        <v>0</v>
      </c>
      <c r="C120" s="2" t="e">
        <f>SUM('# D'!AV119,'# D'!AX119,'# D'!AZ119,'# D'!BB119,'# D'!#REF!)*-1</f>
        <v>#REF!</v>
      </c>
      <c r="D120" s="18">
        <f>'# D'!CH119</f>
        <v>0</v>
      </c>
      <c r="F120" s="2">
        <f>('# D'!A119+'# D'!B119)/2</f>
        <v>0</v>
      </c>
      <c r="G120" s="2" t="e">
        <f>SUM('# D'!AZ119,'# D'!BB119,'# D'!#REF!,'# D'!BF119,'# D'!BH119)*-1</f>
        <v>#REF!</v>
      </c>
      <c r="H120" s="18">
        <f>'# D'!CL119</f>
        <v>0</v>
      </c>
      <c r="J120" s="2">
        <f>('# D'!A119+'# D'!B119)/2</f>
        <v>0</v>
      </c>
      <c r="K120" s="2" t="e">
        <f>SUM('# D'!BR119,'# D'!BT119,'# D'!BV119,'# D'!BX119,'# D'!#REF!)*-1</f>
        <v>#REF!</v>
      </c>
      <c r="L120" s="18">
        <f>'# D'!CV119</f>
        <v>0</v>
      </c>
    </row>
    <row r="121" spans="2:12" ht="15.75" customHeight="1" x14ac:dyDescent="0.25">
      <c r="B121" s="2">
        <f>('# D'!A120+'# D'!B120)/2</f>
        <v>0</v>
      </c>
      <c r="C121" s="2" t="e">
        <f>SUM('# D'!AV120,'# D'!AX120,'# D'!AZ120,'# D'!BB120,'# D'!#REF!)*-1</f>
        <v>#REF!</v>
      </c>
      <c r="D121" s="18">
        <f>'# D'!CH120</f>
        <v>0</v>
      </c>
      <c r="F121" s="2">
        <f>('# D'!A120+'# D'!B120)/2</f>
        <v>0</v>
      </c>
      <c r="G121" s="2" t="e">
        <f>SUM('# D'!AZ120,'# D'!BB120,'# D'!#REF!,'# D'!BF120,'# D'!BH120)*-1</f>
        <v>#REF!</v>
      </c>
      <c r="H121" s="18">
        <f>'# D'!CL120</f>
        <v>0</v>
      </c>
      <c r="J121" s="2">
        <f>('# D'!A120+'# D'!B120)/2</f>
        <v>0</v>
      </c>
      <c r="K121" s="2" t="e">
        <f>SUM('# D'!BR120,'# D'!BT120,'# D'!BV120,'# D'!BX120,'# D'!#REF!)*-1</f>
        <v>#REF!</v>
      </c>
      <c r="L121" s="18">
        <f>'# D'!CV120</f>
        <v>0</v>
      </c>
    </row>
    <row r="122" spans="2:12" ht="15.75" customHeight="1" x14ac:dyDescent="0.25">
      <c r="B122" s="2">
        <f>('# D'!A121+'# D'!B121)/2</f>
        <v>0</v>
      </c>
      <c r="C122" s="2" t="e">
        <f>SUM('# D'!AV121,'# D'!AX121,'# D'!AZ121,'# D'!BB121,'# D'!#REF!)*-1</f>
        <v>#REF!</v>
      </c>
      <c r="D122" s="18">
        <f>'# D'!CH121</f>
        <v>0</v>
      </c>
      <c r="F122" s="2">
        <f>('# D'!A121+'# D'!B121)/2</f>
        <v>0</v>
      </c>
      <c r="G122" s="2" t="e">
        <f>SUM('# D'!AZ121,'# D'!BB121,'# D'!#REF!,'# D'!BF121,'# D'!BH121)*-1</f>
        <v>#REF!</v>
      </c>
      <c r="H122" s="18">
        <f>'# D'!CL121</f>
        <v>0</v>
      </c>
      <c r="J122" s="2">
        <f>('# D'!A121+'# D'!B121)/2</f>
        <v>0</v>
      </c>
      <c r="K122" s="2" t="e">
        <f>SUM('# D'!BR121,'# D'!BT121,'# D'!BV121,'# D'!BX121,'# D'!#REF!)*-1</f>
        <v>#REF!</v>
      </c>
      <c r="L122" s="18">
        <f>'# D'!CV121</f>
        <v>0</v>
      </c>
    </row>
    <row r="123" spans="2:12" ht="15.75" customHeight="1" x14ac:dyDescent="0.25">
      <c r="B123" s="2">
        <f>('# D'!A122+'# D'!B122)/2</f>
        <v>0</v>
      </c>
      <c r="C123" s="2" t="e">
        <f>SUM('# D'!AV122,'# D'!AX122,'# D'!AZ122,'# D'!BB122,'# D'!#REF!)*-1</f>
        <v>#REF!</v>
      </c>
      <c r="D123" s="18">
        <f>'# D'!CH122</f>
        <v>0</v>
      </c>
      <c r="F123" s="2">
        <f>('# D'!A122+'# D'!B122)/2</f>
        <v>0</v>
      </c>
      <c r="G123" s="2" t="e">
        <f>SUM('# D'!AZ122,'# D'!BB122,'# D'!#REF!,'# D'!BF122,'# D'!BH122)*-1</f>
        <v>#REF!</v>
      </c>
      <c r="H123" s="18">
        <f>'# D'!CL122</f>
        <v>0</v>
      </c>
      <c r="J123" s="2">
        <f>('# D'!A122+'# D'!B122)/2</f>
        <v>0</v>
      </c>
      <c r="K123" s="2" t="e">
        <f>SUM('# D'!BR122,'# D'!BT122,'# D'!BV122,'# D'!BX122,'# D'!#REF!)*-1</f>
        <v>#REF!</v>
      </c>
      <c r="L123" s="18">
        <f>'# D'!CV122</f>
        <v>0</v>
      </c>
    </row>
    <row r="124" spans="2:12" ht="15.75" customHeight="1" x14ac:dyDescent="0.25">
      <c r="B124" s="2">
        <f>('# D'!A123+'# D'!B123)/2</f>
        <v>0</v>
      </c>
      <c r="C124" s="2" t="e">
        <f>SUM('# D'!AV123,'# D'!AX123,'# D'!AZ123,'# D'!BB123,'# D'!#REF!)*-1</f>
        <v>#REF!</v>
      </c>
      <c r="D124" s="18">
        <f>'# D'!CH123</f>
        <v>0</v>
      </c>
      <c r="F124" s="2">
        <f>('# D'!A123+'# D'!B123)/2</f>
        <v>0</v>
      </c>
      <c r="G124" s="2" t="e">
        <f>SUM('# D'!AZ123,'# D'!BB123,'# D'!#REF!,'# D'!BF123,'# D'!BH123)*-1</f>
        <v>#REF!</v>
      </c>
      <c r="H124" s="18">
        <f>'# D'!CL123</f>
        <v>0</v>
      </c>
      <c r="J124" s="2">
        <f>('# D'!A123+'# D'!B123)/2</f>
        <v>0</v>
      </c>
      <c r="K124" s="2" t="e">
        <f>SUM('# D'!BR123,'# D'!BT123,'# D'!BV123,'# D'!BX123,'# D'!#REF!)*-1</f>
        <v>#REF!</v>
      </c>
      <c r="L124" s="18">
        <f>'# D'!CV123</f>
        <v>0</v>
      </c>
    </row>
    <row r="125" spans="2:12" ht="15.75" customHeight="1" x14ac:dyDescent="0.25">
      <c r="B125" s="2">
        <f>('# D'!A124+'# D'!B124)/2</f>
        <v>0</v>
      </c>
      <c r="C125" s="2" t="e">
        <f>SUM('# D'!AV124,'# D'!AX124,'# D'!AZ124,'# D'!BB124,'# D'!#REF!)*-1</f>
        <v>#REF!</v>
      </c>
      <c r="D125" s="18">
        <f>'# D'!CH124</f>
        <v>0</v>
      </c>
      <c r="F125" s="2">
        <f>('# D'!A124+'# D'!B124)/2</f>
        <v>0</v>
      </c>
      <c r="G125" s="2" t="e">
        <f>SUM('# D'!AZ124,'# D'!BB124,'# D'!#REF!,'# D'!BF124,'# D'!BH124)*-1</f>
        <v>#REF!</v>
      </c>
      <c r="H125" s="18">
        <f>'# D'!CL124</f>
        <v>0</v>
      </c>
      <c r="J125" s="2">
        <f>('# D'!A124+'# D'!B124)/2</f>
        <v>0</v>
      </c>
      <c r="K125" s="2" t="e">
        <f>SUM('# D'!BR124,'# D'!BT124,'# D'!BV124,'# D'!BX124,'# D'!#REF!)*-1</f>
        <v>#REF!</v>
      </c>
      <c r="L125" s="18">
        <f>'# D'!CV124</f>
        <v>0</v>
      </c>
    </row>
    <row r="126" spans="2:12" ht="15.75" customHeight="1" x14ac:dyDescent="0.25">
      <c r="B126" s="2">
        <f>('# D'!A125+'# D'!B125)/2</f>
        <v>0</v>
      </c>
      <c r="C126" s="2" t="e">
        <f>SUM('# D'!AV125,'# D'!AX125,'# D'!AZ125,'# D'!BB125,'# D'!#REF!)*-1</f>
        <v>#REF!</v>
      </c>
      <c r="D126" s="18">
        <f>'# D'!CH125</f>
        <v>0</v>
      </c>
      <c r="F126" s="2">
        <f>('# D'!A125+'# D'!B125)/2</f>
        <v>0</v>
      </c>
      <c r="G126" s="2" t="e">
        <f>SUM('# D'!AZ125,'# D'!BB125,'# D'!#REF!,'# D'!BF125,'# D'!BH125)*-1</f>
        <v>#REF!</v>
      </c>
      <c r="H126" s="18">
        <f>'# D'!CL125</f>
        <v>0</v>
      </c>
      <c r="J126" s="2">
        <f>('# D'!A125+'# D'!B125)/2</f>
        <v>0</v>
      </c>
      <c r="K126" s="2" t="e">
        <f>SUM('# D'!BR125,'# D'!BT125,'# D'!BV125,'# D'!BX125,'# D'!#REF!)*-1</f>
        <v>#REF!</v>
      </c>
      <c r="L126" s="18">
        <f>'# D'!CV125</f>
        <v>0</v>
      </c>
    </row>
    <row r="127" spans="2:12" ht="15.75" customHeight="1" x14ac:dyDescent="0.25">
      <c r="B127" s="2">
        <f>('# D'!A126+'# D'!B126)/2</f>
        <v>0</v>
      </c>
      <c r="C127" s="2" t="e">
        <f>SUM('# D'!AV126,'# D'!AX126,'# D'!AZ126,'# D'!BB126,'# D'!#REF!)*-1</f>
        <v>#REF!</v>
      </c>
      <c r="D127" s="18">
        <f>'# D'!CH126</f>
        <v>0</v>
      </c>
      <c r="F127" s="2">
        <f>('# D'!A126+'# D'!B126)/2</f>
        <v>0</v>
      </c>
      <c r="G127" s="2" t="e">
        <f>SUM('# D'!AZ126,'# D'!BB126,'# D'!#REF!,'# D'!BF126,'# D'!BH126)*-1</f>
        <v>#REF!</v>
      </c>
      <c r="H127" s="18">
        <f>'# D'!CL126</f>
        <v>0</v>
      </c>
      <c r="J127" s="2">
        <f>('# D'!A126+'# D'!B126)/2</f>
        <v>0</v>
      </c>
      <c r="K127" s="2" t="e">
        <f>SUM('# D'!BR126,'# D'!BT126,'# D'!BV126,'# D'!BX126,'# D'!#REF!)*-1</f>
        <v>#REF!</v>
      </c>
      <c r="L127" s="18">
        <f>'# D'!CV126</f>
        <v>0</v>
      </c>
    </row>
    <row r="128" spans="2:12" ht="15.75" customHeight="1" x14ac:dyDescent="0.25">
      <c r="B128" s="2">
        <f>('# D'!A35+'# D'!B35)/2</f>
        <v>8</v>
      </c>
      <c r="C128" s="2" t="e">
        <f>SUM('# D'!AV127,'# D'!AX127,'# D'!AZ127,'# D'!BB127,'# D'!#REF!)*-1</f>
        <v>#REF!</v>
      </c>
      <c r="D128" s="18">
        <f>'# D'!CH127</f>
        <v>0</v>
      </c>
      <c r="F128" s="2">
        <f>('# D'!A35+'# D'!B35)/2</f>
        <v>8</v>
      </c>
      <c r="G128" s="2" t="e">
        <f>SUM('# D'!AZ127,'# D'!BB127,'# D'!#REF!,'# D'!BF127,'# D'!BH127)*-1</f>
        <v>#REF!</v>
      </c>
      <c r="H128" s="18">
        <f>'# D'!CL127</f>
        <v>0</v>
      </c>
      <c r="J128" s="2">
        <f>('# D'!A35+'# D'!B35)/2</f>
        <v>8</v>
      </c>
      <c r="K128" s="2" t="e">
        <f>SUM('# D'!BR127,'# D'!BT127,'# D'!BV127,'# D'!BX127,'# D'!#REF!)*-1</f>
        <v>#REF!</v>
      </c>
      <c r="L128" s="18">
        <f>'# D'!CV127</f>
        <v>0</v>
      </c>
    </row>
    <row r="129" spans="2:12" ht="15.75" customHeight="1" x14ac:dyDescent="0.25">
      <c r="B129" s="2">
        <f>('# D'!A36+'# D'!B36)/2</f>
        <v>8.5</v>
      </c>
      <c r="C129" s="2" t="e">
        <f>SUM('# D'!AV128,'# D'!AX128,'# D'!AZ128,'# D'!BB128,'# D'!#REF!)*-1</f>
        <v>#REF!</v>
      </c>
      <c r="D129" s="18">
        <f>'# D'!CH128</f>
        <v>0</v>
      </c>
      <c r="F129" s="2">
        <f>('# D'!A36+'# D'!B36)/2</f>
        <v>8.5</v>
      </c>
      <c r="G129" s="2" t="e">
        <f>SUM('# D'!AZ128,'# D'!BB128,'# D'!#REF!,'# D'!BF128,'# D'!BH128)*-1</f>
        <v>#REF!</v>
      </c>
      <c r="H129" s="18">
        <f>'# D'!CL128</f>
        <v>0</v>
      </c>
      <c r="J129" s="2">
        <f>('# D'!A36+'# D'!B36)/2</f>
        <v>8.5</v>
      </c>
      <c r="K129" s="2" t="e">
        <f>SUM('# D'!BR128,'# D'!BT128,'# D'!BV128,'# D'!BX128,'# D'!#REF!)*-1</f>
        <v>#REF!</v>
      </c>
      <c r="L129" s="18">
        <f>'# D'!CV128</f>
        <v>0</v>
      </c>
    </row>
    <row r="130" spans="2:12" ht="15.75" customHeight="1" x14ac:dyDescent="0.25">
      <c r="B130" s="2">
        <f>('# D'!A37+'# D'!B37)/2</f>
        <v>9</v>
      </c>
      <c r="C130" s="2" t="e">
        <f>SUM('# D'!AV129,'# D'!AX129,'# D'!AZ129,'# D'!BB129,'# D'!#REF!)*-1</f>
        <v>#REF!</v>
      </c>
      <c r="D130" s="18">
        <f>'# D'!CH129</f>
        <v>0</v>
      </c>
      <c r="F130" s="2">
        <f>('# D'!A37+'# D'!B37)/2</f>
        <v>9</v>
      </c>
      <c r="G130" s="2" t="e">
        <f>SUM('# D'!AZ129,'# D'!BB129,'# D'!#REF!,'# D'!BF129,'# D'!BH129)*-1</f>
        <v>#REF!</v>
      </c>
      <c r="H130" s="18">
        <f>'# D'!CL129</f>
        <v>0</v>
      </c>
      <c r="J130" s="2">
        <f>('# D'!A37+'# D'!B37)/2</f>
        <v>9</v>
      </c>
      <c r="K130" s="2" t="e">
        <f>SUM('# D'!BR129,'# D'!BT129,'# D'!BV129,'# D'!BX129,'# D'!#REF!)*-1</f>
        <v>#REF!</v>
      </c>
      <c r="L130" s="18">
        <f>'# D'!CV129</f>
        <v>0</v>
      </c>
    </row>
    <row r="131" spans="2:12" ht="15.75" customHeight="1" x14ac:dyDescent="0.25">
      <c r="B131" s="2">
        <f>('# D'!A38+'# D'!B38)/2</f>
        <v>10</v>
      </c>
      <c r="C131" s="2" t="e">
        <f>SUM('# D'!AV130,'# D'!AX130,'# D'!AZ130,'# D'!BB130,'# D'!#REF!)*-1</f>
        <v>#REF!</v>
      </c>
      <c r="D131" s="18">
        <f>'# D'!CH130</f>
        <v>0</v>
      </c>
      <c r="F131" s="2">
        <f>('# D'!A38+'# D'!B38)/2</f>
        <v>10</v>
      </c>
      <c r="G131" s="2" t="e">
        <f>SUM('# D'!AZ130,'# D'!BB130,'# D'!#REF!,'# D'!BF130,'# D'!BH130)*-1</f>
        <v>#REF!</v>
      </c>
      <c r="H131" s="18">
        <f>'# D'!CL130</f>
        <v>0</v>
      </c>
      <c r="J131" s="2">
        <f>('# D'!A38+'# D'!B38)/2</f>
        <v>10</v>
      </c>
      <c r="K131" s="2" t="e">
        <f>SUM('# D'!BR130,'# D'!BT130,'# D'!BV130,'# D'!BX130,'# D'!#REF!)*-1</f>
        <v>#REF!</v>
      </c>
      <c r="L131" s="18">
        <f>'# D'!CV130</f>
        <v>0</v>
      </c>
    </row>
    <row r="132" spans="2:12" ht="15.75" customHeight="1" x14ac:dyDescent="0.25">
      <c r="B132" s="2">
        <f>('# D'!A39+'# D'!B39)/2</f>
        <v>0</v>
      </c>
      <c r="C132" s="2" t="e">
        <f>SUM('# D'!AV131,'# D'!AX131,'# D'!AZ131,'# D'!BB131,'# D'!#REF!)*-1</f>
        <v>#REF!</v>
      </c>
      <c r="D132" s="18">
        <f>'# D'!CH131</f>
        <v>0</v>
      </c>
      <c r="F132" s="2">
        <f>('# D'!A39+'# D'!B39)/2</f>
        <v>0</v>
      </c>
      <c r="G132" s="2" t="e">
        <f>SUM('# D'!AZ131,'# D'!BB131,'# D'!#REF!,'# D'!BF131,'# D'!BH131)*-1</f>
        <v>#REF!</v>
      </c>
      <c r="H132" s="18">
        <f>'# D'!CL131</f>
        <v>0</v>
      </c>
      <c r="J132" s="2">
        <f>('# D'!A39+'# D'!B39)/2</f>
        <v>0</v>
      </c>
      <c r="K132" s="2" t="e">
        <f>SUM('# D'!BR131,'# D'!BT131,'# D'!BV131,'# D'!BX131,'# D'!#REF!)*-1</f>
        <v>#REF!</v>
      </c>
      <c r="L132" s="18">
        <f>'# D'!CV131</f>
        <v>0</v>
      </c>
    </row>
    <row r="133" spans="2:12" ht="15.75" customHeight="1" x14ac:dyDescent="0.25">
      <c r="B133" s="2">
        <f>('# D'!A40+'# D'!B40)/2</f>
        <v>0</v>
      </c>
      <c r="C133" s="2" t="e">
        <f>SUM('# D'!AV132,'# D'!AX132,'# D'!AZ132,'# D'!BB132,'# D'!#REF!)*-1</f>
        <v>#REF!</v>
      </c>
      <c r="D133" s="18">
        <f>'# D'!CH132</f>
        <v>0</v>
      </c>
      <c r="F133" s="2">
        <f>('# D'!A40+'# D'!B40)/2</f>
        <v>0</v>
      </c>
      <c r="G133" s="2" t="e">
        <f>SUM('# D'!AZ132,'# D'!BB132,'# D'!#REF!,'# D'!BF132,'# D'!BH132)*-1</f>
        <v>#REF!</v>
      </c>
      <c r="H133" s="18">
        <f>'# D'!CL132</f>
        <v>0</v>
      </c>
      <c r="J133" s="2">
        <f>('# D'!A40+'# D'!B40)/2</f>
        <v>0</v>
      </c>
      <c r="K133" s="2" t="e">
        <f>SUM('# D'!BR132,'# D'!BT132,'# D'!BV132,'# D'!BX132,'# D'!#REF!)*-1</f>
        <v>#REF!</v>
      </c>
      <c r="L133" s="18">
        <f>'# D'!CV132</f>
        <v>0</v>
      </c>
    </row>
    <row r="134" spans="2:12" ht="15.75" customHeight="1" x14ac:dyDescent="0.25">
      <c r="B134" s="2">
        <f>('# D'!A41+'# D'!B41)/2</f>
        <v>0</v>
      </c>
      <c r="C134" s="2" t="e">
        <f>SUM('# D'!AV133,'# D'!AX133,'# D'!AZ133,'# D'!BB133,'# D'!#REF!)*-1</f>
        <v>#REF!</v>
      </c>
      <c r="D134" s="18">
        <f>'# D'!CH133</f>
        <v>0</v>
      </c>
      <c r="F134" s="2">
        <f>('# D'!A41+'# D'!B41)/2</f>
        <v>0</v>
      </c>
      <c r="G134" s="2" t="e">
        <f>SUM('# D'!AZ133,'# D'!BB133,'# D'!#REF!,'# D'!BF133,'# D'!BH133)*-1</f>
        <v>#REF!</v>
      </c>
      <c r="H134" s="18">
        <f>'# D'!CL133</f>
        <v>0</v>
      </c>
      <c r="J134" s="2">
        <f>('# D'!A41+'# D'!B41)/2</f>
        <v>0</v>
      </c>
      <c r="K134" s="2" t="e">
        <f>SUM('# D'!BR133,'# D'!BT133,'# D'!BV133,'# D'!BX133,'# D'!#REF!)*-1</f>
        <v>#REF!</v>
      </c>
      <c r="L134" s="18">
        <f>'# D'!CV133</f>
        <v>0</v>
      </c>
    </row>
    <row r="135" spans="2:12" ht="15.75" customHeight="1" x14ac:dyDescent="0.25">
      <c r="B135" s="2">
        <f>('# D'!A42+'# D'!B42)/2</f>
        <v>0</v>
      </c>
      <c r="C135" s="2" t="e">
        <f>SUM('# D'!AV134,'# D'!AX134,'# D'!AZ134,'# D'!BB134,'# D'!#REF!)*-1</f>
        <v>#REF!</v>
      </c>
      <c r="D135" s="18">
        <f>'# D'!CH134</f>
        <v>0</v>
      </c>
      <c r="F135" s="2">
        <f>('# D'!A42+'# D'!B42)/2</f>
        <v>0</v>
      </c>
      <c r="G135" s="2" t="e">
        <f>SUM('# D'!AZ134,'# D'!BB134,'# D'!#REF!,'# D'!BF134,'# D'!BH134)*-1</f>
        <v>#REF!</v>
      </c>
      <c r="H135" s="18">
        <f>'# D'!CL134</f>
        <v>0</v>
      </c>
      <c r="J135" s="2">
        <f>('# D'!A42+'# D'!B42)/2</f>
        <v>0</v>
      </c>
      <c r="K135" s="2" t="e">
        <f>SUM('# D'!BR134,'# D'!BT134,'# D'!BV134,'# D'!BX134,'# D'!#REF!)*-1</f>
        <v>#REF!</v>
      </c>
      <c r="L135" s="18">
        <f>'# D'!CV134</f>
        <v>0</v>
      </c>
    </row>
    <row r="136" spans="2:12" ht="15.75" customHeight="1" x14ac:dyDescent="0.2"/>
    <row r="137" spans="2:12" ht="15.75" customHeight="1" x14ac:dyDescent="0.2"/>
    <row r="138" spans="2:12" ht="15.75" customHeight="1" x14ac:dyDescent="0.2"/>
    <row r="139" spans="2:12" ht="15.75" customHeight="1" x14ac:dyDescent="0.2"/>
    <row r="140" spans="2:12" ht="15.75" customHeight="1" x14ac:dyDescent="0.2"/>
    <row r="141" spans="2:12" ht="15.75" customHeight="1" x14ac:dyDescent="0.2"/>
    <row r="142" spans="2:12" ht="15.75" customHeight="1" x14ac:dyDescent="0.2"/>
    <row r="143" spans="2:12" ht="15.75" customHeight="1" x14ac:dyDescent="0.2"/>
    <row r="144" spans="2:12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1:D1"/>
    <mergeCell ref="B2:D2"/>
    <mergeCell ref="F2:H2"/>
    <mergeCell ref="J2:L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T-TEST</vt:lpstr>
      <vt:lpstr># D</vt:lpstr>
      <vt:lpstr>%D</vt:lpstr>
      <vt:lpstr># D vs % D</vt:lpstr>
      <vt:lpstr>coverage</vt:lpstr>
      <vt:lpstr>#D 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Jenkins</dc:creator>
  <cp:lastModifiedBy>Meredith Jenkins</cp:lastModifiedBy>
  <dcterms:created xsi:type="dcterms:W3CDTF">2019-05-09T16:27:40Z</dcterms:created>
  <dcterms:modified xsi:type="dcterms:W3CDTF">2022-03-10T00:51:17Z</dcterms:modified>
</cp:coreProperties>
</file>