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3\"/>
    </mc:Choice>
  </mc:AlternateContent>
  <xr:revisionPtr revIDLastSave="0" documentId="13_ncr:1_{5698EE34-4515-41AF-A8B4-73CAB8D95D9C}" xr6:coauthVersionLast="47" xr6:coauthVersionMax="47" xr10:uidLastSave="{00000000-0000-0000-0000-000000000000}"/>
  <bookViews>
    <workbookView xWindow="-120" yWindow="-120" windowWidth="29040" windowHeight="17520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5" i="1"/>
  <c r="F6" i="1"/>
  <c r="F7" i="1"/>
  <c r="F8" i="1"/>
  <c r="F4" i="1"/>
  <c r="V7" i="1"/>
  <c r="V8" i="1"/>
  <c r="V9" i="1"/>
  <c r="V13" i="1"/>
  <c r="H16" i="1" s="1"/>
  <c r="V6" i="1"/>
  <c r="H9" i="1" s="1"/>
  <c r="P18" i="1"/>
  <c r="G21" i="1" s="1"/>
  <c r="P16" i="1"/>
  <c r="P14" i="1"/>
  <c r="P13" i="1"/>
  <c r="P9" i="1"/>
  <c r="G12" i="1" s="1"/>
  <c r="P7" i="1"/>
  <c r="H11" i="1"/>
  <c r="H12" i="1"/>
  <c r="G16" i="1"/>
  <c r="AC10" i="1"/>
  <c r="AC11" i="1" s="1"/>
  <c r="AC12" i="1" s="1"/>
  <c r="AC13" i="1" s="1"/>
  <c r="AC14" i="1" s="1"/>
  <c r="AC15" i="1" s="1"/>
  <c r="AC16" i="1" s="1"/>
  <c r="AC17" i="1" s="1"/>
  <c r="AC18" i="1" s="1"/>
  <c r="U10" i="1"/>
  <c r="U11" i="1" s="1"/>
  <c r="U12" i="1" s="1"/>
  <c r="U13" i="1" s="1"/>
  <c r="H10" i="1"/>
  <c r="G19" i="1"/>
  <c r="G17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<sst xmlns="http://schemas.openxmlformats.org/spreadsheetml/2006/main" count="15" uniqueCount="10">
  <si>
    <t>n</t>
  </si>
  <si>
    <t>time</t>
  </si>
  <si>
    <t>time [ms]</t>
  </si>
  <si>
    <t>KARP</t>
  </si>
  <si>
    <t>B&amp;B</t>
  </si>
  <si>
    <t xml:space="preserve">Memory usage [GB] </t>
  </si>
  <si>
    <t>BruteForce [s]</t>
  </si>
  <si>
    <t>Held-Karp [s]</t>
  </si>
  <si>
    <t>B&amp;B [s]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</si>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</sst>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</a:t>
            </a:r>
            <a:r>
              <a:rPr lang="en-GB" baseline="0"/>
              <a:t> metod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BruteForce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Sheet1!$F$4:$F$21</c:f>
              <c:numCache>
                <c:formatCode>0.0000</c:formatCode>
                <c:ptCount val="18"/>
                <c:pt idx="0">
                  <c:v>4.0467000000000004E-4</c:v>
                </c:pt>
                <c:pt idx="1">
                  <c:v>3.7264000000000004E-3</c:v>
                </c:pt>
                <c:pt idx="2">
                  <c:v>4.1132999999999996E-2</c:v>
                </c:pt>
                <c:pt idx="3">
                  <c:v>0.47361999999999999</c:v>
                </c:pt>
                <c:pt idx="4">
                  <c:v>5.9229800000000008</c:v>
                </c:pt>
                <c:pt idx="5" formatCode="0.000">
                  <c:v>81.866699999999994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Held-Karp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Sheet1!$G$4:$G$21</c:f>
              <c:numCache>
                <c:formatCode>General</c:formatCode>
                <c:ptCount val="18"/>
                <c:pt idx="8">
                  <c:v>6.1766800000000004E-2</c:v>
                </c:pt>
                <c:pt idx="12">
                  <c:v>1.4357</c:v>
                </c:pt>
                <c:pt idx="13">
                  <c:v>3.0831</c:v>
                </c:pt>
                <c:pt idx="15">
                  <c:v>14.576799999999999</c:v>
                </c:pt>
                <c:pt idx="17">
                  <c:v>52.440300000000001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B&amp;B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Sheet1!$H$4:$H$21</c:f>
              <c:numCache>
                <c:formatCode>General</c:formatCode>
                <c:ptCount val="18"/>
                <c:pt idx="5" formatCode="0.0000">
                  <c:v>2.9666000000000002E-3</c:v>
                </c:pt>
                <c:pt idx="6" formatCode="0.0000">
                  <c:v>0.10328</c:v>
                </c:pt>
                <c:pt idx="7">
                  <c:v>5.1814999999999998</c:v>
                </c:pt>
                <c:pt idx="8" formatCode="0.000">
                  <c:v>14.641299999999999</c:v>
                </c:pt>
                <c:pt idx="12">
                  <c:v>1.2869000000000002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1-4AFE-87BE-58F2A053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time [s]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Sheet1!$U$6:$U$13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</c:numCache>
            </c:numRef>
          </c:cat>
          <c:val>
            <c:numRef>
              <c:f>Sheet1!$V$6:$V$13</c:f>
              <c:numCache>
                <c:formatCode>0.0000</c:formatCode>
                <c:ptCount val="8"/>
                <c:pt idx="0">
                  <c:v>2.9666000000000002E-3</c:v>
                </c:pt>
                <c:pt idx="1">
                  <c:v>0.10328</c:v>
                </c:pt>
                <c:pt idx="2" formatCode="General">
                  <c:v>5.1814999999999998</c:v>
                </c:pt>
                <c:pt idx="3" formatCode="0.000">
                  <c:v>14.641299999999999</c:v>
                </c:pt>
                <c:pt idx="7" formatCode="General">
                  <c:v>1.2869000000000002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4-4CED-A428-79757571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alpha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>
                          <a:alpha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Sheet1!$U$6:$U$13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Sheet1!$Q$9:$Q$18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F4-4CED-A428-797575710EE6}"/>
                  </c:ext>
                </c:extLst>
              </c15:ser>
            </c15:filteredLineSeries>
          </c:ext>
        </c:extLst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Sheet1!$AD$3</c:f>
              <c:strCache>
                <c:ptCount val="1"/>
                <c:pt idx="0">
                  <c:v>Memory usage [GB]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Sheet1!$AC$4:$AC$18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Sheet1!$AD$4:$AD$18</c:f>
              <c:numCache>
                <c:formatCode>General</c:formatCode>
                <c:ptCount val="15"/>
                <c:pt idx="2">
                  <c:v>2E-3</c:v>
                </c:pt>
                <c:pt idx="3">
                  <c:v>1.7000000000000001E-2</c:v>
                </c:pt>
                <c:pt idx="4">
                  <c:v>1.5</c:v>
                </c:pt>
                <c:pt idx="5">
                  <c:v>3.9</c:v>
                </c:pt>
                <c:pt idx="9">
                  <c:v>0.40100000000000002</c:v>
                </c:pt>
                <c:pt idx="10">
                  <c:v>19</c:v>
                </c:pt>
                <c:pt idx="1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E3C-9082-24BB8DCF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82431"/>
        <c:axId val="258284095"/>
      </c:scatterChart>
      <c:valAx>
        <c:axId val="258282431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84095"/>
        <c:crosses val="autoZero"/>
        <c:crossBetween val="midCat"/>
        <c:majorUnit val="1"/>
      </c:valAx>
      <c:valAx>
        <c:axId val="2582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8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22</xdr:row>
      <xdr:rowOff>42862</xdr:rowOff>
    </xdr:from>
    <xdr:to>
      <xdr:col>8</xdr:col>
      <xdr:colOff>295275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23</xdr:row>
      <xdr:rowOff>0</xdr:rowOff>
    </xdr:from>
    <xdr:to>
      <xdr:col>27</xdr:col>
      <xdr:colOff>485775</xdr:colOff>
      <xdr:row>41</xdr:row>
      <xdr:rowOff>71438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8F07A5A-77C1-4252-9200-FB69EF22F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4762</xdr:colOff>
      <xdr:row>22</xdr:row>
      <xdr:rowOff>185737</xdr:rowOff>
    </xdr:from>
    <xdr:to>
      <xdr:col>36</xdr:col>
      <xdr:colOff>309562</xdr:colOff>
      <xdr:row>37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A258A0-CADC-491B-9C49-AFA5C0D90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D3:AD21"/>
  <sheetViews>
    <sheetView tabSelected="1" topLeftCell="R4" workbookViewId="0">
      <selection activeCell="AD21" sqref="AD21"/>
    </sheetView>
  </sheetViews>
  <sheetFormatPr defaultRowHeight="15" x14ac:dyDescent="0.25"/>
  <cols>
    <col min="4" max="4" width="13.85546875" customWidth="1"/>
    <col min="5" max="5" width="20.28515625" customWidth="1"/>
    <col min="6" max="6" width="15.85546875" customWidth="1"/>
    <col min="7" max="7" width="27.42578125" customWidth="1"/>
    <col min="16" max="16" width="11" customWidth="1"/>
    <col min="17" max="18" width="21.140625" customWidth="1"/>
    <col min="23" max="23" width="10" bestFit="1" customWidth="1"/>
    <col min="30" max="30" width="18.5703125" customWidth="1"/>
  </cols>
  <sheetData>
    <row r="3" spans="4:30" x14ac:dyDescent="0.25">
      <c r="D3" t="s">
        <v>1</v>
      </c>
      <c r="E3" t="s">
        <v>0</v>
      </c>
      <c r="F3" t="s">
        <v>6</v>
      </c>
      <c r="G3" t="s">
        <v>7</v>
      </c>
      <c r="H3" t="s">
        <v>8</v>
      </c>
      <c r="L3" t="s">
        <v>3</v>
      </c>
      <c r="N3" t="s">
        <v>1</v>
      </c>
      <c r="O3" t="s">
        <v>0</v>
      </c>
      <c r="P3" t="s">
        <v>2</v>
      </c>
      <c r="S3" t="s">
        <v>4</v>
      </c>
      <c r="T3" t="s">
        <v>1</v>
      </c>
      <c r="U3" t="s">
        <v>0</v>
      </c>
      <c r="V3" t="s">
        <v>9</v>
      </c>
      <c r="AC3" t="s">
        <v>0</v>
      </c>
      <c r="AD3" t="s">
        <v>5</v>
      </c>
    </row>
    <row r="4" spans="4:30" x14ac:dyDescent="0.25">
      <c r="D4">
        <v>4.0467000000000004</v>
      </c>
      <c r="E4">
        <v>9</v>
      </c>
      <c r="F4" s="1">
        <f>D4/10/1000</f>
        <v>4.0467000000000004E-4</v>
      </c>
      <c r="U4">
        <v>12</v>
      </c>
      <c r="AC4">
        <v>12</v>
      </c>
    </row>
    <row r="5" spans="4:30" x14ac:dyDescent="0.25">
      <c r="D5">
        <v>37.264000000000003</v>
      </c>
      <c r="E5">
        <v>10</v>
      </c>
      <c r="F5" s="1">
        <f t="shared" ref="F5:F8" si="0">D5/10/1000</f>
        <v>3.7264000000000004E-3</v>
      </c>
      <c r="U5">
        <v>13</v>
      </c>
      <c r="AC5">
        <v>13</v>
      </c>
    </row>
    <row r="6" spans="4:30" x14ac:dyDescent="0.25">
      <c r="D6">
        <v>411.33</v>
      </c>
      <c r="E6">
        <v>11</v>
      </c>
      <c r="F6" s="1">
        <f t="shared" si="0"/>
        <v>4.1132999999999996E-2</v>
      </c>
      <c r="T6">
        <v>29.666</v>
      </c>
      <c r="U6">
        <v>14</v>
      </c>
      <c r="V6" s="1">
        <f>T6/10/1000</f>
        <v>2.9666000000000002E-3</v>
      </c>
      <c r="AC6">
        <v>14</v>
      </c>
      <c r="AD6">
        <v>2E-3</v>
      </c>
    </row>
    <row r="7" spans="4:30" x14ac:dyDescent="0.25">
      <c r="D7">
        <v>4736.2</v>
      </c>
      <c r="E7">
        <v>12</v>
      </c>
      <c r="F7" s="1">
        <f t="shared" si="0"/>
        <v>0.47361999999999999</v>
      </c>
      <c r="N7">
        <v>12.495799999999999</v>
      </c>
      <c r="O7">
        <v>15</v>
      </c>
      <c r="P7" s="1">
        <f>1.24958/1000</f>
        <v>1.2495799999999999E-3</v>
      </c>
      <c r="T7">
        <v>1032.8</v>
      </c>
      <c r="U7">
        <v>15</v>
      </c>
      <c r="V7" s="1">
        <f t="shared" ref="V7:V13" si="1">T7/10/1000</f>
        <v>0.10328</v>
      </c>
      <c r="AC7">
        <v>15</v>
      </c>
      <c r="AD7">
        <v>1.7000000000000001E-2</v>
      </c>
    </row>
    <row r="8" spans="4:30" x14ac:dyDescent="0.25">
      <c r="D8">
        <v>59229.8</v>
      </c>
      <c r="E8">
        <v>13</v>
      </c>
      <c r="F8" s="1">
        <f t="shared" si="0"/>
        <v>5.9229800000000008</v>
      </c>
      <c r="O8">
        <v>16</v>
      </c>
      <c r="P8" s="1"/>
      <c r="T8">
        <v>51815</v>
      </c>
      <c r="U8">
        <v>16</v>
      </c>
      <c r="V8">
        <f t="shared" si="1"/>
        <v>5.1814999999999998</v>
      </c>
      <c r="AC8">
        <v>16</v>
      </c>
      <c r="AD8">
        <v>1.5</v>
      </c>
    </row>
    <row r="9" spans="4:30" x14ac:dyDescent="0.25">
      <c r="D9">
        <v>818667</v>
      </c>
      <c r="E9">
        <v>14</v>
      </c>
      <c r="F9" s="2">
        <f>D9/10/1000</f>
        <v>81.866699999999994</v>
      </c>
      <c r="H9" s="1">
        <f>V6</f>
        <v>2.9666000000000002E-3</v>
      </c>
      <c r="N9">
        <v>617.66800000000001</v>
      </c>
      <c r="O9">
        <v>17</v>
      </c>
      <c r="P9" s="1">
        <f>61.7668/1000</f>
        <v>6.1766800000000004E-2</v>
      </c>
      <c r="T9">
        <v>146413</v>
      </c>
      <c r="U9">
        <v>17</v>
      </c>
      <c r="V9" s="2">
        <f t="shared" si="1"/>
        <v>14.641299999999999</v>
      </c>
      <c r="AC9">
        <v>17</v>
      </c>
      <c r="AD9">
        <v>3.9</v>
      </c>
    </row>
    <row r="10" spans="4:30" x14ac:dyDescent="0.25">
      <c r="D10">
        <v>3597490</v>
      </c>
      <c r="E10">
        <v>15</v>
      </c>
      <c r="H10" s="1">
        <f t="shared" ref="H10:H16" si="2">V7</f>
        <v>0.10328</v>
      </c>
      <c r="O10">
        <v>18</v>
      </c>
      <c r="U10">
        <f>U9+1</f>
        <v>18</v>
      </c>
      <c r="AC10">
        <f>AC9+1</f>
        <v>18</v>
      </c>
    </row>
    <row r="11" spans="4:30" x14ac:dyDescent="0.25">
      <c r="E11">
        <f>E10+1</f>
        <v>16</v>
      </c>
      <c r="H11">
        <f t="shared" si="2"/>
        <v>5.1814999999999998</v>
      </c>
      <c r="O11">
        <v>19</v>
      </c>
      <c r="U11">
        <f t="shared" ref="U11:U13" si="3">U10+1</f>
        <v>19</v>
      </c>
      <c r="AC11">
        <f t="shared" ref="AC11:AC18" si="4">AC10+1</f>
        <v>19</v>
      </c>
    </row>
    <row r="12" spans="4:30" x14ac:dyDescent="0.25">
      <c r="E12">
        <f t="shared" ref="E12:E18" si="5">E11+1</f>
        <v>17</v>
      </c>
      <c r="G12">
        <f t="shared" ref="G12:G17" si="6">P9</f>
        <v>6.1766800000000004E-2</v>
      </c>
      <c r="H12" s="2">
        <f t="shared" si="2"/>
        <v>14.641299999999999</v>
      </c>
      <c r="O12">
        <v>20</v>
      </c>
      <c r="U12">
        <f t="shared" si="3"/>
        <v>20</v>
      </c>
      <c r="AC12">
        <f t="shared" si="4"/>
        <v>20</v>
      </c>
    </row>
    <row r="13" spans="4:30" x14ac:dyDescent="0.25">
      <c r="E13">
        <f t="shared" si="5"/>
        <v>18</v>
      </c>
      <c r="N13">
        <v>14357</v>
      </c>
      <c r="O13">
        <v>21</v>
      </c>
      <c r="P13">
        <f>1435.7/1000</f>
        <v>1.4357</v>
      </c>
      <c r="T13">
        <v>12869</v>
      </c>
      <c r="U13">
        <f t="shared" si="3"/>
        <v>21</v>
      </c>
      <c r="V13">
        <f t="shared" si="1"/>
        <v>1.2869000000000002</v>
      </c>
      <c r="AC13">
        <f t="shared" si="4"/>
        <v>21</v>
      </c>
      <c r="AD13">
        <v>0.40100000000000002</v>
      </c>
    </row>
    <row r="14" spans="4:30" x14ac:dyDescent="0.25">
      <c r="E14">
        <f t="shared" si="5"/>
        <v>19</v>
      </c>
      <c r="N14">
        <v>30831</v>
      </c>
      <c r="O14">
        <v>22</v>
      </c>
      <c r="P14">
        <f>3083.1/1000</f>
        <v>3.0831</v>
      </c>
      <c r="AC14">
        <f t="shared" si="4"/>
        <v>22</v>
      </c>
      <c r="AD14">
        <v>19</v>
      </c>
    </row>
    <row r="15" spans="4:30" x14ac:dyDescent="0.25">
      <c r="E15">
        <f t="shared" si="5"/>
        <v>20</v>
      </c>
      <c r="O15">
        <v>23</v>
      </c>
      <c r="AC15">
        <f t="shared" si="4"/>
        <v>23</v>
      </c>
    </row>
    <row r="16" spans="4:30" x14ac:dyDescent="0.25">
      <c r="E16">
        <f t="shared" si="5"/>
        <v>21</v>
      </c>
      <c r="G16">
        <f t="shared" si="6"/>
        <v>1.4357</v>
      </c>
      <c r="H16">
        <f t="shared" si="2"/>
        <v>1.2869000000000002</v>
      </c>
      <c r="N16">
        <v>145768</v>
      </c>
      <c r="O16">
        <v>24</v>
      </c>
      <c r="P16" s="2">
        <f>14576.8/1000</f>
        <v>14.576799999999999</v>
      </c>
      <c r="AC16">
        <f t="shared" si="4"/>
        <v>24</v>
      </c>
      <c r="AD16">
        <v>19</v>
      </c>
    </row>
    <row r="17" spans="5:29" x14ac:dyDescent="0.25">
      <c r="E17">
        <f t="shared" si="5"/>
        <v>22</v>
      </c>
      <c r="G17">
        <f t="shared" si="6"/>
        <v>3.0831</v>
      </c>
      <c r="O17">
        <v>25</v>
      </c>
      <c r="AC17">
        <f t="shared" si="4"/>
        <v>25</v>
      </c>
    </row>
    <row r="18" spans="5:29" x14ac:dyDescent="0.25">
      <c r="E18">
        <f t="shared" si="5"/>
        <v>23</v>
      </c>
      <c r="N18">
        <v>524403</v>
      </c>
      <c r="O18">
        <v>26</v>
      </c>
      <c r="P18" s="2">
        <f>52440.3/1000</f>
        <v>52.440300000000001</v>
      </c>
      <c r="AC18">
        <f t="shared" si="4"/>
        <v>26</v>
      </c>
    </row>
    <row r="19" spans="5:29" x14ac:dyDescent="0.25">
      <c r="E19">
        <f t="shared" ref="E19:E21" si="7">E18+1</f>
        <v>24</v>
      </c>
      <c r="G19">
        <f t="shared" ref="G19:G21" si="8">P16</f>
        <v>14.576799999999999</v>
      </c>
    </row>
    <row r="20" spans="5:29" x14ac:dyDescent="0.25">
      <c r="E20">
        <f t="shared" si="7"/>
        <v>25</v>
      </c>
    </row>
    <row r="21" spans="5:29" x14ac:dyDescent="0.25">
      <c r="E21">
        <f t="shared" si="7"/>
        <v>26</v>
      </c>
      <c r="G21">
        <f t="shared" si="8"/>
        <v>52.440300000000001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2021-11-17T15:25:03Z</dcterms:modified>
</cp:coreProperties>
</file>