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Ciuper\Documents\GitHub\PEAproject\sprawka\lab3\"/>
    </mc:Choice>
  </mc:AlternateContent>
  <xr:revisionPtr revIDLastSave="0" documentId="13_ncr:1_{BE581425-FB68-4EFA-9B77-A4CE11C26CF9}" xr6:coauthVersionLast="47" xr6:coauthVersionMax="47" xr10:uidLastSave="{00000000-0000-0000-0000-000000000000}"/>
  <bookViews>
    <workbookView xWindow="-120" yWindow="-120" windowWidth="29040" windowHeight="17520" xr2:uid="{35CB0FE1-15B9-4927-961C-D0566F903D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1" l="1"/>
  <c r="X6" i="1"/>
  <c r="X7" i="1"/>
  <c r="X8" i="1"/>
  <c r="X9" i="1"/>
  <c r="X10" i="1"/>
  <c r="X11" i="1"/>
  <c r="X12" i="1"/>
  <c r="X13" i="1"/>
  <c r="X4" i="1"/>
  <c r="H10" i="1"/>
  <c r="H11" i="1"/>
  <c r="H12" i="1"/>
  <c r="H16" i="1"/>
  <c r="H9" i="1"/>
  <c r="G16" i="1"/>
  <c r="W13" i="1"/>
  <c r="AD10" i="1"/>
  <c r="AD11" i="1" s="1"/>
  <c r="AD12" i="1" s="1"/>
  <c r="AD13" i="1" s="1"/>
  <c r="AD14" i="1" s="1"/>
  <c r="AD15" i="1" s="1"/>
  <c r="AD16" i="1" s="1"/>
  <c r="AD17" i="1" s="1"/>
  <c r="AD18" i="1" s="1"/>
  <c r="V10" i="1"/>
  <c r="V11" i="1" s="1"/>
  <c r="V12" i="1" s="1"/>
  <c r="V13" i="1" s="1"/>
  <c r="W9" i="1"/>
  <c r="W8" i="1"/>
  <c r="W7" i="1"/>
  <c r="W6" i="1"/>
  <c r="G12" i="1"/>
  <c r="G19" i="1"/>
  <c r="G21" i="1"/>
  <c r="G17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<sst xmlns="http://schemas.openxmlformats.org/spreadsheetml/2006/main" count="16" uniqueCount="9">
  <si>
    <t>n</t>
  </si>
  <si>
    <t>time</t>
  </si>
  <si>
    <t>time [ms]</t>
  </si>
  <si>
    <t>KARP</t>
  </si>
  <si>
    <t>BruteForce [ms]</t>
  </si>
  <si>
    <t>Held-Karp</t>
  </si>
  <si>
    <t>B&amp;B</t>
  </si>
  <si>
    <t xml:space="preserve">Memory usage [GB] </t>
  </si>
  <si>
    <t>expected time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</si>
</sst>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Porównanie</a:t>
            </a:r>
            <a:r>
              <a:rPr lang="en-GB" baseline="0"/>
              <a:t> metod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BruteForce [ms]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Sheet1!$E$4:$E$21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</c:numCache>
            </c:numRef>
          </c:cat>
          <c:val>
            <c:numRef>
              <c:f>Sheet1!$F$4:$F$21</c:f>
              <c:numCache>
                <c:formatCode>General</c:formatCode>
                <c:ptCount val="18"/>
                <c:pt idx="0">
                  <c:v>0.40467000000000003</c:v>
                </c:pt>
                <c:pt idx="1">
                  <c:v>3.7264000000000004</c:v>
                </c:pt>
                <c:pt idx="2">
                  <c:v>41.132999999999996</c:v>
                </c:pt>
                <c:pt idx="3">
                  <c:v>473.62</c:v>
                </c:pt>
                <c:pt idx="4">
                  <c:v>5922.9800000000005</c:v>
                </c:pt>
                <c:pt idx="5">
                  <c:v>81866.7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C-4D1D-925B-1130EA06A915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Held-Karp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alpha val="40000"/>
                  </a:schemeClr>
                </a:solidFill>
              </a:ln>
              <a:effectLst/>
            </c:spPr>
          </c:marker>
          <c:cat>
            <c:numRef>
              <c:f>Sheet1!$E$4:$E$21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</c:numCache>
            </c:numRef>
          </c:cat>
          <c:val>
            <c:numRef>
              <c:f>Sheet1!$G$4:$G$21</c:f>
              <c:numCache>
                <c:formatCode>General</c:formatCode>
                <c:ptCount val="18"/>
                <c:pt idx="8">
                  <c:v>61.766800000000003</c:v>
                </c:pt>
                <c:pt idx="12">
                  <c:v>1435.7</c:v>
                </c:pt>
                <c:pt idx="13">
                  <c:v>3083.1</c:v>
                </c:pt>
                <c:pt idx="15">
                  <c:v>14576.8</c:v>
                </c:pt>
                <c:pt idx="17">
                  <c:v>52440.3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C-4D1D-925B-1130EA06A915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B&amp;B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Sheet1!$H$4:$H$21</c:f>
              <c:numCache>
                <c:formatCode>General</c:formatCode>
                <c:ptCount val="18"/>
                <c:pt idx="5">
                  <c:v>2.9666000000000001</c:v>
                </c:pt>
                <c:pt idx="6">
                  <c:v>103.28</c:v>
                </c:pt>
                <c:pt idx="7">
                  <c:v>5181.5</c:v>
                </c:pt>
                <c:pt idx="8">
                  <c:v>14641.3</c:v>
                </c:pt>
                <c:pt idx="12">
                  <c:v>1286.9000000000001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1-4AFE-87BE-58F2A053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91792"/>
        <c:axId val="1482048864"/>
      </c:lineChart>
      <c:catAx>
        <c:axId val="14714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48864"/>
        <c:crosses val="autoZero"/>
        <c:auto val="1"/>
        <c:lblAlgn val="ctr"/>
        <c:lblOffset val="100"/>
        <c:noMultiLvlLbl val="0"/>
      </c:catAx>
      <c:valAx>
        <c:axId val="1482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</a:t>
                </a:r>
                <a:r>
                  <a:rPr lang="en-GB" baseline="0"/>
                  <a:t>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Sheet1!$W$3</c:f>
              <c:strCache>
                <c:ptCount val="1"/>
                <c:pt idx="0">
                  <c:v>time [ms]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Sheet1!$V$6:$V$13</c:f>
              <c:numCache>
                <c:formatCode>General</c:formatCode>
                <c:ptCount val="8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</c:numCache>
            </c:numRef>
          </c:cat>
          <c:val>
            <c:numRef>
              <c:f>Sheet1!$W$6:$W$13</c:f>
              <c:numCache>
                <c:formatCode>General</c:formatCode>
                <c:ptCount val="8"/>
                <c:pt idx="0">
                  <c:v>2.9666000000000001</c:v>
                </c:pt>
                <c:pt idx="1">
                  <c:v>103.28</c:v>
                </c:pt>
                <c:pt idx="2">
                  <c:v>5181.5</c:v>
                </c:pt>
                <c:pt idx="3">
                  <c:v>14641.3</c:v>
                </c:pt>
                <c:pt idx="7">
                  <c:v>1286.9000000000001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4-4CED-A428-797575710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91792"/>
        <c:axId val="14820488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Sheet1!$Q$3</c15:sqref>
                        </c15:formulaRef>
                      </c:ext>
                    </c:extLst>
                    <c:strCache>
                      <c:ptCount val="1"/>
                      <c:pt idx="0">
                        <c:v>expected time [ms]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alpha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>
                          <a:alpha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Sheet1!$V$6:$V$13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17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Sheet1!$Q$9:$Q$18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50.506410670000001</c:v>
                      </c:pt>
                      <c:pt idx="1">
                        <c:v>113.246208</c:v>
                      </c:pt>
                      <c:pt idx="2">
                        <c:v>252.35729069999999</c:v>
                      </c:pt>
                      <c:pt idx="3">
                        <c:v>559.24053330000004</c:v>
                      </c:pt>
                      <c:pt idx="4">
                        <c:v>1233.125376</c:v>
                      </c:pt>
                      <c:pt idx="5">
                        <c:v>2706.724181</c:v>
                      </c:pt>
                      <c:pt idx="6">
                        <c:v>5916.7648429999999</c:v>
                      </c:pt>
                      <c:pt idx="7">
                        <c:v>12884.901889999999</c:v>
                      </c:pt>
                      <c:pt idx="8">
                        <c:v>27962.026669999999</c:v>
                      </c:pt>
                      <c:pt idx="9">
                        <c:v>60487.45609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5F4-4CED-A428-797575710EE6}"/>
                  </c:ext>
                </c:extLst>
              </c15:ser>
            </c15:filteredLineSeries>
          </c:ext>
        </c:extLst>
      </c:lineChart>
      <c:catAx>
        <c:axId val="14714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48864"/>
        <c:crosses val="autoZero"/>
        <c:auto val="1"/>
        <c:lblAlgn val="ctr"/>
        <c:lblOffset val="100"/>
        <c:noMultiLvlLbl val="0"/>
      </c:catAx>
      <c:valAx>
        <c:axId val="1482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</a:t>
                </a:r>
                <a:r>
                  <a:rPr lang="en-GB" baseline="0"/>
                  <a:t>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91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Sheet1!$AE$3</c:f>
              <c:strCache>
                <c:ptCount val="1"/>
                <c:pt idx="0">
                  <c:v>Memory usage [GB]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Sheet1!$AD$4:$AD$18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xVal>
          <c:yVal>
            <c:numRef>
              <c:f>Sheet1!$AE$4:$AE$18</c:f>
              <c:numCache>
                <c:formatCode>General</c:formatCode>
                <c:ptCount val="15"/>
                <c:pt idx="2">
                  <c:v>2E-3</c:v>
                </c:pt>
                <c:pt idx="3">
                  <c:v>1.7000000000000001E-2</c:v>
                </c:pt>
                <c:pt idx="4">
                  <c:v>1.5</c:v>
                </c:pt>
                <c:pt idx="5">
                  <c:v>3.9</c:v>
                </c:pt>
                <c:pt idx="9">
                  <c:v>0.40100000000000002</c:v>
                </c:pt>
                <c:pt idx="10">
                  <c:v>19</c:v>
                </c:pt>
                <c:pt idx="12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C-4E3C-9082-24BB8DCF5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82431"/>
        <c:axId val="258284095"/>
      </c:scatterChart>
      <c:valAx>
        <c:axId val="258282431"/>
        <c:scaling>
          <c:orientation val="minMax"/>
          <c:max val="26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84095"/>
        <c:crosses val="autoZero"/>
        <c:crossBetween val="midCat"/>
        <c:majorUnit val="1"/>
      </c:valAx>
      <c:valAx>
        <c:axId val="25828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usage [GB]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8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695325</xdr:colOff>
      <xdr:row>22</xdr:row>
      <xdr:rowOff>42862</xdr:rowOff>
    </xdr:from>
    <xdr:to>
      <xdr:col>8</xdr:col>
      <xdr:colOff>295275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CC7E2-FFA0-4182-A77D-FD8888D48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23</xdr:row>
      <xdr:rowOff>0</xdr:rowOff>
    </xdr:from>
    <xdr:to>
      <xdr:col>28</xdr:col>
      <xdr:colOff>485775</xdr:colOff>
      <xdr:row>41</xdr:row>
      <xdr:rowOff>71438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68F07A5A-77C1-4252-9200-FB69EF22F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4762</xdr:colOff>
      <xdr:row>22</xdr:row>
      <xdr:rowOff>185737</xdr:rowOff>
    </xdr:from>
    <xdr:to>
      <xdr:col>37</xdr:col>
      <xdr:colOff>309562</xdr:colOff>
      <xdr:row>37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A258A0-CADC-491B-9C49-AFA5C0D90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0250-1702-4C2B-BFB2-8B2C0A8742D5}">
  <dimension ref="D3:AE21"/>
  <sheetViews>
    <sheetView tabSelected="1" topLeftCell="O1" workbookViewId="0">
      <selection activeCell="AA17" sqref="AA17"/>
    </sheetView>
  </sheetViews>
  <sheetFormatPr defaultRowHeight="15" x14ac:dyDescent="0.25"/>
  <cols>
    <col min="4" max="4" width="13.85546875" customWidth="1"/>
    <col min="5" max="5" width="20.28515625" customWidth="1"/>
    <col min="6" max="6" width="15.85546875" customWidth="1"/>
    <col min="7" max="7" width="27.42578125" customWidth="1"/>
    <col min="16" max="16" width="11" customWidth="1"/>
    <col min="17" max="17" width="21.140625" customWidth="1"/>
    <col min="18" max="18" width="12.28515625" customWidth="1"/>
    <col min="19" max="19" width="21.140625" customWidth="1"/>
    <col min="24" max="24" width="10" bestFit="1" customWidth="1"/>
    <col min="31" max="31" width="18.5703125" customWidth="1"/>
  </cols>
  <sheetData>
    <row r="3" spans="4:31" x14ac:dyDescent="0.25">
      <c r="D3" t="s">
        <v>1</v>
      </c>
      <c r="E3" t="s">
        <v>0</v>
      </c>
      <c r="F3" t="s">
        <v>4</v>
      </c>
      <c r="G3" t="s">
        <v>5</v>
      </c>
      <c r="H3" t="s">
        <v>6</v>
      </c>
      <c r="L3" t="s">
        <v>3</v>
      </c>
      <c r="N3" t="s">
        <v>1</v>
      </c>
      <c r="O3" t="s">
        <v>0</v>
      </c>
      <c r="P3" t="s">
        <v>2</v>
      </c>
      <c r="Q3" t="s">
        <v>8</v>
      </c>
      <c r="T3" t="s">
        <v>6</v>
      </c>
      <c r="U3" t="s">
        <v>1</v>
      </c>
      <c r="V3" t="s">
        <v>0</v>
      </c>
      <c r="W3" t="s">
        <v>2</v>
      </c>
      <c r="AD3" t="s">
        <v>0</v>
      </c>
      <c r="AE3" t="s">
        <v>7</v>
      </c>
    </row>
    <row r="4" spans="4:31" x14ac:dyDescent="0.25">
      <c r="D4">
        <v>4.0467000000000004</v>
      </c>
      <c r="E4">
        <v>9</v>
      </c>
      <c r="F4">
        <f>D4/10</f>
        <v>0.40467000000000003</v>
      </c>
      <c r="V4">
        <v>12</v>
      </c>
      <c r="X4">
        <f>FACT(V4)/1000000</f>
        <v>479.0016</v>
      </c>
      <c r="AD4">
        <v>12</v>
      </c>
    </row>
    <row r="5" spans="4:31" x14ac:dyDescent="0.25">
      <c r="D5">
        <v>37.264000000000003</v>
      </c>
      <c r="E5">
        <v>10</v>
      </c>
      <c r="F5">
        <f t="shared" ref="F5:F9" si="0">D5/10</f>
        <v>3.7264000000000004</v>
      </c>
      <c r="V5">
        <v>13</v>
      </c>
      <c r="X5">
        <f t="shared" ref="X5:X13" si="1">FACT(V5)/1000000</f>
        <v>6227.0208000000002</v>
      </c>
      <c r="AD5">
        <v>13</v>
      </c>
    </row>
    <row r="6" spans="4:31" x14ac:dyDescent="0.25">
      <c r="D6">
        <v>411.33</v>
      </c>
      <c r="E6">
        <v>11</v>
      </c>
      <c r="F6">
        <f t="shared" si="0"/>
        <v>41.132999999999996</v>
      </c>
      <c r="U6">
        <v>29.666</v>
      </c>
      <c r="V6">
        <v>14</v>
      </c>
      <c r="W6">
        <f t="shared" ref="W4:W7" si="2">U6/10</f>
        <v>2.9666000000000001</v>
      </c>
      <c r="X6">
        <f t="shared" si="1"/>
        <v>87178.291200000007</v>
      </c>
      <c r="AD6">
        <v>14</v>
      </c>
      <c r="AE6">
        <v>2E-3</v>
      </c>
    </row>
    <row r="7" spans="4:31" x14ac:dyDescent="0.25">
      <c r="D7">
        <v>4736.2</v>
      </c>
      <c r="E7">
        <v>12</v>
      </c>
      <c r="F7">
        <f t="shared" si="0"/>
        <v>473.62</v>
      </c>
      <c r="N7">
        <v>12.495799999999999</v>
      </c>
      <c r="O7">
        <v>15</v>
      </c>
      <c r="P7">
        <v>1.2495799999999999</v>
      </c>
      <c r="Q7">
        <v>9.8303999999999991</v>
      </c>
      <c r="U7">
        <v>1032.8</v>
      </c>
      <c r="V7">
        <v>15</v>
      </c>
      <c r="W7">
        <f t="shared" si="2"/>
        <v>103.28</v>
      </c>
      <c r="X7">
        <f t="shared" si="1"/>
        <v>1307674.368</v>
      </c>
      <c r="AD7">
        <v>15</v>
      </c>
      <c r="AE7">
        <v>1.7000000000000001E-2</v>
      </c>
    </row>
    <row r="8" spans="4:31" x14ac:dyDescent="0.25">
      <c r="D8">
        <v>59229.8</v>
      </c>
      <c r="E8">
        <v>13</v>
      </c>
      <c r="F8">
        <f t="shared" si="0"/>
        <v>5922.9800000000005</v>
      </c>
      <c r="O8">
        <v>16</v>
      </c>
      <c r="Q8">
        <v>22.369621330000001</v>
      </c>
      <c r="U8">
        <v>51815</v>
      </c>
      <c r="V8">
        <v>16</v>
      </c>
      <c r="W8">
        <f>U8/10</f>
        <v>5181.5</v>
      </c>
      <c r="X8">
        <f t="shared" si="1"/>
        <v>20922789.888</v>
      </c>
      <c r="AD8">
        <v>16</v>
      </c>
      <c r="AE8">
        <v>1.5</v>
      </c>
    </row>
    <row r="9" spans="4:31" x14ac:dyDescent="0.25">
      <c r="D9">
        <v>818667</v>
      </c>
      <c r="E9">
        <v>14</v>
      </c>
      <c r="F9">
        <f t="shared" si="0"/>
        <v>81866.7</v>
      </c>
      <c r="H9">
        <f>W6</f>
        <v>2.9666000000000001</v>
      </c>
      <c r="N9">
        <v>617.66800000000001</v>
      </c>
      <c r="O9">
        <v>17</v>
      </c>
      <c r="P9">
        <v>61.766800000000003</v>
      </c>
      <c r="Q9">
        <v>50.506410670000001</v>
      </c>
      <c r="U9">
        <v>146413</v>
      </c>
      <c r="V9">
        <v>17</v>
      </c>
      <c r="W9">
        <f t="shared" ref="W9" si="3">U9/10</f>
        <v>14641.3</v>
      </c>
      <c r="X9">
        <f t="shared" si="1"/>
        <v>355687428.09600002</v>
      </c>
      <c r="AD9">
        <v>17</v>
      </c>
      <c r="AE9">
        <v>3.9</v>
      </c>
    </row>
    <row r="10" spans="4:31" x14ac:dyDescent="0.25">
      <c r="D10">
        <v>3597490</v>
      </c>
      <c r="E10">
        <v>15</v>
      </c>
      <c r="H10">
        <f t="shared" ref="H10:H21" si="4">W7</f>
        <v>103.28</v>
      </c>
      <c r="O10">
        <v>18</v>
      </c>
      <c r="Q10">
        <v>113.246208</v>
      </c>
      <c r="V10">
        <f>V9+1</f>
        <v>18</v>
      </c>
      <c r="X10">
        <f t="shared" si="1"/>
        <v>6402373705.7279997</v>
      </c>
      <c r="AD10">
        <f>AD9+1</f>
        <v>18</v>
      </c>
    </row>
    <row r="11" spans="4:31" x14ac:dyDescent="0.25">
      <c r="E11">
        <f>E10+1</f>
        <v>16</v>
      </c>
      <c r="H11">
        <f t="shared" si="4"/>
        <v>5181.5</v>
      </c>
      <c r="O11">
        <v>19</v>
      </c>
      <c r="Q11">
        <v>252.35729069999999</v>
      </c>
      <c r="V11">
        <f t="shared" ref="V11:V13" si="5">V10+1</f>
        <v>19</v>
      </c>
      <c r="X11">
        <f t="shared" si="1"/>
        <v>121645100408.832</v>
      </c>
      <c r="AD11">
        <f t="shared" ref="AD11:AD18" si="6">AD10+1</f>
        <v>19</v>
      </c>
    </row>
    <row r="12" spans="4:31" x14ac:dyDescent="0.25">
      <c r="E12">
        <f t="shared" ref="E12:E18" si="7">E11+1</f>
        <v>17</v>
      </c>
      <c r="G12">
        <f t="shared" ref="G12:G17" si="8">P9</f>
        <v>61.766800000000003</v>
      </c>
      <c r="H12">
        <f t="shared" si="4"/>
        <v>14641.3</v>
      </c>
      <c r="O12">
        <v>20</v>
      </c>
      <c r="Q12">
        <v>559.24053330000004</v>
      </c>
      <c r="V12">
        <f t="shared" si="5"/>
        <v>20</v>
      </c>
      <c r="X12">
        <f t="shared" si="1"/>
        <v>2432902008176.6401</v>
      </c>
      <c r="AD12">
        <f t="shared" si="6"/>
        <v>20</v>
      </c>
    </row>
    <row r="13" spans="4:31" x14ac:dyDescent="0.25">
      <c r="E13">
        <f t="shared" si="7"/>
        <v>18</v>
      </c>
      <c r="N13">
        <v>14357</v>
      </c>
      <c r="O13">
        <v>21</v>
      </c>
      <c r="P13">
        <v>1435.7</v>
      </c>
      <c r="Q13">
        <v>1233.125376</v>
      </c>
      <c r="U13">
        <v>12869</v>
      </c>
      <c r="V13">
        <f t="shared" si="5"/>
        <v>21</v>
      </c>
      <c r="W13">
        <f>U13/10</f>
        <v>1286.9000000000001</v>
      </c>
      <c r="X13">
        <f t="shared" si="1"/>
        <v>51090942171709.438</v>
      </c>
      <c r="AD13">
        <f t="shared" si="6"/>
        <v>21</v>
      </c>
      <c r="AE13">
        <v>0.40100000000000002</v>
      </c>
    </row>
    <row r="14" spans="4:31" x14ac:dyDescent="0.25">
      <c r="E14">
        <f t="shared" si="7"/>
        <v>19</v>
      </c>
      <c r="N14">
        <v>30831</v>
      </c>
      <c r="O14">
        <v>22</v>
      </c>
      <c r="P14">
        <v>3083.1</v>
      </c>
      <c r="Q14">
        <v>2706.724181</v>
      </c>
      <c r="AD14">
        <f t="shared" si="6"/>
        <v>22</v>
      </c>
      <c r="AE14">
        <v>19</v>
      </c>
    </row>
    <row r="15" spans="4:31" x14ac:dyDescent="0.25">
      <c r="E15">
        <f t="shared" si="7"/>
        <v>20</v>
      </c>
      <c r="O15">
        <v>23</v>
      </c>
      <c r="Q15">
        <v>5916.7648429999999</v>
      </c>
      <c r="AD15">
        <f t="shared" si="6"/>
        <v>23</v>
      </c>
    </row>
    <row r="16" spans="4:31" x14ac:dyDescent="0.25">
      <c r="E16">
        <f t="shared" si="7"/>
        <v>21</v>
      </c>
      <c r="G16">
        <f t="shared" si="8"/>
        <v>1435.7</v>
      </c>
      <c r="H16">
        <f t="shared" si="4"/>
        <v>1286.9000000000001</v>
      </c>
      <c r="N16">
        <v>145768</v>
      </c>
      <c r="O16">
        <v>24</v>
      </c>
      <c r="P16">
        <v>14576.8</v>
      </c>
      <c r="Q16">
        <v>12884.901889999999</v>
      </c>
      <c r="AD16">
        <f t="shared" si="6"/>
        <v>24</v>
      </c>
      <c r="AE16">
        <v>19</v>
      </c>
    </row>
    <row r="17" spans="5:30" x14ac:dyDescent="0.25">
      <c r="E17">
        <f t="shared" si="7"/>
        <v>22</v>
      </c>
      <c r="G17">
        <f t="shared" si="8"/>
        <v>3083.1</v>
      </c>
      <c r="O17">
        <v>25</v>
      </c>
      <c r="Q17">
        <v>27962.026669999999</v>
      </c>
      <c r="AD17">
        <f t="shared" si="6"/>
        <v>25</v>
      </c>
    </row>
    <row r="18" spans="5:30" x14ac:dyDescent="0.25">
      <c r="E18">
        <f t="shared" si="7"/>
        <v>23</v>
      </c>
      <c r="N18">
        <v>524403</v>
      </c>
      <c r="O18">
        <v>26</v>
      </c>
      <c r="P18">
        <v>52440.3</v>
      </c>
      <c r="Q18">
        <v>60487.45609</v>
      </c>
      <c r="AD18">
        <f t="shared" si="6"/>
        <v>26</v>
      </c>
    </row>
    <row r="19" spans="5:30" x14ac:dyDescent="0.25">
      <c r="E19">
        <f t="shared" ref="E19:E21" si="9">E18+1</f>
        <v>24</v>
      </c>
      <c r="G19">
        <f t="shared" ref="G19:G21" si="10">P16</f>
        <v>14576.8</v>
      </c>
    </row>
    <row r="20" spans="5:30" x14ac:dyDescent="0.25">
      <c r="E20">
        <f t="shared" si="9"/>
        <v>25</v>
      </c>
    </row>
    <row r="21" spans="5:30" x14ac:dyDescent="0.25">
      <c r="E21">
        <f t="shared" si="9"/>
        <v>26</v>
      </c>
      <c r="G21">
        <f t="shared" si="10"/>
        <v>52440.3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Hutnik</dc:creator>
  <cp:lastModifiedBy>Szymon Hutnik</cp:lastModifiedBy>
  <dcterms:created xsi:type="dcterms:W3CDTF">2021-10-07T16:39:28Z</dcterms:created>
  <dcterms:modified xsi:type="dcterms:W3CDTF">2021-10-12T10:28:56Z</dcterms:modified>
</cp:coreProperties>
</file>