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Evaluation" sheetId="1" r:id="rId1"/>
  </sheets>
  <calcPr calcId="125725"/>
</workbook>
</file>

<file path=xl/calcChain.xml><?xml version="1.0" encoding="utf-8"?>
<calcChain xmlns="http://schemas.openxmlformats.org/spreadsheetml/2006/main">
  <c r="F8" i="1"/>
  <c r="G7"/>
  <c r="F7"/>
  <c r="G6"/>
  <c r="F6"/>
  <c r="D6"/>
  <c r="D7"/>
  <c r="C7"/>
  <c r="B7"/>
  <c r="C6"/>
  <c r="B6"/>
  <c r="X6"/>
  <c r="N71"/>
  <c r="N70"/>
  <c r="N69"/>
  <c r="N68"/>
  <c r="N67"/>
  <c r="N66"/>
  <c r="N65"/>
  <c r="N64"/>
  <c r="N63"/>
  <c r="N62"/>
  <c r="N61"/>
  <c r="M71"/>
  <c r="M70"/>
  <c r="M69"/>
  <c r="M68"/>
  <c r="M67"/>
  <c r="M66"/>
  <c r="M65"/>
  <c r="M64"/>
  <c r="M63"/>
  <c r="M62"/>
  <c r="M61"/>
</calcChain>
</file>

<file path=xl/sharedStrings.xml><?xml version="1.0" encoding="utf-8"?>
<sst xmlns="http://schemas.openxmlformats.org/spreadsheetml/2006/main" count="320" uniqueCount="110">
  <si>
    <t>Fehlermanagement</t>
  </si>
  <si>
    <t>Anforderungsmanagement</t>
  </si>
  <si>
    <t>API</t>
  </si>
  <si>
    <t>Testfallmanagement</t>
  </si>
  <si>
    <t>unbeschränkt</t>
  </si>
  <si>
    <t>ja</t>
  </si>
  <si>
    <t>nein</t>
  </si>
  <si>
    <t>Multi Language</t>
  </si>
  <si>
    <t>Support</t>
  </si>
  <si>
    <t>Updates</t>
  </si>
  <si>
    <t>12 Monate</t>
  </si>
  <si>
    <t>dauerhaft</t>
  </si>
  <si>
    <t>monatlich</t>
  </si>
  <si>
    <t>einmalig</t>
  </si>
  <si>
    <t>Open Source</t>
  </si>
  <si>
    <t>RMsis</t>
  </si>
  <si>
    <t>Testopia</t>
  </si>
  <si>
    <t>x</t>
  </si>
  <si>
    <t>-</t>
  </si>
  <si>
    <t>tbd</t>
  </si>
  <si>
    <t>Developer</t>
  </si>
  <si>
    <t>Tester</t>
  </si>
  <si>
    <t>Enterprise Tester</t>
  </si>
  <si>
    <t>eng</t>
  </si>
  <si>
    <t>de, eng</t>
  </si>
  <si>
    <t>kostenlos</t>
  </si>
  <si>
    <t>4.2 / 4.4 / RC 5.0</t>
  </si>
  <si>
    <t>2.5.</t>
  </si>
  <si>
    <t>BUGZILLA</t>
  </si>
  <si>
    <t>MANTIS</t>
  </si>
  <si>
    <t>1.2.19.</t>
  </si>
  <si>
    <t>Linux Server</t>
  </si>
  <si>
    <t>Windows Server</t>
  </si>
  <si>
    <t>Apache Server</t>
  </si>
  <si>
    <t>PostgreSQL</t>
  </si>
  <si>
    <t>MySQL</t>
  </si>
  <si>
    <t>MSSQL</t>
  </si>
  <si>
    <t>PHP</t>
  </si>
  <si>
    <t>mit Plattform</t>
  </si>
  <si>
    <t>Cloud</t>
  </si>
  <si>
    <t>Server</t>
  </si>
  <si>
    <t>Code Integration</t>
  </si>
  <si>
    <t>Redmine</t>
  </si>
  <si>
    <t>Trac</t>
  </si>
  <si>
    <t>Bugzilla</t>
  </si>
  <si>
    <t>Bugtracker</t>
  </si>
  <si>
    <t>Mantis</t>
  </si>
  <si>
    <t>HP QC</t>
  </si>
  <si>
    <t>Versionsverwaltung</t>
  </si>
  <si>
    <t>SVN</t>
  </si>
  <si>
    <t>integriert</t>
  </si>
  <si>
    <t>Evaluation</t>
  </si>
  <si>
    <t>Datenbanken</t>
  </si>
  <si>
    <t>Java</t>
  </si>
  <si>
    <t>Git</t>
  </si>
  <si>
    <t>VERSION</t>
  </si>
  <si>
    <t>LATEST UPDATE</t>
  </si>
  <si>
    <t>FEATURES</t>
  </si>
  <si>
    <t>SCHNITTSTELLEN</t>
  </si>
  <si>
    <t>JIRA</t>
  </si>
  <si>
    <t>Plattform</t>
  </si>
  <si>
    <t>JIRA 4.1 or later</t>
  </si>
  <si>
    <t>1.7.8.</t>
  </si>
  <si>
    <t>Bugzilla 4.2</t>
  </si>
  <si>
    <t>complicated</t>
  </si>
  <si>
    <t>SPIRA TEST</t>
  </si>
  <si>
    <t>VM kompatibel</t>
  </si>
  <si>
    <t>4.1.</t>
  </si>
  <si>
    <t>PRACTI TEST</t>
  </si>
  <si>
    <t>Linking / Traceability</t>
  </si>
  <si>
    <t>Requirements - Tests - Issues</t>
  </si>
  <si>
    <t>Tests - Issues</t>
  </si>
  <si>
    <t xml:space="preserve">             Tests - Issues</t>
  </si>
  <si>
    <t xml:space="preserve">    Requirements - Tests - Issues</t>
  </si>
  <si>
    <t>REDMINE</t>
  </si>
  <si>
    <t>TRAC</t>
  </si>
  <si>
    <t>PLUGIN</t>
  </si>
  <si>
    <t>TestRail</t>
  </si>
  <si>
    <t>INTEGRATION</t>
  </si>
  <si>
    <t>4.0.</t>
  </si>
  <si>
    <t>2.6.1.</t>
  </si>
  <si>
    <t>Test Lodge</t>
  </si>
  <si>
    <t>$14/$29/$59/$119</t>
  </si>
  <si>
    <t xml:space="preserve">        Requirements - Tests</t>
  </si>
  <si>
    <t>1.0.</t>
  </si>
  <si>
    <t>Python</t>
  </si>
  <si>
    <t>optional</t>
  </si>
  <si>
    <t xml:space="preserve">                                  Tests - Issues</t>
  </si>
  <si>
    <t>Trac 1.0.</t>
  </si>
  <si>
    <t>werde ich bei Zeiten mal testen!</t>
  </si>
  <si>
    <t>Nutzungsabhängige Preisstruktur</t>
  </si>
  <si>
    <t>mit Plugin / Integration 3rd party</t>
  </si>
  <si>
    <t>nicht zu berücksichtigen</t>
  </si>
  <si>
    <t>LEGENDE</t>
  </si>
  <si>
    <t>NAME</t>
  </si>
  <si>
    <t>SERVER / CLOUD</t>
  </si>
  <si>
    <t>Test Case Manager</t>
  </si>
  <si>
    <t>WEBSITE</t>
  </si>
  <si>
    <t>PLUGIN / INTEGRATION</t>
  </si>
  <si>
    <t>Projects - 6.3.15.</t>
  </si>
  <si>
    <t>PREISSTRUKTUR / NUTZER</t>
  </si>
  <si>
    <t>Bemerkungen / Zusammenfassung</t>
  </si>
  <si>
    <t>Mercurial</t>
  </si>
  <si>
    <t>SUPPORTED / REQUIRED PLATFORMS</t>
  </si>
  <si>
    <t>INTERNE ADRESSE AUF CETEQ SERVER</t>
  </si>
  <si>
    <t>• Insgesamt wirkt JIRA sehr ausgereift, leicht pflegbar / erweiterbar (Plugins) und hat eine gute Performance auf unserem Server.
• Die Oberfläche ist strukturiert, Einsteiger werden möglicherweise von der Vielzahl an Funktionen "erschlagen".
• Insbesondere die Traceability/Verlinkung (bzw. dessen Darstellung) zwischen Anforderungen, Test(-fällen) [mit RMsis] und Bugtracking lässt sich sehr gut einpflegen und nachverfolgen.
• Gute Kompatibilität zu anderen Bugtracking Systemen (Migration) und Versionsverwaltungen (&gt; Konfigurationsmanagement?).
• Sowohl JIRA als auch RMsis befinden sich weiterhin in Weiterentwicklung.
• Inklsuive RMsis vergleichsweise teuer.</t>
  </si>
  <si>
    <t>27.01.2015 (2.2.8)</t>
  </si>
  <si>
    <t>Server / Cloud</t>
  </si>
  <si>
    <t>DOKUMENTATION</t>
  </si>
  <si>
    <r>
      <t xml:space="preserve">• Als kostenlose Open Source Einsteigerversion für Unternehmen ist die Kombination von Bugzilla mit Testopia prädestiniert, um Fehlermanagement in Kombination mit Test Management zu betreiben. </t>
    </r>
    <r>
      <rPr>
        <b/>
        <i/>
        <sz val="9"/>
        <color theme="1"/>
        <rFont val="Calibri"/>
        <family val="2"/>
        <scheme val="minor"/>
      </rPr>
      <t>(zZ kein adäquates Anforderungs- Management Plugin zu finden)</t>
    </r>
    <r>
      <rPr>
        <i/>
        <sz val="9"/>
        <color theme="1"/>
        <rFont val="Calibri"/>
        <family val="2"/>
        <scheme val="minor"/>
      </rPr>
      <t xml:space="preserve">
• Bugzilla befindet sich weiterhin in Entwicklung. Testopia 2.5 läuft zuverlässig nur auf Bugzilla 4.2. Ob an einer neuen Version für Bugzilla 4.4 oder dem demnächst releastem 5.0 gearbeitet wird, ist zZ nicht herauszufinden.
• 
• Dokumentation für Einsteiger hilfreich (englisch)</t>
    </r>
  </si>
</sst>
</file>

<file path=xl/styles.xml><?xml version="1.0" encoding="utf-8"?>
<styleSheet xmlns="http://schemas.openxmlformats.org/spreadsheetml/2006/main">
  <numFmts count="2">
    <numFmt numFmtId="164" formatCode="[$$-409]#,##0"/>
    <numFmt numFmtId="165" formatCode="[$$-409]#,##0.00"/>
  </numFmts>
  <fonts count="10">
    <font>
      <sz val="11"/>
      <color theme="1"/>
      <name val="Calibri"/>
      <family val="2"/>
      <scheme val="minor"/>
    </font>
    <font>
      <sz val="9"/>
      <color theme="1"/>
      <name val="Calibri"/>
      <family val="2"/>
      <scheme val="minor"/>
    </font>
    <font>
      <u/>
      <sz val="11"/>
      <color theme="10"/>
      <name val="Calibri"/>
      <family val="2"/>
    </font>
    <font>
      <b/>
      <sz val="9"/>
      <color theme="1"/>
      <name val="Calibri"/>
      <family val="2"/>
      <scheme val="minor"/>
    </font>
    <font>
      <b/>
      <sz val="9"/>
      <color theme="0"/>
      <name val="Calibri"/>
      <family val="2"/>
      <scheme val="minor"/>
    </font>
    <font>
      <u/>
      <sz val="9"/>
      <color theme="10"/>
      <name val="Calibri"/>
      <family val="2"/>
    </font>
    <font>
      <i/>
      <sz val="9"/>
      <color theme="1"/>
      <name val="Calibri"/>
      <family val="2"/>
      <scheme val="minor"/>
    </font>
    <font>
      <b/>
      <i/>
      <sz val="9"/>
      <color theme="1"/>
      <name val="Calibri"/>
      <family val="2"/>
      <scheme val="minor"/>
    </font>
    <font>
      <sz val="9"/>
      <color theme="0"/>
      <name val="Calibri"/>
      <family val="2"/>
      <scheme val="minor"/>
    </font>
    <font>
      <i/>
      <sz val="9"/>
      <color theme="0"/>
      <name val="Calibri"/>
      <family val="2"/>
      <scheme val="minor"/>
    </font>
  </fonts>
  <fills count="10">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3" tint="0.59999389629810485"/>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dotted">
        <color indexed="64"/>
      </right>
      <top style="thin">
        <color indexed="64"/>
      </top>
      <bottom style="thin">
        <color indexed="64"/>
      </bottom>
      <diagonal/>
    </border>
    <border>
      <left/>
      <right style="dotted">
        <color indexed="64"/>
      </right>
      <top style="thin">
        <color indexed="64"/>
      </top>
      <bottom/>
      <diagonal/>
    </border>
    <border>
      <left/>
      <right style="dotted">
        <color indexed="64"/>
      </right>
      <top/>
      <bottom style="thin">
        <color indexed="64"/>
      </bottom>
      <diagonal/>
    </border>
    <border>
      <left/>
      <right style="dotted">
        <color indexed="64"/>
      </right>
      <top/>
      <bottom/>
      <diagonal/>
    </border>
    <border>
      <left style="thin">
        <color indexed="64"/>
      </left>
      <right style="dotted">
        <color indexed="64"/>
      </right>
      <top style="thin">
        <color indexed="64"/>
      </top>
      <bottom style="thin">
        <color indexed="64"/>
      </bottom>
      <diagonal/>
    </border>
    <border>
      <left style="thin">
        <color indexed="64"/>
      </left>
      <right style="dotted">
        <color indexed="64"/>
      </right>
      <top style="thin">
        <color indexed="64"/>
      </top>
      <bottom/>
      <diagonal/>
    </border>
    <border>
      <left style="thin">
        <color indexed="64"/>
      </left>
      <right style="dotted">
        <color indexed="64"/>
      </right>
      <top/>
      <bottom/>
      <diagonal/>
    </border>
    <border>
      <left style="thin">
        <color indexed="64"/>
      </left>
      <right style="dotted">
        <color indexed="64"/>
      </right>
      <top/>
      <bottom style="thin">
        <color indexed="64"/>
      </bottom>
      <diagonal/>
    </border>
    <border>
      <left style="dotted">
        <color indexed="64"/>
      </left>
      <right style="thin">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dotted">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196">
    <xf numFmtId="0" fontId="0" fillId="0" borderId="0" xfId="0"/>
    <xf numFmtId="0" fontId="1" fillId="0" borderId="0" xfId="0" applyFont="1" applyBorder="1" applyAlignment="1">
      <alignment horizontal="center"/>
    </xf>
    <xf numFmtId="14" fontId="1" fillId="0" borderId="0" xfId="0" applyNumberFormat="1" applyFont="1" applyBorder="1" applyAlignment="1">
      <alignment horizontal="center"/>
    </xf>
    <xf numFmtId="0" fontId="1" fillId="0" borderId="0" xfId="0" applyFont="1" applyFill="1" applyBorder="1" applyAlignment="1">
      <alignment horizontal="center"/>
    </xf>
    <xf numFmtId="0" fontId="1" fillId="6" borderId="0" xfId="0" applyFont="1" applyFill="1" applyBorder="1" applyAlignment="1">
      <alignment horizontal="center"/>
    </xf>
    <xf numFmtId="0" fontId="1" fillId="0" borderId="0" xfId="0" applyFont="1" applyFill="1" applyBorder="1"/>
    <xf numFmtId="0" fontId="1" fillId="3" borderId="0" xfId="0" applyFont="1" applyFill="1" applyBorder="1" applyAlignment="1">
      <alignment horizontal="center"/>
    </xf>
    <xf numFmtId="0" fontId="1" fillId="4" borderId="0" xfId="0" applyFont="1" applyFill="1" applyBorder="1" applyAlignment="1">
      <alignment horizontal="center"/>
    </xf>
    <xf numFmtId="0" fontId="1" fillId="0" borderId="0" xfId="0" applyFont="1" applyBorder="1"/>
    <xf numFmtId="0" fontId="3" fillId="0" borderId="0" xfId="0" applyFont="1" applyBorder="1"/>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wrapText="1"/>
    </xf>
    <xf numFmtId="0" fontId="1" fillId="3" borderId="0" xfId="0" applyFont="1" applyFill="1" applyBorder="1"/>
    <xf numFmtId="0" fontId="1" fillId="8" borderId="0" xfId="0" applyFont="1" applyFill="1" applyBorder="1"/>
    <xf numFmtId="0" fontId="1" fillId="4" borderId="0" xfId="0" applyFont="1" applyFill="1" applyBorder="1"/>
    <xf numFmtId="0" fontId="6" fillId="0" borderId="0" xfId="0" applyFont="1" applyBorder="1"/>
    <xf numFmtId="0" fontId="1" fillId="0" borderId="0" xfId="0" applyFont="1" applyBorder="1" applyAlignment="1">
      <alignment horizontal="left"/>
    </xf>
    <xf numFmtId="0" fontId="1" fillId="5" borderId="0" xfId="0" applyFont="1" applyFill="1" applyBorder="1" applyAlignment="1">
      <alignment horizontal="center"/>
    </xf>
    <xf numFmtId="165" fontId="1" fillId="0" borderId="0" xfId="0" applyNumberFormat="1" applyFont="1" applyBorder="1" applyAlignment="1">
      <alignment horizontal="center"/>
    </xf>
    <xf numFmtId="0" fontId="4" fillId="7" borderId="2" xfId="0" applyFont="1" applyFill="1" applyBorder="1" applyAlignment="1">
      <alignment horizontal="center"/>
    </xf>
    <xf numFmtId="0" fontId="3" fillId="5" borderId="4" xfId="0" applyFont="1" applyFill="1" applyBorder="1" applyAlignment="1">
      <alignment horizontal="center"/>
    </xf>
    <xf numFmtId="0" fontId="4" fillId="7" borderId="5" xfId="0" applyFont="1" applyFill="1" applyBorder="1" applyAlignment="1">
      <alignment horizontal="center"/>
    </xf>
    <xf numFmtId="0" fontId="3" fillId="5" borderId="7" xfId="0" applyFont="1" applyFill="1" applyBorder="1" applyAlignment="1">
      <alignment horizontal="center"/>
    </xf>
    <xf numFmtId="0" fontId="4" fillId="7" borderId="4" xfId="0" applyFont="1" applyFill="1" applyBorder="1" applyAlignment="1">
      <alignment horizontal="center"/>
    </xf>
    <xf numFmtId="0" fontId="4" fillId="7" borderId="7" xfId="0" applyFont="1" applyFill="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14" fontId="1" fillId="0" borderId="9" xfId="0" applyNumberFormat="1" applyFont="1" applyBorder="1" applyAlignment="1">
      <alignment horizontal="center"/>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1" fillId="0" borderId="9" xfId="0" applyFont="1" applyBorder="1"/>
    <xf numFmtId="0" fontId="1" fillId="0" borderId="10" xfId="0" applyFont="1" applyBorder="1"/>
    <xf numFmtId="0" fontId="1" fillId="3" borderId="9" xfId="0" applyFont="1" applyFill="1" applyBorder="1"/>
    <xf numFmtId="0" fontId="1" fillId="8" borderId="10" xfId="0" applyFont="1" applyFill="1" applyBorder="1"/>
    <xf numFmtId="0" fontId="1" fillId="3" borderId="10" xfId="0" applyFont="1" applyFill="1" applyBorder="1"/>
    <xf numFmtId="0" fontId="1" fillId="4" borderId="9" xfId="0" applyFont="1" applyFill="1" applyBorder="1"/>
    <xf numFmtId="0" fontId="1" fillId="4" borderId="10" xfId="0" applyFont="1" applyFill="1" applyBorder="1"/>
    <xf numFmtId="0" fontId="1" fillId="0" borderId="9" xfId="0" applyFont="1" applyFill="1" applyBorder="1"/>
    <xf numFmtId="0" fontId="1" fillId="0" borderId="10" xfId="0" applyFont="1" applyFill="1" applyBorder="1"/>
    <xf numFmtId="0" fontId="1" fillId="4" borderId="10" xfId="0" applyFont="1" applyFill="1" applyBorder="1" applyAlignment="1">
      <alignment horizontal="center"/>
    </xf>
    <xf numFmtId="0" fontId="1" fillId="5" borderId="9" xfId="0" applyFont="1" applyFill="1" applyBorder="1" applyAlignment="1">
      <alignment horizontal="center"/>
    </xf>
    <xf numFmtId="0" fontId="1" fillId="5" borderId="9" xfId="0" applyFont="1" applyFill="1" applyBorder="1"/>
    <xf numFmtId="164" fontId="1" fillId="0" borderId="9" xfId="0" applyNumberFormat="1" applyFont="1" applyBorder="1" applyAlignment="1">
      <alignment horizontal="center"/>
    </xf>
    <xf numFmtId="164" fontId="1" fillId="0" borderId="10" xfId="0" applyNumberFormat="1" applyFont="1" applyBorder="1" applyAlignment="1">
      <alignment horizontal="center"/>
    </xf>
    <xf numFmtId="164" fontId="1" fillId="0" borderId="5" xfId="0" applyNumberFormat="1" applyFont="1" applyBorder="1" applyAlignment="1">
      <alignment horizontal="center"/>
    </xf>
    <xf numFmtId="164" fontId="1" fillId="0" borderId="7" xfId="0" applyNumberFormat="1" applyFont="1" applyBorder="1" applyAlignment="1">
      <alignment horizontal="center"/>
    </xf>
    <xf numFmtId="0" fontId="3" fillId="6" borderId="0" xfId="0" applyFont="1" applyFill="1" applyBorder="1"/>
    <xf numFmtId="0" fontId="4" fillId="7" borderId="1" xfId="0" applyFont="1" applyFill="1" applyBorder="1"/>
    <xf numFmtId="0" fontId="8" fillId="7" borderId="1" xfId="0" applyFont="1" applyFill="1" applyBorder="1"/>
    <xf numFmtId="0" fontId="1" fillId="7" borderId="13" xfId="0" applyFont="1" applyFill="1" applyBorder="1"/>
    <xf numFmtId="0" fontId="1" fillId="7" borderId="8" xfId="0" applyFont="1" applyFill="1" applyBorder="1"/>
    <xf numFmtId="0" fontId="8" fillId="7" borderId="14" xfId="0" applyFont="1" applyFill="1" applyBorder="1"/>
    <xf numFmtId="0" fontId="8" fillId="7" borderId="13" xfId="0" applyFont="1" applyFill="1" applyBorder="1"/>
    <xf numFmtId="0" fontId="8" fillId="7" borderId="8" xfId="0" applyFont="1" applyFill="1" applyBorder="1"/>
    <xf numFmtId="0" fontId="4" fillId="7" borderId="13" xfId="0" applyFont="1" applyFill="1" applyBorder="1" applyAlignment="1">
      <alignment horizontal="center"/>
    </xf>
    <xf numFmtId="0" fontId="4" fillId="7" borderId="8" xfId="0" applyFont="1" applyFill="1" applyBorder="1" applyAlignment="1">
      <alignment horizontal="center"/>
    </xf>
    <xf numFmtId="0" fontId="4" fillId="7" borderId="13" xfId="0" applyFont="1" applyFill="1" applyBorder="1"/>
    <xf numFmtId="0" fontId="1" fillId="3" borderId="11" xfId="0" applyFont="1" applyFill="1" applyBorder="1"/>
    <xf numFmtId="0" fontId="1" fillId="2" borderId="15" xfId="0" applyFont="1" applyFill="1" applyBorder="1"/>
    <xf numFmtId="0" fontId="1" fillId="4" borderId="15" xfId="0" applyFont="1" applyFill="1" applyBorder="1"/>
    <xf numFmtId="0" fontId="1" fillId="8" borderId="15" xfId="0" applyFont="1" applyFill="1" applyBorder="1"/>
    <xf numFmtId="0" fontId="1" fillId="5" borderId="12" xfId="0" applyFont="1" applyFill="1" applyBorder="1"/>
    <xf numFmtId="0" fontId="1" fillId="6" borderId="10" xfId="0" applyFont="1" applyFill="1" applyBorder="1" applyAlignment="1">
      <alignment horizontal="center"/>
    </xf>
    <xf numFmtId="16" fontId="1" fillId="0" borderId="10" xfId="0" applyNumberFormat="1" applyFont="1" applyBorder="1" applyAlignment="1">
      <alignment horizontal="center"/>
    </xf>
    <xf numFmtId="0" fontId="1" fillId="0" borderId="10" xfId="0" applyFont="1" applyBorder="1" applyAlignment="1">
      <alignment horizontal="left" vertical="top" wrapText="1"/>
    </xf>
    <xf numFmtId="0" fontId="4" fillId="7" borderId="14" xfId="0" applyFont="1" applyFill="1" applyBorder="1" applyAlignment="1">
      <alignment horizontal="center"/>
    </xf>
    <xf numFmtId="0" fontId="1" fillId="6" borderId="9" xfId="0" applyFont="1" applyFill="1" applyBorder="1" applyAlignment="1">
      <alignment horizontal="center"/>
    </xf>
    <xf numFmtId="14" fontId="1" fillId="0" borderId="10" xfId="0" applyNumberFormat="1" applyFont="1" applyBorder="1" applyAlignment="1">
      <alignment horizontal="center"/>
    </xf>
    <xf numFmtId="0" fontId="1" fillId="3" borderId="10" xfId="0" applyFont="1" applyFill="1" applyBorder="1" applyAlignment="1">
      <alignment horizontal="center"/>
    </xf>
    <xf numFmtId="0" fontId="1" fillId="2" borderId="10" xfId="0" applyFont="1" applyFill="1" applyBorder="1" applyAlignment="1">
      <alignment horizontal="center"/>
    </xf>
    <xf numFmtId="0" fontId="1" fillId="5" borderId="10" xfId="0" applyFont="1" applyFill="1" applyBorder="1" applyAlignment="1">
      <alignment horizontal="center"/>
    </xf>
    <xf numFmtId="0" fontId="6" fillId="7" borderId="14" xfId="0" applyFont="1" applyFill="1" applyBorder="1" applyAlignment="1">
      <alignment horizontal="center"/>
    </xf>
    <xf numFmtId="0" fontId="6" fillId="7" borderId="8" xfId="0" applyFont="1" applyFill="1" applyBorder="1" applyAlignment="1">
      <alignment horizontal="center"/>
    </xf>
    <xf numFmtId="0" fontId="1" fillId="4" borderId="9" xfId="0" applyFont="1" applyFill="1" applyBorder="1" applyAlignment="1">
      <alignment horizontal="center"/>
    </xf>
    <xf numFmtId="0" fontId="9" fillId="7" borderId="14" xfId="0" applyFont="1" applyFill="1" applyBorder="1" applyAlignment="1">
      <alignment horizontal="center"/>
    </xf>
    <xf numFmtId="0" fontId="9" fillId="7" borderId="8" xfId="0" applyFont="1" applyFill="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1" fillId="5" borderId="10" xfId="0" applyFont="1" applyFill="1" applyBorder="1"/>
    <xf numFmtId="0" fontId="3" fillId="5" borderId="3" xfId="0" applyFont="1" applyFill="1" applyBorder="1" applyAlignment="1">
      <alignment horizontal="center"/>
    </xf>
    <xf numFmtId="0" fontId="1" fillId="0" borderId="10" xfId="0" applyFont="1" applyFill="1" applyBorder="1" applyAlignment="1">
      <alignment horizontal="center"/>
    </xf>
    <xf numFmtId="165" fontId="1" fillId="0" borderId="6" xfId="0" applyNumberFormat="1" applyFont="1" applyBorder="1" applyAlignment="1">
      <alignment horizontal="center"/>
    </xf>
    <xf numFmtId="0" fontId="4" fillId="7" borderId="11" xfId="0" applyFont="1" applyFill="1" applyBorder="1" applyAlignment="1">
      <alignment horizontal="center"/>
    </xf>
    <xf numFmtId="0" fontId="4" fillId="7" borderId="12" xfId="0" applyFont="1" applyFill="1" applyBorder="1" applyAlignment="1">
      <alignment horizontal="center"/>
    </xf>
    <xf numFmtId="0" fontId="3" fillId="5" borderId="6" xfId="0" applyFont="1" applyFill="1" applyBorder="1" applyAlignment="1">
      <alignment horizontal="center"/>
    </xf>
    <xf numFmtId="14" fontId="1" fillId="0" borderId="10" xfId="0" applyNumberFormat="1" applyFont="1" applyBorder="1"/>
    <xf numFmtId="0" fontId="1" fillId="0" borderId="7" xfId="0" applyFont="1" applyBorder="1" applyAlignment="1">
      <alignment horizontal="center"/>
    </xf>
    <xf numFmtId="14" fontId="5" fillId="0" borderId="10" xfId="1" applyNumberFormat="1" applyFont="1" applyBorder="1" applyAlignment="1" applyProtection="1">
      <alignment horizontal="center"/>
    </xf>
    <xf numFmtId="0" fontId="1" fillId="6" borderId="10" xfId="0" applyFont="1" applyFill="1" applyBorder="1"/>
    <xf numFmtId="0" fontId="1" fillId="0" borderId="15" xfId="0" applyFont="1" applyFill="1" applyBorder="1"/>
    <xf numFmtId="0" fontId="1" fillId="0" borderId="15" xfId="0" applyFont="1" applyBorder="1"/>
    <xf numFmtId="0" fontId="1" fillId="0" borderId="15" xfId="0" applyFont="1" applyBorder="1" applyAlignment="1">
      <alignment horizontal="left" vertical="top" wrapText="1"/>
    </xf>
    <xf numFmtId="0" fontId="1" fillId="7" borderId="1" xfId="0" applyFont="1" applyFill="1" applyBorder="1"/>
    <xf numFmtId="0" fontId="1" fillId="0" borderId="15" xfId="0" applyFont="1" applyBorder="1" applyAlignment="1">
      <alignment horizontal="center"/>
    </xf>
    <xf numFmtId="0" fontId="1" fillId="0" borderId="15" xfId="0" applyFont="1" applyFill="1" applyBorder="1" applyAlignment="1">
      <alignment horizontal="center"/>
    </xf>
    <xf numFmtId="0" fontId="4" fillId="7" borderId="1" xfId="0" applyFont="1" applyFill="1" applyBorder="1" applyAlignment="1">
      <alignment horizontal="center"/>
    </xf>
    <xf numFmtId="0" fontId="1" fillId="9" borderId="11" xfId="0" applyFont="1" applyFill="1" applyBorder="1"/>
    <xf numFmtId="0" fontId="1" fillId="9" borderId="15" xfId="0" applyFont="1" applyFill="1" applyBorder="1"/>
    <xf numFmtId="0" fontId="1" fillId="9" borderId="15" xfId="0" applyFont="1" applyFill="1" applyBorder="1" applyAlignment="1">
      <alignment horizontal="left" vertical="top" wrapText="1"/>
    </xf>
    <xf numFmtId="0" fontId="1" fillId="9" borderId="15" xfId="0" applyFont="1" applyFill="1" applyBorder="1" applyAlignment="1">
      <alignment horizontal="center"/>
    </xf>
    <xf numFmtId="164" fontId="1" fillId="9" borderId="15" xfId="0" applyNumberFormat="1" applyFont="1" applyFill="1" applyBorder="1" applyAlignment="1">
      <alignment horizontal="center"/>
    </xf>
    <xf numFmtId="164" fontId="1" fillId="9" borderId="12" xfId="0" applyNumberFormat="1" applyFont="1" applyFill="1" applyBorder="1" applyAlignment="1">
      <alignment horizontal="center"/>
    </xf>
    <xf numFmtId="0" fontId="3" fillId="5" borderId="11" xfId="0" applyFont="1" applyFill="1" applyBorder="1" applyAlignment="1">
      <alignment horizontal="center"/>
    </xf>
    <xf numFmtId="0" fontId="3" fillId="5" borderId="12" xfId="0" applyFont="1" applyFill="1" applyBorder="1" applyAlignment="1">
      <alignment horizontal="center"/>
    </xf>
    <xf numFmtId="0" fontId="1" fillId="9" borderId="4" xfId="0" applyFont="1" applyFill="1" applyBorder="1"/>
    <xf numFmtId="0" fontId="1" fillId="9" borderId="10" xfId="0" applyFont="1" applyFill="1" applyBorder="1"/>
    <xf numFmtId="0" fontId="4" fillId="7" borderId="17" xfId="0" applyFont="1" applyFill="1" applyBorder="1" applyAlignment="1">
      <alignment horizontal="center"/>
    </xf>
    <xf numFmtId="0" fontId="4" fillId="7" borderId="18" xfId="0" applyFont="1" applyFill="1" applyBorder="1" applyAlignment="1">
      <alignment horizontal="center"/>
    </xf>
    <xf numFmtId="0" fontId="1" fillId="6" borderId="17" xfId="0" applyFont="1" applyFill="1" applyBorder="1" applyAlignment="1">
      <alignment horizontal="center"/>
    </xf>
    <xf numFmtId="0" fontId="1" fillId="0" borderId="19" xfId="0" applyFont="1" applyBorder="1" applyAlignment="1">
      <alignment horizontal="center"/>
    </xf>
    <xf numFmtId="14" fontId="1" fillId="0" borderId="19" xfId="0" applyNumberFormat="1" applyFont="1" applyBorder="1" applyAlignment="1">
      <alignment horizontal="center"/>
    </xf>
    <xf numFmtId="0" fontId="1" fillId="7" borderId="16" xfId="0" applyFont="1" applyFill="1" applyBorder="1"/>
    <xf numFmtId="0" fontId="1" fillId="3" borderId="19" xfId="0" applyFont="1" applyFill="1" applyBorder="1"/>
    <xf numFmtId="0" fontId="1" fillId="2" borderId="19" xfId="0" applyFont="1" applyFill="1" applyBorder="1"/>
    <xf numFmtId="0" fontId="1" fillId="0" borderId="19" xfId="0" applyFont="1" applyBorder="1"/>
    <xf numFmtId="0" fontId="1" fillId="3" borderId="19" xfId="0" applyFont="1" applyFill="1" applyBorder="1" applyAlignment="1">
      <alignment horizontal="center"/>
    </xf>
    <xf numFmtId="0" fontId="1" fillId="4" borderId="19" xfId="0" applyFont="1" applyFill="1" applyBorder="1"/>
    <xf numFmtId="0" fontId="1" fillId="0" borderId="19" xfId="0" applyFont="1" applyFill="1" applyBorder="1"/>
    <xf numFmtId="0" fontId="8" fillId="7" borderId="16" xfId="0" applyFont="1" applyFill="1" applyBorder="1"/>
    <xf numFmtId="0" fontId="8" fillId="7" borderId="16" xfId="0" applyFont="1" applyFill="1" applyBorder="1" applyAlignment="1">
      <alignment horizontal="center"/>
    </xf>
    <xf numFmtId="0" fontId="1" fillId="5" borderId="19" xfId="0" applyFont="1" applyFill="1" applyBorder="1" applyAlignment="1">
      <alignment horizontal="center"/>
    </xf>
    <xf numFmtId="0" fontId="4" fillId="7" borderId="16" xfId="0" applyFont="1" applyFill="1" applyBorder="1" applyAlignment="1">
      <alignment horizontal="center"/>
    </xf>
    <xf numFmtId="164" fontId="1" fillId="0" borderId="19" xfId="0" applyNumberFormat="1" applyFont="1" applyBorder="1" applyAlignment="1">
      <alignment horizontal="center"/>
    </xf>
    <xf numFmtId="164" fontId="1" fillId="0" borderId="18" xfId="0" applyNumberFormat="1" applyFont="1" applyBorder="1" applyAlignment="1">
      <alignment horizontal="center"/>
    </xf>
    <xf numFmtId="0" fontId="4" fillId="7" borderId="21" xfId="0" applyFont="1" applyFill="1" applyBorder="1" applyAlignment="1">
      <alignment horizontal="center"/>
    </xf>
    <xf numFmtId="14" fontId="1" fillId="0" borderId="22" xfId="0" applyNumberFormat="1" applyFont="1" applyBorder="1" applyAlignment="1">
      <alignment horizontal="center"/>
    </xf>
    <xf numFmtId="0" fontId="1" fillId="0" borderId="22" xfId="0" applyFont="1" applyBorder="1" applyAlignment="1">
      <alignment horizontal="left" vertical="top" wrapText="1"/>
    </xf>
    <xf numFmtId="0" fontId="1" fillId="7" borderId="20" xfId="0" applyFont="1" applyFill="1" applyBorder="1"/>
    <xf numFmtId="0" fontId="1" fillId="2" borderId="22" xfId="0" applyFont="1" applyFill="1" applyBorder="1"/>
    <xf numFmtId="0" fontId="1" fillId="3" borderId="22" xfId="0" applyFont="1" applyFill="1" applyBorder="1"/>
    <xf numFmtId="0" fontId="1" fillId="0" borderId="22" xfId="0" applyFont="1" applyBorder="1"/>
    <xf numFmtId="0" fontId="1" fillId="3" borderId="22" xfId="0" applyFont="1" applyFill="1" applyBorder="1" applyAlignment="1">
      <alignment horizontal="left"/>
    </xf>
    <xf numFmtId="0" fontId="1" fillId="0" borderId="22" xfId="0" applyFont="1" applyFill="1" applyBorder="1"/>
    <xf numFmtId="0" fontId="1" fillId="3" borderId="22" xfId="0" applyFont="1" applyFill="1" applyBorder="1" applyAlignment="1">
      <alignment horizontal="center"/>
    </xf>
    <xf numFmtId="0" fontId="1" fillId="0" borderId="22" xfId="0" applyFont="1" applyBorder="1" applyAlignment="1">
      <alignment horizontal="center"/>
    </xf>
    <xf numFmtId="0" fontId="8" fillId="7" borderId="20" xfId="0" applyFont="1" applyFill="1" applyBorder="1"/>
    <xf numFmtId="0" fontId="1" fillId="4" borderId="22" xfId="0" applyFont="1" applyFill="1" applyBorder="1"/>
    <xf numFmtId="0" fontId="1" fillId="2" borderId="22" xfId="0" applyFont="1" applyFill="1" applyBorder="1" applyAlignment="1">
      <alignment horizontal="center"/>
    </xf>
    <xf numFmtId="0" fontId="1" fillId="5" borderId="22" xfId="0" applyFont="1" applyFill="1" applyBorder="1" applyAlignment="1">
      <alignment horizontal="center"/>
    </xf>
    <xf numFmtId="0" fontId="4" fillId="7" borderId="20" xfId="0" applyFont="1" applyFill="1" applyBorder="1" applyAlignment="1">
      <alignment horizontal="center"/>
    </xf>
    <xf numFmtId="164" fontId="1" fillId="0" borderId="22" xfId="0" applyNumberFormat="1" applyFont="1" applyBorder="1" applyAlignment="1">
      <alignment horizontal="center"/>
    </xf>
    <xf numFmtId="164" fontId="1" fillId="0" borderId="23" xfId="0" applyNumberFormat="1" applyFont="1" applyBorder="1" applyAlignment="1">
      <alignment horizontal="center"/>
    </xf>
    <xf numFmtId="16" fontId="1" fillId="0" borderId="22" xfId="0" applyNumberFormat="1" applyFont="1" applyBorder="1" applyAlignment="1">
      <alignment horizontal="center"/>
    </xf>
    <xf numFmtId="0" fontId="4" fillId="7" borderId="23" xfId="0" applyFont="1" applyFill="1" applyBorder="1" applyAlignment="1">
      <alignment horizontal="center"/>
    </xf>
    <xf numFmtId="0" fontId="1" fillId="6" borderId="22" xfId="0" applyFont="1" applyFill="1" applyBorder="1" applyAlignment="1">
      <alignment horizontal="center"/>
    </xf>
    <xf numFmtId="0" fontId="1" fillId="0" borderId="22" xfId="0" applyFont="1" applyFill="1" applyBorder="1" applyAlignment="1">
      <alignment horizontal="center"/>
    </xf>
    <xf numFmtId="14" fontId="1" fillId="0" borderId="22" xfId="0" applyNumberFormat="1" applyFont="1" applyBorder="1"/>
    <xf numFmtId="0" fontId="3" fillId="5" borderId="24" xfId="0" applyFont="1" applyFill="1" applyBorder="1" applyAlignment="1">
      <alignment horizontal="center"/>
    </xf>
    <xf numFmtId="0" fontId="3" fillId="5" borderId="25" xfId="0" applyFont="1" applyFill="1" applyBorder="1" applyAlignment="1">
      <alignment horizontal="center"/>
    </xf>
    <xf numFmtId="0" fontId="1" fillId="6" borderId="26" xfId="0" applyFont="1" applyFill="1" applyBorder="1" applyAlignment="1">
      <alignment horizontal="center"/>
    </xf>
    <xf numFmtId="0" fontId="1" fillId="0" borderId="26" xfId="0" applyFont="1" applyBorder="1" applyAlignment="1">
      <alignment horizontal="center"/>
    </xf>
    <xf numFmtId="0" fontId="1" fillId="7" borderId="27" xfId="0" applyFont="1" applyFill="1" applyBorder="1"/>
    <xf numFmtId="0" fontId="1" fillId="8" borderId="26" xfId="0" applyFont="1" applyFill="1" applyBorder="1"/>
    <xf numFmtId="0" fontId="1" fillId="3" borderId="26" xfId="0" applyFont="1" applyFill="1" applyBorder="1"/>
    <xf numFmtId="0" fontId="1" fillId="0" borderId="26" xfId="0" applyFont="1" applyBorder="1"/>
    <xf numFmtId="0" fontId="1" fillId="4" borderId="26" xfId="0" applyFont="1" applyFill="1" applyBorder="1"/>
    <xf numFmtId="0" fontId="1" fillId="0" borderId="26" xfId="0" applyFont="1" applyFill="1" applyBorder="1"/>
    <xf numFmtId="0" fontId="1" fillId="4" borderId="26" xfId="0" applyFont="1" applyFill="1" applyBorder="1" applyAlignment="1">
      <alignment horizontal="center"/>
    </xf>
    <xf numFmtId="0" fontId="8" fillId="7" borderId="27" xfId="0" applyFont="1" applyFill="1" applyBorder="1"/>
    <xf numFmtId="0" fontId="8" fillId="7" borderId="27" xfId="0" applyFont="1" applyFill="1" applyBorder="1" applyAlignment="1">
      <alignment horizontal="center"/>
    </xf>
    <xf numFmtId="0" fontId="4" fillId="7" borderId="27" xfId="0" applyFont="1" applyFill="1" applyBorder="1" applyAlignment="1">
      <alignment horizontal="center"/>
    </xf>
    <xf numFmtId="164" fontId="1" fillId="0" borderId="26" xfId="0" applyNumberFormat="1" applyFont="1" applyBorder="1" applyAlignment="1">
      <alignment horizontal="center"/>
    </xf>
    <xf numFmtId="0" fontId="4" fillId="7" borderId="2" xfId="0" applyFont="1" applyFill="1" applyBorder="1"/>
    <xf numFmtId="0" fontId="4" fillId="7" borderId="5" xfId="0" applyFont="1" applyFill="1" applyBorder="1"/>
    <xf numFmtId="0" fontId="4" fillId="7" borderId="14" xfId="0" applyFont="1" applyFill="1" applyBorder="1"/>
    <xf numFmtId="0" fontId="1" fillId="6" borderId="11" xfId="0" applyFont="1" applyFill="1" applyBorder="1" applyAlignment="1">
      <alignment horizontal="center"/>
    </xf>
    <xf numFmtId="14" fontId="1" fillId="0" borderId="15" xfId="0" applyNumberFormat="1" applyFont="1" applyBorder="1" applyAlignment="1">
      <alignment horizontal="center"/>
    </xf>
    <xf numFmtId="0" fontId="6" fillId="0" borderId="15" xfId="0" applyFont="1" applyBorder="1" applyAlignment="1">
      <alignment horizontal="left" vertical="top" wrapText="1"/>
    </xf>
    <xf numFmtId="0" fontId="1" fillId="3" borderId="15" xfId="0" applyFont="1" applyFill="1" applyBorder="1"/>
    <xf numFmtId="0" fontId="1" fillId="3" borderId="15" xfId="0" applyFont="1" applyFill="1" applyBorder="1" applyAlignment="1">
      <alignment horizontal="center"/>
    </xf>
    <xf numFmtId="0" fontId="8" fillId="7" borderId="1" xfId="0" applyFont="1" applyFill="1" applyBorder="1" applyAlignment="1">
      <alignment horizontal="center"/>
    </xf>
    <xf numFmtId="0" fontId="1" fillId="5" borderId="15" xfId="0" applyFont="1" applyFill="1" applyBorder="1" applyAlignment="1">
      <alignment horizontal="center"/>
    </xf>
    <xf numFmtId="0" fontId="1" fillId="5" borderId="15" xfId="0" applyFont="1" applyFill="1" applyBorder="1"/>
    <xf numFmtId="164" fontId="1" fillId="0" borderId="15" xfId="0" applyNumberFormat="1" applyFont="1" applyBorder="1" applyAlignment="1">
      <alignment horizontal="center"/>
    </xf>
    <xf numFmtId="164" fontId="1" fillId="0" borderId="12" xfId="0" applyNumberFormat="1" applyFont="1" applyBorder="1" applyAlignment="1">
      <alignment horizontal="center"/>
    </xf>
    <xf numFmtId="0" fontId="1" fillId="6" borderId="15" xfId="0" applyFont="1" applyFill="1" applyBorder="1" applyAlignment="1">
      <alignment horizontal="center"/>
    </xf>
    <xf numFmtId="16" fontId="1" fillId="0" borderId="15" xfId="0" applyNumberFormat="1" applyFont="1" applyBorder="1" applyAlignment="1">
      <alignment horizontal="center"/>
    </xf>
    <xf numFmtId="0" fontId="1" fillId="2" borderId="15" xfId="0" applyFont="1" applyFill="1" applyBorder="1" applyAlignment="1">
      <alignment horizontal="center"/>
    </xf>
    <xf numFmtId="0" fontId="6" fillId="7" borderId="1" xfId="0" applyFont="1" applyFill="1" applyBorder="1" applyAlignment="1">
      <alignment horizontal="center"/>
    </xf>
    <xf numFmtId="0" fontId="1" fillId="4" borderId="15" xfId="0" applyFont="1" applyFill="1" applyBorder="1" applyAlignment="1">
      <alignment horizontal="center"/>
    </xf>
    <xf numFmtId="0" fontId="9" fillId="7" borderId="1" xfId="0" applyFont="1" applyFill="1" applyBorder="1" applyAlignment="1">
      <alignment horizontal="center"/>
    </xf>
    <xf numFmtId="0" fontId="6" fillId="0" borderId="15" xfId="0" applyFont="1" applyBorder="1" applyAlignment="1">
      <alignment horizontal="center"/>
    </xf>
    <xf numFmtId="165" fontId="1" fillId="0" borderId="15" xfId="0" applyNumberFormat="1" applyFont="1" applyBorder="1" applyAlignment="1">
      <alignment horizontal="center"/>
    </xf>
    <xf numFmtId="165" fontId="1" fillId="0" borderId="12" xfId="0" applyNumberFormat="1" applyFont="1" applyBorder="1" applyAlignment="1">
      <alignment horizontal="center"/>
    </xf>
    <xf numFmtId="0" fontId="3" fillId="0" borderId="0" xfId="0" applyFont="1" applyBorder="1" applyAlignment="1">
      <alignment horizontal="left"/>
    </xf>
    <xf numFmtId="14" fontId="2" fillId="0" borderId="15" xfId="1" applyNumberFormat="1" applyBorder="1" applyAlignment="1" applyProtection="1">
      <alignment horizontal="center"/>
    </xf>
    <xf numFmtId="14" fontId="2" fillId="0" borderId="19" xfId="1" applyNumberFormat="1" applyBorder="1" applyAlignment="1" applyProtection="1">
      <alignment horizontal="center"/>
    </xf>
    <xf numFmtId="3" fontId="2" fillId="0" borderId="26" xfId="1" applyNumberFormat="1" applyBorder="1" applyAlignment="1" applyProtection="1">
      <alignment horizontal="center"/>
    </xf>
    <xf numFmtId="14" fontId="2" fillId="0" borderId="22" xfId="1" applyNumberFormat="1" applyBorder="1" applyAlignment="1" applyProtection="1">
      <alignment horizontal="center"/>
    </xf>
    <xf numFmtId="16" fontId="2" fillId="0" borderId="10" xfId="1" applyNumberFormat="1" applyBorder="1" applyAlignment="1" applyProtection="1">
      <alignment horizontal="center"/>
    </xf>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14" fontId="1" fillId="0" borderId="26" xfId="0" applyNumberFormat="1" applyFont="1" applyBorder="1" applyAlignment="1">
      <alignment horizontal="center"/>
    </xf>
    <xf numFmtId="164" fontId="1" fillId="0" borderId="25" xfId="0" applyNumberFormat="1" applyFont="1" applyBorder="1" applyAlignment="1">
      <alignment horizontal="center"/>
    </xf>
  </cellXfs>
  <cellStyles count="2">
    <cellStyle name="Hyperlink" xfId="1" builtinId="8"/>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78"/>
  <sheetViews>
    <sheetView tabSelected="1" topLeftCell="A43" zoomScaleNormal="100" workbookViewId="0">
      <pane xSplit="1" topLeftCell="B1" activePane="topRight" state="frozen"/>
      <selection activeCell="A24" sqref="A24"/>
      <selection pane="topRight" activeCell="F78" sqref="F78"/>
    </sheetView>
  </sheetViews>
  <sheetFormatPr baseColWidth="10" defaultRowHeight="12"/>
  <cols>
    <col min="1" max="1" width="29" style="8" customWidth="1"/>
    <col min="2" max="2" width="13.5703125" style="8" bestFit="1" customWidth="1"/>
    <col min="3" max="3" width="14.140625" style="8" bestFit="1" customWidth="1"/>
    <col min="4" max="4" width="15.140625" style="8" bestFit="1" customWidth="1"/>
    <col min="5" max="5" width="11.42578125" style="5"/>
    <col min="6" max="6" width="13.7109375" style="8" bestFit="1" customWidth="1"/>
    <col min="7" max="7" width="14.140625" style="8" bestFit="1" customWidth="1"/>
    <col min="8" max="8" width="14.140625" style="5" customWidth="1"/>
    <col min="9" max="10" width="16.28515625" style="8" bestFit="1" customWidth="1"/>
    <col min="11" max="11" width="16.28515625" style="5" customWidth="1"/>
    <col min="12" max="13" width="14.140625" style="8" bestFit="1" customWidth="1"/>
    <col min="14" max="14" width="14.42578125" style="8" bestFit="1" customWidth="1"/>
    <col min="15" max="15" width="11.42578125" style="5"/>
    <col min="16" max="16" width="13.7109375" style="8" bestFit="1" customWidth="1"/>
    <col min="17" max="17" width="12.7109375" style="8" bestFit="1" customWidth="1"/>
    <col min="18" max="18" width="12.7109375" style="8" customWidth="1"/>
    <col min="19" max="20" width="11.42578125" style="8"/>
    <col min="21" max="21" width="18.140625" style="8" bestFit="1" customWidth="1"/>
    <col min="22" max="23" width="11.42578125" style="8"/>
    <col min="24" max="24" width="15.42578125" style="8" bestFit="1" customWidth="1"/>
    <col min="25" max="16384" width="11.42578125" style="8"/>
  </cols>
  <sheetData>
    <row r="1" spans="1:24">
      <c r="A1" s="163" t="s">
        <v>94</v>
      </c>
      <c r="B1" s="83" t="s">
        <v>59</v>
      </c>
      <c r="C1" s="107" t="s">
        <v>59</v>
      </c>
      <c r="D1" s="148" t="s">
        <v>15</v>
      </c>
      <c r="E1" s="105"/>
      <c r="F1" s="125" t="s">
        <v>28</v>
      </c>
      <c r="G1" s="21" t="s">
        <v>16</v>
      </c>
      <c r="H1" s="97"/>
      <c r="I1" s="83" t="s">
        <v>65</v>
      </c>
      <c r="J1" s="24" t="s">
        <v>65</v>
      </c>
      <c r="K1" s="97"/>
      <c r="L1" s="20" t="s">
        <v>68</v>
      </c>
      <c r="M1" s="83" t="s">
        <v>68</v>
      </c>
      <c r="N1" s="24" t="s">
        <v>68</v>
      </c>
      <c r="O1" s="97"/>
      <c r="P1" s="125" t="s">
        <v>29</v>
      </c>
      <c r="Q1" s="80" t="s">
        <v>77</v>
      </c>
      <c r="R1" s="103" t="s">
        <v>77</v>
      </c>
      <c r="S1" s="97"/>
      <c r="T1" s="125" t="s">
        <v>74</v>
      </c>
      <c r="U1" s="21" t="s">
        <v>81</v>
      </c>
      <c r="V1" s="97"/>
      <c r="W1" s="125" t="s">
        <v>75</v>
      </c>
      <c r="X1" s="21" t="s">
        <v>96</v>
      </c>
    </row>
    <row r="2" spans="1:24" s="5" customFormat="1">
      <c r="A2" s="164" t="s">
        <v>98</v>
      </c>
      <c r="B2" s="84"/>
      <c r="C2" s="108"/>
      <c r="D2" s="149" t="s">
        <v>76</v>
      </c>
      <c r="E2" s="106"/>
      <c r="F2" s="144"/>
      <c r="G2" s="23" t="s">
        <v>76</v>
      </c>
      <c r="H2" s="98"/>
      <c r="I2" s="84"/>
      <c r="J2" s="25"/>
      <c r="K2" s="98"/>
      <c r="L2" s="22"/>
      <c r="M2" s="84"/>
      <c r="N2" s="25"/>
      <c r="O2" s="98"/>
      <c r="P2" s="144"/>
      <c r="Q2" s="85" t="s">
        <v>78</v>
      </c>
      <c r="R2" s="104" t="s">
        <v>78</v>
      </c>
      <c r="S2" s="98"/>
      <c r="T2" s="144"/>
      <c r="U2" s="23" t="s">
        <v>78</v>
      </c>
      <c r="V2" s="98"/>
      <c r="W2" s="144"/>
      <c r="X2" s="23" t="s">
        <v>76</v>
      </c>
    </row>
    <row r="3" spans="1:24">
      <c r="A3" s="47" t="s">
        <v>95</v>
      </c>
      <c r="B3" s="166" t="s">
        <v>39</v>
      </c>
      <c r="C3" s="109" t="s">
        <v>40</v>
      </c>
      <c r="D3" s="150" t="s">
        <v>107</v>
      </c>
      <c r="E3" s="98"/>
      <c r="F3" s="145" t="s">
        <v>40</v>
      </c>
      <c r="G3" s="63" t="s">
        <v>40</v>
      </c>
      <c r="H3" s="98"/>
      <c r="I3" s="176" t="s">
        <v>39</v>
      </c>
      <c r="J3" s="63" t="s">
        <v>40</v>
      </c>
      <c r="K3" s="98"/>
      <c r="L3" s="67" t="s">
        <v>39</v>
      </c>
      <c r="M3" s="176" t="s">
        <v>39</v>
      </c>
      <c r="N3" s="63" t="s">
        <v>39</v>
      </c>
      <c r="O3" s="98"/>
      <c r="P3" s="145" t="s">
        <v>40</v>
      </c>
      <c r="Q3" s="4" t="s">
        <v>40</v>
      </c>
      <c r="R3" s="176" t="s">
        <v>39</v>
      </c>
      <c r="S3" s="98"/>
      <c r="T3" s="145" t="s">
        <v>40</v>
      </c>
      <c r="U3" s="63" t="s">
        <v>39</v>
      </c>
      <c r="V3" s="98"/>
      <c r="W3" s="145" t="s">
        <v>40</v>
      </c>
      <c r="X3" s="63"/>
    </row>
    <row r="4" spans="1:24" s="1" customFormat="1">
      <c r="A4" s="185" t="s">
        <v>55</v>
      </c>
      <c r="B4" s="94" t="s">
        <v>99</v>
      </c>
      <c r="C4" s="110" t="s">
        <v>99</v>
      </c>
      <c r="D4" s="151" t="s">
        <v>62</v>
      </c>
      <c r="E4" s="100"/>
      <c r="F4" s="143" t="s">
        <v>26</v>
      </c>
      <c r="G4" s="64" t="s">
        <v>27</v>
      </c>
      <c r="H4" s="100"/>
      <c r="I4" s="177" t="s">
        <v>67</v>
      </c>
      <c r="J4" s="27" t="s">
        <v>67</v>
      </c>
      <c r="K4" s="100"/>
      <c r="L4" s="26" t="s">
        <v>20</v>
      </c>
      <c r="M4" s="94" t="s">
        <v>21</v>
      </c>
      <c r="N4" s="27" t="s">
        <v>22</v>
      </c>
      <c r="O4" s="100"/>
      <c r="P4" s="143" t="s">
        <v>30</v>
      </c>
      <c r="Q4" s="3" t="s">
        <v>79</v>
      </c>
      <c r="R4" s="95" t="s">
        <v>79</v>
      </c>
      <c r="S4" s="100"/>
      <c r="T4" s="146" t="s">
        <v>80</v>
      </c>
      <c r="U4" s="27"/>
      <c r="V4" s="100"/>
      <c r="W4" s="135" t="s">
        <v>84</v>
      </c>
      <c r="X4" s="27"/>
    </row>
    <row r="5" spans="1:24">
      <c r="A5" s="9" t="s">
        <v>56</v>
      </c>
      <c r="B5" s="167">
        <v>42038</v>
      </c>
      <c r="C5" s="111">
        <v>42038</v>
      </c>
      <c r="D5" s="194">
        <v>41904</v>
      </c>
      <c r="E5" s="98"/>
      <c r="F5" s="126" t="s">
        <v>106</v>
      </c>
      <c r="G5" s="68">
        <v>41882</v>
      </c>
      <c r="H5" s="98"/>
      <c r="I5" s="167">
        <v>41915</v>
      </c>
      <c r="J5" s="68">
        <v>41915</v>
      </c>
      <c r="K5" s="98"/>
      <c r="L5" s="28"/>
      <c r="M5" s="167"/>
      <c r="N5" s="68"/>
      <c r="O5" s="98"/>
      <c r="P5" s="126">
        <v>42030</v>
      </c>
      <c r="Q5" s="2">
        <v>41903</v>
      </c>
      <c r="R5" s="167">
        <v>41903</v>
      </c>
      <c r="S5" s="98"/>
      <c r="T5" s="126">
        <v>42015</v>
      </c>
      <c r="U5" s="86"/>
      <c r="V5" s="98"/>
      <c r="W5" s="147"/>
      <c r="X5" s="68">
        <v>41645</v>
      </c>
    </row>
    <row r="6" spans="1:24" ht="15">
      <c r="A6" s="9" t="s">
        <v>97</v>
      </c>
      <c r="B6" s="186" t="str">
        <f>HYPERLINK("https://www.atlassian.com/software/jira","Link")</f>
        <v>Link</v>
      </c>
      <c r="C6" s="187" t="str">
        <f>HYPERLINK("https://www.atlassian.com/software/jira","Link")</f>
        <v>Link</v>
      </c>
      <c r="D6" s="188" t="str">
        <f>HYPERLINK("http://products.optimizory.com/rmsis","Link")</f>
        <v>Link</v>
      </c>
      <c r="E6" s="98"/>
      <c r="F6" s="189" t="str">
        <f>HYPERLINK("https://www.bugzilla.org/","Link")</f>
        <v>Link</v>
      </c>
      <c r="G6" s="190" t="str">
        <f>HYPERLINK("https://developer.mozilla.org/de/docs/Mozilla/Bugzilla/Testopia","Link")</f>
        <v>Link</v>
      </c>
      <c r="H6" s="98"/>
      <c r="I6" s="167"/>
      <c r="J6" s="68"/>
      <c r="K6" s="98"/>
      <c r="L6" s="28"/>
      <c r="M6" s="167"/>
      <c r="N6" s="68"/>
      <c r="O6" s="98"/>
      <c r="P6" s="126"/>
      <c r="Q6" s="2"/>
      <c r="R6" s="167"/>
      <c r="S6" s="98"/>
      <c r="T6" s="126"/>
      <c r="U6" s="86"/>
      <c r="V6" s="98"/>
      <c r="W6" s="147"/>
      <c r="X6" s="88" t="str">
        <f>HYPERLINK("http://trac-hacks.org/wiki/TestManagerForTracPlugin","Link")</f>
        <v>Link</v>
      </c>
    </row>
    <row r="7" spans="1:24" ht="15">
      <c r="A7" s="9" t="s">
        <v>104</v>
      </c>
      <c r="B7" s="186" t="str">
        <f>HYPERLINK("http://192.168.10.115:8080/","Link")</f>
        <v>Link</v>
      </c>
      <c r="C7" s="187" t="str">
        <f>HYPERLINK("http://192.168.10.115:8080/","Link")</f>
        <v>Link</v>
      </c>
      <c r="D7" s="188" t="str">
        <f>HYPERLINK("http://192.168.10.115:8080/secure/rmsis.jspa","Link")</f>
        <v>Link</v>
      </c>
      <c r="E7" s="98"/>
      <c r="F7" s="189" t="str">
        <f>HYPERLINK("http://192.168.10.115/bugzilla/","Link")</f>
        <v>Link</v>
      </c>
      <c r="G7" s="190" t="str">
        <f>HYPERLINK("http://192.168.10.115/bugzilla/tr_show_product.cgi","Link")</f>
        <v>Link</v>
      </c>
      <c r="H7" s="98"/>
      <c r="I7" s="167"/>
      <c r="J7" s="68"/>
      <c r="K7" s="98"/>
      <c r="L7" s="28"/>
      <c r="M7" s="167"/>
      <c r="N7" s="68"/>
      <c r="O7" s="98"/>
      <c r="P7" s="126"/>
      <c r="Q7" s="2"/>
      <c r="R7" s="167"/>
      <c r="S7" s="98"/>
      <c r="T7" s="126"/>
      <c r="U7" s="86"/>
      <c r="V7" s="98"/>
      <c r="W7" s="147"/>
      <c r="X7" s="88"/>
    </row>
    <row r="8" spans="1:24" ht="15">
      <c r="A8" s="9" t="s">
        <v>108</v>
      </c>
      <c r="B8" s="186"/>
      <c r="C8" s="187"/>
      <c r="D8" s="188"/>
      <c r="E8" s="98"/>
      <c r="F8" s="189" t="str">
        <f>HYPERLINK("https://www.bugzilla.org/docs/","Link")</f>
        <v>Link</v>
      </c>
      <c r="G8" s="190"/>
      <c r="H8" s="98"/>
      <c r="I8" s="167"/>
      <c r="J8" s="68"/>
      <c r="K8" s="98"/>
      <c r="L8" s="28"/>
      <c r="M8" s="167"/>
      <c r="N8" s="68"/>
      <c r="O8" s="98"/>
      <c r="P8" s="126"/>
      <c r="Q8" s="2"/>
      <c r="R8" s="167"/>
      <c r="S8" s="98"/>
      <c r="T8" s="126"/>
      <c r="U8" s="86"/>
      <c r="V8" s="98"/>
      <c r="W8" s="147"/>
      <c r="X8" s="88"/>
    </row>
    <row r="9" spans="1:24" s="12" customFormat="1" ht="227.25" customHeight="1">
      <c r="A9" s="10" t="s">
        <v>101</v>
      </c>
      <c r="B9" s="191" t="s">
        <v>105</v>
      </c>
      <c r="C9" s="192"/>
      <c r="D9" s="193"/>
      <c r="E9" s="99"/>
      <c r="F9" s="191" t="s">
        <v>109</v>
      </c>
      <c r="G9" s="193"/>
      <c r="H9" s="99"/>
      <c r="I9" s="168"/>
      <c r="J9" s="30"/>
      <c r="K9" s="99"/>
      <c r="L9" s="29"/>
      <c r="M9" s="168"/>
      <c r="N9" s="30"/>
      <c r="O9" s="99"/>
      <c r="P9" s="127"/>
      <c r="Q9" s="11"/>
      <c r="R9" s="92"/>
      <c r="S9" s="99"/>
      <c r="T9" s="127"/>
      <c r="U9" s="65" t="s">
        <v>90</v>
      </c>
      <c r="V9" s="99"/>
      <c r="W9" s="127"/>
      <c r="X9" s="65" t="s">
        <v>89</v>
      </c>
    </row>
    <row r="10" spans="1:24" s="50" customFormat="1">
      <c r="A10" s="165" t="s">
        <v>57</v>
      </c>
      <c r="B10" s="93"/>
      <c r="C10" s="112"/>
      <c r="D10" s="152"/>
      <c r="E10" s="93"/>
      <c r="F10" s="128"/>
      <c r="G10" s="51"/>
      <c r="H10" s="93"/>
      <c r="I10" s="93"/>
      <c r="J10" s="51"/>
      <c r="K10" s="93"/>
      <c r="L10" s="72"/>
      <c r="M10" s="179"/>
      <c r="N10" s="73"/>
      <c r="O10" s="93"/>
      <c r="P10" s="128"/>
      <c r="R10" s="93"/>
      <c r="S10" s="93"/>
      <c r="T10" s="128"/>
      <c r="U10" s="51"/>
      <c r="V10" s="93"/>
      <c r="W10" s="128"/>
      <c r="X10" s="51"/>
    </row>
    <row r="11" spans="1:24">
      <c r="A11" s="8" t="s">
        <v>1</v>
      </c>
      <c r="B11" s="169"/>
      <c r="C11" s="113"/>
      <c r="D11" s="153"/>
      <c r="E11" s="98"/>
      <c r="F11" s="137"/>
      <c r="G11" s="37"/>
      <c r="H11" s="98"/>
      <c r="I11" s="169"/>
      <c r="J11" s="35"/>
      <c r="K11" s="98"/>
      <c r="L11" s="33"/>
      <c r="M11" s="169"/>
      <c r="N11" s="35"/>
      <c r="O11" s="98"/>
      <c r="P11" s="137"/>
      <c r="Q11" s="15"/>
      <c r="R11" s="60"/>
      <c r="S11" s="98"/>
      <c r="T11" s="138"/>
      <c r="U11" s="35"/>
      <c r="V11" s="98"/>
      <c r="W11" s="137"/>
      <c r="X11" s="37"/>
    </row>
    <row r="12" spans="1:24">
      <c r="A12" s="8" t="s">
        <v>0</v>
      </c>
      <c r="B12" s="169"/>
      <c r="C12" s="113"/>
      <c r="D12" s="153"/>
      <c r="E12" s="98"/>
      <c r="F12" s="130"/>
      <c r="G12" s="34"/>
      <c r="H12" s="98"/>
      <c r="I12" s="169"/>
      <c r="J12" s="35"/>
      <c r="K12" s="98"/>
      <c r="L12" s="33"/>
      <c r="M12" s="169"/>
      <c r="N12" s="35"/>
      <c r="O12" s="98"/>
      <c r="P12" s="130"/>
      <c r="Q12" s="14"/>
      <c r="R12" s="61"/>
      <c r="S12" s="98"/>
      <c r="T12" s="130"/>
      <c r="U12" s="34"/>
      <c r="V12" s="98"/>
      <c r="W12" s="130"/>
      <c r="X12" s="34"/>
    </row>
    <row r="13" spans="1:24">
      <c r="A13" s="8" t="s">
        <v>3</v>
      </c>
      <c r="B13" s="59"/>
      <c r="C13" s="114"/>
      <c r="D13" s="154"/>
      <c r="E13" s="98"/>
      <c r="F13" s="129"/>
      <c r="G13" s="35"/>
      <c r="H13" s="98"/>
      <c r="I13" s="169"/>
      <c r="J13" s="35"/>
      <c r="K13" s="98"/>
      <c r="L13" s="33"/>
      <c r="M13" s="169"/>
      <c r="N13" s="35"/>
      <c r="O13" s="98"/>
      <c r="P13" s="138"/>
      <c r="Q13" s="13"/>
      <c r="R13" s="169"/>
      <c r="S13" s="98"/>
      <c r="T13" s="138"/>
      <c r="U13" s="35"/>
      <c r="V13" s="98"/>
      <c r="W13" s="138"/>
      <c r="X13" s="35"/>
    </row>
    <row r="14" spans="1:24">
      <c r="B14" s="91"/>
      <c r="C14" s="115"/>
      <c r="D14" s="155"/>
      <c r="E14" s="98"/>
      <c r="F14" s="131"/>
      <c r="G14" s="32"/>
      <c r="H14" s="98"/>
      <c r="I14" s="91"/>
      <c r="J14" s="32"/>
      <c r="K14" s="98"/>
      <c r="L14" s="31"/>
      <c r="M14" s="91"/>
      <c r="N14" s="32"/>
      <c r="O14" s="98"/>
      <c r="P14" s="131"/>
      <c r="R14" s="91"/>
      <c r="S14" s="98"/>
      <c r="T14" s="131"/>
      <c r="U14" s="32"/>
      <c r="V14" s="98"/>
      <c r="W14" s="131"/>
      <c r="X14" s="32"/>
    </row>
    <row r="15" spans="1:24">
      <c r="A15" s="5" t="s">
        <v>69</v>
      </c>
      <c r="B15" s="169"/>
      <c r="C15" s="116" t="s">
        <v>70</v>
      </c>
      <c r="D15" s="154"/>
      <c r="E15" s="98"/>
      <c r="F15" s="132" t="s">
        <v>72</v>
      </c>
      <c r="G15" s="35"/>
      <c r="H15" s="98"/>
      <c r="I15" s="169" t="s">
        <v>73</v>
      </c>
      <c r="J15" s="35"/>
      <c r="K15" s="98"/>
      <c r="L15" s="33"/>
      <c r="M15" s="170" t="s">
        <v>70</v>
      </c>
      <c r="N15" s="35"/>
      <c r="O15" s="98"/>
      <c r="P15" s="130"/>
      <c r="Q15" s="6" t="s">
        <v>71</v>
      </c>
      <c r="R15" s="169"/>
      <c r="S15" s="98"/>
      <c r="T15" s="130" t="s">
        <v>83</v>
      </c>
      <c r="U15" s="35"/>
      <c r="V15" s="98"/>
      <c r="W15" s="134" t="s">
        <v>87</v>
      </c>
      <c r="X15" s="69"/>
    </row>
    <row r="16" spans="1:24">
      <c r="B16" s="91"/>
      <c r="C16" s="115"/>
      <c r="D16" s="155"/>
      <c r="E16" s="98"/>
      <c r="F16" s="131"/>
      <c r="G16" s="32"/>
      <c r="H16" s="98"/>
      <c r="I16" s="91"/>
      <c r="J16" s="32"/>
      <c r="K16" s="98"/>
      <c r="L16" s="31"/>
      <c r="M16" s="91"/>
      <c r="N16" s="32"/>
      <c r="O16" s="98"/>
      <c r="P16" s="131"/>
      <c r="R16" s="91"/>
      <c r="S16" s="98"/>
      <c r="T16" s="131"/>
      <c r="U16" s="32"/>
      <c r="V16" s="98"/>
      <c r="W16" s="131"/>
      <c r="X16" s="32"/>
    </row>
    <row r="17" spans="1:24">
      <c r="A17" s="8" t="s">
        <v>14</v>
      </c>
      <c r="B17" s="60"/>
      <c r="C17" s="117"/>
      <c r="D17" s="156"/>
      <c r="E17" s="98"/>
      <c r="F17" s="130"/>
      <c r="G17" s="35"/>
      <c r="H17" s="98"/>
      <c r="I17" s="169"/>
      <c r="J17" s="35"/>
      <c r="K17" s="98"/>
      <c r="L17" s="36"/>
      <c r="M17" s="60"/>
      <c r="N17" s="37"/>
      <c r="O17" s="98"/>
      <c r="P17" s="130"/>
      <c r="Q17" s="15"/>
      <c r="R17" s="60"/>
      <c r="S17" s="98"/>
      <c r="T17" s="130"/>
      <c r="U17" s="37"/>
      <c r="V17" s="98"/>
      <c r="W17" s="130"/>
      <c r="X17" s="35"/>
    </row>
    <row r="18" spans="1:24" s="5" customFormat="1">
      <c r="B18" s="90"/>
      <c r="C18" s="118"/>
      <c r="D18" s="157"/>
      <c r="E18" s="98"/>
      <c r="F18" s="133"/>
      <c r="G18" s="39"/>
      <c r="H18" s="98"/>
      <c r="I18" s="90"/>
      <c r="J18" s="39"/>
      <c r="K18" s="98"/>
      <c r="L18" s="38"/>
      <c r="M18" s="90"/>
      <c r="N18" s="39"/>
      <c r="O18" s="98"/>
      <c r="P18" s="133"/>
      <c r="R18" s="90"/>
      <c r="S18" s="98"/>
      <c r="T18" s="133"/>
      <c r="U18" s="39"/>
      <c r="V18" s="98"/>
      <c r="W18" s="133"/>
      <c r="X18" s="39"/>
    </row>
    <row r="19" spans="1:24">
      <c r="A19" s="8" t="s">
        <v>41</v>
      </c>
      <c r="B19" s="169"/>
      <c r="C19" s="113"/>
      <c r="D19" s="153"/>
      <c r="E19" s="98"/>
      <c r="F19" s="129"/>
      <c r="G19" s="34"/>
      <c r="H19" s="98"/>
      <c r="I19" s="169"/>
      <c r="J19" s="35"/>
      <c r="K19" s="98"/>
      <c r="L19" s="36"/>
      <c r="M19" s="60"/>
      <c r="N19" s="37"/>
      <c r="O19" s="98"/>
      <c r="P19" s="131"/>
      <c r="R19" s="91"/>
      <c r="S19" s="98"/>
      <c r="T19" s="131"/>
      <c r="U19" s="32"/>
      <c r="V19" s="98"/>
      <c r="W19" s="131"/>
      <c r="X19" s="32"/>
    </row>
    <row r="20" spans="1:24">
      <c r="B20" s="91"/>
      <c r="C20" s="115"/>
      <c r="D20" s="155"/>
      <c r="E20" s="98"/>
      <c r="F20" s="131"/>
      <c r="G20" s="32"/>
      <c r="H20" s="98"/>
      <c r="I20" s="91"/>
      <c r="J20" s="32"/>
      <c r="K20" s="98"/>
      <c r="L20" s="31"/>
      <c r="M20" s="91"/>
      <c r="N20" s="32"/>
      <c r="O20" s="98"/>
      <c r="P20" s="131"/>
      <c r="R20" s="91"/>
      <c r="S20" s="98"/>
      <c r="T20" s="131"/>
      <c r="U20" s="32"/>
      <c r="V20" s="98"/>
      <c r="W20" s="131"/>
      <c r="X20" s="32"/>
    </row>
    <row r="21" spans="1:24">
      <c r="A21" s="8" t="s">
        <v>7</v>
      </c>
      <c r="B21" s="170" t="s">
        <v>24</v>
      </c>
      <c r="C21" s="116" t="s">
        <v>24</v>
      </c>
      <c r="D21" s="158" t="s">
        <v>23</v>
      </c>
      <c r="E21" s="100"/>
      <c r="F21" s="134" t="s">
        <v>24</v>
      </c>
      <c r="G21" s="40" t="s">
        <v>23</v>
      </c>
      <c r="H21" s="100"/>
      <c r="I21" s="170" t="s">
        <v>24</v>
      </c>
      <c r="J21" s="69" t="s">
        <v>24</v>
      </c>
      <c r="K21" s="100"/>
      <c r="L21" s="74" t="s">
        <v>23</v>
      </c>
      <c r="M21" s="180" t="s">
        <v>23</v>
      </c>
      <c r="N21" s="40" t="s">
        <v>23</v>
      </c>
      <c r="O21" s="100"/>
      <c r="P21" s="134" t="s">
        <v>24</v>
      </c>
      <c r="Q21" s="7" t="s">
        <v>23</v>
      </c>
      <c r="R21" s="180" t="s">
        <v>23</v>
      </c>
      <c r="S21" s="100"/>
      <c r="T21" s="134" t="s">
        <v>24</v>
      </c>
      <c r="U21" s="40" t="s">
        <v>23</v>
      </c>
      <c r="V21" s="100"/>
      <c r="W21" s="138" t="s">
        <v>24</v>
      </c>
      <c r="X21" s="40" t="s">
        <v>23</v>
      </c>
    </row>
    <row r="22" spans="1:24">
      <c r="A22" s="8" t="s">
        <v>66</v>
      </c>
      <c r="B22" s="170"/>
      <c r="C22" s="116"/>
      <c r="D22" s="154"/>
      <c r="E22" s="100"/>
      <c r="F22" s="134"/>
      <c r="G22" s="35"/>
      <c r="H22" s="100"/>
      <c r="I22" s="169"/>
      <c r="J22" s="35"/>
      <c r="K22" s="100"/>
      <c r="L22" s="36"/>
      <c r="M22" s="60"/>
      <c r="N22" s="37"/>
      <c r="O22" s="100"/>
      <c r="P22" s="130"/>
      <c r="Q22" s="13"/>
      <c r="R22" s="169"/>
      <c r="S22" s="100"/>
      <c r="T22" s="130"/>
      <c r="U22" s="35"/>
      <c r="V22" s="100"/>
      <c r="W22" s="130"/>
      <c r="X22" s="35"/>
    </row>
    <row r="23" spans="1:24">
      <c r="B23" s="91"/>
      <c r="C23" s="115"/>
      <c r="D23" s="155"/>
      <c r="E23" s="98"/>
      <c r="F23" s="131"/>
      <c r="G23" s="32"/>
      <c r="H23" s="98"/>
      <c r="I23" s="91"/>
      <c r="J23" s="32"/>
      <c r="K23" s="98"/>
      <c r="L23" s="31"/>
      <c r="M23" s="91"/>
      <c r="N23" s="32"/>
      <c r="O23" s="98"/>
      <c r="P23" s="131"/>
      <c r="R23" s="91"/>
      <c r="S23" s="98"/>
      <c r="T23" s="131"/>
      <c r="U23" s="32"/>
      <c r="V23" s="98"/>
      <c r="W23" s="131"/>
      <c r="X23" s="32"/>
    </row>
    <row r="24" spans="1:24">
      <c r="A24" s="8" t="s">
        <v>8</v>
      </c>
      <c r="B24" s="94" t="s">
        <v>11</v>
      </c>
      <c r="C24" s="110" t="s">
        <v>10</v>
      </c>
      <c r="D24" s="151" t="s">
        <v>11</v>
      </c>
      <c r="E24" s="98"/>
      <c r="F24" s="135" t="s">
        <v>11</v>
      </c>
      <c r="G24" s="27" t="s">
        <v>11</v>
      </c>
      <c r="H24" s="98"/>
      <c r="I24" s="94" t="s">
        <v>11</v>
      </c>
      <c r="J24" s="27" t="s">
        <v>10</v>
      </c>
      <c r="K24" s="98"/>
      <c r="L24" s="26" t="s">
        <v>11</v>
      </c>
      <c r="M24" s="94" t="s">
        <v>11</v>
      </c>
      <c r="N24" s="27" t="s">
        <v>11</v>
      </c>
      <c r="O24" s="98"/>
      <c r="P24" s="146" t="s">
        <v>11</v>
      </c>
      <c r="Q24" s="3" t="s">
        <v>10</v>
      </c>
      <c r="R24" s="95" t="s">
        <v>11</v>
      </c>
      <c r="S24" s="98"/>
      <c r="T24" s="146" t="s">
        <v>11</v>
      </c>
      <c r="U24" s="81" t="s">
        <v>11</v>
      </c>
      <c r="V24" s="98"/>
      <c r="W24" s="146" t="s">
        <v>11</v>
      </c>
      <c r="X24" s="81" t="s">
        <v>11</v>
      </c>
    </row>
    <row r="25" spans="1:24">
      <c r="A25" s="8" t="s">
        <v>9</v>
      </c>
      <c r="B25" s="94" t="s">
        <v>11</v>
      </c>
      <c r="C25" s="110" t="s">
        <v>10</v>
      </c>
      <c r="D25" s="151"/>
      <c r="E25" s="98"/>
      <c r="F25" s="135" t="s">
        <v>11</v>
      </c>
      <c r="G25" s="27" t="s">
        <v>11</v>
      </c>
      <c r="H25" s="98"/>
      <c r="I25" s="94" t="s">
        <v>11</v>
      </c>
      <c r="J25" s="27" t="s">
        <v>10</v>
      </c>
      <c r="K25" s="98"/>
      <c r="L25" s="26" t="s">
        <v>11</v>
      </c>
      <c r="M25" s="94" t="s">
        <v>11</v>
      </c>
      <c r="N25" s="27" t="s">
        <v>11</v>
      </c>
      <c r="O25" s="98"/>
      <c r="P25" s="146" t="s">
        <v>11</v>
      </c>
      <c r="Q25" s="3" t="s">
        <v>10</v>
      </c>
      <c r="R25" s="95" t="s">
        <v>11</v>
      </c>
      <c r="S25" s="98"/>
      <c r="T25" s="146" t="s">
        <v>11</v>
      </c>
      <c r="U25" s="81" t="s">
        <v>11</v>
      </c>
      <c r="V25" s="98"/>
      <c r="W25" s="146" t="s">
        <v>11</v>
      </c>
      <c r="X25" s="81" t="s">
        <v>11</v>
      </c>
    </row>
    <row r="26" spans="1:24">
      <c r="B26" s="94"/>
      <c r="C26" s="110"/>
      <c r="D26" s="151"/>
      <c r="E26" s="98"/>
      <c r="F26" s="135"/>
      <c r="G26" s="27"/>
      <c r="H26" s="98"/>
      <c r="I26" s="94"/>
      <c r="J26" s="27"/>
      <c r="K26" s="98"/>
      <c r="L26" s="31"/>
      <c r="M26" s="91"/>
      <c r="N26" s="32"/>
      <c r="O26" s="98"/>
      <c r="P26" s="131"/>
      <c r="R26" s="91"/>
      <c r="S26" s="98"/>
      <c r="T26" s="131"/>
      <c r="U26" s="32"/>
      <c r="V26" s="98"/>
      <c r="W26" s="131"/>
      <c r="X26" s="32"/>
    </row>
    <row r="27" spans="1:24" s="53" customFormat="1">
      <c r="A27" s="165" t="s">
        <v>58</v>
      </c>
      <c r="B27" s="49"/>
      <c r="C27" s="119"/>
      <c r="D27" s="159"/>
      <c r="E27" s="49"/>
      <c r="F27" s="136"/>
      <c r="G27" s="54"/>
      <c r="H27" s="49"/>
      <c r="I27" s="49"/>
      <c r="J27" s="54"/>
      <c r="K27" s="49"/>
      <c r="L27" s="75"/>
      <c r="M27" s="181"/>
      <c r="N27" s="76"/>
      <c r="O27" s="49"/>
      <c r="P27" s="136"/>
      <c r="R27" s="49"/>
      <c r="S27" s="49"/>
      <c r="T27" s="136"/>
      <c r="U27" s="54"/>
      <c r="V27" s="49"/>
      <c r="W27" s="136"/>
      <c r="X27" s="54"/>
    </row>
    <row r="28" spans="1:24">
      <c r="A28" s="8" t="s">
        <v>2</v>
      </c>
      <c r="B28" s="169"/>
      <c r="C28" s="113"/>
      <c r="D28" s="156"/>
      <c r="E28" s="98"/>
      <c r="F28" s="130"/>
      <c r="G28" s="35"/>
      <c r="H28" s="98"/>
      <c r="I28" s="169"/>
      <c r="J28" s="35"/>
      <c r="K28" s="98"/>
      <c r="L28" s="36"/>
      <c r="M28" s="60"/>
      <c r="N28" s="35"/>
      <c r="O28" s="98"/>
      <c r="P28" s="130"/>
      <c r="Q28" s="13"/>
      <c r="R28" s="169"/>
      <c r="S28" s="98"/>
      <c r="T28" s="130"/>
      <c r="U28" s="35"/>
      <c r="V28" s="98"/>
      <c r="W28" s="130"/>
      <c r="X28" s="35"/>
    </row>
    <row r="29" spans="1:24">
      <c r="A29" s="9"/>
      <c r="B29" s="91"/>
      <c r="C29" s="115"/>
      <c r="D29" s="155"/>
      <c r="E29" s="98"/>
      <c r="F29" s="131"/>
      <c r="G29" s="32"/>
      <c r="H29" s="98"/>
      <c r="I29" s="91"/>
      <c r="J29" s="32"/>
      <c r="K29" s="98"/>
      <c r="L29" s="77"/>
      <c r="M29" s="182"/>
      <c r="N29" s="78"/>
      <c r="O29" s="98"/>
      <c r="P29" s="131"/>
      <c r="R29" s="91"/>
      <c r="S29" s="98"/>
      <c r="T29" s="131"/>
      <c r="U29" s="32"/>
      <c r="V29" s="98"/>
      <c r="W29" s="131"/>
      <c r="X29" s="32"/>
    </row>
    <row r="30" spans="1:24">
      <c r="A30" s="16" t="s">
        <v>45</v>
      </c>
      <c r="B30" s="91"/>
      <c r="C30" s="115"/>
      <c r="D30" s="155"/>
      <c r="E30" s="98"/>
      <c r="F30" s="131"/>
      <c r="G30" s="32"/>
      <c r="H30" s="98"/>
      <c r="I30" s="91"/>
      <c r="J30" s="32"/>
      <c r="K30" s="98"/>
      <c r="L30" s="77"/>
      <c r="M30" s="182"/>
      <c r="N30" s="78"/>
      <c r="O30" s="98"/>
      <c r="P30" s="131"/>
      <c r="R30" s="91"/>
      <c r="S30" s="98"/>
      <c r="T30" s="131"/>
      <c r="U30" s="32"/>
      <c r="V30" s="98"/>
      <c r="W30" s="131"/>
      <c r="X30" s="32"/>
    </row>
    <row r="31" spans="1:24">
      <c r="A31" s="8" t="s">
        <v>44</v>
      </c>
      <c r="B31" s="169"/>
      <c r="C31" s="113"/>
      <c r="D31" s="156"/>
      <c r="E31" s="98"/>
      <c r="F31" s="130"/>
      <c r="G31" s="35"/>
      <c r="H31" s="98"/>
      <c r="I31" s="169"/>
      <c r="J31" s="35"/>
      <c r="K31" s="98"/>
      <c r="L31" s="33"/>
      <c r="M31" s="169"/>
      <c r="N31" s="35"/>
      <c r="O31" s="98"/>
      <c r="P31" s="137"/>
      <c r="Q31" s="13"/>
      <c r="R31" s="169"/>
      <c r="S31" s="98"/>
      <c r="T31" s="130"/>
      <c r="U31" s="35"/>
      <c r="V31" s="98"/>
      <c r="W31" s="138"/>
      <c r="X31" s="89"/>
    </row>
    <row r="32" spans="1:24">
      <c r="A32" s="5" t="s">
        <v>47</v>
      </c>
      <c r="B32" s="169"/>
      <c r="C32" s="113"/>
      <c r="D32" s="156"/>
      <c r="E32" s="98"/>
      <c r="F32" s="137"/>
      <c r="G32" s="37"/>
      <c r="H32" s="98"/>
      <c r="I32" s="60"/>
      <c r="J32" s="37"/>
      <c r="K32" s="98"/>
      <c r="L32" s="36"/>
      <c r="M32" s="60"/>
      <c r="N32" s="37"/>
      <c r="O32" s="98"/>
      <c r="P32" s="137"/>
      <c r="Q32" s="15"/>
      <c r="R32" s="60"/>
      <c r="S32" s="98"/>
      <c r="T32" s="137"/>
      <c r="U32" s="37"/>
      <c r="V32" s="98"/>
      <c r="W32" s="137"/>
      <c r="X32" s="89"/>
    </row>
    <row r="33" spans="1:24">
      <c r="A33" s="5" t="s">
        <v>59</v>
      </c>
      <c r="B33" s="169"/>
      <c r="C33" s="113"/>
      <c r="D33" s="154"/>
      <c r="E33" s="98"/>
      <c r="F33" s="138" t="s">
        <v>64</v>
      </c>
      <c r="G33" s="37"/>
      <c r="H33" s="98"/>
      <c r="I33" s="169"/>
      <c r="J33" s="35"/>
      <c r="K33" s="98"/>
      <c r="L33" s="33"/>
      <c r="M33" s="169"/>
      <c r="N33" s="35"/>
      <c r="O33" s="98"/>
      <c r="P33" s="137"/>
      <c r="Q33" s="13"/>
      <c r="R33" s="169"/>
      <c r="S33" s="98"/>
      <c r="T33" s="130"/>
      <c r="U33" s="35"/>
      <c r="V33" s="98"/>
      <c r="W33" s="138"/>
      <c r="X33" s="89"/>
    </row>
    <row r="34" spans="1:24">
      <c r="A34" s="8" t="s">
        <v>46</v>
      </c>
      <c r="B34" s="169"/>
      <c r="C34" s="113"/>
      <c r="D34" s="156"/>
      <c r="E34" s="98"/>
      <c r="F34" s="137"/>
      <c r="G34" s="37"/>
      <c r="H34" s="98"/>
      <c r="I34" s="169"/>
      <c r="J34" s="35"/>
      <c r="K34" s="98"/>
      <c r="L34" s="36"/>
      <c r="M34" s="60"/>
      <c r="N34" s="37"/>
      <c r="O34" s="98"/>
      <c r="P34" s="137"/>
      <c r="Q34" s="13"/>
      <c r="R34" s="169"/>
      <c r="S34" s="98"/>
      <c r="T34" s="130"/>
      <c r="U34" s="35"/>
      <c r="V34" s="98"/>
      <c r="W34" s="138"/>
      <c r="X34" s="89"/>
    </row>
    <row r="35" spans="1:24">
      <c r="A35" s="8" t="s">
        <v>42</v>
      </c>
      <c r="B35" s="169"/>
      <c r="C35" s="113"/>
      <c r="D35" s="156"/>
      <c r="E35" s="98"/>
      <c r="F35" s="137"/>
      <c r="G35" s="37"/>
      <c r="H35" s="98"/>
      <c r="I35" s="169"/>
      <c r="J35" s="35"/>
      <c r="K35" s="98"/>
      <c r="L35" s="33"/>
      <c r="M35" s="169"/>
      <c r="N35" s="35"/>
      <c r="O35" s="98"/>
      <c r="P35" s="137"/>
      <c r="Q35" s="13"/>
      <c r="R35" s="169"/>
      <c r="S35" s="98"/>
      <c r="T35" s="130"/>
      <c r="U35" s="35"/>
      <c r="V35" s="98"/>
      <c r="W35" s="137"/>
      <c r="X35" s="89"/>
    </row>
    <row r="36" spans="1:24">
      <c r="A36" s="8" t="s">
        <v>43</v>
      </c>
      <c r="B36" s="169"/>
      <c r="C36" s="113"/>
      <c r="D36" s="156"/>
      <c r="E36" s="98"/>
      <c r="F36" s="137"/>
      <c r="G36" s="37"/>
      <c r="H36" s="98"/>
      <c r="I36" s="60"/>
      <c r="J36" s="37"/>
      <c r="K36" s="98"/>
      <c r="L36" s="36"/>
      <c r="M36" s="60"/>
      <c r="N36" s="37"/>
      <c r="O36" s="98"/>
      <c r="P36" s="137"/>
      <c r="Q36" s="13"/>
      <c r="R36" s="169"/>
      <c r="S36" s="98"/>
      <c r="T36" s="130"/>
      <c r="U36" s="37"/>
      <c r="V36" s="98"/>
      <c r="W36" s="130"/>
      <c r="X36" s="35"/>
    </row>
    <row r="37" spans="1:24">
      <c r="B37" s="94"/>
      <c r="C37" s="110"/>
      <c r="D37" s="151"/>
      <c r="E37" s="98"/>
      <c r="F37" s="135"/>
      <c r="G37" s="27"/>
      <c r="H37" s="98"/>
      <c r="I37" s="94"/>
      <c r="J37" s="27"/>
      <c r="K37" s="98"/>
      <c r="L37" s="31"/>
      <c r="M37" s="91"/>
      <c r="N37" s="32"/>
      <c r="O37" s="98"/>
      <c r="P37" s="131"/>
      <c r="R37" s="91"/>
      <c r="S37" s="98"/>
      <c r="T37" s="131"/>
      <c r="U37" s="32"/>
      <c r="V37" s="98"/>
      <c r="W37" s="131"/>
      <c r="X37" s="32"/>
    </row>
    <row r="38" spans="1:24">
      <c r="A38" s="16" t="s">
        <v>48</v>
      </c>
      <c r="B38" s="94"/>
      <c r="C38" s="110"/>
      <c r="D38" s="151"/>
      <c r="E38" s="98"/>
      <c r="F38" s="135"/>
      <c r="G38" s="27"/>
      <c r="H38" s="98"/>
      <c r="I38" s="94"/>
      <c r="J38" s="27"/>
      <c r="K38" s="98"/>
      <c r="L38" s="31"/>
      <c r="M38" s="91"/>
      <c r="N38" s="32"/>
      <c r="O38" s="98"/>
      <c r="P38" s="131"/>
      <c r="R38" s="91"/>
      <c r="S38" s="98"/>
      <c r="T38" s="131"/>
      <c r="U38" s="32"/>
      <c r="V38" s="98"/>
      <c r="W38" s="131"/>
      <c r="X38" s="32"/>
    </row>
    <row r="39" spans="1:24">
      <c r="A39" s="8" t="s">
        <v>54</v>
      </c>
      <c r="B39" s="169"/>
      <c r="C39" s="113"/>
      <c r="D39" s="153"/>
      <c r="E39" s="98"/>
      <c r="F39" s="138"/>
      <c r="G39" s="34"/>
      <c r="H39" s="98"/>
      <c r="I39" s="178"/>
      <c r="J39" s="70"/>
      <c r="K39" s="98"/>
      <c r="L39" s="36"/>
      <c r="M39" s="60"/>
      <c r="N39" s="37"/>
      <c r="O39" s="98"/>
      <c r="P39" s="138"/>
      <c r="Q39" s="13"/>
      <c r="R39" s="169"/>
      <c r="S39" s="98"/>
      <c r="T39" s="138"/>
      <c r="U39" s="35"/>
      <c r="V39" s="98"/>
      <c r="W39" s="130"/>
      <c r="X39" s="89"/>
    </row>
    <row r="40" spans="1:24" s="5" customFormat="1">
      <c r="A40" s="5" t="s">
        <v>102</v>
      </c>
      <c r="B40" s="90"/>
      <c r="C40" s="118"/>
      <c r="D40" s="157"/>
      <c r="E40" s="90"/>
      <c r="F40" s="146"/>
      <c r="G40" s="39"/>
      <c r="H40" s="90"/>
      <c r="I40" s="95"/>
      <c r="J40" s="81"/>
      <c r="K40" s="90"/>
      <c r="L40" s="38"/>
      <c r="M40" s="90"/>
      <c r="N40" s="39"/>
      <c r="O40" s="90"/>
      <c r="P40" s="146"/>
      <c r="R40" s="90"/>
      <c r="S40" s="90"/>
      <c r="T40" s="146"/>
      <c r="U40" s="39"/>
      <c r="V40" s="90"/>
      <c r="W40" s="133"/>
      <c r="X40" s="39"/>
    </row>
    <row r="41" spans="1:24">
      <c r="A41" s="8" t="s">
        <v>49</v>
      </c>
      <c r="B41" s="59"/>
      <c r="C41" s="114"/>
      <c r="D41" s="153"/>
      <c r="E41" s="98"/>
      <c r="F41" s="138"/>
      <c r="G41" s="34"/>
      <c r="H41" s="98"/>
      <c r="I41" s="178"/>
      <c r="J41" s="70"/>
      <c r="K41" s="98"/>
      <c r="L41" s="33"/>
      <c r="M41" s="169"/>
      <c r="N41" s="35"/>
      <c r="O41" s="98"/>
      <c r="P41" s="138"/>
      <c r="Q41" s="15"/>
      <c r="R41" s="60"/>
      <c r="S41" s="98"/>
      <c r="T41" s="138"/>
      <c r="U41" s="37"/>
      <c r="V41" s="98"/>
      <c r="W41" s="130"/>
      <c r="X41" s="89"/>
    </row>
    <row r="42" spans="1:24">
      <c r="B42" s="94"/>
      <c r="C42" s="110"/>
      <c r="D42" s="151"/>
      <c r="E42" s="98"/>
      <c r="F42" s="135"/>
      <c r="G42" s="27"/>
      <c r="H42" s="98"/>
      <c r="I42" s="94"/>
      <c r="J42" s="27"/>
      <c r="K42" s="98"/>
      <c r="L42" s="31"/>
      <c r="M42" s="91"/>
      <c r="N42" s="32"/>
      <c r="O42" s="98"/>
      <c r="P42" s="131"/>
      <c r="R42" s="91"/>
      <c r="S42" s="98"/>
      <c r="T42" s="131"/>
      <c r="U42" s="32"/>
      <c r="V42" s="98"/>
      <c r="W42" s="131"/>
      <c r="X42" s="32"/>
    </row>
    <row r="43" spans="1:24" s="53" customFormat="1">
      <c r="A43" s="165" t="s">
        <v>103</v>
      </c>
      <c r="B43" s="171"/>
      <c r="C43" s="120"/>
      <c r="D43" s="160"/>
      <c r="E43" s="49"/>
      <c r="F43" s="136"/>
      <c r="G43" s="54"/>
      <c r="H43" s="49"/>
      <c r="I43" s="49"/>
      <c r="J43" s="54"/>
      <c r="K43" s="49"/>
      <c r="L43" s="52"/>
      <c r="M43" s="49"/>
      <c r="N43" s="54"/>
      <c r="O43" s="49"/>
      <c r="P43" s="136"/>
      <c r="R43" s="49"/>
      <c r="S43" s="49"/>
      <c r="T43" s="136"/>
      <c r="U43" s="54"/>
      <c r="V43" s="49"/>
      <c r="W43" s="136"/>
      <c r="X43" s="54"/>
    </row>
    <row r="44" spans="1:24" s="1" customFormat="1">
      <c r="A44" s="17" t="s">
        <v>60</v>
      </c>
      <c r="B44" s="172"/>
      <c r="C44" s="121"/>
      <c r="D44" s="151" t="s">
        <v>61</v>
      </c>
      <c r="E44" s="100"/>
      <c r="F44" s="139"/>
      <c r="G44" s="27" t="s">
        <v>63</v>
      </c>
      <c r="H44" s="100"/>
      <c r="I44" s="172"/>
      <c r="J44" s="71"/>
      <c r="K44" s="100"/>
      <c r="L44" s="41"/>
      <c r="M44" s="172"/>
      <c r="N44" s="71"/>
      <c r="O44" s="100"/>
      <c r="P44" s="139"/>
      <c r="Q44" s="18"/>
      <c r="R44" s="172"/>
      <c r="S44" s="100"/>
      <c r="T44" s="139"/>
      <c r="U44" s="71"/>
      <c r="V44" s="100"/>
      <c r="W44" s="139"/>
      <c r="X44" s="27" t="s">
        <v>88</v>
      </c>
    </row>
    <row r="45" spans="1:24">
      <c r="A45" s="9"/>
      <c r="B45" s="94"/>
      <c r="C45" s="110"/>
      <c r="D45" s="151"/>
      <c r="E45" s="98"/>
      <c r="F45" s="131"/>
      <c r="G45" s="32"/>
      <c r="H45" s="98"/>
      <c r="I45" s="94"/>
      <c r="J45" s="32"/>
      <c r="K45" s="98"/>
      <c r="L45" s="31"/>
      <c r="M45" s="91"/>
      <c r="N45" s="32"/>
      <c r="O45" s="98"/>
      <c r="P45" s="131"/>
      <c r="R45" s="91"/>
      <c r="S45" s="98"/>
      <c r="T45" s="131"/>
      <c r="U45" s="32"/>
      <c r="V45" s="98"/>
      <c r="W45" s="131"/>
      <c r="X45" s="32"/>
    </row>
    <row r="46" spans="1:24">
      <c r="A46" s="8" t="s">
        <v>31</v>
      </c>
      <c r="B46" s="172"/>
      <c r="C46" s="113"/>
      <c r="D46" s="154"/>
      <c r="E46" s="98"/>
      <c r="F46" s="130"/>
      <c r="G46" s="35"/>
      <c r="H46" s="98"/>
      <c r="I46" s="173"/>
      <c r="J46" s="37"/>
      <c r="K46" s="98"/>
      <c r="L46" s="42"/>
      <c r="M46" s="173"/>
      <c r="N46" s="79"/>
      <c r="O46" s="98"/>
      <c r="P46" s="130"/>
      <c r="Q46" s="13"/>
      <c r="R46" s="173"/>
      <c r="S46" s="98"/>
      <c r="T46" s="130"/>
      <c r="U46" s="71"/>
      <c r="V46" s="98"/>
      <c r="W46" s="130"/>
      <c r="X46" s="35"/>
    </row>
    <row r="47" spans="1:24">
      <c r="A47" s="8" t="s">
        <v>32</v>
      </c>
      <c r="B47" s="173"/>
      <c r="C47" s="113"/>
      <c r="D47" s="154"/>
      <c r="E47" s="98"/>
      <c r="F47" s="130"/>
      <c r="G47" s="35"/>
      <c r="H47" s="98"/>
      <c r="I47" s="173"/>
      <c r="J47" s="35"/>
      <c r="K47" s="98"/>
      <c r="L47" s="42"/>
      <c r="M47" s="173"/>
      <c r="N47" s="79"/>
      <c r="O47" s="98"/>
      <c r="P47" s="130"/>
      <c r="Q47" s="13"/>
      <c r="R47" s="173"/>
      <c r="S47" s="98"/>
      <c r="T47" s="130"/>
      <c r="U47" s="71"/>
      <c r="V47" s="98"/>
      <c r="W47" s="130"/>
      <c r="X47" s="35"/>
    </row>
    <row r="48" spans="1:24">
      <c r="B48" s="94"/>
      <c r="C48" s="118"/>
      <c r="D48" s="157"/>
      <c r="E48" s="98"/>
      <c r="F48" s="133"/>
      <c r="G48" s="39"/>
      <c r="H48" s="98"/>
      <c r="I48" s="94"/>
      <c r="J48" s="39"/>
      <c r="K48" s="98"/>
      <c r="L48" s="31"/>
      <c r="M48" s="91"/>
      <c r="N48" s="32"/>
      <c r="O48" s="98"/>
      <c r="P48" s="131"/>
      <c r="R48" s="91"/>
      <c r="S48" s="98"/>
      <c r="T48" s="131"/>
      <c r="U48" s="32"/>
      <c r="V48" s="98"/>
      <c r="W48" s="131"/>
      <c r="X48" s="32"/>
    </row>
    <row r="49" spans="1:24">
      <c r="A49" s="8" t="s">
        <v>33</v>
      </c>
      <c r="B49" s="173"/>
      <c r="C49" s="117"/>
      <c r="D49" s="156"/>
      <c r="E49" s="98"/>
      <c r="F49" s="130"/>
      <c r="G49" s="35"/>
      <c r="H49" s="98"/>
      <c r="I49" s="173"/>
      <c r="J49" s="37"/>
      <c r="K49" s="98"/>
      <c r="L49" s="42"/>
      <c r="M49" s="173"/>
      <c r="N49" s="79"/>
      <c r="O49" s="98"/>
      <c r="P49" s="130"/>
      <c r="Q49" s="13"/>
      <c r="R49" s="173"/>
      <c r="S49" s="98"/>
      <c r="T49" s="130"/>
      <c r="U49" s="71"/>
      <c r="V49" s="98"/>
      <c r="W49" s="134" t="s">
        <v>86</v>
      </c>
      <c r="X49" s="69" t="s">
        <v>86</v>
      </c>
    </row>
    <row r="50" spans="1:24">
      <c r="A50" s="8" t="s">
        <v>53</v>
      </c>
      <c r="B50" s="173"/>
      <c r="C50" s="113"/>
      <c r="D50" s="154"/>
      <c r="E50" s="98"/>
      <c r="F50" s="137"/>
      <c r="G50" s="37"/>
      <c r="H50" s="98"/>
      <c r="I50" s="173"/>
      <c r="J50" s="37"/>
      <c r="K50" s="98"/>
      <c r="L50" s="42"/>
      <c r="M50" s="173"/>
      <c r="N50" s="79"/>
      <c r="O50" s="98"/>
      <c r="P50" s="137"/>
      <c r="Q50" s="15"/>
      <c r="R50" s="173"/>
      <c r="S50" s="98"/>
      <c r="T50" s="137"/>
      <c r="U50" s="71"/>
      <c r="V50" s="98"/>
      <c r="W50" s="137"/>
      <c r="X50" s="37"/>
    </row>
    <row r="51" spans="1:24">
      <c r="A51" s="8" t="s">
        <v>37</v>
      </c>
      <c r="B51" s="173"/>
      <c r="C51" s="117"/>
      <c r="D51" s="156"/>
      <c r="E51" s="98"/>
      <c r="F51" s="130"/>
      <c r="G51" s="35"/>
      <c r="H51" s="98"/>
      <c r="I51" s="173"/>
      <c r="J51" s="37"/>
      <c r="K51" s="98"/>
      <c r="L51" s="42"/>
      <c r="M51" s="173"/>
      <c r="N51" s="79"/>
      <c r="O51" s="98"/>
      <c r="P51" s="130"/>
      <c r="Q51" s="13"/>
      <c r="R51" s="173"/>
      <c r="S51" s="98"/>
      <c r="T51" s="130"/>
      <c r="U51" s="71"/>
      <c r="V51" s="98"/>
      <c r="W51" s="137"/>
      <c r="X51" s="37"/>
    </row>
    <row r="52" spans="1:24">
      <c r="A52" s="5" t="s">
        <v>85</v>
      </c>
      <c r="B52" s="94"/>
      <c r="C52" s="118"/>
      <c r="D52" s="157"/>
      <c r="E52" s="98"/>
      <c r="F52" s="133"/>
      <c r="G52" s="39"/>
      <c r="H52" s="98"/>
      <c r="I52" s="94"/>
      <c r="J52" s="39"/>
      <c r="K52" s="98"/>
      <c r="L52" s="31"/>
      <c r="M52" s="91"/>
      <c r="N52" s="32"/>
      <c r="O52" s="98"/>
      <c r="P52" s="131"/>
      <c r="R52" s="91"/>
      <c r="S52" s="98"/>
      <c r="T52" s="131"/>
      <c r="U52" s="32"/>
      <c r="V52" s="98"/>
      <c r="W52" s="130"/>
      <c r="X52" s="35"/>
    </row>
    <row r="53" spans="1:24">
      <c r="B53" s="94"/>
      <c r="C53" s="118"/>
      <c r="D53" s="157"/>
      <c r="E53" s="98"/>
      <c r="F53" s="133"/>
      <c r="G53" s="39"/>
      <c r="H53" s="98"/>
      <c r="I53" s="94"/>
      <c r="J53" s="39"/>
      <c r="K53" s="98"/>
      <c r="L53" s="31"/>
      <c r="M53" s="91"/>
      <c r="N53" s="32"/>
      <c r="O53" s="98"/>
      <c r="P53" s="131"/>
      <c r="R53" s="91"/>
      <c r="S53" s="98"/>
      <c r="T53" s="131"/>
      <c r="U53" s="32"/>
      <c r="V53" s="98"/>
      <c r="W53" s="131"/>
      <c r="X53" s="32"/>
    </row>
    <row r="54" spans="1:24">
      <c r="A54" s="16" t="s">
        <v>52</v>
      </c>
      <c r="B54" s="94"/>
      <c r="C54" s="118"/>
      <c r="D54" s="157"/>
      <c r="E54" s="98"/>
      <c r="F54" s="133"/>
      <c r="G54" s="39"/>
      <c r="H54" s="98"/>
      <c r="I54" s="94"/>
      <c r="J54" s="39"/>
      <c r="K54" s="98"/>
      <c r="L54" s="31"/>
      <c r="M54" s="91"/>
      <c r="N54" s="32"/>
      <c r="O54" s="98"/>
      <c r="P54" s="131"/>
      <c r="R54" s="91"/>
      <c r="S54" s="98"/>
      <c r="T54" s="131"/>
      <c r="U54" s="32"/>
      <c r="V54" s="98"/>
      <c r="W54" s="131"/>
      <c r="X54" s="32"/>
    </row>
    <row r="55" spans="1:24">
      <c r="A55" s="8" t="s">
        <v>50</v>
      </c>
      <c r="B55" s="173"/>
      <c r="C55" s="116" t="s">
        <v>51</v>
      </c>
      <c r="D55" s="156"/>
      <c r="E55" s="98"/>
      <c r="F55" s="137"/>
      <c r="G55" s="37"/>
      <c r="H55" s="98"/>
      <c r="I55" s="173"/>
      <c r="J55" s="37"/>
      <c r="K55" s="98"/>
      <c r="L55" s="42"/>
      <c r="M55" s="173"/>
      <c r="N55" s="79"/>
      <c r="O55" s="98"/>
      <c r="P55" s="137"/>
      <c r="Q55" s="15"/>
      <c r="R55" s="173"/>
      <c r="S55" s="98"/>
      <c r="T55" s="137"/>
      <c r="U55" s="71"/>
      <c r="V55" s="98"/>
      <c r="W55" s="137"/>
      <c r="X55" s="37"/>
    </row>
    <row r="56" spans="1:24">
      <c r="A56" s="8" t="s">
        <v>35</v>
      </c>
      <c r="B56" s="173"/>
      <c r="C56" s="113"/>
      <c r="D56" s="154"/>
      <c r="E56" s="98"/>
      <c r="F56" s="130"/>
      <c r="G56" s="35"/>
      <c r="H56" s="98"/>
      <c r="I56" s="173"/>
      <c r="J56" s="37"/>
      <c r="K56" s="98"/>
      <c r="L56" s="42"/>
      <c r="M56" s="173"/>
      <c r="N56" s="79"/>
      <c r="O56" s="98"/>
      <c r="P56" s="130"/>
      <c r="Q56" s="13"/>
      <c r="R56" s="173"/>
      <c r="S56" s="98"/>
      <c r="T56" s="130"/>
      <c r="U56" s="71"/>
      <c r="V56" s="98"/>
      <c r="W56" s="130"/>
      <c r="X56" s="35"/>
    </row>
    <row r="57" spans="1:24">
      <c r="A57" s="8" t="s">
        <v>36</v>
      </c>
      <c r="B57" s="173"/>
      <c r="C57" s="113"/>
      <c r="D57" s="154"/>
      <c r="E57" s="98"/>
      <c r="F57" s="130"/>
      <c r="G57" s="35"/>
      <c r="H57" s="98"/>
      <c r="I57" s="173"/>
      <c r="J57" s="35"/>
      <c r="K57" s="98"/>
      <c r="L57" s="42"/>
      <c r="M57" s="173"/>
      <c r="N57" s="79"/>
      <c r="O57" s="98"/>
      <c r="P57" s="130"/>
      <c r="Q57" s="13"/>
      <c r="R57" s="173"/>
      <c r="S57" s="98"/>
      <c r="T57" s="130"/>
      <c r="U57" s="71"/>
      <c r="V57" s="98"/>
      <c r="W57" s="130"/>
      <c r="X57" s="35"/>
    </row>
    <row r="58" spans="1:24">
      <c r="A58" s="8" t="s">
        <v>34</v>
      </c>
      <c r="B58" s="173"/>
      <c r="C58" s="113"/>
      <c r="D58" s="156"/>
      <c r="E58" s="98"/>
      <c r="F58" s="130"/>
      <c r="G58" s="35"/>
      <c r="H58" s="98"/>
      <c r="I58" s="173"/>
      <c r="J58" s="37"/>
      <c r="K58" s="98"/>
      <c r="L58" s="42"/>
      <c r="M58" s="173"/>
      <c r="N58" s="79"/>
      <c r="O58" s="98"/>
      <c r="P58" s="130"/>
      <c r="Q58" s="13"/>
      <c r="R58" s="173"/>
      <c r="S58" s="98"/>
      <c r="T58" s="130"/>
      <c r="U58" s="71"/>
      <c r="V58" s="98"/>
      <c r="W58" s="130"/>
      <c r="X58" s="35"/>
    </row>
    <row r="59" spans="1:24">
      <c r="B59" s="94"/>
      <c r="C59" s="118"/>
      <c r="D59" s="157"/>
      <c r="E59" s="98"/>
      <c r="F59" s="133"/>
      <c r="G59" s="39"/>
      <c r="H59" s="98"/>
      <c r="I59" s="90"/>
      <c r="J59" s="39"/>
      <c r="K59" s="98"/>
      <c r="L59" s="31"/>
      <c r="M59" s="91"/>
      <c r="N59" s="32"/>
      <c r="O59" s="98"/>
      <c r="P59" s="131"/>
      <c r="R59" s="91"/>
      <c r="S59" s="98"/>
      <c r="T59" s="131"/>
      <c r="U59" s="32"/>
      <c r="V59" s="98"/>
      <c r="W59" s="131"/>
      <c r="X59" s="32"/>
    </row>
    <row r="60" spans="1:24" s="57" customFormat="1">
      <c r="A60" s="165" t="s">
        <v>100</v>
      </c>
      <c r="B60" s="96" t="s">
        <v>12</v>
      </c>
      <c r="C60" s="122" t="s">
        <v>13</v>
      </c>
      <c r="D60" s="161" t="s">
        <v>13</v>
      </c>
      <c r="E60" s="48"/>
      <c r="F60" s="140" t="s">
        <v>25</v>
      </c>
      <c r="G60" s="56" t="s">
        <v>25</v>
      </c>
      <c r="H60" s="48"/>
      <c r="I60" s="96" t="s">
        <v>12</v>
      </c>
      <c r="J60" s="56" t="s">
        <v>13</v>
      </c>
      <c r="K60" s="48"/>
      <c r="L60" s="66" t="s">
        <v>12</v>
      </c>
      <c r="M60" s="96" t="s">
        <v>12</v>
      </c>
      <c r="N60" s="56" t="s">
        <v>12</v>
      </c>
      <c r="O60" s="48"/>
      <c r="P60" s="140" t="s">
        <v>25</v>
      </c>
      <c r="Q60" s="55" t="s">
        <v>13</v>
      </c>
      <c r="R60" s="96" t="s">
        <v>12</v>
      </c>
      <c r="S60" s="48"/>
      <c r="T60" s="140" t="s">
        <v>25</v>
      </c>
      <c r="U60" s="56" t="s">
        <v>12</v>
      </c>
      <c r="V60" s="48"/>
      <c r="W60" s="140" t="s">
        <v>25</v>
      </c>
      <c r="X60" s="56" t="s">
        <v>25</v>
      </c>
    </row>
    <row r="61" spans="1:24">
      <c r="A61" s="8">
        <v>10</v>
      </c>
      <c r="B61" s="174">
        <v>10</v>
      </c>
      <c r="C61" s="123">
        <v>10</v>
      </c>
      <c r="D61" s="162">
        <v>1000</v>
      </c>
      <c r="E61" s="101"/>
      <c r="F61" s="141" t="s">
        <v>18</v>
      </c>
      <c r="G61" s="44" t="s">
        <v>18</v>
      </c>
      <c r="H61" s="101"/>
      <c r="I61" s="174">
        <v>180</v>
      </c>
      <c r="J61" s="44">
        <v>1000</v>
      </c>
      <c r="K61" s="101"/>
      <c r="L61" s="43">
        <v>150</v>
      </c>
      <c r="M61" s="174">
        <f t="shared" ref="M61:M71" si="0">A61*35</f>
        <v>350</v>
      </c>
      <c r="N61" s="44">
        <f t="shared" ref="N61:N71" si="1">A61*45</f>
        <v>450</v>
      </c>
      <c r="O61" s="101"/>
      <c r="P61" s="141" t="s">
        <v>18</v>
      </c>
      <c r="Q61" s="19">
        <v>2149</v>
      </c>
      <c r="R61" s="183">
        <v>200</v>
      </c>
      <c r="S61" s="101"/>
      <c r="T61" s="141" t="s">
        <v>18</v>
      </c>
      <c r="U61" s="27" t="s">
        <v>82</v>
      </c>
      <c r="V61" s="101"/>
      <c r="W61" s="141" t="s">
        <v>18</v>
      </c>
      <c r="X61" s="44" t="s">
        <v>18</v>
      </c>
    </row>
    <row r="62" spans="1:24">
      <c r="A62" s="8">
        <v>15</v>
      </c>
      <c r="B62" s="174">
        <v>50</v>
      </c>
      <c r="C62" s="123" t="s">
        <v>17</v>
      </c>
      <c r="D62" s="162">
        <v>1500</v>
      </c>
      <c r="E62" s="101"/>
      <c r="F62" s="141" t="s">
        <v>18</v>
      </c>
      <c r="G62" s="44" t="s">
        <v>18</v>
      </c>
      <c r="H62" s="101"/>
      <c r="I62" s="174" t="s">
        <v>17</v>
      </c>
      <c r="J62" s="44" t="s">
        <v>17</v>
      </c>
      <c r="K62" s="101"/>
      <c r="L62" s="43">
        <v>225</v>
      </c>
      <c r="M62" s="174">
        <f t="shared" si="0"/>
        <v>525</v>
      </c>
      <c r="N62" s="44">
        <f t="shared" si="1"/>
        <v>675</v>
      </c>
      <c r="O62" s="101"/>
      <c r="P62" s="141" t="s">
        <v>18</v>
      </c>
      <c r="Q62" s="19" t="s">
        <v>17</v>
      </c>
      <c r="R62" s="183">
        <v>300</v>
      </c>
      <c r="S62" s="101"/>
      <c r="T62" s="141" t="s">
        <v>18</v>
      </c>
      <c r="U62" s="27" t="s">
        <v>82</v>
      </c>
      <c r="V62" s="101"/>
      <c r="W62" s="141" t="s">
        <v>18</v>
      </c>
      <c r="X62" s="44" t="s">
        <v>18</v>
      </c>
    </row>
    <row r="63" spans="1:24">
      <c r="A63" s="8">
        <v>20</v>
      </c>
      <c r="B63" s="174" t="s">
        <v>17</v>
      </c>
      <c r="C63" s="123" t="s">
        <v>17</v>
      </c>
      <c r="D63" s="162" t="s">
        <v>17</v>
      </c>
      <c r="E63" s="101"/>
      <c r="F63" s="141" t="s">
        <v>18</v>
      </c>
      <c r="G63" s="44" t="s">
        <v>18</v>
      </c>
      <c r="H63" s="101"/>
      <c r="I63" s="174">
        <v>260</v>
      </c>
      <c r="J63" s="44">
        <v>1800</v>
      </c>
      <c r="K63" s="101"/>
      <c r="L63" s="43">
        <v>300</v>
      </c>
      <c r="M63" s="174">
        <f t="shared" si="0"/>
        <v>700</v>
      </c>
      <c r="N63" s="44">
        <f t="shared" si="1"/>
        <v>900</v>
      </c>
      <c r="O63" s="101"/>
      <c r="P63" s="141" t="s">
        <v>18</v>
      </c>
      <c r="Q63" s="19" t="s">
        <v>17</v>
      </c>
      <c r="R63" s="183">
        <v>400</v>
      </c>
      <c r="S63" s="101"/>
      <c r="T63" s="141" t="s">
        <v>18</v>
      </c>
      <c r="U63" s="27" t="s">
        <v>82</v>
      </c>
      <c r="V63" s="101"/>
      <c r="W63" s="141" t="s">
        <v>18</v>
      </c>
      <c r="X63" s="44" t="s">
        <v>18</v>
      </c>
    </row>
    <row r="64" spans="1:24">
      <c r="A64" s="8">
        <v>25</v>
      </c>
      <c r="B64" s="174">
        <v>100</v>
      </c>
      <c r="C64" s="123">
        <v>1200</v>
      </c>
      <c r="D64" s="162">
        <v>2000</v>
      </c>
      <c r="E64" s="101"/>
      <c r="F64" s="141" t="s">
        <v>18</v>
      </c>
      <c r="G64" s="44" t="s">
        <v>18</v>
      </c>
      <c r="H64" s="101"/>
      <c r="I64" s="174" t="s">
        <v>17</v>
      </c>
      <c r="J64" s="44" t="s">
        <v>17</v>
      </c>
      <c r="K64" s="101"/>
      <c r="L64" s="43">
        <v>375</v>
      </c>
      <c r="M64" s="174">
        <f t="shared" si="0"/>
        <v>875</v>
      </c>
      <c r="N64" s="44">
        <f t="shared" si="1"/>
        <v>1125</v>
      </c>
      <c r="O64" s="101"/>
      <c r="P64" s="141" t="s">
        <v>18</v>
      </c>
      <c r="Q64" s="19">
        <v>4799</v>
      </c>
      <c r="R64" s="183">
        <v>449</v>
      </c>
      <c r="S64" s="101"/>
      <c r="T64" s="141" t="s">
        <v>18</v>
      </c>
      <c r="U64" s="27" t="s">
        <v>82</v>
      </c>
      <c r="V64" s="101"/>
      <c r="W64" s="141" t="s">
        <v>18</v>
      </c>
      <c r="X64" s="44" t="s">
        <v>18</v>
      </c>
    </row>
    <row r="65" spans="1:24">
      <c r="A65" s="8">
        <v>30</v>
      </c>
      <c r="B65" s="174" t="s">
        <v>17</v>
      </c>
      <c r="C65" s="123" t="s">
        <v>17</v>
      </c>
      <c r="D65" s="162" t="s">
        <v>17</v>
      </c>
      <c r="E65" s="101"/>
      <c r="F65" s="141" t="s">
        <v>18</v>
      </c>
      <c r="G65" s="44" t="s">
        <v>18</v>
      </c>
      <c r="H65" s="101"/>
      <c r="I65" s="174">
        <v>300</v>
      </c>
      <c r="J65" s="44" t="s">
        <v>17</v>
      </c>
      <c r="K65" s="101"/>
      <c r="L65" s="43">
        <v>450</v>
      </c>
      <c r="M65" s="174">
        <f t="shared" si="0"/>
        <v>1050</v>
      </c>
      <c r="N65" s="44">
        <f t="shared" si="1"/>
        <v>1350</v>
      </c>
      <c r="O65" s="101"/>
      <c r="P65" s="141" t="s">
        <v>18</v>
      </c>
      <c r="Q65" s="19" t="s">
        <v>17</v>
      </c>
      <c r="R65" s="183">
        <v>449</v>
      </c>
      <c r="S65" s="101"/>
      <c r="T65" s="141" t="s">
        <v>18</v>
      </c>
      <c r="U65" s="27" t="s">
        <v>82</v>
      </c>
      <c r="V65" s="101"/>
      <c r="W65" s="141" t="s">
        <v>18</v>
      </c>
      <c r="X65" s="44" t="s">
        <v>18</v>
      </c>
    </row>
    <row r="66" spans="1:24">
      <c r="A66" s="8">
        <v>50</v>
      </c>
      <c r="B66" s="174">
        <v>200</v>
      </c>
      <c r="C66" s="123">
        <v>2200</v>
      </c>
      <c r="D66" s="162">
        <v>4000</v>
      </c>
      <c r="E66" s="101"/>
      <c r="F66" s="141" t="s">
        <v>18</v>
      </c>
      <c r="G66" s="44" t="s">
        <v>18</v>
      </c>
      <c r="H66" s="101"/>
      <c r="I66" s="174">
        <v>360</v>
      </c>
      <c r="J66" s="44">
        <v>3000</v>
      </c>
      <c r="K66" s="101"/>
      <c r="L66" s="43">
        <v>750</v>
      </c>
      <c r="M66" s="174">
        <f t="shared" si="0"/>
        <v>1750</v>
      </c>
      <c r="N66" s="44">
        <f t="shared" si="1"/>
        <v>2250</v>
      </c>
      <c r="O66" s="101"/>
      <c r="P66" s="141" t="s">
        <v>18</v>
      </c>
      <c r="Q66" s="19">
        <v>6999</v>
      </c>
      <c r="R66" s="183">
        <v>629</v>
      </c>
      <c r="S66" s="101"/>
      <c r="T66" s="141" t="s">
        <v>18</v>
      </c>
      <c r="U66" s="27" t="s">
        <v>82</v>
      </c>
      <c r="V66" s="101"/>
      <c r="W66" s="141" t="s">
        <v>18</v>
      </c>
      <c r="X66" s="44" t="s">
        <v>18</v>
      </c>
    </row>
    <row r="67" spans="1:24">
      <c r="A67" s="8">
        <v>100</v>
      </c>
      <c r="B67" s="174">
        <v>300</v>
      </c>
      <c r="C67" s="123">
        <v>4000</v>
      </c>
      <c r="D67" s="162">
        <v>8000</v>
      </c>
      <c r="E67" s="101"/>
      <c r="F67" s="141" t="s">
        <v>18</v>
      </c>
      <c r="G67" s="44" t="s">
        <v>18</v>
      </c>
      <c r="H67" s="101"/>
      <c r="I67" s="174">
        <v>500</v>
      </c>
      <c r="J67" s="44">
        <v>5000</v>
      </c>
      <c r="K67" s="101"/>
      <c r="L67" s="43">
        <v>1500</v>
      </c>
      <c r="M67" s="174">
        <f t="shared" si="0"/>
        <v>3500</v>
      </c>
      <c r="N67" s="44">
        <f t="shared" si="1"/>
        <v>4500</v>
      </c>
      <c r="O67" s="101"/>
      <c r="P67" s="141" t="s">
        <v>18</v>
      </c>
      <c r="Q67" s="19">
        <v>9999</v>
      </c>
      <c r="R67" s="183">
        <v>1149</v>
      </c>
      <c r="S67" s="101"/>
      <c r="T67" s="141" t="s">
        <v>18</v>
      </c>
      <c r="U67" s="27" t="s">
        <v>82</v>
      </c>
      <c r="V67" s="101"/>
      <c r="W67" s="141" t="s">
        <v>18</v>
      </c>
      <c r="X67" s="44" t="s">
        <v>18</v>
      </c>
    </row>
    <row r="68" spans="1:24">
      <c r="A68" s="8">
        <v>250</v>
      </c>
      <c r="B68" s="174" t="s">
        <v>17</v>
      </c>
      <c r="C68" s="123">
        <v>8000</v>
      </c>
      <c r="D68" s="162" t="s">
        <v>17</v>
      </c>
      <c r="E68" s="101"/>
      <c r="F68" s="141" t="s">
        <v>18</v>
      </c>
      <c r="G68" s="44" t="s">
        <v>18</v>
      </c>
      <c r="H68" s="101"/>
      <c r="I68" s="174">
        <v>800</v>
      </c>
      <c r="J68" s="44" t="s">
        <v>17</v>
      </c>
      <c r="K68" s="101"/>
      <c r="L68" s="43">
        <v>3750</v>
      </c>
      <c r="M68" s="174">
        <f t="shared" si="0"/>
        <v>8750</v>
      </c>
      <c r="N68" s="44">
        <f t="shared" si="1"/>
        <v>11250</v>
      </c>
      <c r="O68" s="101"/>
      <c r="P68" s="141" t="s">
        <v>18</v>
      </c>
      <c r="Q68" s="19" t="s">
        <v>19</v>
      </c>
      <c r="R68" s="183">
        <v>1999</v>
      </c>
      <c r="S68" s="101"/>
      <c r="T68" s="141" t="s">
        <v>18</v>
      </c>
      <c r="U68" s="27" t="s">
        <v>82</v>
      </c>
      <c r="V68" s="101"/>
      <c r="W68" s="141" t="s">
        <v>18</v>
      </c>
      <c r="X68" s="44" t="s">
        <v>18</v>
      </c>
    </row>
    <row r="69" spans="1:24">
      <c r="A69" s="8">
        <v>500</v>
      </c>
      <c r="B69" s="174">
        <v>500</v>
      </c>
      <c r="C69" s="123">
        <v>12000</v>
      </c>
      <c r="D69" s="162" t="s">
        <v>17</v>
      </c>
      <c r="E69" s="101"/>
      <c r="F69" s="141" t="s">
        <v>18</v>
      </c>
      <c r="G69" s="44" t="s">
        <v>18</v>
      </c>
      <c r="H69" s="101"/>
      <c r="I69" s="174">
        <v>900</v>
      </c>
      <c r="J69" s="44" t="s">
        <v>17</v>
      </c>
      <c r="K69" s="101"/>
      <c r="L69" s="43">
        <v>7500</v>
      </c>
      <c r="M69" s="174">
        <f t="shared" si="0"/>
        <v>17500</v>
      </c>
      <c r="N69" s="44">
        <f t="shared" si="1"/>
        <v>22500</v>
      </c>
      <c r="O69" s="101"/>
      <c r="P69" s="141" t="s">
        <v>18</v>
      </c>
      <c r="Q69" s="19" t="s">
        <v>19</v>
      </c>
      <c r="R69" s="183" t="s">
        <v>19</v>
      </c>
      <c r="S69" s="101"/>
      <c r="T69" s="141" t="s">
        <v>18</v>
      </c>
      <c r="U69" s="27" t="s">
        <v>82</v>
      </c>
      <c r="V69" s="101"/>
      <c r="W69" s="141" t="s">
        <v>18</v>
      </c>
      <c r="X69" s="44" t="s">
        <v>18</v>
      </c>
    </row>
    <row r="70" spans="1:24">
      <c r="A70" s="8">
        <v>2000</v>
      </c>
      <c r="B70" s="174">
        <v>1000</v>
      </c>
      <c r="C70" s="123">
        <v>16000</v>
      </c>
      <c r="D70" s="162" t="s">
        <v>17</v>
      </c>
      <c r="E70" s="101"/>
      <c r="F70" s="141" t="s">
        <v>18</v>
      </c>
      <c r="G70" s="44" t="s">
        <v>18</v>
      </c>
      <c r="H70" s="101"/>
      <c r="I70" s="174" t="s">
        <v>19</v>
      </c>
      <c r="J70" s="44" t="s">
        <v>17</v>
      </c>
      <c r="K70" s="101"/>
      <c r="L70" s="43">
        <v>30000</v>
      </c>
      <c r="M70" s="174">
        <f t="shared" si="0"/>
        <v>70000</v>
      </c>
      <c r="N70" s="44">
        <f t="shared" si="1"/>
        <v>90000</v>
      </c>
      <c r="O70" s="101"/>
      <c r="P70" s="141" t="s">
        <v>18</v>
      </c>
      <c r="Q70" s="19" t="s">
        <v>19</v>
      </c>
      <c r="R70" s="183" t="s">
        <v>19</v>
      </c>
      <c r="S70" s="101"/>
      <c r="T70" s="141" t="s">
        <v>18</v>
      </c>
      <c r="U70" s="27" t="s">
        <v>82</v>
      </c>
      <c r="V70" s="101"/>
      <c r="W70" s="141" t="s">
        <v>18</v>
      </c>
      <c r="X70" s="44" t="s">
        <v>18</v>
      </c>
    </row>
    <row r="71" spans="1:24">
      <c r="A71" s="8">
        <v>10000</v>
      </c>
      <c r="B71" s="174" t="s">
        <v>17</v>
      </c>
      <c r="C71" s="123">
        <v>20000</v>
      </c>
      <c r="D71" s="162" t="s">
        <v>17</v>
      </c>
      <c r="E71" s="101"/>
      <c r="F71" s="141" t="s">
        <v>18</v>
      </c>
      <c r="G71" s="44" t="s">
        <v>18</v>
      </c>
      <c r="H71" s="101"/>
      <c r="I71" s="174" t="s">
        <v>19</v>
      </c>
      <c r="J71" s="44" t="s">
        <v>17</v>
      </c>
      <c r="K71" s="101"/>
      <c r="L71" s="43">
        <v>150000</v>
      </c>
      <c r="M71" s="174">
        <f t="shared" si="0"/>
        <v>350000</v>
      </c>
      <c r="N71" s="44">
        <f t="shared" si="1"/>
        <v>450000</v>
      </c>
      <c r="O71" s="101"/>
      <c r="P71" s="141" t="s">
        <v>18</v>
      </c>
      <c r="Q71" s="19" t="s">
        <v>19</v>
      </c>
      <c r="R71" s="183" t="s">
        <v>19</v>
      </c>
      <c r="S71" s="101"/>
      <c r="T71" s="141" t="s">
        <v>18</v>
      </c>
      <c r="U71" s="27" t="s">
        <v>82</v>
      </c>
      <c r="V71" s="101"/>
      <c r="W71" s="141" t="s">
        <v>18</v>
      </c>
      <c r="X71" s="44" t="s">
        <v>18</v>
      </c>
    </row>
    <row r="72" spans="1:24">
      <c r="A72" s="8" t="s">
        <v>4</v>
      </c>
      <c r="B72" s="175" t="s">
        <v>17</v>
      </c>
      <c r="C72" s="124">
        <v>24000</v>
      </c>
      <c r="D72" s="195" t="s">
        <v>17</v>
      </c>
      <c r="E72" s="102"/>
      <c r="F72" s="142" t="s">
        <v>18</v>
      </c>
      <c r="G72" s="46" t="s">
        <v>18</v>
      </c>
      <c r="H72" s="102"/>
      <c r="I72" s="175" t="s">
        <v>19</v>
      </c>
      <c r="J72" s="46">
        <v>7000</v>
      </c>
      <c r="K72" s="102"/>
      <c r="L72" s="45" t="s">
        <v>17</v>
      </c>
      <c r="M72" s="175" t="s">
        <v>17</v>
      </c>
      <c r="N72" s="46" t="s">
        <v>17</v>
      </c>
      <c r="O72" s="102"/>
      <c r="P72" s="142" t="s">
        <v>18</v>
      </c>
      <c r="Q72" s="82" t="s">
        <v>19</v>
      </c>
      <c r="R72" s="184" t="s">
        <v>19</v>
      </c>
      <c r="S72" s="102"/>
      <c r="T72" s="142" t="s">
        <v>18</v>
      </c>
      <c r="U72" s="87" t="s">
        <v>82</v>
      </c>
      <c r="V72" s="102"/>
      <c r="W72" s="142" t="s">
        <v>18</v>
      </c>
      <c r="X72" s="46" t="s">
        <v>18</v>
      </c>
    </row>
    <row r="73" spans="1:24">
      <c r="A73" s="48" t="s">
        <v>93</v>
      </c>
    </row>
    <row r="74" spans="1:24">
      <c r="A74" s="58" t="s">
        <v>5</v>
      </c>
    </row>
    <row r="75" spans="1:24">
      <c r="A75" s="59" t="s">
        <v>91</v>
      </c>
    </row>
    <row r="76" spans="1:24">
      <c r="A76" s="60" t="s">
        <v>6</v>
      </c>
    </row>
    <row r="77" spans="1:24">
      <c r="A77" s="61" t="s">
        <v>38</v>
      </c>
    </row>
    <row r="78" spans="1:24">
      <c r="A78" s="62" t="s">
        <v>92</v>
      </c>
    </row>
  </sheetData>
  <sortState ref="A24:A28">
    <sortCondition ref="A24:A28"/>
  </sortState>
  <mergeCells count="2">
    <mergeCell ref="B9:D9"/>
    <mergeCell ref="F9:G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Evaluation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2015-02-17T10:55:46Z</dcterms:modified>
</cp:coreProperties>
</file>