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type1-modify" sheetId="1" r:id="rId1"/>
    <sheet name="type1-origin" sheetId="2" r:id="rId2"/>
    <sheet name="优化结果" sheetId="3" r:id="rId3"/>
    <sheet name="DAT" sheetId="4" r:id="rId4"/>
  </sheets>
  <definedNames>
    <definedName name="_xlnm._FilterDatabase" localSheetId="0" hidden="1">'type1-modify'!$B$1:$H$63</definedName>
  </definedNames>
  <calcPr calcId="144525"/>
</workbook>
</file>

<file path=xl/sharedStrings.xml><?xml version="1.0" encoding="utf-8"?>
<sst xmlns="http://schemas.openxmlformats.org/spreadsheetml/2006/main" count="68" uniqueCount="29">
  <si>
    <t>Run</t>
  </si>
  <si>
    <t>theta_u</t>
  </si>
  <si>
    <t>theta_l</t>
  </si>
  <si>
    <t>W</t>
  </si>
  <si>
    <t>Nu</t>
  </si>
  <si>
    <t>Nl</t>
  </si>
  <si>
    <t>n</t>
  </si>
  <si>
    <t>R</t>
  </si>
  <si>
    <t>网格</t>
  </si>
  <si>
    <t>计算</t>
  </si>
  <si>
    <t>升阻比</t>
  </si>
  <si>
    <t>相对压心(压心在质心后面是好的，静稳定的，相对压心是负的是可以静稳定的)</t>
  </si>
  <si>
    <t>绝对压心</t>
  </si>
  <si>
    <t>驻点热流</t>
  </si>
  <si>
    <t>轴向力系数</t>
  </si>
  <si>
    <t>侧向力系数</t>
  </si>
  <si>
    <t>法向力系数</t>
  </si>
  <si>
    <t>滚转力矩系数</t>
  </si>
  <si>
    <t>俯仰力矩系数</t>
  </si>
  <si>
    <t>偏航力矩系数</t>
  </si>
  <si>
    <t>升力系数</t>
  </si>
  <si>
    <t>阻力系数</t>
  </si>
  <si>
    <t>优化结果</t>
  </si>
  <si>
    <t>Number</t>
  </si>
  <si>
    <t>θu</t>
  </si>
  <si>
    <t>θl</t>
  </si>
  <si>
    <t>CST</t>
  </si>
  <si>
    <t>TE</t>
  </si>
  <si>
    <t>CFD计算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</si>
</sst>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177" formatCode="0.000E+00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2" fillId="21" borderId="2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"/>
  <sheetViews>
    <sheetView workbookViewId="0">
      <pane ySplit="1" topLeftCell="A44" activePane="bottomLeft" state="frozen"/>
      <selection/>
      <selection pane="bottomLeft" activeCell="N65" sqref="N65"/>
    </sheetView>
  </sheetViews>
  <sheetFormatPr defaultColWidth="9" defaultRowHeight="13.8"/>
  <cols>
    <col min="1" max="1" width="9" style="3"/>
    <col min="2" max="3" width="9.12962962962963" style="3" customWidth="1"/>
    <col min="4" max="4" width="9.37962962962963" style="3" customWidth="1"/>
    <col min="5" max="8" width="9.12962962962963" style="3" customWidth="1"/>
    <col min="12" max="12" width="23.8796296296296" style="12" customWidth="1"/>
    <col min="13" max="13" width="9.87962962962963" customWidth="1"/>
    <col min="15" max="17" width="10.6296296296296" style="12" customWidth="1"/>
    <col min="18" max="20" width="12.6296296296296" style="12" customWidth="1"/>
    <col min="21" max="22" width="9" style="12"/>
  </cols>
  <sheetData>
    <row r="1" ht="55.2" spans="1:22">
      <c r="A1" s="3" t="s">
        <v>0</v>
      </c>
      <c r="B1" s="15" t="s">
        <v>1</v>
      </c>
      <c r="C1" s="1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22" t="s">
        <v>11</v>
      </c>
      <c r="M1" s="15" t="s">
        <v>12</v>
      </c>
      <c r="N1" s="6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>
      <c r="A2" s="3">
        <v>1</v>
      </c>
      <c r="B2" s="3">
        <v>3</v>
      </c>
      <c r="C2" s="3">
        <v>2</v>
      </c>
      <c r="D2" s="3">
        <v>2400</v>
      </c>
      <c r="E2" s="3">
        <v>1.5</v>
      </c>
      <c r="F2" s="3">
        <v>3.25</v>
      </c>
      <c r="G2" s="3">
        <v>0.5</v>
      </c>
      <c r="H2" s="3">
        <v>12.5</v>
      </c>
      <c r="I2" s="13"/>
      <c r="J2" s="16"/>
      <c r="K2" s="17">
        <f>U2/V2</f>
        <v>4.27319061182918</v>
      </c>
      <c r="L2" s="18">
        <f>S2/Q2</f>
        <v>-0.00776171142607107</v>
      </c>
      <c r="M2" s="17">
        <f>3-L2*5</f>
        <v>3.03880855713036</v>
      </c>
      <c r="N2" s="23">
        <v>1742268.5</v>
      </c>
      <c r="O2" s="18">
        <v>0.024070248</v>
      </c>
      <c r="P2" s="18">
        <v>0.02421267</v>
      </c>
      <c r="Q2" s="18">
        <v>0.1676333</v>
      </c>
      <c r="R2" s="18">
        <v>-0.075594893</v>
      </c>
      <c r="S2" s="18">
        <v>-0.0013011213</v>
      </c>
      <c r="T2" s="18">
        <v>-0.0070164411</v>
      </c>
      <c r="U2" s="18">
        <v>0.16489755</v>
      </c>
      <c r="V2" s="18">
        <v>0.038588859</v>
      </c>
    </row>
    <row r="3" spans="1:22">
      <c r="A3" s="21">
        <v>2</v>
      </c>
      <c r="B3" s="21">
        <v>5</v>
      </c>
      <c r="C3" s="21">
        <v>3.5</v>
      </c>
      <c r="D3" s="21">
        <v>2400</v>
      </c>
      <c r="E3" s="21">
        <v>3.25</v>
      </c>
      <c r="F3" s="21">
        <v>3.25</v>
      </c>
      <c r="G3" s="21">
        <v>0.5</v>
      </c>
      <c r="H3" s="21">
        <v>12.5</v>
      </c>
      <c r="I3" s="13"/>
      <c r="J3" s="16"/>
      <c r="K3" s="17">
        <f t="shared" ref="K3:K63" si="0">U3/V3</f>
        <v>4.14684061714375</v>
      </c>
      <c r="L3" s="18">
        <f t="shared" ref="L3:L63" si="1">S3/Q3</f>
        <v>-0.000549291492816063</v>
      </c>
      <c r="M3" s="17">
        <f t="shared" ref="M3:M63" si="2">3-L3*5</f>
        <v>3.00274645746408</v>
      </c>
      <c r="N3" s="23">
        <v>1734289.5</v>
      </c>
      <c r="O3" s="11">
        <v>0.029224593</v>
      </c>
      <c r="P3" s="11">
        <v>0.042100989</v>
      </c>
      <c r="Q3" s="11">
        <v>0.1942041</v>
      </c>
      <c r="R3" s="11">
        <v>-0.082292779</v>
      </c>
      <c r="S3" s="11">
        <v>-0.00010667466</v>
      </c>
      <c r="T3" s="11">
        <v>-0.0018152122</v>
      </c>
      <c r="U3" s="11">
        <v>0.190918</v>
      </c>
      <c r="V3" s="11">
        <v>0.046039387</v>
      </c>
    </row>
    <row r="4" spans="1:22">
      <c r="A4" s="3">
        <v>3</v>
      </c>
      <c r="B4" s="3">
        <v>5</v>
      </c>
      <c r="C4" s="3">
        <v>2</v>
      </c>
      <c r="D4" s="3">
        <v>1800</v>
      </c>
      <c r="E4" s="3">
        <v>3.25</v>
      </c>
      <c r="F4" s="3">
        <v>3.25</v>
      </c>
      <c r="G4" s="3">
        <v>0.4</v>
      </c>
      <c r="H4" s="3">
        <v>12.5</v>
      </c>
      <c r="I4" s="13"/>
      <c r="J4" s="16"/>
      <c r="K4" s="17">
        <f t="shared" si="0"/>
        <v>3.97287459319224</v>
      </c>
      <c r="L4" s="18">
        <f t="shared" si="1"/>
        <v>0.123149901317876</v>
      </c>
      <c r="M4" s="17">
        <f t="shared" si="2"/>
        <v>2.38425049341062</v>
      </c>
      <c r="N4" s="23">
        <v>1697861.875</v>
      </c>
      <c r="O4" s="11">
        <v>0.0192289</v>
      </c>
      <c r="P4" s="11">
        <v>0.017257352</v>
      </c>
      <c r="Q4" s="11">
        <v>0.11967213</v>
      </c>
      <c r="R4" s="11">
        <v>-0.040773251</v>
      </c>
      <c r="S4" s="11">
        <v>0.014737611</v>
      </c>
      <c r="T4" s="11">
        <v>-0.0089511356</v>
      </c>
      <c r="U4" s="11">
        <v>0.11754084</v>
      </c>
      <c r="V4" s="11">
        <v>0.029585842</v>
      </c>
    </row>
    <row r="5" spans="1:22">
      <c r="A5" s="3">
        <v>4</v>
      </c>
      <c r="B5" s="3">
        <v>5</v>
      </c>
      <c r="C5" s="3">
        <v>5</v>
      </c>
      <c r="D5" s="3">
        <v>3000</v>
      </c>
      <c r="E5" s="3">
        <v>3.25</v>
      </c>
      <c r="F5" s="3">
        <v>3.25</v>
      </c>
      <c r="G5" s="3">
        <v>0.4</v>
      </c>
      <c r="H5" s="3">
        <v>12.5</v>
      </c>
      <c r="I5" s="13"/>
      <c r="J5" s="16"/>
      <c r="K5" s="17">
        <f t="shared" si="0"/>
        <v>3.8587496150796</v>
      </c>
      <c r="L5" s="18">
        <f t="shared" si="1"/>
        <v>0.0695032577147364</v>
      </c>
      <c r="M5" s="17">
        <f t="shared" si="2"/>
        <v>2.65248371142632</v>
      </c>
      <c r="N5" s="23">
        <v>1659265.125</v>
      </c>
      <c r="O5" s="11">
        <v>0.05102718</v>
      </c>
      <c r="P5" s="11">
        <v>0.069692523</v>
      </c>
      <c r="Q5" s="11">
        <v>0.30399224</v>
      </c>
      <c r="R5" s="11">
        <v>-0.15792276</v>
      </c>
      <c r="S5" s="11">
        <v>0.021128451</v>
      </c>
      <c r="T5" s="11">
        <v>0.0069060857</v>
      </c>
      <c r="U5" s="11">
        <v>0.29838814</v>
      </c>
      <c r="V5" s="11">
        <v>0.077327676</v>
      </c>
    </row>
    <row r="6" spans="1:22">
      <c r="A6" s="3">
        <v>5</v>
      </c>
      <c r="B6" s="3">
        <v>5</v>
      </c>
      <c r="C6" s="3">
        <v>2</v>
      </c>
      <c r="D6" s="3">
        <v>1800</v>
      </c>
      <c r="E6" s="3">
        <v>3.25</v>
      </c>
      <c r="F6" s="3">
        <v>3.25</v>
      </c>
      <c r="G6" s="3">
        <v>0.6</v>
      </c>
      <c r="H6" s="3">
        <v>12.5</v>
      </c>
      <c r="I6" s="13"/>
      <c r="J6" s="16"/>
      <c r="K6" s="17">
        <f t="shared" si="0"/>
        <v>4.3186821486525</v>
      </c>
      <c r="L6" s="18">
        <f t="shared" si="1"/>
        <v>-0.0493029225065096</v>
      </c>
      <c r="M6" s="17">
        <f t="shared" si="2"/>
        <v>3.24651461253255</v>
      </c>
      <c r="N6" s="23">
        <v>1932162.125</v>
      </c>
      <c r="O6" s="11">
        <v>0.015772418</v>
      </c>
      <c r="P6" s="11">
        <v>0.019490029</v>
      </c>
      <c r="Q6" s="11">
        <v>0.11170035</v>
      </c>
      <c r="R6" s="11">
        <v>-0.036140698</v>
      </c>
      <c r="S6" s="11">
        <v>-0.0055071537</v>
      </c>
      <c r="T6" s="11">
        <v>-0.0037430104</v>
      </c>
      <c r="U6" s="11">
        <v>0.10990064</v>
      </c>
      <c r="V6" s="11">
        <v>0.025447726</v>
      </c>
    </row>
    <row r="7" spans="1:22">
      <c r="A7" s="3">
        <v>6</v>
      </c>
      <c r="B7" s="3">
        <v>5</v>
      </c>
      <c r="C7" s="3">
        <v>2</v>
      </c>
      <c r="D7" s="3">
        <v>2400</v>
      </c>
      <c r="E7" s="3">
        <v>3.25</v>
      </c>
      <c r="F7" s="3">
        <v>5</v>
      </c>
      <c r="G7" s="3">
        <v>0.5</v>
      </c>
      <c r="H7" s="3">
        <v>20</v>
      </c>
      <c r="I7" s="13"/>
      <c r="J7" s="16"/>
      <c r="K7" s="17">
        <f t="shared" si="0"/>
        <v>3.58593067369607</v>
      </c>
      <c r="L7" s="18">
        <f t="shared" si="1"/>
        <v>-0.00931442122434511</v>
      </c>
      <c r="M7" s="17">
        <f t="shared" si="2"/>
        <v>3.04657210612173</v>
      </c>
      <c r="N7" s="23">
        <v>1407729.375</v>
      </c>
      <c r="O7" s="11">
        <v>0.028459277</v>
      </c>
      <c r="P7" s="11">
        <v>0.029330494</v>
      </c>
      <c r="Q7" s="11">
        <v>0.1523345</v>
      </c>
      <c r="R7" s="11">
        <v>-0.069884624</v>
      </c>
      <c r="S7" s="11">
        <v>-0.0014189077</v>
      </c>
      <c r="T7" s="11">
        <v>-0.019014227</v>
      </c>
      <c r="U7" s="11">
        <v>0.14927443</v>
      </c>
      <c r="V7" s="11">
        <v>0.041627807</v>
      </c>
    </row>
    <row r="8" spans="1:22">
      <c r="A8" s="21">
        <v>7</v>
      </c>
      <c r="B8" s="21">
        <v>5</v>
      </c>
      <c r="C8" s="21">
        <v>3.5</v>
      </c>
      <c r="D8" s="21">
        <v>2400</v>
      </c>
      <c r="E8" s="21">
        <v>3.25</v>
      </c>
      <c r="F8" s="21">
        <v>3.25</v>
      </c>
      <c r="G8" s="21">
        <v>0.5</v>
      </c>
      <c r="H8" s="21">
        <v>12.5</v>
      </c>
      <c r="I8" s="13"/>
      <c r="J8" s="16"/>
      <c r="K8" s="17">
        <f t="shared" si="0"/>
        <v>4.14684061714375</v>
      </c>
      <c r="L8" s="18">
        <f t="shared" si="1"/>
        <v>-0.000549291492816063</v>
      </c>
      <c r="M8" s="17">
        <f t="shared" si="2"/>
        <v>3.00274645746408</v>
      </c>
      <c r="N8" s="23">
        <v>1734289.5</v>
      </c>
      <c r="O8" s="11">
        <v>0.029224593</v>
      </c>
      <c r="P8" s="11">
        <v>0.042100989</v>
      </c>
      <c r="Q8" s="11">
        <v>0.1942041</v>
      </c>
      <c r="R8" s="11">
        <v>-0.082292779</v>
      </c>
      <c r="S8" s="11">
        <v>-0.00010667466</v>
      </c>
      <c r="T8" s="11">
        <v>-0.0018152122</v>
      </c>
      <c r="U8" s="11">
        <v>0.190918</v>
      </c>
      <c r="V8" s="11">
        <v>0.046039387</v>
      </c>
    </row>
    <row r="9" spans="1:22">
      <c r="A9" s="21">
        <v>8</v>
      </c>
      <c r="B9" s="21">
        <v>5</v>
      </c>
      <c r="C9" s="21">
        <v>3.5</v>
      </c>
      <c r="D9" s="21">
        <v>2400</v>
      </c>
      <c r="E9" s="21">
        <v>3.25</v>
      </c>
      <c r="F9" s="21">
        <v>3.25</v>
      </c>
      <c r="G9" s="21">
        <v>0.5</v>
      </c>
      <c r="H9" s="21">
        <v>12.5</v>
      </c>
      <c r="I9" s="13"/>
      <c r="J9" s="16"/>
      <c r="K9" s="17">
        <f t="shared" si="0"/>
        <v>4.14684061714375</v>
      </c>
      <c r="L9" s="18">
        <f t="shared" si="1"/>
        <v>-0.000549291492816063</v>
      </c>
      <c r="M9" s="17">
        <f t="shared" si="2"/>
        <v>3.00274645746408</v>
      </c>
      <c r="N9" s="23">
        <v>1734289.5</v>
      </c>
      <c r="O9" s="11">
        <v>0.029224593</v>
      </c>
      <c r="P9" s="11">
        <v>0.042100989</v>
      </c>
      <c r="Q9" s="11">
        <v>0.1942041</v>
      </c>
      <c r="R9" s="11">
        <v>-0.082292779</v>
      </c>
      <c r="S9" s="11">
        <v>-0.00010667466</v>
      </c>
      <c r="T9" s="11">
        <v>-0.0018152122</v>
      </c>
      <c r="U9" s="11">
        <v>0.190918</v>
      </c>
      <c r="V9" s="11">
        <v>0.046039387</v>
      </c>
    </row>
    <row r="10" spans="1:22">
      <c r="A10" s="3">
        <v>9</v>
      </c>
      <c r="B10" s="3">
        <v>5</v>
      </c>
      <c r="C10" s="3">
        <v>3.5</v>
      </c>
      <c r="D10" s="3">
        <v>3000</v>
      </c>
      <c r="E10" s="3">
        <v>1.5</v>
      </c>
      <c r="F10" s="3">
        <v>3.25</v>
      </c>
      <c r="G10" s="3">
        <v>0.5</v>
      </c>
      <c r="H10" s="3">
        <v>5</v>
      </c>
      <c r="I10" s="13"/>
      <c r="J10" s="16"/>
      <c r="K10" s="17">
        <f t="shared" si="0"/>
        <v>4.39776565151197</v>
      </c>
      <c r="L10" s="18">
        <f t="shared" si="1"/>
        <v>0.000767605699985174</v>
      </c>
      <c r="M10" s="17">
        <f t="shared" si="2"/>
        <v>2.99616197150007</v>
      </c>
      <c r="N10" s="23">
        <v>2316117.75</v>
      </c>
      <c r="O10" s="11">
        <v>0.033862474</v>
      </c>
      <c r="P10" s="11">
        <v>0.04342304</v>
      </c>
      <c r="Q10" s="11">
        <v>0.2468638</v>
      </c>
      <c r="R10" s="11">
        <v>-0.12937892</v>
      </c>
      <c r="S10" s="11">
        <v>0.00018949406</v>
      </c>
      <c r="T10" s="11">
        <v>0.016319893</v>
      </c>
      <c r="U10" s="11">
        <v>0.2429731</v>
      </c>
      <c r="V10" s="11">
        <v>0.055249215</v>
      </c>
    </row>
    <row r="11" spans="1:22">
      <c r="A11" s="3">
        <v>10</v>
      </c>
      <c r="B11" s="3">
        <v>5</v>
      </c>
      <c r="C11" s="3">
        <v>3.5</v>
      </c>
      <c r="D11" s="3">
        <v>2400</v>
      </c>
      <c r="E11" s="3">
        <v>5</v>
      </c>
      <c r="F11" s="3">
        <v>5</v>
      </c>
      <c r="G11" s="3">
        <v>0.4</v>
      </c>
      <c r="H11" s="3">
        <v>12.5</v>
      </c>
      <c r="I11" s="13"/>
      <c r="J11" s="16"/>
      <c r="K11" s="17">
        <f t="shared" si="0"/>
        <v>3.99061385245922</v>
      </c>
      <c r="L11" s="18">
        <f t="shared" si="1"/>
        <v>0.085613330388391</v>
      </c>
      <c r="M11" s="17">
        <f t="shared" si="2"/>
        <v>2.57193334805804</v>
      </c>
      <c r="N11" s="23">
        <v>1675031.75</v>
      </c>
      <c r="O11" s="11">
        <v>0.030666987</v>
      </c>
      <c r="P11" s="11">
        <v>0.036695047</v>
      </c>
      <c r="Q11" s="11">
        <v>0.19214864</v>
      </c>
      <c r="R11" s="11">
        <v>-0.08399606</v>
      </c>
      <c r="S11" s="11">
        <v>0.016450485</v>
      </c>
      <c r="T11" s="11">
        <v>-0.0055432484</v>
      </c>
      <c r="U11" s="11">
        <v>0.18874465</v>
      </c>
      <c r="V11" s="11">
        <v>0.047297147</v>
      </c>
    </row>
    <row r="12" spans="1:22">
      <c r="A12" s="3">
        <v>11</v>
      </c>
      <c r="B12" s="3">
        <v>5</v>
      </c>
      <c r="C12" s="3">
        <v>3.5</v>
      </c>
      <c r="D12" s="3">
        <v>1800</v>
      </c>
      <c r="E12" s="3">
        <v>5</v>
      </c>
      <c r="F12" s="3">
        <v>3.25</v>
      </c>
      <c r="G12" s="3">
        <v>0.5</v>
      </c>
      <c r="H12" s="3">
        <v>5</v>
      </c>
      <c r="I12" s="13"/>
      <c r="J12" s="16"/>
      <c r="K12" s="17">
        <f t="shared" si="0"/>
        <v>4.65362132849982</v>
      </c>
      <c r="L12" s="18">
        <f t="shared" si="1"/>
        <v>0.0727916896930292</v>
      </c>
      <c r="M12" s="17">
        <f t="shared" si="2"/>
        <v>2.63604155153485</v>
      </c>
      <c r="N12" s="23">
        <v>2511655</v>
      </c>
      <c r="O12" s="11">
        <v>0.017696951</v>
      </c>
      <c r="P12" s="11">
        <v>0.029979945</v>
      </c>
      <c r="Q12" s="11">
        <v>0.14152257</v>
      </c>
      <c r="R12" s="11">
        <v>-0.04210947</v>
      </c>
      <c r="S12" s="11">
        <v>0.010301667</v>
      </c>
      <c r="T12" s="11">
        <v>0.0044952273</v>
      </c>
      <c r="U12" s="11">
        <v>0.13944164</v>
      </c>
      <c r="V12" s="11">
        <v>0.029964114</v>
      </c>
    </row>
    <row r="13" spans="1:22">
      <c r="A13" s="3">
        <v>12</v>
      </c>
      <c r="B13" s="3">
        <v>5</v>
      </c>
      <c r="C13" s="3">
        <v>3.5</v>
      </c>
      <c r="D13" s="3">
        <v>1800</v>
      </c>
      <c r="E13" s="3">
        <v>5</v>
      </c>
      <c r="F13" s="3">
        <v>3.25</v>
      </c>
      <c r="G13" s="3">
        <v>0.5</v>
      </c>
      <c r="H13" s="3">
        <v>20</v>
      </c>
      <c r="I13" s="13"/>
      <c r="J13" s="16"/>
      <c r="K13" s="17">
        <f t="shared" si="0"/>
        <v>3.84288901807102</v>
      </c>
      <c r="L13" s="18">
        <f t="shared" si="1"/>
        <v>0.0252637570505818</v>
      </c>
      <c r="M13" s="17">
        <f t="shared" si="2"/>
        <v>2.87368121474709</v>
      </c>
      <c r="N13" s="23">
        <v>1465849.5</v>
      </c>
      <c r="O13" s="11">
        <v>0.023014382</v>
      </c>
      <c r="P13" s="11">
        <v>0.037006718</v>
      </c>
      <c r="Q13" s="11">
        <v>0.13627067</v>
      </c>
      <c r="R13" s="11">
        <v>-0.041015879</v>
      </c>
      <c r="S13" s="11">
        <v>0.0034427091</v>
      </c>
      <c r="T13" s="11">
        <v>-0.010232558</v>
      </c>
      <c r="U13" s="11">
        <v>0.13374628</v>
      </c>
      <c r="V13" s="11">
        <v>0.034803576</v>
      </c>
    </row>
    <row r="14" spans="1:22">
      <c r="A14" s="3">
        <v>13</v>
      </c>
      <c r="B14" s="3">
        <v>5</v>
      </c>
      <c r="C14" s="3">
        <v>3.5</v>
      </c>
      <c r="D14" s="3">
        <v>1800</v>
      </c>
      <c r="E14" s="3">
        <v>1.5</v>
      </c>
      <c r="F14" s="3">
        <v>3.25</v>
      </c>
      <c r="G14" s="3">
        <v>0.5</v>
      </c>
      <c r="H14" s="3">
        <v>5</v>
      </c>
      <c r="I14" s="13"/>
      <c r="J14" s="16"/>
      <c r="K14" s="17">
        <f t="shared" si="0"/>
        <v>4.32970984978487</v>
      </c>
      <c r="L14" s="18">
        <f t="shared" si="1"/>
        <v>0.0734464078739945</v>
      </c>
      <c r="M14" s="17">
        <f t="shared" si="2"/>
        <v>2.63276796063003</v>
      </c>
      <c r="N14" s="24">
        <v>2547736.75</v>
      </c>
      <c r="O14" s="11">
        <v>0.018384406</v>
      </c>
      <c r="P14" s="11">
        <v>0.033452795</v>
      </c>
      <c r="Q14" s="11">
        <v>0.13072704</v>
      </c>
      <c r="R14" s="11">
        <v>-0.038519029</v>
      </c>
      <c r="S14" s="11">
        <v>0.0096014315</v>
      </c>
      <c r="T14" s="11">
        <v>0.0055062295</v>
      </c>
      <c r="U14" s="11">
        <v>0.12862728</v>
      </c>
      <c r="V14" s="11">
        <v>0.02970806</v>
      </c>
    </row>
    <row r="15" spans="1:22">
      <c r="A15" s="3">
        <v>14</v>
      </c>
      <c r="B15" s="3">
        <v>5</v>
      </c>
      <c r="C15" s="3">
        <v>3.5</v>
      </c>
      <c r="D15" s="3">
        <v>2400</v>
      </c>
      <c r="E15" s="3">
        <v>5</v>
      </c>
      <c r="F15" s="3">
        <v>1.5</v>
      </c>
      <c r="G15" s="3">
        <v>0.4</v>
      </c>
      <c r="H15" s="3">
        <v>12.5</v>
      </c>
      <c r="I15" s="13"/>
      <c r="J15" s="16"/>
      <c r="K15" s="17">
        <f t="shared" si="0"/>
        <v>4.05037662044669</v>
      </c>
      <c r="L15" s="18">
        <f t="shared" si="1"/>
        <v>0.112042360177039</v>
      </c>
      <c r="M15" s="17">
        <f t="shared" si="2"/>
        <v>2.43978819911481</v>
      </c>
      <c r="N15" s="23">
        <v>1674408.875</v>
      </c>
      <c r="O15" s="11">
        <v>0.035248715</v>
      </c>
      <c r="P15" s="11">
        <v>0.041442913</v>
      </c>
      <c r="Q15" s="11">
        <v>0.22590746</v>
      </c>
      <c r="R15" s="11">
        <v>-0.099193935</v>
      </c>
      <c r="S15" s="11">
        <v>0.025311205</v>
      </c>
      <c r="T15" s="11">
        <v>-0.0035276444</v>
      </c>
      <c r="U15" s="11">
        <v>0.22197569</v>
      </c>
      <c r="V15" s="11">
        <v>0.054803716</v>
      </c>
    </row>
    <row r="16" spans="1:22">
      <c r="A16" s="3">
        <v>15</v>
      </c>
      <c r="B16" s="3">
        <v>5</v>
      </c>
      <c r="C16" s="3">
        <v>5</v>
      </c>
      <c r="D16" s="3">
        <v>3000</v>
      </c>
      <c r="E16" s="3">
        <v>3.25</v>
      </c>
      <c r="F16" s="3">
        <v>3.25</v>
      </c>
      <c r="G16" s="3">
        <v>0.6</v>
      </c>
      <c r="H16" s="3">
        <v>12.5</v>
      </c>
      <c r="I16" s="13"/>
      <c r="J16" s="16"/>
      <c r="K16" s="17">
        <f t="shared" si="0"/>
        <v>4.02111784663015</v>
      </c>
      <c r="L16" s="18">
        <f t="shared" si="1"/>
        <v>-0.0940549160978588</v>
      </c>
      <c r="M16" s="17">
        <f t="shared" si="2"/>
        <v>3.47027458048929</v>
      </c>
      <c r="N16" s="23">
        <v>1845081.75</v>
      </c>
      <c r="O16" s="11">
        <v>0.045591191</v>
      </c>
      <c r="P16" s="11">
        <v>0.078551014</v>
      </c>
      <c r="Q16" s="11">
        <v>0.28898011</v>
      </c>
      <c r="R16" s="11">
        <v>-0.14018049</v>
      </c>
      <c r="S16" s="11">
        <v>-0.02718</v>
      </c>
      <c r="T16" s="11">
        <v>0.015416921</v>
      </c>
      <c r="U16" s="11">
        <v>0.28390692</v>
      </c>
      <c r="V16" s="11">
        <v>0.070603979</v>
      </c>
    </row>
    <row r="17" spans="1:22">
      <c r="A17" s="3">
        <v>16</v>
      </c>
      <c r="B17" s="3">
        <v>5</v>
      </c>
      <c r="C17" s="3">
        <v>3.5</v>
      </c>
      <c r="D17" s="3">
        <v>2400</v>
      </c>
      <c r="E17" s="3">
        <v>1.5</v>
      </c>
      <c r="F17" s="3">
        <v>5</v>
      </c>
      <c r="G17" s="3">
        <v>0.6</v>
      </c>
      <c r="H17" s="3">
        <v>12.5</v>
      </c>
      <c r="I17" s="13"/>
      <c r="J17" s="16"/>
      <c r="K17" s="17">
        <f t="shared" si="0"/>
        <v>3.93051139624521</v>
      </c>
      <c r="L17" s="18">
        <f t="shared" si="1"/>
        <v>-0.0821429664363263</v>
      </c>
      <c r="M17" s="17">
        <f t="shared" si="2"/>
        <v>3.41071483218163</v>
      </c>
      <c r="N17" s="23">
        <v>1922568.375</v>
      </c>
      <c r="O17" s="11">
        <v>0.026947324</v>
      </c>
      <c r="P17" s="11">
        <v>0.045397074</v>
      </c>
      <c r="Q17" s="11">
        <v>0.16502097</v>
      </c>
      <c r="R17" s="11">
        <v>-0.066261982</v>
      </c>
      <c r="S17" s="11">
        <v>-0.013555312</v>
      </c>
      <c r="T17" s="11">
        <v>0.0023661643</v>
      </c>
      <c r="U17" s="11">
        <v>0.1620444</v>
      </c>
      <c r="V17" s="11">
        <v>0.041227307</v>
      </c>
    </row>
    <row r="18" spans="1:22">
      <c r="A18" s="3">
        <v>17</v>
      </c>
      <c r="B18" s="3">
        <v>5</v>
      </c>
      <c r="C18" s="3">
        <v>3.5</v>
      </c>
      <c r="D18" s="3">
        <v>1800</v>
      </c>
      <c r="E18" s="3">
        <v>1.5</v>
      </c>
      <c r="F18" s="3">
        <v>3.25</v>
      </c>
      <c r="G18" s="3">
        <v>0.5</v>
      </c>
      <c r="H18" s="3">
        <v>20</v>
      </c>
      <c r="I18" s="13"/>
      <c r="J18" s="16"/>
      <c r="K18" s="17">
        <f t="shared" si="0"/>
        <v>3.58459174666587</v>
      </c>
      <c r="L18" s="18">
        <f t="shared" si="1"/>
        <v>0.0253693822983393</v>
      </c>
      <c r="M18" s="17">
        <f t="shared" si="2"/>
        <v>2.8731530885083</v>
      </c>
      <c r="N18" s="23">
        <v>1463570.5</v>
      </c>
      <c r="O18" s="11">
        <v>0.023600939</v>
      </c>
      <c r="P18" s="11">
        <v>0.04017247</v>
      </c>
      <c r="Q18" s="11">
        <v>0.1262616</v>
      </c>
      <c r="R18" s="11">
        <v>-0.03755371</v>
      </c>
      <c r="S18" s="11">
        <v>0.0032031788</v>
      </c>
      <c r="T18" s="11">
        <v>-0.009171953</v>
      </c>
      <c r="U18" s="11">
        <v>0.12372417</v>
      </c>
      <c r="V18" s="11">
        <v>0.034515554</v>
      </c>
    </row>
    <row r="19" spans="1:22">
      <c r="A19" s="3">
        <v>18</v>
      </c>
      <c r="B19" s="3">
        <v>5</v>
      </c>
      <c r="C19" s="3">
        <v>3.5</v>
      </c>
      <c r="D19" s="3">
        <v>3000</v>
      </c>
      <c r="E19" s="3">
        <v>5</v>
      </c>
      <c r="F19" s="3">
        <v>3.25</v>
      </c>
      <c r="G19" s="3">
        <v>0.5</v>
      </c>
      <c r="H19" s="3">
        <v>20</v>
      </c>
      <c r="I19" s="13"/>
      <c r="J19" s="16"/>
      <c r="K19" s="17">
        <f t="shared" si="0"/>
        <v>3.65718560311944</v>
      </c>
      <c r="L19" s="18">
        <f t="shared" si="1"/>
        <v>-0.0284809875022921</v>
      </c>
      <c r="M19" s="17">
        <f t="shared" si="2"/>
        <v>3.14240493751146</v>
      </c>
      <c r="N19" s="23">
        <v>1394939</v>
      </c>
      <c r="O19" s="11">
        <v>0.045397609</v>
      </c>
      <c r="P19" s="11">
        <v>0.056129077</v>
      </c>
      <c r="Q19" s="11">
        <v>0.24998504</v>
      </c>
      <c r="R19" s="11">
        <v>-0.13689312</v>
      </c>
      <c r="S19" s="11">
        <v>-0.0071198208</v>
      </c>
      <c r="T19" s="11">
        <v>-0.013626711</v>
      </c>
      <c r="U19" s="11">
        <v>0.24507711</v>
      </c>
      <c r="V19" s="11">
        <v>0.067012489</v>
      </c>
    </row>
    <row r="20" spans="1:22">
      <c r="A20" s="3">
        <v>19</v>
      </c>
      <c r="B20" s="3">
        <v>5</v>
      </c>
      <c r="C20" s="3">
        <v>5</v>
      </c>
      <c r="D20" s="3">
        <v>1800</v>
      </c>
      <c r="E20" s="3">
        <v>3.25</v>
      </c>
      <c r="F20" s="3">
        <v>3.25</v>
      </c>
      <c r="G20" s="3">
        <v>0.6</v>
      </c>
      <c r="H20" s="3">
        <v>12.5</v>
      </c>
      <c r="I20" s="13"/>
      <c r="J20" s="16"/>
      <c r="K20" s="17">
        <f t="shared" si="0"/>
        <v>4.01437163190939</v>
      </c>
      <c r="L20" s="18">
        <f t="shared" si="1"/>
        <v>-0.00806772406233026</v>
      </c>
      <c r="M20" s="17">
        <f t="shared" si="2"/>
        <v>3.04033862031165</v>
      </c>
      <c r="N20" s="23">
        <v>1971163</v>
      </c>
      <c r="O20" s="11">
        <v>0.023637124</v>
      </c>
      <c r="P20" s="11">
        <v>0.056492062</v>
      </c>
      <c r="Q20" s="11">
        <v>0.14944201</v>
      </c>
      <c r="R20" s="11">
        <v>-0.037174573</v>
      </c>
      <c r="S20" s="11">
        <v>-0.0012056569</v>
      </c>
      <c r="T20" s="11">
        <v>0.0051212296</v>
      </c>
      <c r="U20" s="11">
        <v>0.14681323</v>
      </c>
      <c r="V20" s="11">
        <v>0.036571908</v>
      </c>
    </row>
    <row r="21" spans="1:22">
      <c r="A21" s="3">
        <v>20</v>
      </c>
      <c r="B21" s="3">
        <v>5</v>
      </c>
      <c r="C21" s="3">
        <v>2</v>
      </c>
      <c r="D21" s="3">
        <v>2400</v>
      </c>
      <c r="E21" s="3">
        <v>3.25</v>
      </c>
      <c r="F21" s="3">
        <v>1.5</v>
      </c>
      <c r="G21" s="3">
        <v>0.5</v>
      </c>
      <c r="H21" s="3">
        <v>20</v>
      </c>
      <c r="I21" s="13"/>
      <c r="J21" s="16"/>
      <c r="K21" s="17">
        <f t="shared" si="0"/>
        <v>3.67951634195841</v>
      </c>
      <c r="L21" s="18">
        <f t="shared" si="1"/>
        <v>0.000862488000287031</v>
      </c>
      <c r="M21" s="17">
        <f t="shared" si="2"/>
        <v>2.99568755999856</v>
      </c>
      <c r="N21" s="23">
        <v>1408481.75</v>
      </c>
      <c r="O21" s="11">
        <v>0.030854916</v>
      </c>
      <c r="P21" s="11">
        <v>0.031891943</v>
      </c>
      <c r="Q21" s="11">
        <v>0.17141035</v>
      </c>
      <c r="R21" s="11">
        <v>-0.079377915</v>
      </c>
      <c r="S21" s="11">
        <v>0.00014783937</v>
      </c>
      <c r="T21" s="11">
        <v>-0.017537277</v>
      </c>
      <c r="U21" s="11">
        <v>0.1680689</v>
      </c>
      <c r="V21" s="11">
        <v>0.0456769</v>
      </c>
    </row>
    <row r="22" spans="1:22">
      <c r="A22" s="3">
        <v>21</v>
      </c>
      <c r="B22" s="3">
        <v>3</v>
      </c>
      <c r="C22" s="3">
        <v>2</v>
      </c>
      <c r="D22" s="3">
        <v>2400</v>
      </c>
      <c r="E22" s="3">
        <v>5</v>
      </c>
      <c r="F22" s="3">
        <v>3.25</v>
      </c>
      <c r="G22" s="3">
        <v>0.5</v>
      </c>
      <c r="H22" s="3">
        <v>12.5</v>
      </c>
      <c r="I22" s="13"/>
      <c r="J22" s="16"/>
      <c r="K22" s="17">
        <f t="shared" si="0"/>
        <v>4.42196397898161</v>
      </c>
      <c r="L22" s="18">
        <f t="shared" si="1"/>
        <v>-0.00447888462900093</v>
      </c>
      <c r="M22" s="17">
        <f t="shared" si="2"/>
        <v>3.022394423145</v>
      </c>
      <c r="N22" s="23">
        <v>1730726.875</v>
      </c>
      <c r="O22" s="11">
        <v>0.023784593</v>
      </c>
      <c r="P22" s="11">
        <v>0.023012939</v>
      </c>
      <c r="Q22" s="11">
        <v>0.17493157</v>
      </c>
      <c r="R22" s="11">
        <v>-0.079338039</v>
      </c>
      <c r="S22" s="11">
        <v>-0.00078349832</v>
      </c>
      <c r="T22" s="11">
        <v>-0.0072270068</v>
      </c>
      <c r="U22" s="11">
        <v>0.17219294</v>
      </c>
      <c r="V22" s="11">
        <v>0.038940376</v>
      </c>
    </row>
    <row r="23" spans="1:22">
      <c r="A23" s="3">
        <v>22</v>
      </c>
      <c r="B23" s="3">
        <v>5</v>
      </c>
      <c r="C23" s="3">
        <v>2</v>
      </c>
      <c r="D23" s="3">
        <v>2400</v>
      </c>
      <c r="E23" s="3">
        <v>3.25</v>
      </c>
      <c r="F23" s="3">
        <v>1.5</v>
      </c>
      <c r="G23" s="3">
        <v>0.5</v>
      </c>
      <c r="H23" s="3">
        <v>5</v>
      </c>
      <c r="I23" s="13"/>
      <c r="J23" s="16"/>
      <c r="K23" s="17">
        <f t="shared" si="0"/>
        <v>4.73411921340894</v>
      </c>
      <c r="L23" s="18">
        <f t="shared" si="1"/>
        <v>0.025674333217996</v>
      </c>
      <c r="M23" s="17">
        <f t="shared" si="2"/>
        <v>2.87162833391002</v>
      </c>
      <c r="N23" s="23">
        <v>2504473</v>
      </c>
      <c r="O23" s="11">
        <v>0.021932186</v>
      </c>
      <c r="P23" s="11">
        <v>0.019134072</v>
      </c>
      <c r="Q23" s="11">
        <v>0.18051402</v>
      </c>
      <c r="R23" s="11">
        <v>-0.081840607</v>
      </c>
      <c r="S23" s="11">
        <v>0.0046345771</v>
      </c>
      <c r="T23" s="11">
        <v>0.0043788203</v>
      </c>
      <c r="U23" s="11">
        <v>0.17791559</v>
      </c>
      <c r="V23" s="11">
        <v>0.037581561</v>
      </c>
    </row>
    <row r="24" spans="1:22">
      <c r="A24" s="3">
        <v>23</v>
      </c>
      <c r="B24" s="3">
        <v>7</v>
      </c>
      <c r="C24" s="3">
        <v>3.5</v>
      </c>
      <c r="D24" s="3">
        <v>2400</v>
      </c>
      <c r="E24" s="3">
        <v>3.25</v>
      </c>
      <c r="F24" s="3">
        <v>3.25</v>
      </c>
      <c r="G24" s="3">
        <v>0.6</v>
      </c>
      <c r="H24" s="3">
        <v>20</v>
      </c>
      <c r="I24" s="13"/>
      <c r="J24" s="16"/>
      <c r="K24" s="17">
        <f t="shared" si="0"/>
        <v>3.60593588095722</v>
      </c>
      <c r="L24" s="18">
        <f t="shared" si="1"/>
        <v>-0.0868134519230273</v>
      </c>
      <c r="M24" s="17">
        <f t="shared" si="2"/>
        <v>3.43406725961514</v>
      </c>
      <c r="N24" s="23">
        <v>1529030.375</v>
      </c>
      <c r="O24" s="11">
        <v>0.032296341</v>
      </c>
      <c r="P24" s="11">
        <v>0.054422642</v>
      </c>
      <c r="Q24" s="11">
        <v>0.1742591</v>
      </c>
      <c r="R24" s="11">
        <v>-0.073330907</v>
      </c>
      <c r="S24" s="11">
        <v>-0.015128034</v>
      </c>
      <c r="T24" s="11">
        <v>-0.0055406166</v>
      </c>
      <c r="U24" s="11">
        <v>0.17078118</v>
      </c>
      <c r="V24" s="11">
        <v>0.047361125</v>
      </c>
    </row>
    <row r="25" spans="1:22">
      <c r="A25" s="3">
        <v>24</v>
      </c>
      <c r="B25" s="3">
        <v>7</v>
      </c>
      <c r="C25" s="3">
        <v>3.5</v>
      </c>
      <c r="D25" s="3">
        <v>2400</v>
      </c>
      <c r="E25" s="3">
        <v>3.25</v>
      </c>
      <c r="F25" s="3">
        <v>3.25</v>
      </c>
      <c r="G25" s="3">
        <v>0.4</v>
      </c>
      <c r="H25" s="3">
        <v>20</v>
      </c>
      <c r="I25" s="13"/>
      <c r="J25" s="16"/>
      <c r="K25" s="17">
        <f t="shared" si="0"/>
        <v>3.18212049361106</v>
      </c>
      <c r="L25" s="18">
        <f t="shared" si="1"/>
        <v>0.0874857525803949</v>
      </c>
      <c r="M25" s="17">
        <f t="shared" si="2"/>
        <v>2.56257123709803</v>
      </c>
      <c r="N25" s="23">
        <v>1361169.75</v>
      </c>
      <c r="O25" s="11">
        <v>0.040217151</v>
      </c>
      <c r="P25" s="11">
        <v>0.048179759</v>
      </c>
      <c r="Q25" s="11">
        <v>0.18222598</v>
      </c>
      <c r="R25" s="11">
        <v>-0.081361596</v>
      </c>
      <c r="S25" s="11">
        <v>0.015942177</v>
      </c>
      <c r="T25" s="11">
        <v>-0.016659272</v>
      </c>
      <c r="U25" s="11">
        <v>0.1780274</v>
      </c>
      <c r="V25" s="11">
        <v>0.055946153</v>
      </c>
    </row>
    <row r="26" spans="1:22">
      <c r="A26" s="3">
        <v>25</v>
      </c>
      <c r="B26" s="3">
        <v>5</v>
      </c>
      <c r="C26" s="3">
        <v>5</v>
      </c>
      <c r="D26" s="3">
        <v>2400</v>
      </c>
      <c r="E26" s="3">
        <v>3.25</v>
      </c>
      <c r="F26" s="3">
        <v>5</v>
      </c>
      <c r="G26" s="3">
        <v>0.5</v>
      </c>
      <c r="H26" s="3">
        <v>20</v>
      </c>
      <c r="I26" s="13"/>
      <c r="J26" s="16"/>
      <c r="K26" s="17">
        <f t="shared" si="0"/>
        <v>3.62586684710774</v>
      </c>
      <c r="L26" s="18">
        <f t="shared" si="1"/>
        <v>-0.0103425340234039</v>
      </c>
      <c r="M26" s="17">
        <f t="shared" si="2"/>
        <v>3.05171267011702</v>
      </c>
      <c r="N26" s="23">
        <v>1413405.125</v>
      </c>
      <c r="O26" s="11">
        <v>0.037421968</v>
      </c>
      <c r="P26" s="11">
        <v>0.066613077</v>
      </c>
      <c r="Q26" s="11">
        <v>0.20352314</v>
      </c>
      <c r="R26" s="11">
        <v>-0.078500265</v>
      </c>
      <c r="S26" s="11">
        <v>-0.002104945</v>
      </c>
      <c r="T26" s="11">
        <v>-0.0071186968</v>
      </c>
      <c r="U26" s="11">
        <v>0.19948713</v>
      </c>
      <c r="V26" s="11">
        <v>0.055017776</v>
      </c>
    </row>
    <row r="27" spans="1:22">
      <c r="A27" s="3">
        <v>26</v>
      </c>
      <c r="B27" s="3">
        <v>3</v>
      </c>
      <c r="C27" s="3">
        <v>3.5</v>
      </c>
      <c r="D27" s="3">
        <v>2400</v>
      </c>
      <c r="E27" s="3">
        <v>3.25</v>
      </c>
      <c r="F27" s="3">
        <v>3.25</v>
      </c>
      <c r="G27" s="3">
        <v>0.6</v>
      </c>
      <c r="H27" s="3">
        <v>20</v>
      </c>
      <c r="I27" s="13"/>
      <c r="J27" s="16"/>
      <c r="K27" s="17">
        <f t="shared" si="0"/>
        <v>4.09782603523181</v>
      </c>
      <c r="L27" s="18">
        <f t="shared" si="1"/>
        <v>-0.0922943072967259</v>
      </c>
      <c r="M27" s="17">
        <f t="shared" si="2"/>
        <v>3.46147153648363</v>
      </c>
      <c r="N27" s="23">
        <v>1534098.75</v>
      </c>
      <c r="O27" s="11">
        <v>0.029946828</v>
      </c>
      <c r="P27" s="11">
        <v>0.04877918</v>
      </c>
      <c r="Q27" s="11">
        <v>0.19538503</v>
      </c>
      <c r="R27" s="11">
        <v>-0.080459632</v>
      </c>
      <c r="S27" s="11">
        <v>-0.018032926</v>
      </c>
      <c r="T27" s="11">
        <v>-0.0062185396</v>
      </c>
      <c r="U27" s="11">
        <v>0.1920315</v>
      </c>
      <c r="V27" s="11">
        <v>0.046861799</v>
      </c>
    </row>
    <row r="28" spans="1:22">
      <c r="A28" s="3">
        <v>27</v>
      </c>
      <c r="B28" s="3">
        <v>7</v>
      </c>
      <c r="C28" s="3">
        <v>5</v>
      </c>
      <c r="D28" s="3">
        <v>2400</v>
      </c>
      <c r="E28" s="3">
        <v>1.5</v>
      </c>
      <c r="F28" s="3">
        <v>3.25</v>
      </c>
      <c r="G28" s="3">
        <v>0.5</v>
      </c>
      <c r="H28" s="3">
        <v>12.5</v>
      </c>
      <c r="I28" s="13"/>
      <c r="J28" s="16"/>
      <c r="K28" s="17">
        <f t="shared" si="0"/>
        <v>3.4116234371552</v>
      </c>
      <c r="L28" s="18">
        <f t="shared" si="1"/>
        <v>0.0156024149606935</v>
      </c>
      <c r="M28" s="17">
        <f t="shared" si="2"/>
        <v>2.92198792519653</v>
      </c>
      <c r="N28" s="23">
        <v>1709302.625</v>
      </c>
      <c r="O28" s="11">
        <v>0.039462851</v>
      </c>
      <c r="P28" s="11">
        <v>0.075305451</v>
      </c>
      <c r="Q28" s="11">
        <v>0.19683633</v>
      </c>
      <c r="R28" s="11">
        <v>-0.075201887</v>
      </c>
      <c r="S28" s="11">
        <v>0.0030711221</v>
      </c>
      <c r="T28" s="11">
        <v>0.00851644</v>
      </c>
      <c r="U28" s="11">
        <v>0.19264789</v>
      </c>
      <c r="V28" s="11">
        <v>0.056468099</v>
      </c>
    </row>
    <row r="29" spans="1:22">
      <c r="A29" s="3">
        <v>28</v>
      </c>
      <c r="B29" s="3">
        <v>5</v>
      </c>
      <c r="C29" s="3">
        <v>3.5</v>
      </c>
      <c r="D29" s="3">
        <v>2400</v>
      </c>
      <c r="E29" s="3">
        <v>1.5</v>
      </c>
      <c r="F29" s="3">
        <v>1.5</v>
      </c>
      <c r="G29" s="3">
        <v>0.6</v>
      </c>
      <c r="H29" s="3">
        <v>12.5</v>
      </c>
      <c r="I29" s="13"/>
      <c r="J29" s="16"/>
      <c r="K29" s="17">
        <f t="shared" si="0"/>
        <v>3.9659007855479</v>
      </c>
      <c r="L29" s="18">
        <f t="shared" si="1"/>
        <v>-0.0582498278777759</v>
      </c>
      <c r="M29" s="17">
        <f t="shared" si="2"/>
        <v>3.29124913938888</v>
      </c>
      <c r="N29" s="23">
        <v>1807244</v>
      </c>
      <c r="O29" s="11">
        <v>0.032465243</v>
      </c>
      <c r="P29" s="11">
        <v>0.052075149</v>
      </c>
      <c r="Q29" s="11">
        <v>0.20151378</v>
      </c>
      <c r="R29" s="11">
        <v>-0.08399892</v>
      </c>
      <c r="S29" s="11">
        <v>-0.011738143</v>
      </c>
      <c r="T29" s="11">
        <v>0.0060976074</v>
      </c>
      <c r="U29" s="11">
        <v>0.19791743</v>
      </c>
      <c r="V29" s="11">
        <v>0.049904786</v>
      </c>
    </row>
    <row r="30" spans="1:22">
      <c r="A30" s="3">
        <v>29</v>
      </c>
      <c r="B30" s="3">
        <v>3</v>
      </c>
      <c r="C30" s="3">
        <v>5</v>
      </c>
      <c r="D30" s="3">
        <v>2400</v>
      </c>
      <c r="E30" s="3">
        <v>5</v>
      </c>
      <c r="F30" s="3">
        <v>3.25</v>
      </c>
      <c r="G30" s="3">
        <v>0.5</v>
      </c>
      <c r="H30" s="3">
        <v>12.5</v>
      </c>
      <c r="I30" s="13"/>
      <c r="J30" s="16"/>
      <c r="K30" s="17">
        <f t="shared" si="0"/>
        <v>4.21323374178843</v>
      </c>
      <c r="L30" s="18">
        <f t="shared" si="1"/>
        <v>0.0127212812431473</v>
      </c>
      <c r="M30" s="17">
        <f t="shared" si="2"/>
        <v>2.93639359378426</v>
      </c>
      <c r="N30" s="23">
        <v>1726991.875</v>
      </c>
      <c r="O30" s="11">
        <v>0.034920763</v>
      </c>
      <c r="P30" s="11">
        <v>0.064146828</v>
      </c>
      <c r="Q30" s="11">
        <v>0.23786336</v>
      </c>
      <c r="R30" s="11">
        <v>-0.091977956</v>
      </c>
      <c r="S30" s="11">
        <v>0.0030259267</v>
      </c>
      <c r="T30" s="11">
        <v>0.0056431399</v>
      </c>
      <c r="U30" s="11">
        <v>0.23391468</v>
      </c>
      <c r="V30" s="11">
        <v>0.055519037</v>
      </c>
    </row>
    <row r="31" spans="1:22">
      <c r="A31" s="3">
        <v>30</v>
      </c>
      <c r="B31" s="3">
        <v>5</v>
      </c>
      <c r="C31" s="3">
        <v>2</v>
      </c>
      <c r="D31" s="3">
        <v>3000</v>
      </c>
      <c r="E31" s="3">
        <v>3.25</v>
      </c>
      <c r="F31" s="3">
        <v>3.25</v>
      </c>
      <c r="G31" s="3">
        <v>0.6</v>
      </c>
      <c r="H31" s="3">
        <v>12.5</v>
      </c>
      <c r="I31" s="13"/>
      <c r="J31" s="16"/>
      <c r="K31" s="17">
        <f t="shared" si="0"/>
        <v>4.11781527945373</v>
      </c>
      <c r="L31" s="18">
        <f t="shared" si="1"/>
        <v>-0.1040299874141</v>
      </c>
      <c r="M31" s="17">
        <f t="shared" si="2"/>
        <v>3.5201499370705</v>
      </c>
      <c r="N31" s="23">
        <v>1856108.375</v>
      </c>
      <c r="O31" s="11">
        <v>0.030432778</v>
      </c>
      <c r="P31" s="11">
        <v>0.030608469</v>
      </c>
      <c r="Q31" s="11">
        <v>0.20004926</v>
      </c>
      <c r="R31" s="11">
        <v>-0.11152853</v>
      </c>
      <c r="S31" s="11">
        <v>-0.020811122</v>
      </c>
      <c r="T31" s="11">
        <v>-0.0034653689</v>
      </c>
      <c r="U31" s="11">
        <v>0.19663562</v>
      </c>
      <c r="V31" s="11">
        <v>0.047752414</v>
      </c>
    </row>
    <row r="32" spans="1:22">
      <c r="A32" s="3">
        <v>31</v>
      </c>
      <c r="B32" s="3">
        <v>5</v>
      </c>
      <c r="C32" s="3">
        <v>5</v>
      </c>
      <c r="D32" s="3">
        <v>1800</v>
      </c>
      <c r="E32" s="3">
        <v>3.25</v>
      </c>
      <c r="F32" s="3">
        <v>3.25</v>
      </c>
      <c r="G32" s="3">
        <v>0.4</v>
      </c>
      <c r="H32" s="3">
        <v>12.5</v>
      </c>
      <c r="I32" s="13"/>
      <c r="J32" s="16"/>
      <c r="K32" s="17">
        <f t="shared" si="0"/>
        <v>3.81312178615994</v>
      </c>
      <c r="L32" s="18">
        <f t="shared" si="1"/>
        <v>0.158250739123913</v>
      </c>
      <c r="M32" s="17">
        <f t="shared" si="2"/>
        <v>2.20874630438043</v>
      </c>
      <c r="N32" s="23">
        <v>1699485.5</v>
      </c>
      <c r="O32" s="11">
        <v>0.027028203</v>
      </c>
      <c r="P32" s="11">
        <v>0.05065356</v>
      </c>
      <c r="Q32" s="11">
        <v>0.15820419</v>
      </c>
      <c r="R32" s="11">
        <v>-0.042404328</v>
      </c>
      <c r="S32" s="11">
        <v>0.02503593</v>
      </c>
      <c r="T32" s="11">
        <v>-0.0012090867</v>
      </c>
      <c r="U32" s="11">
        <v>0.15524651</v>
      </c>
      <c r="V32" s="11">
        <v>0.040713756</v>
      </c>
    </row>
    <row r="33" spans="1:22">
      <c r="A33" s="3">
        <v>32</v>
      </c>
      <c r="B33" s="3">
        <v>7</v>
      </c>
      <c r="C33" s="3">
        <v>3.5</v>
      </c>
      <c r="D33" s="3">
        <v>3000</v>
      </c>
      <c r="E33" s="3">
        <v>3.25</v>
      </c>
      <c r="F33" s="3">
        <v>1.5</v>
      </c>
      <c r="G33" s="3">
        <v>0.5</v>
      </c>
      <c r="H33" s="3">
        <v>12.5</v>
      </c>
      <c r="I33" s="13"/>
      <c r="J33" s="16"/>
      <c r="K33" s="17">
        <f t="shared" si="0"/>
        <v>3.80888148516389</v>
      </c>
      <c r="L33" s="18">
        <f t="shared" si="1"/>
        <v>-0.0105923203338705</v>
      </c>
      <c r="M33" s="17">
        <f t="shared" si="2"/>
        <v>3.05296160166935</v>
      </c>
      <c r="N33" s="23">
        <v>1711017.75</v>
      </c>
      <c r="O33" s="11">
        <v>0.046227799</v>
      </c>
      <c r="P33" s="11">
        <v>0.057879217</v>
      </c>
      <c r="Q33" s="11">
        <v>0.27014065</v>
      </c>
      <c r="R33" s="11">
        <v>-0.15292804</v>
      </c>
      <c r="S33" s="11">
        <v>-0.0028614163</v>
      </c>
      <c r="T33" s="11">
        <v>0.0058264688</v>
      </c>
      <c r="U33" s="11">
        <v>0.26508367</v>
      </c>
      <c r="V33" s="11">
        <v>0.069596198</v>
      </c>
    </row>
    <row r="34" spans="1:22">
      <c r="A34" s="3">
        <v>33</v>
      </c>
      <c r="B34" s="3">
        <v>7</v>
      </c>
      <c r="C34" s="3">
        <v>3.5</v>
      </c>
      <c r="D34" s="3">
        <v>2400</v>
      </c>
      <c r="E34" s="3">
        <v>3.25</v>
      </c>
      <c r="F34" s="3">
        <v>3.25</v>
      </c>
      <c r="G34" s="3">
        <v>0.6</v>
      </c>
      <c r="H34" s="3">
        <v>5</v>
      </c>
      <c r="I34" s="13"/>
      <c r="J34" s="16"/>
      <c r="K34" s="17">
        <f t="shared" si="0"/>
        <v>4.12873680073557</v>
      </c>
      <c r="L34" s="18">
        <f t="shared" si="1"/>
        <v>-0.0425509980227935</v>
      </c>
      <c r="M34" s="17">
        <f t="shared" si="2"/>
        <v>3.21275499011397</v>
      </c>
      <c r="N34" s="23">
        <v>2746107.25</v>
      </c>
      <c r="O34" s="11">
        <v>0.026892716</v>
      </c>
      <c r="P34" s="11">
        <v>0.043875547</v>
      </c>
      <c r="Q34" s="11">
        <v>0.17750296</v>
      </c>
      <c r="R34" s="11">
        <v>-0.074501271</v>
      </c>
      <c r="S34" s="11">
        <v>-0.0075529281</v>
      </c>
      <c r="T34" s="11">
        <v>0.013386998</v>
      </c>
      <c r="U34" s="11">
        <v>0.17448365</v>
      </c>
      <c r="V34" s="11">
        <v>0.042260783</v>
      </c>
    </row>
    <row r="35" spans="1:22">
      <c r="A35" s="3">
        <v>34</v>
      </c>
      <c r="B35" s="3">
        <v>7</v>
      </c>
      <c r="C35" s="3">
        <v>3.5</v>
      </c>
      <c r="D35" s="3">
        <v>2400</v>
      </c>
      <c r="E35" s="3">
        <v>3.25</v>
      </c>
      <c r="F35" s="3">
        <v>3.25</v>
      </c>
      <c r="G35" s="3">
        <v>0.4</v>
      </c>
      <c r="H35" s="3">
        <v>5</v>
      </c>
      <c r="I35" s="13"/>
      <c r="J35" s="16"/>
      <c r="K35" s="17">
        <f t="shared" si="0"/>
        <v>4.28682264014464</v>
      </c>
      <c r="L35" s="18">
        <f t="shared" si="1"/>
        <v>0.126821317877509</v>
      </c>
      <c r="M35" s="17">
        <f t="shared" si="2"/>
        <v>2.36589341061245</v>
      </c>
      <c r="N35" s="23">
        <v>2218145.25</v>
      </c>
      <c r="O35" s="11">
        <v>0.027969133</v>
      </c>
      <c r="P35" s="11">
        <v>0.036880699</v>
      </c>
      <c r="Q35" s="11">
        <v>0.19576827</v>
      </c>
      <c r="R35" s="11">
        <v>-0.085130841</v>
      </c>
      <c r="S35" s="11">
        <v>0.02482759</v>
      </c>
      <c r="T35" s="11">
        <v>0.0087615546</v>
      </c>
      <c r="U35" s="11">
        <v>0.19258564</v>
      </c>
      <c r="V35" s="11">
        <v>0.044925031</v>
      </c>
    </row>
    <row r="36" spans="1:22">
      <c r="A36" s="3">
        <v>35</v>
      </c>
      <c r="B36" s="3">
        <v>5</v>
      </c>
      <c r="C36" s="3">
        <v>3.5</v>
      </c>
      <c r="D36" s="3">
        <v>3000</v>
      </c>
      <c r="E36" s="3">
        <v>1.5</v>
      </c>
      <c r="F36" s="3">
        <v>3.25</v>
      </c>
      <c r="G36" s="3">
        <v>0.5</v>
      </c>
      <c r="H36" s="3">
        <v>20</v>
      </c>
      <c r="I36" s="13"/>
      <c r="J36" s="16"/>
      <c r="K36" s="17">
        <f t="shared" si="0"/>
        <v>3.36586862458774</v>
      </c>
      <c r="L36" s="18">
        <f t="shared" si="1"/>
        <v>-0.0369302094075004</v>
      </c>
      <c r="M36" s="17">
        <f t="shared" si="2"/>
        <v>3.1846510470375</v>
      </c>
      <c r="N36" s="23">
        <v>1394504</v>
      </c>
      <c r="O36" s="11">
        <v>0.047182203</v>
      </c>
      <c r="P36" s="11">
        <v>0.0601856</v>
      </c>
      <c r="Q36" s="11">
        <v>0.23094445</v>
      </c>
      <c r="R36" s="11">
        <v>-0.12484212</v>
      </c>
      <c r="S36" s="11">
        <v>-0.0085288269</v>
      </c>
      <c r="T36" s="11">
        <v>-0.011674759</v>
      </c>
      <c r="U36" s="11">
        <v>0.22595344</v>
      </c>
      <c r="V36" s="11">
        <v>0.067130796</v>
      </c>
    </row>
    <row r="37" spans="1:22">
      <c r="A37" s="3">
        <v>36</v>
      </c>
      <c r="B37" s="3">
        <v>3</v>
      </c>
      <c r="C37" s="3">
        <v>3.5</v>
      </c>
      <c r="D37" s="3">
        <v>1800</v>
      </c>
      <c r="E37" s="3">
        <v>3.25</v>
      </c>
      <c r="F37" s="3">
        <v>5</v>
      </c>
      <c r="G37" s="3">
        <v>0.5</v>
      </c>
      <c r="H37" s="3">
        <v>12.5</v>
      </c>
      <c r="I37" s="13"/>
      <c r="J37" s="16"/>
      <c r="K37" s="17">
        <f t="shared" si="0"/>
        <v>4.33613924403</v>
      </c>
      <c r="L37" s="18">
        <f t="shared" si="1"/>
        <v>0.0305379729420265</v>
      </c>
      <c r="M37" s="17">
        <f t="shared" si="2"/>
        <v>2.84731013528987</v>
      </c>
      <c r="N37" s="23">
        <v>1817862.75</v>
      </c>
      <c r="O37" s="11">
        <v>0.018967803</v>
      </c>
      <c r="P37" s="11">
        <v>0.03239367</v>
      </c>
      <c r="Q37" s="11">
        <v>0.13519416</v>
      </c>
      <c r="R37" s="11">
        <v>-0.040806193</v>
      </c>
      <c r="S37" s="11">
        <v>0.0041285556</v>
      </c>
      <c r="T37" s="11">
        <v>-0.0025877985</v>
      </c>
      <c r="U37" s="11">
        <v>0.13302656</v>
      </c>
      <c r="V37" s="11">
        <v>0.030678572</v>
      </c>
    </row>
    <row r="38" spans="1:22">
      <c r="A38" s="3">
        <v>37</v>
      </c>
      <c r="B38" s="3">
        <v>7</v>
      </c>
      <c r="C38" s="3">
        <v>2</v>
      </c>
      <c r="D38" s="3">
        <v>2400</v>
      </c>
      <c r="E38" s="3">
        <v>1.5</v>
      </c>
      <c r="F38" s="3">
        <v>3.25</v>
      </c>
      <c r="G38" s="3">
        <v>0.5</v>
      </c>
      <c r="H38" s="3">
        <v>12.5</v>
      </c>
      <c r="I38" s="13"/>
      <c r="J38" s="16"/>
      <c r="K38" s="17">
        <f t="shared" si="0"/>
        <v>3.28095556613941</v>
      </c>
      <c r="L38" s="18">
        <f t="shared" si="1"/>
        <v>-0.00597566215850188</v>
      </c>
      <c r="M38" s="17">
        <f t="shared" si="2"/>
        <v>3.02987831079251</v>
      </c>
      <c r="N38" s="23">
        <v>1663030.25</v>
      </c>
      <c r="O38" s="11">
        <v>0.028318762</v>
      </c>
      <c r="P38" s="11">
        <v>0.034165426</v>
      </c>
      <c r="Q38" s="11">
        <v>0.13379576</v>
      </c>
      <c r="R38" s="11">
        <v>-0.062434996</v>
      </c>
      <c r="S38" s="11">
        <v>-0.00079951826</v>
      </c>
      <c r="T38" s="11">
        <v>-0.0042400123</v>
      </c>
      <c r="U38" s="11">
        <v>0.13081849</v>
      </c>
      <c r="V38" s="11">
        <v>0.03987207</v>
      </c>
    </row>
    <row r="39" spans="1:22">
      <c r="A39" s="3">
        <v>38</v>
      </c>
      <c r="B39" s="3">
        <v>3</v>
      </c>
      <c r="C39" s="3">
        <v>3.5</v>
      </c>
      <c r="D39" s="3">
        <v>2400</v>
      </c>
      <c r="E39" s="3">
        <v>3.25</v>
      </c>
      <c r="F39" s="3">
        <v>3.25</v>
      </c>
      <c r="G39" s="3">
        <v>0.6</v>
      </c>
      <c r="H39" s="3">
        <v>5</v>
      </c>
      <c r="I39" s="13"/>
      <c r="J39" s="16"/>
      <c r="K39" s="17">
        <f t="shared" si="0"/>
        <v>4.83611320470523</v>
      </c>
      <c r="L39" s="18">
        <f t="shared" si="1"/>
        <v>-0.0565161642128069</v>
      </c>
      <c r="M39" s="17">
        <f t="shared" si="2"/>
        <v>3.28258082106403</v>
      </c>
      <c r="N39" s="23">
        <v>2840408.75</v>
      </c>
      <c r="O39" s="11">
        <v>0.023747634</v>
      </c>
      <c r="P39" s="11">
        <v>0.037517189</v>
      </c>
      <c r="Q39" s="11">
        <v>0.20267798</v>
      </c>
      <c r="R39" s="11">
        <v>-0.082443712</v>
      </c>
      <c r="S39" s="11">
        <v>-0.011454582</v>
      </c>
      <c r="T39" s="11">
        <v>0.011257501</v>
      </c>
      <c r="U39" s="11">
        <v>0.19983698</v>
      </c>
      <c r="V39" s="11">
        <v>0.041321816</v>
      </c>
    </row>
    <row r="40" spans="1:22">
      <c r="A40" s="3">
        <v>39</v>
      </c>
      <c r="B40" s="3">
        <v>7</v>
      </c>
      <c r="C40" s="3">
        <v>2</v>
      </c>
      <c r="D40" s="3">
        <v>2400</v>
      </c>
      <c r="E40" s="3">
        <v>5</v>
      </c>
      <c r="F40" s="3">
        <v>3.25</v>
      </c>
      <c r="G40" s="3">
        <v>0.5</v>
      </c>
      <c r="H40" s="3">
        <v>12.5</v>
      </c>
      <c r="I40" s="13"/>
      <c r="J40" s="16"/>
      <c r="K40" s="17">
        <f t="shared" si="0"/>
        <v>3.9833266048185</v>
      </c>
      <c r="L40" s="18">
        <f t="shared" si="1"/>
        <v>0.00335805069927536</v>
      </c>
      <c r="M40" s="17">
        <f t="shared" si="2"/>
        <v>2.98320974650362</v>
      </c>
      <c r="N40" s="23">
        <v>1536952.875</v>
      </c>
      <c r="O40" s="11">
        <v>0.025399227</v>
      </c>
      <c r="P40" s="11">
        <v>0.02528514</v>
      </c>
      <c r="Q40" s="11">
        <v>0.15870286</v>
      </c>
      <c r="R40" s="11">
        <v>-0.073502475</v>
      </c>
      <c r="S40" s="11">
        <v>0.00053293225</v>
      </c>
      <c r="T40" s="11">
        <v>-0.0075979304</v>
      </c>
      <c r="U40" s="11">
        <v>0.15588526</v>
      </c>
      <c r="V40" s="11">
        <v>0.039134441</v>
      </c>
    </row>
    <row r="41" spans="1:22">
      <c r="A41" s="3">
        <v>40</v>
      </c>
      <c r="B41" s="3">
        <v>5</v>
      </c>
      <c r="C41" s="3">
        <v>3.5</v>
      </c>
      <c r="D41" s="3">
        <v>2400</v>
      </c>
      <c r="E41" s="3">
        <v>1.5</v>
      </c>
      <c r="F41" s="3">
        <v>1.5</v>
      </c>
      <c r="G41" s="3">
        <v>0.4</v>
      </c>
      <c r="H41" s="3">
        <v>12.5</v>
      </c>
      <c r="I41" s="13"/>
      <c r="J41" s="16"/>
      <c r="K41" s="17">
        <f t="shared" si="0"/>
        <v>3.79317682817778</v>
      </c>
      <c r="L41" s="18">
        <f t="shared" si="1"/>
        <v>0.107150607347091</v>
      </c>
      <c r="M41" s="17">
        <f t="shared" si="2"/>
        <v>2.46424696326455</v>
      </c>
      <c r="N41" s="23">
        <v>1674274.5</v>
      </c>
      <c r="O41" s="11">
        <v>0.036301047</v>
      </c>
      <c r="P41" s="11">
        <v>0.04468948</v>
      </c>
      <c r="Q41" s="11">
        <v>0.21084237</v>
      </c>
      <c r="R41" s="11">
        <v>-0.091466062</v>
      </c>
      <c r="S41" s="11">
        <v>0.022591888</v>
      </c>
      <c r="T41" s="11">
        <v>-0.0022661391</v>
      </c>
      <c r="U41" s="11">
        <v>0.2068762</v>
      </c>
      <c r="V41" s="11">
        <v>0.054539034</v>
      </c>
    </row>
    <row r="42" spans="1:22">
      <c r="A42" s="21">
        <v>41</v>
      </c>
      <c r="B42" s="21">
        <v>5</v>
      </c>
      <c r="C42" s="21">
        <v>3.5</v>
      </c>
      <c r="D42" s="21">
        <v>2400</v>
      </c>
      <c r="E42" s="21">
        <v>3.25</v>
      </c>
      <c r="F42" s="21">
        <v>3.25</v>
      </c>
      <c r="G42" s="21">
        <v>0.5</v>
      </c>
      <c r="H42" s="21">
        <v>12.5</v>
      </c>
      <c r="I42" s="13"/>
      <c r="J42" s="16"/>
      <c r="K42" s="17">
        <f t="shared" si="0"/>
        <v>4.14882274217581</v>
      </c>
      <c r="L42" s="18">
        <f t="shared" si="1"/>
        <v>-0.0010336210676723</v>
      </c>
      <c r="M42" s="17">
        <f t="shared" si="2"/>
        <v>3.00516810533836</v>
      </c>
      <c r="N42" s="23">
        <v>1743454.625</v>
      </c>
      <c r="O42" s="11">
        <v>0.02922064</v>
      </c>
      <c r="P42" s="11">
        <v>0.042083671</v>
      </c>
      <c r="Q42" s="11">
        <v>0.19432161</v>
      </c>
      <c r="R42" s="11">
        <v>-0.082334298</v>
      </c>
      <c r="S42" s="11">
        <v>-0.00020085491</v>
      </c>
      <c r="T42" s="11">
        <v>-0.0017556142</v>
      </c>
      <c r="U42" s="11">
        <v>0.19103541</v>
      </c>
      <c r="V42" s="11">
        <v>0.046045691</v>
      </c>
    </row>
    <row r="43" spans="1:22">
      <c r="A43" s="3">
        <v>42</v>
      </c>
      <c r="B43" s="3">
        <v>5</v>
      </c>
      <c r="C43" s="3">
        <v>5</v>
      </c>
      <c r="D43" s="3">
        <v>2400</v>
      </c>
      <c r="E43" s="3">
        <v>3.25</v>
      </c>
      <c r="F43" s="3">
        <v>1.5</v>
      </c>
      <c r="G43" s="3">
        <v>0.5</v>
      </c>
      <c r="H43" s="3">
        <v>5</v>
      </c>
      <c r="I43" s="13"/>
      <c r="J43" s="16"/>
      <c r="K43" s="17">
        <f t="shared" si="0"/>
        <v>4.28947221134851</v>
      </c>
      <c r="L43" s="18">
        <f t="shared" si="1"/>
        <v>0.069358431601938</v>
      </c>
      <c r="M43" s="17">
        <f t="shared" si="2"/>
        <v>2.65320784199031</v>
      </c>
      <c r="N43" s="23">
        <v>2552521.25</v>
      </c>
      <c r="O43" s="11">
        <v>0.038006327</v>
      </c>
      <c r="P43" s="11">
        <v>0.066382949</v>
      </c>
      <c r="Q43" s="11">
        <v>0.26628291</v>
      </c>
      <c r="R43" s="11">
        <v>-0.10387789</v>
      </c>
      <c r="S43" s="11">
        <v>0.018468965</v>
      </c>
      <c r="T43" s="11">
        <v>0.019214272</v>
      </c>
      <c r="U43" s="11">
        <v>0.26195715</v>
      </c>
      <c r="V43" s="11">
        <v>0.061069786</v>
      </c>
    </row>
    <row r="44" spans="1:22">
      <c r="A44" s="3">
        <v>43</v>
      </c>
      <c r="B44" s="3">
        <v>7</v>
      </c>
      <c r="C44" s="3">
        <v>3.5</v>
      </c>
      <c r="D44" s="3">
        <v>3000</v>
      </c>
      <c r="E44" s="3">
        <v>3.25</v>
      </c>
      <c r="F44" s="3">
        <v>5</v>
      </c>
      <c r="G44" s="3">
        <v>0.5</v>
      </c>
      <c r="H44" s="3">
        <v>12.5</v>
      </c>
      <c r="I44" s="13"/>
      <c r="J44" s="16"/>
      <c r="K44" s="17">
        <f t="shared" si="0"/>
        <v>3.69771674184856</v>
      </c>
      <c r="L44" s="18">
        <f t="shared" si="1"/>
        <v>-0.0292438193330177</v>
      </c>
      <c r="M44" s="17">
        <f t="shared" si="2"/>
        <v>3.14621909666509</v>
      </c>
      <c r="N44" s="23">
        <v>1709161</v>
      </c>
      <c r="O44" s="11">
        <v>0.039114551</v>
      </c>
      <c r="P44" s="11">
        <v>0.050608074</v>
      </c>
      <c r="Q44" s="11">
        <v>0.21885947</v>
      </c>
      <c r="R44" s="11">
        <v>-0.11948551</v>
      </c>
      <c r="S44" s="11">
        <v>-0.0064002868</v>
      </c>
      <c r="T44" s="11">
        <v>-0.00049365578</v>
      </c>
      <c r="U44" s="11">
        <v>0.21461758</v>
      </c>
      <c r="V44" s="11">
        <v>0.058040568</v>
      </c>
    </row>
    <row r="45" spans="1:22">
      <c r="A45" s="3">
        <v>44</v>
      </c>
      <c r="B45" s="3">
        <v>5</v>
      </c>
      <c r="C45" s="3">
        <v>2</v>
      </c>
      <c r="D45" s="3">
        <v>3000</v>
      </c>
      <c r="E45" s="3">
        <v>3.25</v>
      </c>
      <c r="F45" s="3">
        <v>3.25</v>
      </c>
      <c r="G45" s="3">
        <v>0.4</v>
      </c>
      <c r="H45" s="3">
        <v>12.5</v>
      </c>
      <c r="I45" s="13"/>
      <c r="J45" s="16"/>
      <c r="K45" s="17">
        <f t="shared" si="0"/>
        <v>3.83186004513563</v>
      </c>
      <c r="L45" s="18">
        <f t="shared" si="1"/>
        <v>0.0653485618234854</v>
      </c>
      <c r="M45" s="17">
        <f t="shared" si="2"/>
        <v>2.67325719088257</v>
      </c>
      <c r="N45" s="23">
        <v>1657503.5</v>
      </c>
      <c r="O45" s="11">
        <v>0.036910721</v>
      </c>
      <c r="P45" s="11">
        <v>0.027442025</v>
      </c>
      <c r="Q45" s="11">
        <v>0.2176228</v>
      </c>
      <c r="R45" s="11">
        <v>-0.12935817</v>
      </c>
      <c r="S45" s="11">
        <v>0.014221337</v>
      </c>
      <c r="T45" s="11">
        <v>-0.0087499673</v>
      </c>
      <c r="U45" s="11">
        <v>0.21357769</v>
      </c>
      <c r="V45" s="11">
        <v>0.055737341</v>
      </c>
    </row>
    <row r="46" spans="1:22">
      <c r="A46" s="3">
        <v>45</v>
      </c>
      <c r="B46" s="3">
        <v>5</v>
      </c>
      <c r="C46" s="3">
        <v>3.5</v>
      </c>
      <c r="D46" s="3">
        <v>3000</v>
      </c>
      <c r="E46" s="3">
        <v>5</v>
      </c>
      <c r="F46" s="3">
        <v>3.25</v>
      </c>
      <c r="G46" s="3">
        <v>0.5</v>
      </c>
      <c r="H46" s="3">
        <v>5</v>
      </c>
      <c r="I46" s="13"/>
      <c r="J46" s="16"/>
      <c r="K46" s="17">
        <f t="shared" si="0"/>
        <v>4.72049452206613</v>
      </c>
      <c r="L46" s="18">
        <f t="shared" si="1"/>
        <v>0.00235228312380319</v>
      </c>
      <c r="M46" s="17">
        <f t="shared" si="2"/>
        <v>2.98823858438098</v>
      </c>
      <c r="N46" s="24">
        <v>2227252.5</v>
      </c>
      <c r="O46" s="11">
        <v>0.03253459</v>
      </c>
      <c r="P46" s="11">
        <v>0.039315876</v>
      </c>
      <c r="Q46" s="11">
        <v>0.26647876</v>
      </c>
      <c r="R46" s="11">
        <v>-0.14157032</v>
      </c>
      <c r="S46" s="11">
        <v>0.00062683349</v>
      </c>
      <c r="T46" s="11">
        <v>0.014733041</v>
      </c>
      <c r="U46" s="11">
        <v>0.26262915</v>
      </c>
      <c r="V46" s="11">
        <v>0.05563594</v>
      </c>
    </row>
    <row r="47" spans="1:22">
      <c r="A47" s="3">
        <v>46</v>
      </c>
      <c r="B47" s="3">
        <v>5</v>
      </c>
      <c r="C47" s="3">
        <v>3.5</v>
      </c>
      <c r="D47" s="3">
        <v>2400</v>
      </c>
      <c r="E47" s="3">
        <v>5</v>
      </c>
      <c r="F47" s="3">
        <v>5</v>
      </c>
      <c r="G47" s="3">
        <v>0.6</v>
      </c>
      <c r="H47" s="3">
        <v>12.5</v>
      </c>
      <c r="I47" s="13"/>
      <c r="J47" s="16"/>
      <c r="K47" s="17">
        <f t="shared" si="0"/>
        <v>4.30526533221837</v>
      </c>
      <c r="L47" s="18">
        <f t="shared" si="1"/>
        <v>-0.0797538318387486</v>
      </c>
      <c r="M47" s="17">
        <f t="shared" si="2"/>
        <v>3.39876915919374</v>
      </c>
      <c r="N47" s="23">
        <v>1590485.375</v>
      </c>
      <c r="O47" s="11">
        <v>0.025510744</v>
      </c>
      <c r="P47" s="11">
        <v>0.040675377</v>
      </c>
      <c r="Q47" s="11">
        <v>0.17977792</v>
      </c>
      <c r="R47" s="11">
        <v>-0.073142931</v>
      </c>
      <c r="S47" s="11">
        <v>-0.014337978</v>
      </c>
      <c r="T47" s="11">
        <v>0.00018238362</v>
      </c>
      <c r="U47" s="11">
        <v>0.1768704</v>
      </c>
      <c r="V47" s="11">
        <v>0.041082346</v>
      </c>
    </row>
    <row r="48" spans="1:22">
      <c r="A48" s="3">
        <v>47</v>
      </c>
      <c r="B48" s="3">
        <v>5</v>
      </c>
      <c r="C48" s="3">
        <v>3.5</v>
      </c>
      <c r="D48" s="3">
        <v>2400</v>
      </c>
      <c r="E48" s="3">
        <v>5</v>
      </c>
      <c r="F48" s="3">
        <v>1.5</v>
      </c>
      <c r="G48" s="3">
        <v>0.6</v>
      </c>
      <c r="H48" s="3">
        <v>12.5</v>
      </c>
      <c r="I48" s="13"/>
      <c r="J48" s="16"/>
      <c r="K48" s="17">
        <f t="shared" si="0"/>
        <v>4.28286094124415</v>
      </c>
      <c r="L48" s="18">
        <f t="shared" si="1"/>
        <v>-0.0572427544087521</v>
      </c>
      <c r="M48" s="17">
        <f t="shared" si="2"/>
        <v>3.28621377204376</v>
      </c>
      <c r="N48" s="23">
        <v>1916368.625</v>
      </c>
      <c r="O48" s="11">
        <v>0.031068264</v>
      </c>
      <c r="P48" s="11">
        <v>0.047755151</v>
      </c>
      <c r="Q48" s="11">
        <v>0.21714308</v>
      </c>
      <c r="R48" s="11">
        <v>-0.091601244</v>
      </c>
      <c r="S48" s="11">
        <v>-0.012429868</v>
      </c>
      <c r="T48" s="11">
        <v>0.004423591</v>
      </c>
      <c r="U48" s="11">
        <v>0.213609</v>
      </c>
      <c r="V48" s="11">
        <v>0.049875306</v>
      </c>
    </row>
    <row r="49" spans="1:22">
      <c r="A49" s="3">
        <v>48</v>
      </c>
      <c r="B49" s="3">
        <v>5</v>
      </c>
      <c r="C49" s="3">
        <v>5</v>
      </c>
      <c r="D49" s="3">
        <v>2400</v>
      </c>
      <c r="E49" s="3">
        <v>3.25</v>
      </c>
      <c r="F49" s="3">
        <v>1.5</v>
      </c>
      <c r="G49" s="3">
        <v>0.5</v>
      </c>
      <c r="H49" s="3">
        <v>20</v>
      </c>
      <c r="I49" s="13"/>
      <c r="J49" s="16"/>
      <c r="K49" s="17">
        <f t="shared" si="0"/>
        <v>3.67116986717751</v>
      </c>
      <c r="L49" s="18">
        <f t="shared" si="1"/>
        <v>0.00657335783022483</v>
      </c>
      <c r="M49" s="17">
        <f t="shared" si="2"/>
        <v>2.96713321084888</v>
      </c>
      <c r="N49" s="23">
        <v>1174210.75</v>
      </c>
      <c r="O49" s="11">
        <v>0.045644797</v>
      </c>
      <c r="P49" s="11">
        <v>0.07916025</v>
      </c>
      <c r="Q49" s="11">
        <v>0.25273955</v>
      </c>
      <c r="R49" s="11">
        <v>-0.097994573</v>
      </c>
      <c r="S49" s="11">
        <v>0.0016613475</v>
      </c>
      <c r="T49" s="11">
        <v>-0.0046758524</v>
      </c>
      <c r="U49" s="11">
        <v>0.24779959</v>
      </c>
      <c r="V49" s="11">
        <v>0.067498808</v>
      </c>
    </row>
    <row r="50" spans="1:22">
      <c r="A50" s="3">
        <v>49</v>
      </c>
      <c r="B50" s="3">
        <v>7</v>
      </c>
      <c r="C50" s="3">
        <v>5</v>
      </c>
      <c r="D50" s="3">
        <v>2400</v>
      </c>
      <c r="E50" s="3">
        <v>5</v>
      </c>
      <c r="F50" s="3">
        <v>3.25</v>
      </c>
      <c r="G50" s="3">
        <v>0.5</v>
      </c>
      <c r="H50" s="3">
        <v>12.5</v>
      </c>
      <c r="I50" s="13"/>
      <c r="J50" s="16"/>
      <c r="K50" s="17">
        <f t="shared" si="0"/>
        <v>3.89063040020325</v>
      </c>
      <c r="L50" s="18">
        <f t="shared" si="1"/>
        <v>0.0191548852955234</v>
      </c>
      <c r="M50" s="17">
        <f t="shared" si="2"/>
        <v>2.90422557352238</v>
      </c>
      <c r="N50" s="23">
        <v>1744009.125</v>
      </c>
      <c r="O50" s="11">
        <v>0.036705933</v>
      </c>
      <c r="P50" s="11">
        <v>0.066469051</v>
      </c>
      <c r="Q50" s="11">
        <v>0.22137279</v>
      </c>
      <c r="R50" s="11">
        <v>-0.086130317</v>
      </c>
      <c r="S50" s="11">
        <v>0.0042403704</v>
      </c>
      <c r="T50" s="11">
        <v>0.0048133902</v>
      </c>
      <c r="U50" s="11">
        <v>0.21733126</v>
      </c>
      <c r="V50" s="11">
        <v>0.055860166</v>
      </c>
    </row>
    <row r="51" spans="1:22">
      <c r="A51" s="3">
        <v>50</v>
      </c>
      <c r="B51" s="3">
        <v>5</v>
      </c>
      <c r="C51" s="3">
        <v>2</v>
      </c>
      <c r="D51" s="3">
        <v>2400</v>
      </c>
      <c r="E51" s="3">
        <v>3.25</v>
      </c>
      <c r="F51" s="3">
        <v>5</v>
      </c>
      <c r="G51" s="3">
        <v>0.5</v>
      </c>
      <c r="H51" s="3">
        <v>5</v>
      </c>
      <c r="I51" s="13"/>
      <c r="J51" s="16"/>
      <c r="K51" s="17">
        <f t="shared" si="0"/>
        <v>4.72730551762674</v>
      </c>
      <c r="L51" s="18">
        <f t="shared" si="1"/>
        <v>0.00972600175884788</v>
      </c>
      <c r="M51" s="17">
        <f t="shared" si="2"/>
        <v>2.95136999120576</v>
      </c>
      <c r="N51" s="24">
        <v>2418095.75</v>
      </c>
      <c r="O51" s="11">
        <v>0.019594022</v>
      </c>
      <c r="P51" s="11">
        <v>0.017066733</v>
      </c>
      <c r="Q51" s="11">
        <v>0.16087804</v>
      </c>
      <c r="R51" s="11">
        <v>-0.071772933</v>
      </c>
      <c r="S51" s="11">
        <v>0.0015647001</v>
      </c>
      <c r="T51" s="11">
        <v>0.0029074612</v>
      </c>
      <c r="U51" s="11">
        <v>0.15855811</v>
      </c>
      <c r="V51" s="11">
        <v>0.033540906</v>
      </c>
    </row>
    <row r="52" spans="1:22">
      <c r="A52" s="3">
        <v>51</v>
      </c>
      <c r="B52" s="3">
        <v>3</v>
      </c>
      <c r="C52" s="3">
        <v>3.5</v>
      </c>
      <c r="D52" s="3">
        <v>1800</v>
      </c>
      <c r="E52" s="3">
        <v>3.25</v>
      </c>
      <c r="F52" s="3">
        <v>1.5</v>
      </c>
      <c r="G52" s="3">
        <v>0.5</v>
      </c>
      <c r="H52" s="3">
        <v>12.5</v>
      </c>
      <c r="I52" s="13"/>
      <c r="J52" s="16"/>
      <c r="K52" s="17">
        <f t="shared" si="0"/>
        <v>4.3317738428323</v>
      </c>
      <c r="L52" s="18">
        <f t="shared" si="1"/>
        <v>0.0594565769283152</v>
      </c>
      <c r="M52" s="17">
        <f t="shared" si="2"/>
        <v>2.70271711535842</v>
      </c>
      <c r="N52" s="23">
        <v>1816707.5</v>
      </c>
      <c r="O52" s="11">
        <v>0.021966941</v>
      </c>
      <c r="P52" s="11">
        <v>0.036312856</v>
      </c>
      <c r="Q52" s="11">
        <v>0.15632001</v>
      </c>
      <c r="R52" s="11">
        <v>-0.046987538</v>
      </c>
      <c r="S52" s="11">
        <v>0.0092942527</v>
      </c>
      <c r="T52" s="11">
        <v>-0.0020993818</v>
      </c>
      <c r="U52" s="11">
        <v>0.15381062</v>
      </c>
      <c r="V52" s="11">
        <v>0.035507537</v>
      </c>
    </row>
    <row r="53" spans="1:22">
      <c r="A53" s="21">
        <v>52</v>
      </c>
      <c r="B53" s="21">
        <v>5</v>
      </c>
      <c r="C53" s="21">
        <v>3.5</v>
      </c>
      <c r="D53" s="21">
        <v>2400</v>
      </c>
      <c r="E53" s="21">
        <v>3.25</v>
      </c>
      <c r="F53" s="21">
        <v>3.25</v>
      </c>
      <c r="G53" s="21">
        <v>0.5</v>
      </c>
      <c r="H53" s="21">
        <v>12.5</v>
      </c>
      <c r="I53" s="13"/>
      <c r="J53" s="16"/>
      <c r="K53" s="17">
        <f t="shared" si="0"/>
        <v>4.14882274217581</v>
      </c>
      <c r="L53" s="18">
        <f t="shared" si="1"/>
        <v>-0.0010336210676723</v>
      </c>
      <c r="M53" s="17">
        <f t="shared" si="2"/>
        <v>3.00516810533836</v>
      </c>
      <c r="N53" s="23">
        <v>1743454.625</v>
      </c>
      <c r="O53" s="11">
        <v>0.02922064</v>
      </c>
      <c r="P53" s="11">
        <v>0.042083671</v>
      </c>
      <c r="Q53" s="11">
        <v>0.19432161</v>
      </c>
      <c r="R53" s="11">
        <v>-0.082334298</v>
      </c>
      <c r="S53" s="11">
        <v>-0.00020085491</v>
      </c>
      <c r="T53" s="11">
        <v>-0.0017556142</v>
      </c>
      <c r="U53" s="11">
        <v>0.19103541</v>
      </c>
      <c r="V53" s="11">
        <v>0.046045691</v>
      </c>
    </row>
    <row r="54" spans="1:22">
      <c r="A54" s="3">
        <v>53</v>
      </c>
      <c r="B54" s="3">
        <v>5</v>
      </c>
      <c r="C54" s="3">
        <v>5</v>
      </c>
      <c r="D54" s="3">
        <v>2400</v>
      </c>
      <c r="E54" s="3">
        <v>3.25</v>
      </c>
      <c r="F54" s="3">
        <v>5</v>
      </c>
      <c r="G54" s="3">
        <v>0.5</v>
      </c>
      <c r="H54" s="3">
        <v>5</v>
      </c>
      <c r="I54" s="13"/>
      <c r="J54" s="16"/>
      <c r="K54" s="17">
        <f t="shared" si="0"/>
        <v>4.37448986569494</v>
      </c>
      <c r="L54" s="18">
        <f t="shared" si="1"/>
        <v>0.0369602626295971</v>
      </c>
      <c r="M54" s="17">
        <f t="shared" si="2"/>
        <v>2.81519868685201</v>
      </c>
      <c r="N54" s="23">
        <v>2552378.75</v>
      </c>
      <c r="O54" s="11">
        <v>0.029352297</v>
      </c>
      <c r="P54" s="11">
        <v>0.056615335</v>
      </c>
      <c r="Q54" s="11">
        <v>0.21217106</v>
      </c>
      <c r="R54" s="11">
        <v>-0.080395034</v>
      </c>
      <c r="S54" s="11">
        <v>0.0078418981</v>
      </c>
      <c r="T54" s="11">
        <v>0.014188463</v>
      </c>
      <c r="U54" s="11">
        <v>0.20880546</v>
      </c>
      <c r="V54" s="11">
        <v>0.047732528</v>
      </c>
    </row>
    <row r="55" spans="1:22">
      <c r="A55" s="3">
        <v>54</v>
      </c>
      <c r="B55" s="3">
        <v>3</v>
      </c>
      <c r="C55" s="3">
        <v>5</v>
      </c>
      <c r="D55" s="3">
        <v>2400</v>
      </c>
      <c r="E55" s="3">
        <v>1.5</v>
      </c>
      <c r="F55" s="3">
        <v>3.25</v>
      </c>
      <c r="G55" s="3">
        <v>0.5</v>
      </c>
      <c r="H55" s="3">
        <v>12.5</v>
      </c>
      <c r="I55" s="13"/>
      <c r="J55" s="16"/>
      <c r="K55" s="17">
        <f t="shared" si="0"/>
        <v>4.10779127928835</v>
      </c>
      <c r="L55" s="18">
        <f t="shared" si="1"/>
        <v>0.0120372416043639</v>
      </c>
      <c r="M55" s="17">
        <f t="shared" si="2"/>
        <v>2.93981379197818</v>
      </c>
      <c r="N55" s="23">
        <v>1743839.75</v>
      </c>
      <c r="O55" s="11">
        <v>0.035197805</v>
      </c>
      <c r="P55" s="11">
        <v>0.065326706</v>
      </c>
      <c r="Q55" s="11">
        <v>0.23050457</v>
      </c>
      <c r="R55" s="11">
        <v>-0.088228595</v>
      </c>
      <c r="S55" s="11">
        <v>0.0027746392</v>
      </c>
      <c r="T55" s="11">
        <v>0.0057966608</v>
      </c>
      <c r="U55" s="11">
        <v>0.22655974</v>
      </c>
      <c r="V55" s="11">
        <v>0.055153664</v>
      </c>
    </row>
    <row r="56" spans="1:22">
      <c r="A56" s="3">
        <v>55</v>
      </c>
      <c r="B56" s="3">
        <v>7</v>
      </c>
      <c r="C56" s="3">
        <v>3.5</v>
      </c>
      <c r="D56" s="3">
        <v>1800</v>
      </c>
      <c r="E56" s="3">
        <v>3.25</v>
      </c>
      <c r="F56" s="3">
        <v>5</v>
      </c>
      <c r="G56" s="3">
        <v>0.5</v>
      </c>
      <c r="H56" s="3">
        <v>12.5</v>
      </c>
      <c r="I56" s="13"/>
      <c r="J56" s="16"/>
      <c r="K56" s="17">
        <f t="shared" si="0"/>
        <v>3.75463895253941</v>
      </c>
      <c r="L56" s="18">
        <f t="shared" si="1"/>
        <v>0.0434365708271329</v>
      </c>
      <c r="M56" s="17">
        <f t="shared" si="2"/>
        <v>2.78281714586434</v>
      </c>
      <c r="N56" s="23">
        <v>1816836.25</v>
      </c>
      <c r="O56" s="11">
        <v>0.020969451</v>
      </c>
      <c r="P56" s="11">
        <v>0.036288495</v>
      </c>
      <c r="Q56" s="11">
        <v>0.11997902</v>
      </c>
      <c r="R56" s="11">
        <v>-0.036828808</v>
      </c>
      <c r="S56" s="11">
        <v>0.0052114772</v>
      </c>
      <c r="T56" s="11">
        <v>-0.002078774</v>
      </c>
      <c r="U56" s="11">
        <v>0.11769485</v>
      </c>
      <c r="V56" s="11">
        <v>0.031346516</v>
      </c>
    </row>
    <row r="57" spans="1:22">
      <c r="A57" s="3">
        <v>56</v>
      </c>
      <c r="B57" s="3">
        <v>3</v>
      </c>
      <c r="C57" s="3">
        <v>3.5</v>
      </c>
      <c r="D57" s="3">
        <v>3000</v>
      </c>
      <c r="E57" s="3">
        <v>3.25</v>
      </c>
      <c r="F57" s="3">
        <v>1.5</v>
      </c>
      <c r="G57" s="3">
        <v>0.5</v>
      </c>
      <c r="H57" s="3">
        <v>12.5</v>
      </c>
      <c r="I57" s="13"/>
      <c r="J57" s="16"/>
      <c r="K57" s="17">
        <f t="shared" si="0"/>
        <v>4.22909426656214</v>
      </c>
      <c r="L57" s="18">
        <f t="shared" si="1"/>
        <v>-0.0112480394170156</v>
      </c>
      <c r="M57" s="17">
        <f t="shared" si="2"/>
        <v>3.05624019708508</v>
      </c>
      <c r="N57" s="23">
        <v>1708696.75</v>
      </c>
      <c r="O57" s="11">
        <v>0.043325116</v>
      </c>
      <c r="P57" s="11">
        <v>0.052724572</v>
      </c>
      <c r="Q57" s="11">
        <v>0.29685048</v>
      </c>
      <c r="R57" s="11">
        <v>-0.16409673</v>
      </c>
      <c r="S57" s="11">
        <v>-0.0033389859</v>
      </c>
      <c r="T57" s="11">
        <v>0.0056659367</v>
      </c>
      <c r="U57" s="11">
        <v>0.29194484</v>
      </c>
      <c r="V57" s="11">
        <v>0.069032474</v>
      </c>
    </row>
    <row r="58" spans="1:22">
      <c r="A58" s="3">
        <v>57</v>
      </c>
      <c r="B58" s="3">
        <v>5</v>
      </c>
      <c r="C58" s="3">
        <v>3.5</v>
      </c>
      <c r="D58" s="3">
        <v>2400</v>
      </c>
      <c r="E58" s="3">
        <v>1.5</v>
      </c>
      <c r="F58" s="3">
        <v>5</v>
      </c>
      <c r="G58" s="3">
        <v>0.4</v>
      </c>
      <c r="H58" s="3">
        <v>12.5</v>
      </c>
      <c r="I58" s="13"/>
      <c r="J58" s="16"/>
      <c r="K58" s="17">
        <f t="shared" si="0"/>
        <v>3.78495357242784</v>
      </c>
      <c r="L58" s="18">
        <f t="shared" si="1"/>
        <v>0.0908749312416691</v>
      </c>
      <c r="M58" s="17">
        <f t="shared" si="2"/>
        <v>2.54562534379165</v>
      </c>
      <c r="N58" s="23">
        <v>1466270.5</v>
      </c>
      <c r="O58" s="11">
        <v>0.031010995</v>
      </c>
      <c r="P58" s="11">
        <v>0.03996672</v>
      </c>
      <c r="Q58" s="11">
        <v>0.17954188</v>
      </c>
      <c r="R58" s="11">
        <v>-0.077690435</v>
      </c>
      <c r="S58" s="11">
        <v>0.016315856</v>
      </c>
      <c r="T58" s="11">
        <v>-0.0032213878</v>
      </c>
      <c r="U58" s="11">
        <v>0.17615588</v>
      </c>
      <c r="V58" s="11">
        <v>0.046541094</v>
      </c>
    </row>
    <row r="59" spans="1:22">
      <c r="A59" s="3">
        <v>58</v>
      </c>
      <c r="B59" s="3">
        <v>3</v>
      </c>
      <c r="C59" s="3">
        <v>3.5</v>
      </c>
      <c r="D59" s="3">
        <v>2400</v>
      </c>
      <c r="E59" s="3">
        <v>3.25</v>
      </c>
      <c r="F59" s="3">
        <v>3.25</v>
      </c>
      <c r="G59" s="3">
        <v>0.4</v>
      </c>
      <c r="H59" s="3">
        <v>20</v>
      </c>
      <c r="I59" s="13"/>
      <c r="J59" s="16"/>
      <c r="K59" s="17">
        <f t="shared" si="0"/>
        <v>3.56936745898895</v>
      </c>
      <c r="L59" s="18">
        <f t="shared" si="1"/>
        <v>0.0959544620691743</v>
      </c>
      <c r="M59" s="17">
        <f t="shared" si="2"/>
        <v>2.52022768965413</v>
      </c>
      <c r="N59" s="23">
        <v>1367129.375</v>
      </c>
      <c r="O59" s="11">
        <v>0.037900173</v>
      </c>
      <c r="P59" s="11">
        <v>0.044505645</v>
      </c>
      <c r="Q59" s="11">
        <v>0.2015287</v>
      </c>
      <c r="R59" s="11">
        <v>-0.088847594</v>
      </c>
      <c r="S59" s="11">
        <v>0.019337578</v>
      </c>
      <c r="T59" s="11">
        <v>-0.015200864</v>
      </c>
      <c r="U59" s="11">
        <v>0.1974586</v>
      </c>
      <c r="V59" s="11">
        <v>0.055320334</v>
      </c>
    </row>
    <row r="60" spans="1:22">
      <c r="A60" s="3">
        <v>59</v>
      </c>
      <c r="B60" s="3">
        <v>3</v>
      </c>
      <c r="C60" s="3">
        <v>3.5</v>
      </c>
      <c r="D60" s="3">
        <v>3000</v>
      </c>
      <c r="E60" s="3">
        <v>3.25</v>
      </c>
      <c r="F60" s="3">
        <v>5</v>
      </c>
      <c r="G60" s="3">
        <v>0.5</v>
      </c>
      <c r="H60" s="3">
        <v>12.5</v>
      </c>
      <c r="I60" s="13"/>
      <c r="J60" s="16"/>
      <c r="K60" s="17">
        <f t="shared" si="0"/>
        <v>4.20802297081907</v>
      </c>
      <c r="L60" s="18">
        <f t="shared" si="1"/>
        <v>-0.028297109660595</v>
      </c>
      <c r="M60" s="17">
        <f t="shared" si="2"/>
        <v>3.14148554830297</v>
      </c>
      <c r="N60" s="23">
        <v>1709130.5</v>
      </c>
      <c r="O60" s="11">
        <v>0.03620367</v>
      </c>
      <c r="P60" s="11">
        <v>0.045576682</v>
      </c>
      <c r="Q60" s="11">
        <v>0.24612542</v>
      </c>
      <c r="R60" s="11">
        <v>-0.13122609</v>
      </c>
      <c r="S60" s="11">
        <v>-0.006964638</v>
      </c>
      <c r="T60" s="11">
        <v>-0.00052582694</v>
      </c>
      <c r="U60" s="11">
        <v>0.24203348</v>
      </c>
      <c r="V60" s="11">
        <v>0.057517148</v>
      </c>
    </row>
    <row r="61" spans="1:22">
      <c r="A61" s="21">
        <v>60</v>
      </c>
      <c r="B61" s="21">
        <v>5</v>
      </c>
      <c r="C61" s="21">
        <v>3.5</v>
      </c>
      <c r="D61" s="21">
        <v>2400</v>
      </c>
      <c r="E61" s="21">
        <v>3.25</v>
      </c>
      <c r="F61" s="21">
        <v>3.25</v>
      </c>
      <c r="G61" s="21">
        <v>0.5</v>
      </c>
      <c r="H61" s="21">
        <v>12.5</v>
      </c>
      <c r="I61" s="13"/>
      <c r="J61" s="16"/>
      <c r="K61" s="17">
        <f t="shared" si="0"/>
        <v>4.14882274217581</v>
      </c>
      <c r="L61" s="18">
        <f t="shared" si="1"/>
        <v>-0.0010336210676723</v>
      </c>
      <c r="M61" s="17">
        <f t="shared" si="2"/>
        <v>3.00516810533836</v>
      </c>
      <c r="N61" s="23">
        <v>1743454.625</v>
      </c>
      <c r="O61" s="11">
        <v>0.02922064</v>
      </c>
      <c r="P61" s="11">
        <v>0.042083671</v>
      </c>
      <c r="Q61" s="11">
        <v>0.19432161</v>
      </c>
      <c r="R61" s="11">
        <v>-0.082334298</v>
      </c>
      <c r="S61" s="11">
        <v>-0.00020085491</v>
      </c>
      <c r="T61" s="11">
        <v>-0.0017556142</v>
      </c>
      <c r="U61" s="11">
        <v>0.19103541</v>
      </c>
      <c r="V61" s="11">
        <v>0.046045691</v>
      </c>
    </row>
    <row r="62" spans="1:22">
      <c r="A62" s="3">
        <v>61</v>
      </c>
      <c r="B62" s="3">
        <v>7</v>
      </c>
      <c r="C62" s="3">
        <v>3.5</v>
      </c>
      <c r="D62" s="3">
        <v>1800</v>
      </c>
      <c r="E62" s="3">
        <v>3.25</v>
      </c>
      <c r="F62" s="3">
        <v>1.5</v>
      </c>
      <c r="G62" s="3">
        <v>0.5</v>
      </c>
      <c r="H62" s="3">
        <v>12.5</v>
      </c>
      <c r="I62" s="13"/>
      <c r="J62" s="16"/>
      <c r="K62" s="17">
        <f t="shared" si="0"/>
        <v>3.82294667987323</v>
      </c>
      <c r="L62" s="18">
        <f t="shared" si="1"/>
        <v>0.0729441528308867</v>
      </c>
      <c r="M62" s="17">
        <f t="shared" si="2"/>
        <v>2.63527923584557</v>
      </c>
      <c r="N62" s="23">
        <v>1816852.875</v>
      </c>
      <c r="O62" s="11">
        <v>0.023960002</v>
      </c>
      <c r="P62" s="11">
        <v>0.040192009</v>
      </c>
      <c r="Q62" s="11">
        <v>0.14077992</v>
      </c>
      <c r="R62" s="11">
        <v>-0.042805738</v>
      </c>
      <c r="S62" s="11">
        <v>0.010269072</v>
      </c>
      <c r="T62" s="11">
        <v>-0.0015864612</v>
      </c>
      <c r="U62" s="11">
        <v>0.13815596</v>
      </c>
      <c r="V62" s="11">
        <v>0.036138605</v>
      </c>
    </row>
    <row r="63" spans="1:22">
      <c r="A63" s="3">
        <v>62</v>
      </c>
      <c r="B63" s="3">
        <v>3</v>
      </c>
      <c r="C63" s="3">
        <v>3.5</v>
      </c>
      <c r="D63" s="3">
        <v>2400</v>
      </c>
      <c r="E63" s="3">
        <v>3.25</v>
      </c>
      <c r="F63" s="3">
        <v>3.25</v>
      </c>
      <c r="G63" s="3">
        <v>0.4</v>
      </c>
      <c r="H63" s="3">
        <v>5</v>
      </c>
      <c r="I63" s="13"/>
      <c r="J63" s="16"/>
      <c r="K63" s="17">
        <f t="shared" si="0"/>
        <v>4.82061456647228</v>
      </c>
      <c r="L63" s="18">
        <f t="shared" si="1"/>
        <v>0.110013163233082</v>
      </c>
      <c r="M63" s="17">
        <f t="shared" si="2"/>
        <v>2.44993418383459</v>
      </c>
      <c r="N63" s="23">
        <v>2411429.25</v>
      </c>
      <c r="O63" s="11">
        <v>0.025682134</v>
      </c>
      <c r="P63" s="11">
        <v>0.033671913</v>
      </c>
      <c r="Q63" s="11">
        <v>0.21798596</v>
      </c>
      <c r="R63" s="11">
        <v>-0.093006803</v>
      </c>
      <c r="S63" s="11">
        <v>0.023981325</v>
      </c>
      <c r="T63" s="11">
        <v>0.0083829174</v>
      </c>
      <c r="U63" s="11">
        <v>0.21491811</v>
      </c>
      <c r="V63" s="11">
        <v>0.044583135</v>
      </c>
    </row>
    <row r="65" spans="11:14">
      <c r="K65">
        <f t="shared" ref="K65:N65" si="3">AVERAGE(K2:K63)</f>
        <v>4.03997913096748</v>
      </c>
      <c r="L65">
        <f t="shared" si="3"/>
        <v>0.0137446652275728</v>
      </c>
      <c r="M65">
        <f t="shared" si="3"/>
        <v>2.93127667386213</v>
      </c>
      <c r="N65" s="17">
        <f t="shared" si="3"/>
        <v>1821650.68346774</v>
      </c>
    </row>
    <row r="68" spans="11:14">
      <c r="K68">
        <f>1/K65</f>
        <v>0.247526031096236</v>
      </c>
      <c r="L68"/>
      <c r="M68">
        <f>1/M65</f>
        <v>0.341148281537832</v>
      </c>
      <c r="N68">
        <f t="shared" ref="N68" si="4">1/N65</f>
        <v>5.48952666433486e-7</v>
      </c>
    </row>
    <row r="72" spans="1:14">
      <c r="A72" s="3" t="s">
        <v>22</v>
      </c>
      <c r="B72" s="25">
        <v>3.15862209938955</v>
      </c>
      <c r="C72" s="25">
        <v>1.37107144344813</v>
      </c>
      <c r="D72" s="25">
        <v>2139.98724401199</v>
      </c>
      <c r="E72" s="25">
        <v>5.03403459164916</v>
      </c>
      <c r="F72" s="25">
        <v>5.11038863424018</v>
      </c>
      <c r="G72" s="25">
        <v>0.644311393951087</v>
      </c>
      <c r="H72" s="25">
        <v>4.88244958269436</v>
      </c>
      <c r="K72" s="25">
        <v>5.13965246295886</v>
      </c>
      <c r="L72" s="26">
        <v>-0.0956667665271994</v>
      </c>
      <c r="N72">
        <v>2574085.83986712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9"/>
  <sheetViews>
    <sheetView workbookViewId="0">
      <pane ySplit="1" topLeftCell="A50" activePane="bottomLeft" state="frozen"/>
      <selection/>
      <selection pane="bottomLeft" activeCell="B2" sqref="B2:G69"/>
    </sheetView>
  </sheetViews>
  <sheetFormatPr defaultColWidth="9" defaultRowHeight="13.8"/>
  <cols>
    <col min="1" max="3" width="8.87962962962963" style="4"/>
    <col min="4" max="4" width="9.66666666666667" style="4"/>
    <col min="5" max="7" width="8.87962962962963" style="4"/>
    <col min="8" max="9" width="9" style="2"/>
    <col min="10" max="10" width="9.44444444444444"/>
    <col min="11" max="11" width="31.6296296296296" style="11" customWidth="1"/>
    <col min="12" max="12" width="12.25" style="12" customWidth="1"/>
    <col min="13" max="13" width="10.6666666666667" style="12"/>
    <col min="14" max="16" width="9.11111111111111" style="12"/>
    <col min="17" max="18" width="10.1111111111111" style="12"/>
    <col min="19" max="21" width="9.11111111111111" style="12"/>
    <col min="22" max="22" width="9.44444444444444" style="12"/>
  </cols>
  <sheetData>
    <row r="1" ht="54.75" customHeight="1" spans="1:22">
      <c r="A1" s="4" t="s">
        <v>23</v>
      </c>
      <c r="B1" s="4" t="s">
        <v>24</v>
      </c>
      <c r="C1" s="4" t="s">
        <v>25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8</v>
      </c>
      <c r="I1" s="6" t="s">
        <v>9</v>
      </c>
      <c r="J1" s="6" t="s">
        <v>10</v>
      </c>
      <c r="K1" s="7" t="s">
        <v>11</v>
      </c>
      <c r="L1" s="15" t="s">
        <v>12</v>
      </c>
      <c r="M1" s="6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10</v>
      </c>
    </row>
    <row r="2" spans="1:22">
      <c r="A2" s="4">
        <v>1</v>
      </c>
      <c r="B2" s="4">
        <v>3</v>
      </c>
      <c r="C2" s="4">
        <v>2</v>
      </c>
      <c r="D2" s="4">
        <v>2400</v>
      </c>
      <c r="E2" s="4">
        <v>1.5</v>
      </c>
      <c r="F2" s="4">
        <v>3.25</v>
      </c>
      <c r="G2" s="4">
        <v>0.5</v>
      </c>
      <c r="H2" s="13"/>
      <c r="I2" s="16"/>
      <c r="J2" s="17">
        <f>T2/U2</f>
        <v>5.38587769502797</v>
      </c>
      <c r="K2" s="11">
        <f>R2/P2</f>
        <v>0.0532535937737344</v>
      </c>
      <c r="L2" s="18">
        <f>3-K2*5</f>
        <v>2.73373203113133</v>
      </c>
      <c r="M2" s="6">
        <v>9364495</v>
      </c>
      <c r="N2" s="11">
        <v>0.017217246</v>
      </c>
      <c r="O2" s="11">
        <v>0.014103045</v>
      </c>
      <c r="P2" s="11">
        <v>0.17820891</v>
      </c>
      <c r="Q2" s="11">
        <v>-0.077770239</v>
      </c>
      <c r="R2" s="11">
        <v>0.0094902649</v>
      </c>
      <c r="S2" s="11">
        <v>0.010580695</v>
      </c>
      <c r="T2" s="11">
        <v>0.17603019</v>
      </c>
      <c r="U2" s="11">
        <v>0.032683659</v>
      </c>
      <c r="V2" s="18">
        <f>T2/U2</f>
        <v>5.38587769502797</v>
      </c>
    </row>
    <row r="3" spans="1:22">
      <c r="A3" s="4">
        <v>2</v>
      </c>
      <c r="B3" s="4">
        <v>7</v>
      </c>
      <c r="C3" s="4">
        <v>2</v>
      </c>
      <c r="D3" s="4">
        <v>2400</v>
      </c>
      <c r="E3" s="4">
        <v>1.5</v>
      </c>
      <c r="F3" s="4">
        <v>3.25</v>
      </c>
      <c r="G3" s="4">
        <v>0.5</v>
      </c>
      <c r="H3" s="13"/>
      <c r="I3" s="16"/>
      <c r="J3" s="17">
        <f t="shared" ref="J3:J44" si="0">T3/U3</f>
        <v>3.93943096422225</v>
      </c>
      <c r="K3" s="11">
        <f t="shared" ref="K3:K44" si="1">R3/P3</f>
        <v>0.0551785724268703</v>
      </c>
      <c r="L3" s="18">
        <f t="shared" ref="L3:L44" si="2">3-K3*5</f>
        <v>2.72410713786565</v>
      </c>
      <c r="M3" s="6">
        <v>14385153</v>
      </c>
      <c r="N3" s="11">
        <v>0.022415004</v>
      </c>
      <c r="O3" s="11">
        <v>0.025082805</v>
      </c>
      <c r="P3" s="11">
        <v>0.13773431</v>
      </c>
      <c r="Q3" s="11">
        <v>-0.063172411</v>
      </c>
      <c r="R3" s="11">
        <v>0.0075999826</v>
      </c>
      <c r="S3" s="11">
        <v>0.014637213</v>
      </c>
      <c r="T3" s="11">
        <v>0.1352566</v>
      </c>
      <c r="U3" s="11">
        <v>0.034334045</v>
      </c>
      <c r="V3" s="18">
        <f t="shared" ref="V3:V66" si="3">T3/U3</f>
        <v>3.93943096422225</v>
      </c>
    </row>
    <row r="4" spans="1:22">
      <c r="A4" s="4">
        <v>3</v>
      </c>
      <c r="B4" s="4">
        <v>3</v>
      </c>
      <c r="C4" s="4">
        <v>5</v>
      </c>
      <c r="D4" s="4">
        <v>2400</v>
      </c>
      <c r="E4" s="4">
        <v>1.5</v>
      </c>
      <c r="F4" s="4">
        <v>3.25</v>
      </c>
      <c r="G4" s="4">
        <v>0.5</v>
      </c>
      <c r="H4" s="13"/>
      <c r="I4" s="16"/>
      <c r="J4" s="17">
        <f t="shared" si="0"/>
        <v>4.76003767418202</v>
      </c>
      <c r="K4" s="11">
        <f t="shared" si="1"/>
        <v>0.0899684334983929</v>
      </c>
      <c r="L4" s="18">
        <f t="shared" si="2"/>
        <v>2.55015783250804</v>
      </c>
      <c r="M4" s="6">
        <v>10484732</v>
      </c>
      <c r="N4" s="11">
        <v>0.028985816</v>
      </c>
      <c r="O4" s="11">
        <v>0.057040888</v>
      </c>
      <c r="P4" s="11">
        <v>0.24078373</v>
      </c>
      <c r="Q4" s="11">
        <v>-0.091181955</v>
      </c>
      <c r="R4" s="11">
        <v>0.021662935</v>
      </c>
      <c r="S4" s="11">
        <v>0.02199447</v>
      </c>
      <c r="T4" s="11">
        <v>0.2373412</v>
      </c>
      <c r="U4" s="11">
        <v>0.049861202</v>
      </c>
      <c r="V4" s="18">
        <f t="shared" si="3"/>
        <v>4.76003767418202</v>
      </c>
    </row>
    <row r="5" spans="1:22">
      <c r="A5" s="4">
        <v>4</v>
      </c>
      <c r="B5" s="4">
        <v>7</v>
      </c>
      <c r="C5" s="4">
        <v>5</v>
      </c>
      <c r="D5" s="4">
        <v>2400</v>
      </c>
      <c r="E5" s="4">
        <v>1.5</v>
      </c>
      <c r="F5" s="4">
        <v>3.25</v>
      </c>
      <c r="G5" s="4">
        <v>0.5</v>
      </c>
      <c r="H5" s="13"/>
      <c r="I5" s="16"/>
      <c r="J5" s="17">
        <f t="shared" si="0"/>
        <v>3.80223700952212</v>
      </c>
      <c r="K5" s="11">
        <f t="shared" si="1"/>
        <v>0.0933556301850793</v>
      </c>
      <c r="L5" s="18">
        <f t="shared" si="2"/>
        <v>2.5332218490746</v>
      </c>
      <c r="M5" s="6">
        <v>10324146</v>
      </c>
      <c r="N5" s="11">
        <v>0.034435655</v>
      </c>
      <c r="O5" s="11">
        <v>0.068244734</v>
      </c>
      <c r="P5" s="11">
        <v>0.20071294</v>
      </c>
      <c r="Q5" s="11">
        <v>-0.076637352</v>
      </c>
      <c r="R5" s="11">
        <v>0.018737683</v>
      </c>
      <c r="S5" s="11">
        <v>0.026626838</v>
      </c>
      <c r="T5" s="11">
        <v>0.1969479</v>
      </c>
      <c r="U5" s="11">
        <v>0.051797902</v>
      </c>
      <c r="V5" s="18">
        <f t="shared" si="3"/>
        <v>3.80223700952212</v>
      </c>
    </row>
    <row r="6" spans="1:22">
      <c r="A6" s="4">
        <v>5</v>
      </c>
      <c r="B6" s="4">
        <v>3</v>
      </c>
      <c r="C6" s="4">
        <v>2</v>
      </c>
      <c r="D6" s="4">
        <v>2400</v>
      </c>
      <c r="E6" s="4">
        <v>5</v>
      </c>
      <c r="F6" s="4">
        <v>3.25</v>
      </c>
      <c r="G6" s="4">
        <v>0.5</v>
      </c>
      <c r="H6" s="13"/>
      <c r="I6" s="16"/>
      <c r="J6" s="17">
        <f t="shared" si="0"/>
        <v>5.53245526249403</v>
      </c>
      <c r="K6" s="11">
        <f t="shared" si="1"/>
        <v>0.0583390132481177</v>
      </c>
      <c r="L6" s="18">
        <f t="shared" si="2"/>
        <v>2.70830493375941</v>
      </c>
      <c r="M6" s="6">
        <v>8353042</v>
      </c>
      <c r="N6" s="11">
        <v>0.016999306</v>
      </c>
      <c r="O6" s="11">
        <v>0.013196085</v>
      </c>
      <c r="P6" s="11">
        <v>0.18515536</v>
      </c>
      <c r="Q6" s="11">
        <v>-0.081284207</v>
      </c>
      <c r="R6" s="11">
        <v>0.010801781</v>
      </c>
      <c r="S6" s="11">
        <v>0.010364599</v>
      </c>
      <c r="T6" s="11">
        <v>0.1829692</v>
      </c>
      <c r="U6" s="11">
        <v>0.033071971</v>
      </c>
      <c r="V6" s="18">
        <f t="shared" si="3"/>
        <v>5.53245526249403</v>
      </c>
    </row>
    <row r="7" spans="1:22">
      <c r="A7" s="4">
        <v>6</v>
      </c>
      <c r="B7" s="4">
        <v>7</v>
      </c>
      <c r="C7" s="4">
        <v>2</v>
      </c>
      <c r="D7" s="4">
        <v>2400</v>
      </c>
      <c r="E7" s="4">
        <v>5</v>
      </c>
      <c r="F7" s="4">
        <v>3.25</v>
      </c>
      <c r="G7" s="4">
        <v>0.5</v>
      </c>
      <c r="H7" s="13"/>
      <c r="I7" s="16"/>
      <c r="J7" s="17">
        <f t="shared" si="0"/>
        <v>4.72511980006516</v>
      </c>
      <c r="K7" s="11">
        <f t="shared" si="1"/>
        <v>0.0577966207658369</v>
      </c>
      <c r="L7" s="18">
        <f t="shared" si="2"/>
        <v>2.71101689617082</v>
      </c>
      <c r="M7" s="6">
        <v>9476079</v>
      </c>
      <c r="N7" s="11">
        <v>0.020022948</v>
      </c>
      <c r="O7" s="11">
        <v>0.017529262</v>
      </c>
      <c r="P7" s="11">
        <v>0.16427154</v>
      </c>
      <c r="Q7" s="11">
        <v>-0.075645929</v>
      </c>
      <c r="R7" s="11">
        <v>0.0094943399</v>
      </c>
      <c r="S7" s="11">
        <v>0.01165944</v>
      </c>
      <c r="T7" s="11">
        <v>0.16190133</v>
      </c>
      <c r="U7" s="11">
        <v>0.034263963</v>
      </c>
      <c r="V7" s="18">
        <f t="shared" si="3"/>
        <v>4.72511980006516</v>
      </c>
    </row>
    <row r="8" spans="1:22">
      <c r="A8" s="4">
        <v>7</v>
      </c>
      <c r="B8" s="4">
        <v>3</v>
      </c>
      <c r="C8" s="4">
        <v>5</v>
      </c>
      <c r="D8" s="4">
        <v>2400</v>
      </c>
      <c r="E8" s="4">
        <v>5</v>
      </c>
      <c r="F8" s="4">
        <v>3.25</v>
      </c>
      <c r="G8" s="4">
        <v>0.5</v>
      </c>
      <c r="H8" s="13"/>
      <c r="I8" s="16"/>
      <c r="J8" s="17">
        <f t="shared" si="0"/>
        <v>4.85167110097293</v>
      </c>
      <c r="K8" s="11">
        <f t="shared" si="1"/>
        <v>0.0902535609044757</v>
      </c>
      <c r="L8" s="18">
        <f t="shared" si="2"/>
        <v>2.54873219547762</v>
      </c>
      <c r="M8" s="6">
        <v>8355165.5</v>
      </c>
      <c r="N8" s="11">
        <v>0.02889126</v>
      </c>
      <c r="O8" s="11">
        <v>0.056157189</v>
      </c>
      <c r="P8" s="11">
        <v>0.24794122</v>
      </c>
      <c r="Q8" s="11">
        <v>-0.094750388</v>
      </c>
      <c r="R8" s="11">
        <v>0.022377578</v>
      </c>
      <c r="S8" s="11">
        <v>0.021892175</v>
      </c>
      <c r="T8" s="11">
        <v>0.24447969</v>
      </c>
      <c r="U8" s="11">
        <v>0.050390821</v>
      </c>
      <c r="V8" s="18">
        <f t="shared" si="3"/>
        <v>4.85167110097293</v>
      </c>
    </row>
    <row r="9" spans="1:22">
      <c r="A9" s="4">
        <v>8</v>
      </c>
      <c r="B9" s="4">
        <v>7</v>
      </c>
      <c r="C9" s="4">
        <v>5</v>
      </c>
      <c r="D9" s="4">
        <v>2400</v>
      </c>
      <c r="E9" s="4">
        <v>5</v>
      </c>
      <c r="F9" s="4">
        <v>3.25</v>
      </c>
      <c r="G9" s="4">
        <v>0.5</v>
      </c>
      <c r="H9" s="13"/>
      <c r="I9" s="16"/>
      <c r="J9" s="17">
        <f t="shared" si="0"/>
        <v>4.34601296946186</v>
      </c>
      <c r="K9" s="11">
        <f t="shared" si="1"/>
        <v>0.090153797308058</v>
      </c>
      <c r="L9" s="18">
        <f t="shared" si="2"/>
        <v>2.54923101345971</v>
      </c>
      <c r="M9" s="6">
        <v>8618974</v>
      </c>
      <c r="N9" s="11">
        <v>0.031798225</v>
      </c>
      <c r="O9" s="11">
        <v>0.060603147</v>
      </c>
      <c r="P9" s="11">
        <v>0.22746627</v>
      </c>
      <c r="Q9" s="11">
        <v>-0.089143747</v>
      </c>
      <c r="R9" s="11">
        <v>0.020506948</v>
      </c>
      <c r="S9" s="11">
        <v>0.023343343</v>
      </c>
      <c r="T9" s="11">
        <v>0.22382929</v>
      </c>
      <c r="U9" s="11">
        <v>0.051502214</v>
      </c>
      <c r="V9" s="18">
        <f t="shared" si="3"/>
        <v>4.34601296946186</v>
      </c>
    </row>
    <row r="10" spans="1:22">
      <c r="A10" s="4">
        <v>9</v>
      </c>
      <c r="B10" s="4">
        <v>5</v>
      </c>
      <c r="C10" s="4">
        <v>2</v>
      </c>
      <c r="D10" s="4">
        <v>1800</v>
      </c>
      <c r="E10" s="4">
        <v>3.25</v>
      </c>
      <c r="F10" s="4">
        <v>1.5</v>
      </c>
      <c r="G10" s="4">
        <v>0.5</v>
      </c>
      <c r="H10" s="13"/>
      <c r="I10" s="16"/>
      <c r="J10" s="17">
        <f t="shared" si="0"/>
        <v>4.9754298200257</v>
      </c>
      <c r="K10" s="11">
        <f t="shared" si="1"/>
        <v>0.103017436814042</v>
      </c>
      <c r="L10" s="18">
        <f t="shared" si="2"/>
        <v>2.48491281592979</v>
      </c>
      <c r="M10" s="6">
        <v>8661047</v>
      </c>
      <c r="N10" s="11">
        <v>0.014275276</v>
      </c>
      <c r="O10" s="11">
        <v>0.013592087</v>
      </c>
      <c r="P10" s="11">
        <v>0.12798611</v>
      </c>
      <c r="Q10" s="11">
        <v>-0.041934963</v>
      </c>
      <c r="R10" s="11">
        <v>0.013184801</v>
      </c>
      <c r="S10" s="11">
        <v>0.0064784095</v>
      </c>
      <c r="T10" s="11">
        <v>0.12625491</v>
      </c>
      <c r="U10" s="11">
        <v>0.025375679</v>
      </c>
      <c r="V10" s="18">
        <f t="shared" si="3"/>
        <v>4.9754298200257</v>
      </c>
    </row>
    <row r="11" spans="1:22">
      <c r="A11" s="4">
        <v>10</v>
      </c>
      <c r="B11" s="4">
        <v>5</v>
      </c>
      <c r="C11" s="4">
        <v>5</v>
      </c>
      <c r="D11" s="4">
        <v>1800</v>
      </c>
      <c r="E11" s="4">
        <v>3.25</v>
      </c>
      <c r="F11" s="4">
        <v>1.5</v>
      </c>
      <c r="G11" s="4">
        <v>0.5</v>
      </c>
      <c r="H11" s="13"/>
      <c r="I11" s="16"/>
      <c r="J11" s="17">
        <f t="shared" si="0"/>
        <v>4.30707214793924</v>
      </c>
      <c r="K11" s="11">
        <f t="shared" si="1"/>
        <v>0.150701263191303</v>
      </c>
      <c r="L11" s="18">
        <f t="shared" si="2"/>
        <v>2.24649368404348</v>
      </c>
      <c r="M11" s="6">
        <v>8918397</v>
      </c>
      <c r="N11" s="11">
        <v>0.025423188</v>
      </c>
      <c r="O11" s="11">
        <v>0.053492855</v>
      </c>
      <c r="P11" s="11">
        <v>0.17928005</v>
      </c>
      <c r="Q11" s="11">
        <v>-0.046884769</v>
      </c>
      <c r="R11" s="11">
        <v>0.02701773</v>
      </c>
      <c r="S11" s="11">
        <v>0.014810648</v>
      </c>
      <c r="T11" s="11">
        <v>0.17638206</v>
      </c>
      <c r="U11" s="11">
        <v>0.040951731</v>
      </c>
      <c r="V11" s="18">
        <f t="shared" si="3"/>
        <v>4.30707214793924</v>
      </c>
    </row>
    <row r="12" spans="1:22">
      <c r="A12" s="4">
        <v>11</v>
      </c>
      <c r="B12" s="4">
        <v>5</v>
      </c>
      <c r="C12" s="4">
        <v>2</v>
      </c>
      <c r="D12" s="4">
        <v>3000</v>
      </c>
      <c r="E12" s="4">
        <v>3.25</v>
      </c>
      <c r="F12" s="4">
        <v>1.5</v>
      </c>
      <c r="G12" s="4">
        <v>0.5</v>
      </c>
      <c r="H12" s="13"/>
      <c r="I12" s="16"/>
      <c r="J12" s="17">
        <f t="shared" si="0"/>
        <v>5.12561496227662</v>
      </c>
      <c r="K12" s="11">
        <f t="shared" si="1"/>
        <v>0.0416281692682298</v>
      </c>
      <c r="L12" s="18">
        <f t="shared" si="2"/>
        <v>2.79185915365885</v>
      </c>
      <c r="M12" s="6">
        <v>8313977</v>
      </c>
      <c r="N12" s="11">
        <v>0.025354027</v>
      </c>
      <c r="O12" s="11">
        <v>0.016787228</v>
      </c>
      <c r="P12" s="11">
        <v>0.23963221</v>
      </c>
      <c r="Q12" s="11">
        <v>-0.13724623</v>
      </c>
      <c r="R12" s="11">
        <v>0.0099754502</v>
      </c>
      <c r="S12" s="11">
        <v>0.018413372</v>
      </c>
      <c r="T12" s="11">
        <v>0.23651059</v>
      </c>
      <c r="U12" s="11">
        <v>0.046142871</v>
      </c>
      <c r="V12" s="18">
        <f t="shared" si="3"/>
        <v>5.12561496227662</v>
      </c>
    </row>
    <row r="13" spans="1:22">
      <c r="A13" s="4">
        <v>12</v>
      </c>
      <c r="B13" s="4">
        <v>5</v>
      </c>
      <c r="C13" s="4">
        <v>5</v>
      </c>
      <c r="D13" s="4">
        <v>3000</v>
      </c>
      <c r="E13" s="4">
        <v>3.25</v>
      </c>
      <c r="F13" s="4">
        <v>1.5</v>
      </c>
      <c r="G13" s="4">
        <v>0.5</v>
      </c>
      <c r="H13" s="13"/>
      <c r="I13" s="16"/>
      <c r="J13" s="17">
        <f t="shared" si="0"/>
        <v>4.52037142805919</v>
      </c>
      <c r="K13" s="11">
        <f t="shared" si="1"/>
        <v>0.0704206414965436</v>
      </c>
      <c r="L13" s="18">
        <f t="shared" si="2"/>
        <v>2.64789679251728</v>
      </c>
      <c r="M13" s="6">
        <v>8478915</v>
      </c>
      <c r="N13" s="11">
        <v>0.047631129</v>
      </c>
      <c r="O13" s="11">
        <v>0.070676512</v>
      </c>
      <c r="P13" s="11">
        <v>0.36306166</v>
      </c>
      <c r="Q13" s="11">
        <v>-0.18754942</v>
      </c>
      <c r="R13" s="11">
        <v>0.025567035</v>
      </c>
      <c r="S13" s="11">
        <v>0.041172775</v>
      </c>
      <c r="T13" s="11">
        <v>0.35752877</v>
      </c>
      <c r="U13" s="11">
        <v>0.079092786</v>
      </c>
      <c r="V13" s="18">
        <f t="shared" si="3"/>
        <v>4.52037142805919</v>
      </c>
    </row>
    <row r="14" spans="1:22">
      <c r="A14" s="4">
        <v>13</v>
      </c>
      <c r="B14" s="4">
        <v>5</v>
      </c>
      <c r="C14" s="4">
        <v>2</v>
      </c>
      <c r="D14" s="4">
        <v>1800</v>
      </c>
      <c r="E14" s="4">
        <v>3.25</v>
      </c>
      <c r="F14" s="4">
        <v>5</v>
      </c>
      <c r="G14" s="4">
        <v>0.5</v>
      </c>
      <c r="H14" s="13"/>
      <c r="I14" s="16"/>
      <c r="J14" s="17">
        <f t="shared" si="0"/>
        <v>5.02498851389571</v>
      </c>
      <c r="K14" s="11">
        <f t="shared" si="1"/>
        <v>0.0879026855558313</v>
      </c>
      <c r="L14" s="18">
        <f t="shared" si="2"/>
        <v>2.56048657222084</v>
      </c>
      <c r="M14" s="6">
        <v>8196501</v>
      </c>
      <c r="N14" s="11">
        <v>0.01269827</v>
      </c>
      <c r="O14" s="11">
        <v>0.012294463</v>
      </c>
      <c r="P14" s="11">
        <v>0.11585125</v>
      </c>
      <c r="Q14" s="11">
        <v>-0.037879771</v>
      </c>
      <c r="R14" s="11">
        <v>0.010183636</v>
      </c>
      <c r="S14" s="11">
        <v>0.0057854827</v>
      </c>
      <c r="T14" s="11">
        <v>0.11430367</v>
      </c>
      <c r="U14" s="11">
        <v>0.022747051</v>
      </c>
      <c r="V14" s="18">
        <f t="shared" si="3"/>
        <v>5.02498851389571</v>
      </c>
    </row>
    <row r="15" spans="1:22">
      <c r="A15" s="4">
        <v>14</v>
      </c>
      <c r="B15" s="4">
        <v>5</v>
      </c>
      <c r="C15" s="4">
        <v>5</v>
      </c>
      <c r="D15" s="4">
        <v>1800</v>
      </c>
      <c r="E15" s="4">
        <v>3.25</v>
      </c>
      <c r="F15" s="4">
        <v>5</v>
      </c>
      <c r="G15" s="4">
        <v>0.5</v>
      </c>
      <c r="H15" s="13"/>
      <c r="I15" s="16"/>
      <c r="J15" s="17">
        <f t="shared" si="0"/>
        <v>4.48120486644264</v>
      </c>
      <c r="K15" s="11">
        <f t="shared" si="1"/>
        <v>0.123854605740654</v>
      </c>
      <c r="L15" s="18">
        <f t="shared" si="2"/>
        <v>2.38072697129673</v>
      </c>
      <c r="M15" s="6">
        <v>8215076</v>
      </c>
      <c r="N15" s="11">
        <v>0.019533127</v>
      </c>
      <c r="O15" s="11">
        <v>0.046485827</v>
      </c>
      <c r="P15" s="11">
        <v>0.14679094</v>
      </c>
      <c r="Q15" s="11">
        <v>-0.038569833</v>
      </c>
      <c r="R15" s="11">
        <v>0.018180734</v>
      </c>
      <c r="S15" s="11">
        <v>0.012355456</v>
      </c>
      <c r="T15" s="11">
        <v>0.14452993</v>
      </c>
      <c r="U15" s="11">
        <v>0.032252471</v>
      </c>
      <c r="V15" s="18">
        <f t="shared" si="3"/>
        <v>4.48120486644264</v>
      </c>
    </row>
    <row r="16" spans="1:22">
      <c r="A16" s="4">
        <v>15</v>
      </c>
      <c r="B16" s="4">
        <v>5</v>
      </c>
      <c r="C16" s="4">
        <v>2</v>
      </c>
      <c r="D16" s="4">
        <v>3000</v>
      </c>
      <c r="E16" s="4">
        <v>3.25</v>
      </c>
      <c r="F16" s="4">
        <v>5</v>
      </c>
      <c r="G16" s="4">
        <v>0.5</v>
      </c>
      <c r="H16" s="13"/>
      <c r="I16" s="16"/>
      <c r="J16" s="17">
        <f t="shared" si="0"/>
        <v>5.16956972460778</v>
      </c>
      <c r="K16" s="11">
        <f t="shared" si="1"/>
        <v>0.03807172818786</v>
      </c>
      <c r="L16" s="18">
        <f t="shared" si="2"/>
        <v>2.8096413590607</v>
      </c>
      <c r="M16" s="6">
        <v>8262282</v>
      </c>
      <c r="N16" s="11">
        <v>0.02206318</v>
      </c>
      <c r="O16" s="11">
        <v>0.014873053</v>
      </c>
      <c r="P16" s="11">
        <v>0.21176361</v>
      </c>
      <c r="Q16" s="11">
        <v>-0.11757521</v>
      </c>
      <c r="R16" s="11">
        <v>0.0080622066</v>
      </c>
      <c r="S16" s="11">
        <v>0.015287535</v>
      </c>
      <c r="T16" s="11">
        <v>0.20903485</v>
      </c>
      <c r="U16" s="11">
        <v>0.040435638</v>
      </c>
      <c r="V16" s="18">
        <f t="shared" si="3"/>
        <v>5.16956972460778</v>
      </c>
    </row>
    <row r="17" spans="1:22">
      <c r="A17" s="4">
        <v>16</v>
      </c>
      <c r="B17" s="4">
        <v>5</v>
      </c>
      <c r="C17" s="4">
        <v>5</v>
      </c>
      <c r="D17" s="4">
        <v>3000</v>
      </c>
      <c r="E17" s="4">
        <v>3.25</v>
      </c>
      <c r="F17" s="4">
        <v>5</v>
      </c>
      <c r="G17" s="4">
        <v>0.5</v>
      </c>
      <c r="H17" s="13"/>
      <c r="I17" s="16"/>
      <c r="J17" s="17">
        <f t="shared" si="0"/>
        <v>4.67495494253496</v>
      </c>
      <c r="K17" s="11">
        <f t="shared" si="1"/>
        <v>0.0584613875086057</v>
      </c>
      <c r="L17" s="18">
        <f t="shared" si="2"/>
        <v>2.70769306245697</v>
      </c>
      <c r="M17" s="6">
        <v>8189273.5</v>
      </c>
      <c r="N17" s="11">
        <v>0.035172207</v>
      </c>
      <c r="O17" s="11">
        <v>0.059705505</v>
      </c>
      <c r="P17" s="11">
        <v>0.28343017</v>
      </c>
      <c r="Q17" s="11">
        <v>-0.13736733</v>
      </c>
      <c r="R17" s="11">
        <v>0.016569721</v>
      </c>
      <c r="S17" s="11">
        <v>0.029333495</v>
      </c>
      <c r="T17" s="11">
        <v>0.27928617</v>
      </c>
      <c r="U17" s="11">
        <v>0.059740933</v>
      </c>
      <c r="V17" s="18">
        <f t="shared" si="3"/>
        <v>4.67495494253496</v>
      </c>
    </row>
    <row r="18" spans="1:22">
      <c r="A18" s="14">
        <v>17</v>
      </c>
      <c r="B18" s="14">
        <v>3.84</v>
      </c>
      <c r="C18" s="14">
        <v>4.05</v>
      </c>
      <c r="D18" s="14">
        <v>3000</v>
      </c>
      <c r="E18" s="14">
        <v>4.26</v>
      </c>
      <c r="F18" s="14">
        <v>2.97</v>
      </c>
      <c r="G18" s="14">
        <v>0.558</v>
      </c>
      <c r="H18" s="13"/>
      <c r="I18" s="16"/>
      <c r="J18" s="17">
        <f>T18/U18</f>
        <v>4.97744243981124</v>
      </c>
      <c r="K18" s="11">
        <f>R18/P18</f>
        <v>-0.00389194931726738</v>
      </c>
      <c r="L18" s="18">
        <f>3-K18*5</f>
        <v>3.01945974658634</v>
      </c>
      <c r="M18" s="6">
        <v>8294038</v>
      </c>
      <c r="N18" s="19">
        <v>0.032584537</v>
      </c>
      <c r="O18" s="19">
        <v>0.046052097</v>
      </c>
      <c r="P18" s="19">
        <v>0.29234651</v>
      </c>
      <c r="Q18" s="19">
        <v>-0.14880164</v>
      </c>
      <c r="R18" s="19">
        <v>-0.0011377978</v>
      </c>
      <c r="S18" s="19">
        <v>0.027812539</v>
      </c>
      <c r="T18" s="19">
        <v>0.28839411</v>
      </c>
      <c r="U18" s="19">
        <v>0.05794022</v>
      </c>
      <c r="V18" s="18">
        <f>T18/U18</f>
        <v>4.97744243981124</v>
      </c>
    </row>
    <row r="19" spans="1:22">
      <c r="A19" s="4">
        <v>18</v>
      </c>
      <c r="B19" s="4">
        <v>5</v>
      </c>
      <c r="C19" s="4">
        <v>3.5</v>
      </c>
      <c r="D19" s="4">
        <v>3000</v>
      </c>
      <c r="E19" s="4">
        <v>1.5</v>
      </c>
      <c r="F19" s="4">
        <v>3.25</v>
      </c>
      <c r="G19" s="4">
        <v>0.4</v>
      </c>
      <c r="H19" s="13"/>
      <c r="I19" s="16"/>
      <c r="J19" s="17">
        <f t="shared" si="0"/>
        <v>4.86739256379936</v>
      </c>
      <c r="K19" s="11">
        <f t="shared" si="1"/>
        <v>0.142167885935167</v>
      </c>
      <c r="L19" s="18">
        <f t="shared" si="2"/>
        <v>2.28916057032416</v>
      </c>
      <c r="M19" s="6">
        <v>15042252</v>
      </c>
      <c r="N19" s="11">
        <v>0.030867044</v>
      </c>
      <c r="O19" s="11">
        <v>0.03579003</v>
      </c>
      <c r="P19" s="11">
        <v>0.26637693</v>
      </c>
      <c r="Q19" s="11">
        <v>-0.141512</v>
      </c>
      <c r="R19" s="11">
        <v>0.037870245</v>
      </c>
      <c r="S19" s="11">
        <v>0.024186097</v>
      </c>
      <c r="T19" s="11">
        <v>0.26267305</v>
      </c>
      <c r="U19" s="11">
        <v>0.053965865</v>
      </c>
      <c r="V19" s="18">
        <f t="shared" si="3"/>
        <v>4.86739256379936</v>
      </c>
    </row>
    <row r="20" spans="1:22">
      <c r="A20" s="4">
        <v>19</v>
      </c>
      <c r="B20" s="4">
        <v>5</v>
      </c>
      <c r="C20" s="4">
        <v>3.5</v>
      </c>
      <c r="D20" s="4">
        <v>1800</v>
      </c>
      <c r="E20" s="4">
        <v>5</v>
      </c>
      <c r="F20" s="4">
        <v>3.25</v>
      </c>
      <c r="G20" s="4">
        <v>0.4</v>
      </c>
      <c r="H20" s="13"/>
      <c r="I20" s="16"/>
      <c r="J20" s="17">
        <f t="shared" si="0"/>
        <v>4.95872247862785</v>
      </c>
      <c r="K20" s="11">
        <f t="shared" si="1"/>
        <v>0.217968570380683</v>
      </c>
      <c r="L20" s="18">
        <f t="shared" si="2"/>
        <v>1.91015714809658</v>
      </c>
      <c r="M20" s="6">
        <v>8193084</v>
      </c>
      <c r="N20" s="11">
        <v>0.016938367</v>
      </c>
      <c r="O20" s="11">
        <v>0.026912673</v>
      </c>
      <c r="P20" s="11">
        <v>0.15097033</v>
      </c>
      <c r="Q20" s="11">
        <v>-0.046079334</v>
      </c>
      <c r="R20" s="11">
        <v>0.032906787</v>
      </c>
      <c r="S20" s="11">
        <v>0.0089891049</v>
      </c>
      <c r="T20" s="11">
        <v>0.14891957</v>
      </c>
      <c r="U20" s="11">
        <v>0.030031842</v>
      </c>
      <c r="V20" s="18">
        <f t="shared" si="3"/>
        <v>4.95872247862785</v>
      </c>
    </row>
    <row r="21" spans="1:22">
      <c r="A21" s="4">
        <v>20</v>
      </c>
      <c r="B21" s="4">
        <v>5</v>
      </c>
      <c r="C21" s="4">
        <v>3.5</v>
      </c>
      <c r="D21" s="4">
        <v>3000</v>
      </c>
      <c r="E21" s="4">
        <v>5</v>
      </c>
      <c r="F21" s="4">
        <v>3.25</v>
      </c>
      <c r="G21" s="4">
        <v>0.4</v>
      </c>
      <c r="H21" s="13"/>
      <c r="I21" s="16"/>
      <c r="J21" s="17">
        <f t="shared" si="0"/>
        <v>5.15838856211903</v>
      </c>
      <c r="K21" s="11">
        <f t="shared" si="1"/>
        <v>0.141919522481831</v>
      </c>
      <c r="L21" s="18">
        <f t="shared" si="2"/>
        <v>2.29040238759085</v>
      </c>
      <c r="M21" s="6">
        <v>8637949</v>
      </c>
      <c r="N21" s="11">
        <v>0.029823296</v>
      </c>
      <c r="O21" s="11">
        <v>0.033125062</v>
      </c>
      <c r="P21" s="11">
        <v>0.28512758</v>
      </c>
      <c r="Q21" s="11">
        <v>-0.15345867</v>
      </c>
      <c r="R21" s="11">
        <v>0.04046517</v>
      </c>
      <c r="S21" s="11">
        <v>0.022745008</v>
      </c>
      <c r="T21" s="11">
        <v>0.28144331</v>
      </c>
      <c r="U21" s="11">
        <v>0.054560316</v>
      </c>
      <c r="V21" s="18">
        <f t="shared" si="3"/>
        <v>5.15838856211903</v>
      </c>
    </row>
    <row r="22" spans="1:22">
      <c r="A22" s="4">
        <v>21</v>
      </c>
      <c r="B22" s="4">
        <v>5</v>
      </c>
      <c r="C22" s="4">
        <v>3.5</v>
      </c>
      <c r="D22" s="4">
        <v>1800</v>
      </c>
      <c r="E22" s="4">
        <v>1.5</v>
      </c>
      <c r="F22" s="4">
        <v>3.25</v>
      </c>
      <c r="G22" s="4">
        <v>0.6</v>
      </c>
      <c r="H22" s="13"/>
      <c r="I22" s="16"/>
      <c r="J22" s="17">
        <f t="shared" si="0"/>
        <v>4.39291106304993</v>
      </c>
      <c r="K22" s="11">
        <f t="shared" si="1"/>
        <v>0.0132682408485975</v>
      </c>
      <c r="L22" s="18">
        <f t="shared" si="2"/>
        <v>2.93365879575701</v>
      </c>
      <c r="M22" s="6">
        <v>9329481</v>
      </c>
      <c r="N22" s="11">
        <v>0.017094583</v>
      </c>
      <c r="O22" s="11">
        <v>0.033661794</v>
      </c>
      <c r="P22" s="11">
        <v>0.12440197</v>
      </c>
      <c r="Q22" s="11">
        <v>-0.035841722</v>
      </c>
      <c r="R22" s="11">
        <v>0.0016505953</v>
      </c>
      <c r="S22" s="11">
        <v>0.011276491</v>
      </c>
      <c r="T22" s="11">
        <v>0.12243869</v>
      </c>
      <c r="U22" s="11">
        <v>0.02787188</v>
      </c>
      <c r="V22" s="18">
        <f t="shared" si="3"/>
        <v>4.39291106304993</v>
      </c>
    </row>
    <row r="23" spans="1:22">
      <c r="A23" s="4">
        <v>22</v>
      </c>
      <c r="B23" s="4">
        <v>5</v>
      </c>
      <c r="C23" s="4">
        <v>3.5</v>
      </c>
      <c r="D23" s="4">
        <v>3000</v>
      </c>
      <c r="E23" s="4">
        <v>1.5</v>
      </c>
      <c r="F23" s="4">
        <v>3.25</v>
      </c>
      <c r="G23" s="4">
        <v>0.6</v>
      </c>
      <c r="H23" s="13"/>
      <c r="I23" s="16"/>
      <c r="J23" s="17">
        <f t="shared" si="0"/>
        <v>4.53131055405351</v>
      </c>
      <c r="K23" s="11">
        <f t="shared" si="1"/>
        <v>-0.0404787857382512</v>
      </c>
      <c r="L23" s="18">
        <f t="shared" si="2"/>
        <v>3.20239392869126</v>
      </c>
      <c r="M23" s="6">
        <v>8281756</v>
      </c>
      <c r="N23" s="11">
        <v>0.031204667</v>
      </c>
      <c r="O23" s="11">
        <v>0.04157734</v>
      </c>
      <c r="P23" s="11">
        <v>0.23879596</v>
      </c>
      <c r="Q23" s="11">
        <v>-0.12113456</v>
      </c>
      <c r="R23" s="11">
        <v>-0.0096661705</v>
      </c>
      <c r="S23" s="11">
        <v>0.026515068</v>
      </c>
      <c r="T23" s="11">
        <v>0.2351676</v>
      </c>
      <c r="U23" s="11">
        <v>0.051898363</v>
      </c>
      <c r="V23" s="18">
        <f t="shared" si="3"/>
        <v>4.53131055405351</v>
      </c>
    </row>
    <row r="24" spans="1:22">
      <c r="A24" s="4">
        <v>23</v>
      </c>
      <c r="B24" s="4">
        <v>5</v>
      </c>
      <c r="C24" s="4">
        <v>3.5</v>
      </c>
      <c r="D24" s="4">
        <v>1800</v>
      </c>
      <c r="E24" s="4">
        <v>5</v>
      </c>
      <c r="F24" s="4">
        <v>3.25</v>
      </c>
      <c r="G24" s="4">
        <v>0.6</v>
      </c>
      <c r="H24" s="13"/>
      <c r="I24" s="16"/>
      <c r="J24" s="17">
        <f t="shared" si="0"/>
        <v>4.72954636775614</v>
      </c>
      <c r="K24" s="11">
        <f t="shared" si="1"/>
        <v>0.0158707616975382</v>
      </c>
      <c r="L24" s="18">
        <f t="shared" si="2"/>
        <v>2.92064619151231</v>
      </c>
      <c r="M24" s="6">
        <v>8450512</v>
      </c>
      <c r="N24" s="11">
        <v>0.016504613</v>
      </c>
      <c r="O24" s="11">
        <v>0.030184458</v>
      </c>
      <c r="P24" s="11">
        <v>0.13562063</v>
      </c>
      <c r="Q24" s="11">
        <v>-0.039761991</v>
      </c>
      <c r="R24" s="11">
        <v>0.0021524027</v>
      </c>
      <c r="S24" s="11">
        <v>0.010457808</v>
      </c>
      <c r="T24" s="11">
        <v>0.13366608</v>
      </c>
      <c r="U24" s="11">
        <v>0.028261924</v>
      </c>
      <c r="V24" s="18">
        <f t="shared" si="3"/>
        <v>4.72954636775614</v>
      </c>
    </row>
    <row r="25" spans="1:22">
      <c r="A25" s="4">
        <v>24</v>
      </c>
      <c r="B25" s="4">
        <v>5</v>
      </c>
      <c r="C25" s="4">
        <v>3.5</v>
      </c>
      <c r="D25" s="4">
        <v>3000</v>
      </c>
      <c r="E25" s="4">
        <v>5</v>
      </c>
      <c r="F25" s="4">
        <v>3.25</v>
      </c>
      <c r="G25" s="4">
        <v>0.6</v>
      </c>
      <c r="H25" s="13"/>
      <c r="I25" s="16"/>
      <c r="J25" s="17">
        <f t="shared" si="0"/>
        <v>4.90470215145844</v>
      </c>
      <c r="K25" s="11">
        <f t="shared" si="1"/>
        <v>-0.0390583955077705</v>
      </c>
      <c r="L25" s="18">
        <f t="shared" si="2"/>
        <v>3.19529197753885</v>
      </c>
      <c r="M25" s="6">
        <v>8877835</v>
      </c>
      <c r="N25" s="11">
        <v>0.029672966</v>
      </c>
      <c r="O25" s="11">
        <v>0.037644018</v>
      </c>
      <c r="P25" s="11">
        <v>0.25947561</v>
      </c>
      <c r="Q25" s="11">
        <v>-0.13449984</v>
      </c>
      <c r="R25" s="11">
        <v>-0.010134701</v>
      </c>
      <c r="S25" s="11">
        <v>0.024377272</v>
      </c>
      <c r="T25" s="11">
        <v>0.25590205</v>
      </c>
      <c r="U25" s="11">
        <v>0.05217484</v>
      </c>
      <c r="V25" s="18">
        <f t="shared" si="3"/>
        <v>4.90470215145844</v>
      </c>
    </row>
    <row r="26" spans="1:22">
      <c r="A26" s="4">
        <v>25</v>
      </c>
      <c r="B26" s="4">
        <v>3</v>
      </c>
      <c r="C26" s="4">
        <v>3.5</v>
      </c>
      <c r="D26" s="4">
        <v>2400</v>
      </c>
      <c r="E26" s="4">
        <v>1.5</v>
      </c>
      <c r="F26" s="4">
        <v>1.5</v>
      </c>
      <c r="G26" s="4">
        <v>0.5</v>
      </c>
      <c r="H26" s="13"/>
      <c r="I26" s="16"/>
      <c r="J26" s="17">
        <f t="shared" si="0"/>
        <v>5.00715196347465</v>
      </c>
      <c r="K26" s="11">
        <f t="shared" si="1"/>
        <v>0.0816452942126444</v>
      </c>
      <c r="L26" s="18">
        <f t="shared" si="2"/>
        <v>2.59177352893678</v>
      </c>
      <c r="M26" s="6">
        <v>8924604</v>
      </c>
      <c r="N26" s="11">
        <v>0.025796226</v>
      </c>
      <c r="O26" s="11">
        <v>0.03636406</v>
      </c>
      <c r="P26" s="11">
        <v>0.23387659</v>
      </c>
      <c r="Q26" s="11">
        <v>-0.097991113</v>
      </c>
      <c r="R26" s="11">
        <v>0.019094923</v>
      </c>
      <c r="S26" s="11">
        <v>0.018722994</v>
      </c>
      <c r="T26" s="11">
        <v>0.23073833</v>
      </c>
      <c r="U26" s="11">
        <v>0.046081751</v>
      </c>
      <c r="V26" s="18">
        <f t="shared" si="3"/>
        <v>5.00715196347465</v>
      </c>
    </row>
    <row r="27" spans="1:22">
      <c r="A27" s="4">
        <v>26</v>
      </c>
      <c r="B27" s="4">
        <v>7</v>
      </c>
      <c r="C27" s="4">
        <v>3.5</v>
      </c>
      <c r="D27" s="4">
        <v>2400</v>
      </c>
      <c r="E27" s="4">
        <v>1.5</v>
      </c>
      <c r="F27" s="4">
        <v>1.5</v>
      </c>
      <c r="G27" s="4">
        <v>0.5</v>
      </c>
      <c r="H27" s="13"/>
      <c r="I27" s="16"/>
      <c r="J27" s="17">
        <f t="shared" si="0"/>
        <v>3.97400790982689</v>
      </c>
      <c r="K27" s="11">
        <f t="shared" si="1"/>
        <v>0.0882786000867743</v>
      </c>
      <c r="L27" s="18">
        <f t="shared" si="2"/>
        <v>2.55860699956613</v>
      </c>
      <c r="M27" s="6">
        <v>9338448</v>
      </c>
      <c r="N27" s="11">
        <v>0.031072915</v>
      </c>
      <c r="O27" s="11">
        <v>0.047052103</v>
      </c>
      <c r="P27" s="11">
        <v>0.19346742</v>
      </c>
      <c r="Q27" s="11">
        <v>-0.083494677</v>
      </c>
      <c r="R27" s="11">
        <v>0.017079033</v>
      </c>
      <c r="S27" s="11">
        <v>0.02253589</v>
      </c>
      <c r="T27" s="11">
        <v>0.19002303</v>
      </c>
      <c r="U27" s="11">
        <v>0.04781647</v>
      </c>
      <c r="V27" s="18">
        <f t="shared" si="3"/>
        <v>3.97400790982689</v>
      </c>
    </row>
    <row r="28" spans="1:22">
      <c r="A28" s="4">
        <v>27</v>
      </c>
      <c r="B28" s="4">
        <v>3</v>
      </c>
      <c r="C28" s="4">
        <v>3.5</v>
      </c>
      <c r="D28" s="4">
        <v>2400</v>
      </c>
      <c r="E28" s="4">
        <v>5</v>
      </c>
      <c r="F28" s="4">
        <v>1.5</v>
      </c>
      <c r="G28" s="4">
        <v>0.5</v>
      </c>
      <c r="H28" s="13"/>
      <c r="I28" s="16"/>
      <c r="J28" s="17">
        <f t="shared" si="0"/>
        <v>5.10441770725355</v>
      </c>
      <c r="K28" s="11">
        <f t="shared" si="1"/>
        <v>0.0839514434024232</v>
      </c>
      <c r="L28" s="18">
        <f t="shared" si="2"/>
        <v>2.58024278298788</v>
      </c>
      <c r="M28" s="6">
        <v>8841614</v>
      </c>
      <c r="N28" s="11">
        <v>0.025670361</v>
      </c>
      <c r="O28" s="11">
        <v>0.035535113</v>
      </c>
      <c r="P28" s="11">
        <v>0.24082577</v>
      </c>
      <c r="Q28" s="11">
        <v>-0.10142676</v>
      </c>
      <c r="R28" s="11">
        <v>0.020217671</v>
      </c>
      <c r="S28" s="11">
        <v>0.018659974</v>
      </c>
      <c r="T28" s="11">
        <v>0.23767203</v>
      </c>
      <c r="U28" s="11">
        <v>0.046562026</v>
      </c>
      <c r="V28" s="18">
        <f t="shared" si="3"/>
        <v>5.10441770725355</v>
      </c>
    </row>
    <row r="29" spans="1:22">
      <c r="A29" s="4">
        <v>28</v>
      </c>
      <c r="B29" s="4">
        <v>7</v>
      </c>
      <c r="C29" s="4">
        <v>3.5</v>
      </c>
      <c r="D29" s="4">
        <v>2400</v>
      </c>
      <c r="E29" s="4">
        <v>5</v>
      </c>
      <c r="F29" s="4">
        <v>1.5</v>
      </c>
      <c r="G29" s="4">
        <v>0.5</v>
      </c>
      <c r="H29" s="13"/>
      <c r="I29" s="16"/>
      <c r="J29" s="17">
        <f t="shared" si="0"/>
        <v>4.5461360255731</v>
      </c>
      <c r="K29" s="11">
        <f t="shared" si="1"/>
        <v>0.0875365663943113</v>
      </c>
      <c r="L29" s="18">
        <f t="shared" si="2"/>
        <v>2.56231716802844</v>
      </c>
      <c r="M29" s="6">
        <v>9091800</v>
      </c>
      <c r="N29" s="11">
        <v>0.028577677</v>
      </c>
      <c r="O29" s="11">
        <v>0.039753854</v>
      </c>
      <c r="P29" s="11">
        <v>0.21986718</v>
      </c>
      <c r="Q29" s="11">
        <v>-0.095828532</v>
      </c>
      <c r="R29" s="11">
        <v>0.019246418</v>
      </c>
      <c r="S29" s="11">
        <v>0.019740493</v>
      </c>
      <c r="T29" s="11">
        <v>0.21653981</v>
      </c>
      <c r="U29" s="11">
        <v>0.047631617</v>
      </c>
      <c r="V29" s="18">
        <f t="shared" si="3"/>
        <v>4.5461360255731</v>
      </c>
    </row>
    <row r="30" spans="1:22">
      <c r="A30" s="4">
        <v>29</v>
      </c>
      <c r="B30" s="4">
        <v>3</v>
      </c>
      <c r="C30" s="4">
        <v>3.5</v>
      </c>
      <c r="D30" s="4">
        <v>2400</v>
      </c>
      <c r="E30" s="4">
        <v>1.5</v>
      </c>
      <c r="F30" s="4">
        <v>5</v>
      </c>
      <c r="G30" s="4">
        <v>0.5</v>
      </c>
      <c r="H30" s="13"/>
      <c r="I30" s="16"/>
      <c r="J30" s="17">
        <f t="shared" si="0"/>
        <v>5.13946464261653</v>
      </c>
      <c r="K30" s="11">
        <f t="shared" si="1"/>
        <v>0.0628944439092054</v>
      </c>
      <c r="L30" s="18">
        <f t="shared" si="2"/>
        <v>2.68552778045397</v>
      </c>
      <c r="M30" s="6">
        <v>8786718</v>
      </c>
      <c r="N30" s="11">
        <v>0.020753867</v>
      </c>
      <c r="O30" s="11">
        <v>0.0316025</v>
      </c>
      <c r="P30" s="11">
        <v>0.19710819</v>
      </c>
      <c r="Q30" s="11">
        <v>-0.080309823</v>
      </c>
      <c r="R30" s="11">
        <v>0.01239701</v>
      </c>
      <c r="S30" s="11">
        <v>0.015045063</v>
      </c>
      <c r="T30" s="11">
        <v>0.19454931</v>
      </c>
      <c r="U30" s="11">
        <v>0.037854003</v>
      </c>
      <c r="V30" s="18">
        <f t="shared" si="3"/>
        <v>5.13946464261653</v>
      </c>
    </row>
    <row r="31" spans="1:22">
      <c r="A31" s="4">
        <v>30</v>
      </c>
      <c r="B31" s="4">
        <v>7</v>
      </c>
      <c r="C31" s="4">
        <v>3.5</v>
      </c>
      <c r="D31" s="4">
        <v>2400</v>
      </c>
      <c r="E31" s="4">
        <v>1.5</v>
      </c>
      <c r="F31" s="4">
        <v>5</v>
      </c>
      <c r="G31" s="4">
        <v>0.5</v>
      </c>
      <c r="H31" s="13"/>
      <c r="I31" s="16"/>
      <c r="J31" s="17">
        <f t="shared" si="0"/>
        <v>3.88102354059276</v>
      </c>
      <c r="K31" s="11">
        <f t="shared" si="1"/>
        <v>0.0672512485394667</v>
      </c>
      <c r="L31" s="18">
        <f t="shared" si="2"/>
        <v>2.66374375730267</v>
      </c>
      <c r="M31" s="6">
        <v>8432231</v>
      </c>
      <c r="N31" s="11">
        <v>0.026039785</v>
      </c>
      <c r="O31" s="11">
        <v>0.042657061</v>
      </c>
      <c r="P31" s="11">
        <v>0.15646682</v>
      </c>
      <c r="Q31" s="11">
        <v>-0.06569505</v>
      </c>
      <c r="R31" s="11">
        <v>0.010522589</v>
      </c>
      <c r="S31" s="11">
        <v>0.019275961</v>
      </c>
      <c r="T31" s="11">
        <v>0.1536019</v>
      </c>
      <c r="U31" s="11">
        <v>0.039577678</v>
      </c>
      <c r="V31" s="18">
        <f t="shared" si="3"/>
        <v>3.88102354059276</v>
      </c>
    </row>
    <row r="32" spans="1:22">
      <c r="A32" s="4">
        <v>31</v>
      </c>
      <c r="B32" s="4">
        <v>3</v>
      </c>
      <c r="C32" s="4">
        <v>3.5</v>
      </c>
      <c r="D32" s="4">
        <v>2400</v>
      </c>
      <c r="E32" s="4">
        <v>5</v>
      </c>
      <c r="F32" s="4">
        <v>5</v>
      </c>
      <c r="G32" s="4">
        <v>0.5</v>
      </c>
      <c r="H32" s="13"/>
      <c r="I32" s="16"/>
      <c r="J32" s="17">
        <f t="shared" si="0"/>
        <v>5.25466861654333</v>
      </c>
      <c r="K32" s="11">
        <f t="shared" si="1"/>
        <v>0.0646219145813091</v>
      </c>
      <c r="L32" s="18">
        <f t="shared" si="2"/>
        <v>2.67689042709345</v>
      </c>
      <c r="M32" s="6">
        <v>8242479.5</v>
      </c>
      <c r="N32" s="11">
        <v>0.020657552</v>
      </c>
      <c r="O32" s="11">
        <v>0.030690498</v>
      </c>
      <c r="P32" s="11">
        <v>0.20425834</v>
      </c>
      <c r="Q32" s="11">
        <v>-0.083877972</v>
      </c>
      <c r="R32" s="11">
        <v>0.013199565</v>
      </c>
      <c r="S32" s="11">
        <v>0.014862776</v>
      </c>
      <c r="T32" s="11">
        <v>0.20168065</v>
      </c>
      <c r="U32" s="11">
        <v>0.038381231</v>
      </c>
      <c r="V32" s="18">
        <f t="shared" si="3"/>
        <v>5.25466861654333</v>
      </c>
    </row>
    <row r="33" spans="1:22">
      <c r="A33" s="4">
        <v>32</v>
      </c>
      <c r="B33" s="4">
        <v>7</v>
      </c>
      <c r="C33" s="4">
        <v>3.5</v>
      </c>
      <c r="D33" s="4">
        <v>2400</v>
      </c>
      <c r="E33" s="4">
        <v>5</v>
      </c>
      <c r="F33" s="4">
        <v>5</v>
      </c>
      <c r="G33" s="4">
        <v>0.5</v>
      </c>
      <c r="H33" s="13"/>
      <c r="I33" s="16"/>
      <c r="J33" s="17">
        <f t="shared" si="0"/>
        <v>4.57617226415323</v>
      </c>
      <c r="K33" s="11">
        <f t="shared" si="1"/>
        <v>0.0677655687851327</v>
      </c>
      <c r="L33" s="18">
        <f t="shared" si="2"/>
        <v>2.66117215607434</v>
      </c>
      <c r="M33" s="6">
        <v>8260079.5</v>
      </c>
      <c r="N33" s="11">
        <v>0.023558841</v>
      </c>
      <c r="O33" s="11">
        <v>0.034947565</v>
      </c>
      <c r="P33" s="11">
        <v>0.18322833</v>
      </c>
      <c r="Q33" s="11">
        <v>-0.078225064</v>
      </c>
      <c r="R33" s="11">
        <v>0.012416572</v>
      </c>
      <c r="S33" s="11">
        <v>0.015974147</v>
      </c>
      <c r="T33" s="11">
        <v>0.1804778</v>
      </c>
      <c r="U33" s="11">
        <v>0.039438594</v>
      </c>
      <c r="V33" s="18">
        <f t="shared" si="3"/>
        <v>4.57617226415323</v>
      </c>
    </row>
    <row r="34" spans="1:22">
      <c r="A34" s="4">
        <v>33</v>
      </c>
      <c r="B34" s="4">
        <v>5</v>
      </c>
      <c r="C34" s="4">
        <v>2</v>
      </c>
      <c r="D34" s="4">
        <v>2400</v>
      </c>
      <c r="E34" s="4">
        <v>3.25</v>
      </c>
      <c r="F34" s="4">
        <v>1.5</v>
      </c>
      <c r="G34" s="4">
        <v>0.4</v>
      </c>
      <c r="H34" s="13"/>
      <c r="I34" s="16"/>
      <c r="J34" s="17">
        <f t="shared" si="0"/>
        <v>5.22491723484085</v>
      </c>
      <c r="K34" s="11">
        <f t="shared" si="1"/>
        <v>0.161717752992528</v>
      </c>
      <c r="L34" s="18">
        <f t="shared" si="2"/>
        <v>2.19141123503736</v>
      </c>
      <c r="M34" s="20">
        <v>10767075</v>
      </c>
      <c r="N34" s="11">
        <v>0.019898932</v>
      </c>
      <c r="O34" s="11">
        <v>0.013827341</v>
      </c>
      <c r="P34" s="11">
        <v>0.19472334</v>
      </c>
      <c r="Q34" s="11">
        <v>-0.089158693</v>
      </c>
      <c r="R34" s="11">
        <v>0.031490221</v>
      </c>
      <c r="S34" s="11">
        <v>0.011240314</v>
      </c>
      <c r="T34" s="11">
        <v>0.19224805</v>
      </c>
      <c r="U34" s="11">
        <v>0.036794468</v>
      </c>
      <c r="V34" s="18">
        <f t="shared" si="3"/>
        <v>5.22491723484085</v>
      </c>
    </row>
    <row r="35" spans="1:22">
      <c r="A35" s="4">
        <v>34</v>
      </c>
      <c r="B35" s="4">
        <v>5</v>
      </c>
      <c r="C35" s="4">
        <v>5</v>
      </c>
      <c r="D35" s="4">
        <v>2400</v>
      </c>
      <c r="E35" s="4">
        <v>3.25</v>
      </c>
      <c r="F35" s="4">
        <v>1.5</v>
      </c>
      <c r="G35" s="4">
        <v>0.4</v>
      </c>
      <c r="H35" s="13"/>
      <c r="I35" s="16"/>
      <c r="J35" s="17">
        <f t="shared" si="0"/>
        <v>4.58772288047888</v>
      </c>
      <c r="K35" s="11">
        <f t="shared" si="1"/>
        <v>0.207766880393275</v>
      </c>
      <c r="L35" s="18">
        <f t="shared" si="2"/>
        <v>1.96116559803363</v>
      </c>
      <c r="M35" s="20">
        <v>9219974</v>
      </c>
      <c r="N35" s="11">
        <v>0.036050359</v>
      </c>
      <c r="O35" s="11">
        <v>0.058709369</v>
      </c>
      <c r="P35" s="11">
        <v>0.28154972</v>
      </c>
      <c r="Q35" s="11">
        <v>-0.11201337</v>
      </c>
      <c r="R35" s="11">
        <v>0.058496707</v>
      </c>
      <c r="S35" s="11">
        <v>0.02466765</v>
      </c>
      <c r="T35" s="11">
        <v>0.27733634</v>
      </c>
      <c r="U35" s="11">
        <v>0.060451851</v>
      </c>
      <c r="V35" s="18">
        <f t="shared" si="3"/>
        <v>4.58772288047888</v>
      </c>
    </row>
    <row r="36" spans="1:22">
      <c r="A36" s="4">
        <v>35</v>
      </c>
      <c r="B36" s="4">
        <v>5</v>
      </c>
      <c r="C36" s="4">
        <v>2</v>
      </c>
      <c r="D36" s="4">
        <v>2400</v>
      </c>
      <c r="E36" s="4">
        <v>3.25</v>
      </c>
      <c r="F36" s="4">
        <v>5</v>
      </c>
      <c r="G36" s="4">
        <v>0.4</v>
      </c>
      <c r="H36" s="13"/>
      <c r="I36" s="16"/>
      <c r="J36" s="17">
        <f t="shared" si="0"/>
        <v>5.27537731611182</v>
      </c>
      <c r="K36" s="11">
        <f t="shared" si="1"/>
        <v>0.149917823872808</v>
      </c>
      <c r="L36" s="18">
        <f t="shared" si="2"/>
        <v>2.25041088063596</v>
      </c>
      <c r="M36" s="20">
        <v>9773092</v>
      </c>
      <c r="N36" s="11">
        <v>0.017604879</v>
      </c>
      <c r="O36" s="11">
        <v>0.012663499</v>
      </c>
      <c r="P36" s="11">
        <v>0.17533681</v>
      </c>
      <c r="Q36" s="11">
        <v>-0.079410334</v>
      </c>
      <c r="R36" s="11">
        <v>0.026286113</v>
      </c>
      <c r="S36" s="11">
        <v>0.0097590053</v>
      </c>
      <c r="T36" s="11">
        <v>0.17313523</v>
      </c>
      <c r="U36" s="11">
        <v>0.032819497</v>
      </c>
      <c r="V36" s="18">
        <f t="shared" si="3"/>
        <v>5.27537731611182</v>
      </c>
    </row>
    <row r="37" spans="1:22">
      <c r="A37" s="4">
        <v>36</v>
      </c>
      <c r="B37" s="4">
        <v>5</v>
      </c>
      <c r="C37" s="4">
        <v>5</v>
      </c>
      <c r="D37" s="4">
        <v>2400</v>
      </c>
      <c r="E37" s="4">
        <v>3.25</v>
      </c>
      <c r="F37" s="4">
        <v>5</v>
      </c>
      <c r="G37" s="4">
        <v>0.4</v>
      </c>
      <c r="H37" s="13"/>
      <c r="I37" s="16"/>
      <c r="J37" s="17">
        <f t="shared" si="0"/>
        <v>4.74754196209632</v>
      </c>
      <c r="K37" s="11">
        <f t="shared" si="1"/>
        <v>0.185457230682635</v>
      </c>
      <c r="L37" s="18">
        <f t="shared" si="2"/>
        <v>2.07271384658682</v>
      </c>
      <c r="M37" s="20">
        <v>9115577</v>
      </c>
      <c r="N37" s="11">
        <v>0.027325593</v>
      </c>
      <c r="O37" s="11">
        <v>0.05141404</v>
      </c>
      <c r="P37" s="11">
        <v>0.22598385</v>
      </c>
      <c r="Q37" s="11">
        <v>-0.087941396</v>
      </c>
      <c r="R37" s="11">
        <v>0.041910339</v>
      </c>
      <c r="S37" s="11">
        <v>0.018901761</v>
      </c>
      <c r="T37" s="11">
        <v>0.22274233</v>
      </c>
      <c r="U37" s="11">
        <v>0.046917401</v>
      </c>
      <c r="V37" s="18">
        <f t="shared" si="3"/>
        <v>4.74754196209632</v>
      </c>
    </row>
    <row r="38" spans="1:22">
      <c r="A38" s="4">
        <v>37</v>
      </c>
      <c r="B38" s="4">
        <v>5</v>
      </c>
      <c r="C38" s="4">
        <v>2</v>
      </c>
      <c r="D38" s="4">
        <v>2400</v>
      </c>
      <c r="E38" s="4">
        <v>3.25</v>
      </c>
      <c r="F38" s="4">
        <v>1.5</v>
      </c>
      <c r="G38" s="4">
        <v>0.6</v>
      </c>
      <c r="H38" s="13"/>
      <c r="I38" s="16"/>
      <c r="J38" s="17">
        <f t="shared" si="0"/>
        <v>4.93508254833169</v>
      </c>
      <c r="K38" s="11">
        <f t="shared" si="1"/>
        <v>-0.0216339792282003</v>
      </c>
      <c r="L38" s="18">
        <f t="shared" si="2"/>
        <v>3.108169896141</v>
      </c>
      <c r="M38" s="6">
        <v>8257127.5</v>
      </c>
      <c r="N38" s="11">
        <v>0.019792655</v>
      </c>
      <c r="O38" s="11">
        <v>0.017439266</v>
      </c>
      <c r="P38" s="11">
        <v>0.17494488</v>
      </c>
      <c r="Q38" s="11">
        <v>-0.078247327</v>
      </c>
      <c r="R38" s="11">
        <v>-0.0037847539</v>
      </c>
      <c r="S38" s="11">
        <v>0.012552299</v>
      </c>
      <c r="T38" s="11">
        <v>0.17255412</v>
      </c>
      <c r="U38" s="11">
        <v>0.034964789</v>
      </c>
      <c r="V38" s="18">
        <f t="shared" si="3"/>
        <v>4.93508254833169</v>
      </c>
    </row>
    <row r="39" spans="1:22">
      <c r="A39" s="4">
        <v>38</v>
      </c>
      <c r="B39" s="4">
        <v>5</v>
      </c>
      <c r="C39" s="4">
        <v>5</v>
      </c>
      <c r="D39" s="4">
        <v>2400</v>
      </c>
      <c r="E39" s="4">
        <v>3.25</v>
      </c>
      <c r="F39" s="4">
        <v>1.5</v>
      </c>
      <c r="G39" s="4">
        <v>0.6</v>
      </c>
      <c r="H39" s="13"/>
      <c r="I39" s="16"/>
      <c r="J39" s="17">
        <f t="shared" si="0"/>
        <v>4.33305806162534</v>
      </c>
      <c r="K39" s="11">
        <f t="shared" si="1"/>
        <v>0.0112986633026507</v>
      </c>
      <c r="L39" s="18">
        <f t="shared" si="2"/>
        <v>2.94350668348675</v>
      </c>
      <c r="M39" s="6">
        <v>8418316</v>
      </c>
      <c r="N39" s="11">
        <v>0.036366683</v>
      </c>
      <c r="O39" s="11">
        <v>0.068249702</v>
      </c>
      <c r="P39" s="11">
        <v>0.25891276</v>
      </c>
      <c r="Q39" s="11">
        <v>-0.099823035</v>
      </c>
      <c r="R39" s="11">
        <v>0.0029253681</v>
      </c>
      <c r="S39" s="11">
        <v>0.028696693</v>
      </c>
      <c r="T39" s="11">
        <v>0.25475795</v>
      </c>
      <c r="U39" s="11">
        <v>0.058794031</v>
      </c>
      <c r="V39" s="18">
        <f t="shared" si="3"/>
        <v>4.33305806162534</v>
      </c>
    </row>
    <row r="40" spans="1:22">
      <c r="A40" s="4">
        <v>39</v>
      </c>
      <c r="B40" s="4">
        <v>5</v>
      </c>
      <c r="C40" s="4">
        <v>2</v>
      </c>
      <c r="D40" s="4">
        <v>2400</v>
      </c>
      <c r="E40" s="4">
        <v>3.25</v>
      </c>
      <c r="F40" s="4">
        <v>5</v>
      </c>
      <c r="G40" s="4">
        <v>0.6</v>
      </c>
      <c r="H40" s="13"/>
      <c r="I40" s="16"/>
      <c r="J40" s="17">
        <f t="shared" si="0"/>
        <v>4.97796106932208</v>
      </c>
      <c r="K40" s="11">
        <f t="shared" si="1"/>
        <v>-0.0321471859580811</v>
      </c>
      <c r="L40" s="18">
        <f t="shared" si="2"/>
        <v>3.16073592979041</v>
      </c>
      <c r="M40" s="6">
        <v>8205934</v>
      </c>
      <c r="N40" s="11">
        <v>0.017245109</v>
      </c>
      <c r="O40" s="11">
        <v>0.015067486</v>
      </c>
      <c r="P40" s="11">
        <v>0.15475036</v>
      </c>
      <c r="Q40" s="11">
        <v>-0.067483659</v>
      </c>
      <c r="R40" s="11">
        <v>-0.0049747886</v>
      </c>
      <c r="S40" s="11">
        <v>0.010503253</v>
      </c>
      <c r="T40" s="11">
        <v>0.15265848</v>
      </c>
      <c r="U40" s="11">
        <v>0.030666869</v>
      </c>
      <c r="V40" s="18">
        <f t="shared" si="3"/>
        <v>4.97796106932208</v>
      </c>
    </row>
    <row r="41" spans="1:22">
      <c r="A41" s="4">
        <v>40</v>
      </c>
      <c r="B41" s="4">
        <v>5</v>
      </c>
      <c r="C41" s="4">
        <v>5</v>
      </c>
      <c r="D41" s="4">
        <v>2400</v>
      </c>
      <c r="E41" s="4">
        <v>3.25</v>
      </c>
      <c r="F41" s="4">
        <v>5</v>
      </c>
      <c r="G41" s="4">
        <v>0.6</v>
      </c>
      <c r="H41" s="13"/>
      <c r="I41" s="16"/>
      <c r="J41" s="17">
        <f t="shared" si="0"/>
        <v>4.48681224458928</v>
      </c>
      <c r="K41" s="11">
        <f t="shared" si="1"/>
        <v>-0.0149210579589588</v>
      </c>
      <c r="L41" s="18">
        <f t="shared" si="2"/>
        <v>3.07460528979479</v>
      </c>
      <c r="M41" s="6">
        <v>17793322</v>
      </c>
      <c r="N41" s="11">
        <v>0.027301974</v>
      </c>
      <c r="O41" s="11">
        <v>0.05675717</v>
      </c>
      <c r="P41" s="11">
        <v>0.20559134</v>
      </c>
      <c r="Q41" s="11">
        <v>-0.076364699</v>
      </c>
      <c r="R41" s="11">
        <v>-0.0030676403</v>
      </c>
      <c r="S41" s="11">
        <v>0.02191945</v>
      </c>
      <c r="T41" s="11">
        <v>0.20242948</v>
      </c>
      <c r="U41" s="11">
        <v>0.045116548</v>
      </c>
      <c r="V41" s="18">
        <f t="shared" si="3"/>
        <v>4.48681224458928</v>
      </c>
    </row>
    <row r="42" spans="1:22">
      <c r="A42" s="4">
        <v>41</v>
      </c>
      <c r="B42" s="4">
        <v>3</v>
      </c>
      <c r="C42" s="4">
        <v>3.5</v>
      </c>
      <c r="D42" s="4">
        <v>1800</v>
      </c>
      <c r="E42" s="4">
        <v>3.25</v>
      </c>
      <c r="F42" s="4">
        <v>3.25</v>
      </c>
      <c r="G42" s="4">
        <v>0.4</v>
      </c>
      <c r="H42" s="13"/>
      <c r="I42" s="16"/>
      <c r="J42" s="17">
        <f t="shared" si="0"/>
        <v>5.20395820053915</v>
      </c>
      <c r="K42" s="11">
        <f t="shared" si="1"/>
        <v>0.213604041928152</v>
      </c>
      <c r="L42" s="18">
        <f t="shared" si="2"/>
        <v>1.93197979035924</v>
      </c>
      <c r="M42" s="6">
        <v>7877347</v>
      </c>
      <c r="N42" s="11">
        <v>0.016073719</v>
      </c>
      <c r="O42" s="11">
        <v>0.027259603</v>
      </c>
      <c r="P42" s="11">
        <v>0.1561433</v>
      </c>
      <c r="Q42" s="11">
        <v>-0.047441749</v>
      </c>
      <c r="R42" s="11">
        <v>0.03335284</v>
      </c>
      <c r="S42" s="11">
        <v>0.0091270071</v>
      </c>
      <c r="T42" s="11">
        <v>0.15414821</v>
      </c>
      <c r="U42" s="11">
        <v>0.029621339</v>
      </c>
      <c r="V42" s="18">
        <f t="shared" si="3"/>
        <v>5.20395820053915</v>
      </c>
    </row>
    <row r="43" spans="1:22">
      <c r="A43" s="4">
        <v>42</v>
      </c>
      <c r="B43" s="4">
        <v>7</v>
      </c>
      <c r="C43" s="4">
        <v>3.5</v>
      </c>
      <c r="D43" s="4">
        <v>1800</v>
      </c>
      <c r="E43" s="4">
        <v>3.25</v>
      </c>
      <c r="F43" s="4">
        <v>3.25</v>
      </c>
      <c r="G43" s="4">
        <v>0.4</v>
      </c>
      <c r="H43" s="13"/>
      <c r="I43" s="16"/>
      <c r="J43" s="17">
        <f t="shared" ref="J43" si="4">T43/U43</f>
        <v>4.40601001085401</v>
      </c>
      <c r="K43" s="11">
        <f t="shared" si="1"/>
        <v>0.22275616794368</v>
      </c>
      <c r="L43" s="18">
        <f t="shared" si="2"/>
        <v>1.8862191602816</v>
      </c>
      <c r="M43" s="6">
        <v>8812838</v>
      </c>
      <c r="N43" s="17">
        <v>0.018758679</v>
      </c>
      <c r="O43" s="11">
        <v>0.031139701</v>
      </c>
      <c r="P43" s="18">
        <v>0.13716646</v>
      </c>
      <c r="Q43" s="18">
        <v>-0.042994822</v>
      </c>
      <c r="R43" s="11">
        <v>0.030554675</v>
      </c>
      <c r="S43" s="11">
        <v>0.010126743</v>
      </c>
      <c r="T43" s="11">
        <v>0.13500958</v>
      </c>
      <c r="U43" s="11">
        <v>0.030642141</v>
      </c>
      <c r="V43" s="18">
        <f t="shared" si="3"/>
        <v>4.40601001085401</v>
      </c>
    </row>
    <row r="44" spans="1:22">
      <c r="A44" s="4">
        <v>43</v>
      </c>
      <c r="B44" s="4">
        <v>3</v>
      </c>
      <c r="C44" s="4">
        <v>3.5</v>
      </c>
      <c r="D44" s="4">
        <v>3000</v>
      </c>
      <c r="E44" s="4">
        <v>3.25</v>
      </c>
      <c r="F44" s="4">
        <v>3.25</v>
      </c>
      <c r="G44" s="4">
        <v>0.4</v>
      </c>
      <c r="H44" s="13"/>
      <c r="I44" s="16"/>
      <c r="J44" s="17">
        <f t="shared" si="0"/>
        <v>5.34753608376598</v>
      </c>
      <c r="K44" s="11">
        <f t="shared" si="1"/>
        <v>0.140553772393318</v>
      </c>
      <c r="L44" s="18">
        <f t="shared" si="2"/>
        <v>2.29723113803341</v>
      </c>
      <c r="M44" s="6">
        <v>13124107</v>
      </c>
      <c r="N44" s="11">
        <v>0.02880795</v>
      </c>
      <c r="O44" s="11">
        <v>0.03335289</v>
      </c>
      <c r="P44" s="11">
        <v>0.29422449</v>
      </c>
      <c r="Q44" s="11">
        <v>-0.1565664</v>
      </c>
      <c r="R44" s="11">
        <v>0.041354362</v>
      </c>
      <c r="S44" s="11">
        <v>0.02299346</v>
      </c>
      <c r="T44" s="11">
        <v>0.2905941</v>
      </c>
      <c r="U44" s="11">
        <v>0.054341681</v>
      </c>
      <c r="V44" s="18">
        <f t="shared" si="3"/>
        <v>5.34753608376598</v>
      </c>
    </row>
    <row r="45" spans="1:22">
      <c r="A45" s="4">
        <v>44</v>
      </c>
      <c r="B45" s="4">
        <v>7</v>
      </c>
      <c r="C45" s="4">
        <v>3.5</v>
      </c>
      <c r="D45" s="4">
        <v>3000</v>
      </c>
      <c r="E45" s="4">
        <v>3.25</v>
      </c>
      <c r="F45" s="4">
        <v>3.25</v>
      </c>
      <c r="G45" s="4">
        <v>0.4</v>
      </c>
      <c r="H45" s="13"/>
      <c r="I45" s="16"/>
      <c r="J45" s="17">
        <f t="shared" ref="J45:J50" si="5">T45/U45</f>
        <v>4.62414890882367</v>
      </c>
      <c r="K45" s="11">
        <f t="shared" ref="K45:K50" si="6">R45/P45</f>
        <v>0.142738608990925</v>
      </c>
      <c r="L45" s="18">
        <f t="shared" ref="L45:L50" si="7">3-K45*5</f>
        <v>2.28630695504538</v>
      </c>
      <c r="M45" s="6">
        <v>8196951.5</v>
      </c>
      <c r="N45" s="18">
        <v>0.032847997</v>
      </c>
      <c r="O45" s="18">
        <v>0.038308944</v>
      </c>
      <c r="P45" s="18">
        <v>0.2599221</v>
      </c>
      <c r="Q45" s="18">
        <v>-0.14373259</v>
      </c>
      <c r="R45" s="18">
        <v>0.037100919</v>
      </c>
      <c r="S45" s="18">
        <v>0.024716129</v>
      </c>
      <c r="T45" s="18">
        <v>0.25607013</v>
      </c>
      <c r="U45" s="18">
        <v>0.055376705</v>
      </c>
      <c r="V45" s="18">
        <f t="shared" si="3"/>
        <v>4.62414890882367</v>
      </c>
    </row>
    <row r="46" spans="1:22">
      <c r="A46" s="4">
        <v>45</v>
      </c>
      <c r="B46" s="4">
        <v>3</v>
      </c>
      <c r="C46" s="4">
        <v>3.5</v>
      </c>
      <c r="D46" s="4">
        <v>1800</v>
      </c>
      <c r="E46" s="4">
        <v>3.25</v>
      </c>
      <c r="F46" s="4">
        <v>3.25</v>
      </c>
      <c r="G46" s="4">
        <v>0.6</v>
      </c>
      <c r="H46" s="13"/>
      <c r="I46" s="16"/>
      <c r="J46" s="17">
        <f t="shared" si="5"/>
        <v>4.91867750035811</v>
      </c>
      <c r="K46" s="11">
        <f t="shared" si="6"/>
        <v>0.0112332034330844</v>
      </c>
      <c r="L46" s="18">
        <f t="shared" si="7"/>
        <v>2.94383398283458</v>
      </c>
      <c r="M46" s="20">
        <v>8231776.5</v>
      </c>
      <c r="N46" s="11">
        <v>0.016013762</v>
      </c>
      <c r="O46" s="11">
        <v>0.029529983</v>
      </c>
      <c r="P46" s="11">
        <v>0.14072593</v>
      </c>
      <c r="Q46" s="11">
        <v>-0.040869981</v>
      </c>
      <c r="R46" s="11">
        <v>0.001580803</v>
      </c>
      <c r="S46" s="11">
        <v>0.010406775</v>
      </c>
      <c r="T46" s="11">
        <v>0.13879474</v>
      </c>
      <c r="U46" s="11">
        <v>0.028217898</v>
      </c>
      <c r="V46" s="18">
        <f t="shared" si="3"/>
        <v>4.91867750035811</v>
      </c>
    </row>
    <row r="47" spans="1:22">
      <c r="A47" s="4">
        <v>46</v>
      </c>
      <c r="B47" s="4">
        <v>7</v>
      </c>
      <c r="C47" s="4">
        <v>3.5</v>
      </c>
      <c r="D47" s="4">
        <v>1800</v>
      </c>
      <c r="E47" s="4">
        <v>3.25</v>
      </c>
      <c r="F47" s="4">
        <v>3.25</v>
      </c>
      <c r="G47" s="4">
        <v>0.6</v>
      </c>
      <c r="H47" s="13"/>
      <c r="I47" s="16"/>
      <c r="J47" s="17">
        <f t="shared" si="5"/>
        <v>4.12444780320468</v>
      </c>
      <c r="K47" s="11">
        <f t="shared" si="6"/>
        <v>0.0196370338809394</v>
      </c>
      <c r="L47" s="18">
        <f t="shared" si="7"/>
        <v>2.9018148305953</v>
      </c>
      <c r="M47" s="6">
        <v>8229472</v>
      </c>
      <c r="N47" s="11">
        <v>0.018498813</v>
      </c>
      <c r="O47" s="11">
        <v>0.036280727</v>
      </c>
      <c r="P47" s="11">
        <v>0.12190394</v>
      </c>
      <c r="Q47" s="11">
        <v>-0.037170121</v>
      </c>
      <c r="R47" s="11">
        <v>0.0023938318</v>
      </c>
      <c r="S47" s="11">
        <v>0.012041562</v>
      </c>
      <c r="T47" s="11">
        <v>0.11982778</v>
      </c>
      <c r="U47" s="11">
        <v>0.029053048</v>
      </c>
      <c r="V47" s="18">
        <f t="shared" si="3"/>
        <v>4.12444780320468</v>
      </c>
    </row>
    <row r="48" spans="1:22">
      <c r="A48" s="4">
        <v>47</v>
      </c>
      <c r="B48" s="4">
        <v>3</v>
      </c>
      <c r="C48" s="4">
        <v>3.5</v>
      </c>
      <c r="D48" s="4">
        <v>3000</v>
      </c>
      <c r="E48" s="4">
        <v>3.25</v>
      </c>
      <c r="F48" s="4">
        <v>3.25</v>
      </c>
      <c r="G48" s="4">
        <v>0.6</v>
      </c>
      <c r="H48" s="13"/>
      <c r="I48" s="16"/>
      <c r="J48" s="17">
        <f t="shared" si="5"/>
        <v>5.12935061908757</v>
      </c>
      <c r="K48" s="11">
        <f t="shared" si="6"/>
        <v>-0.0417040070906262</v>
      </c>
      <c r="L48" s="18">
        <f t="shared" si="7"/>
        <v>3.20852003545313</v>
      </c>
      <c r="M48" s="6">
        <v>16763943</v>
      </c>
      <c r="N48" s="11">
        <v>0.028429708</v>
      </c>
      <c r="O48" s="11">
        <v>0.036892838</v>
      </c>
      <c r="P48" s="11">
        <v>0.26905381</v>
      </c>
      <c r="Q48" s="11">
        <v>-0.1375496</v>
      </c>
      <c r="R48" s="11">
        <v>-0.011220622</v>
      </c>
      <c r="S48" s="11">
        <v>0.024135076</v>
      </c>
      <c r="T48" s="11">
        <v>0.26555217</v>
      </c>
      <c r="U48" s="11">
        <v>0.051771109</v>
      </c>
      <c r="V48" s="18">
        <f t="shared" si="3"/>
        <v>5.12935061908757</v>
      </c>
    </row>
    <row r="49" spans="1:22">
      <c r="A49" s="4">
        <v>48</v>
      </c>
      <c r="B49" s="4">
        <v>7</v>
      </c>
      <c r="C49" s="4">
        <v>3.5</v>
      </c>
      <c r="D49" s="4">
        <v>3000</v>
      </c>
      <c r="E49" s="4">
        <v>3.25</v>
      </c>
      <c r="F49" s="4">
        <v>3.25</v>
      </c>
      <c r="G49" s="4">
        <v>0.6</v>
      </c>
      <c r="H49" s="13"/>
      <c r="I49" s="16"/>
      <c r="J49" s="17">
        <f t="shared" si="5"/>
        <v>4.29547842285842</v>
      </c>
      <c r="K49" s="11">
        <f t="shared" si="6"/>
        <v>-0.037525268600582</v>
      </c>
      <c r="L49" s="18">
        <f t="shared" si="7"/>
        <v>3.18762634300291</v>
      </c>
      <c r="M49" s="6">
        <v>16087431</v>
      </c>
      <c r="N49" s="18">
        <v>0.033185993</v>
      </c>
      <c r="O49" s="18">
        <v>0.045344146</v>
      </c>
      <c r="P49" s="18">
        <v>0.23302537</v>
      </c>
      <c r="Q49" s="18">
        <v>-0.12460338</v>
      </c>
      <c r="R49" s="18">
        <v>-0.0087443396</v>
      </c>
      <c r="S49" s="18">
        <v>0.027409786</v>
      </c>
      <c r="T49" s="18">
        <v>0.22924629</v>
      </c>
      <c r="U49" s="18">
        <v>0.05336921</v>
      </c>
      <c r="V49" s="18">
        <f t="shared" si="3"/>
        <v>4.29547842285842</v>
      </c>
    </row>
    <row r="50" spans="1:22">
      <c r="A50" s="4">
        <v>49</v>
      </c>
      <c r="B50" s="4">
        <v>5</v>
      </c>
      <c r="C50" s="4">
        <v>3.5</v>
      </c>
      <c r="D50" s="4">
        <v>2400</v>
      </c>
      <c r="E50" s="4">
        <v>3.25</v>
      </c>
      <c r="F50" s="4">
        <v>3.25</v>
      </c>
      <c r="G50" s="4">
        <v>0.5</v>
      </c>
      <c r="H50" s="13"/>
      <c r="I50" s="16"/>
      <c r="J50" s="17">
        <f t="shared" si="5"/>
        <v>4.89620257385756</v>
      </c>
      <c r="K50" s="11">
        <f t="shared" si="6"/>
        <v>0.072453383059252</v>
      </c>
      <c r="L50" s="18">
        <f t="shared" si="7"/>
        <v>2.63773308470374</v>
      </c>
      <c r="M50" s="6">
        <v>15104939</v>
      </c>
      <c r="N50" s="11">
        <v>0.023292528</v>
      </c>
      <c r="O50" s="11">
        <v>0.033564579</v>
      </c>
      <c r="P50" s="11">
        <v>0.20307049</v>
      </c>
      <c r="Q50" s="11">
        <v>-0.084606367</v>
      </c>
      <c r="R50" s="11">
        <v>0.014713144</v>
      </c>
      <c r="S50" s="11">
        <v>0.016448493</v>
      </c>
      <c r="T50" s="11">
        <v>0.20026767</v>
      </c>
      <c r="U50" s="18">
        <v>0.040902652</v>
      </c>
      <c r="V50" s="18">
        <f t="shared" si="3"/>
        <v>4.89620257385756</v>
      </c>
    </row>
    <row r="51" spans="1:22">
      <c r="A51" s="4">
        <v>50</v>
      </c>
      <c r="B51" s="14">
        <v>4.26</v>
      </c>
      <c r="C51" s="14">
        <v>5</v>
      </c>
      <c r="D51" s="14">
        <v>2305.263</v>
      </c>
      <c r="E51" s="14">
        <v>4.63</v>
      </c>
      <c r="F51" s="14">
        <v>4.08</v>
      </c>
      <c r="G51" s="14">
        <v>0.463</v>
      </c>
      <c r="J51" s="17">
        <f t="shared" ref="J51:J70" si="8">T51/U51</f>
        <v>4.79722135415954</v>
      </c>
      <c r="K51" s="11">
        <f t="shared" ref="K51:K70" si="9">R51/P51</f>
        <v>0.12269310226611</v>
      </c>
      <c r="L51" s="18">
        <f t="shared" ref="L51:L70" si="10">3-K51*5</f>
        <v>2.38653448866945</v>
      </c>
      <c r="M51" s="6">
        <v>8260570.5</v>
      </c>
      <c r="N51" s="19">
        <v>0.026627037</v>
      </c>
      <c r="O51" s="19">
        <v>0.052484163</v>
      </c>
      <c r="P51" s="19">
        <v>0.22413564</v>
      </c>
      <c r="Q51" s="19">
        <v>-0.082116743</v>
      </c>
      <c r="R51" s="19">
        <v>0.027499897</v>
      </c>
      <c r="S51" s="19">
        <v>0.019032694</v>
      </c>
      <c r="T51" s="19">
        <v>0.22096204</v>
      </c>
      <c r="U51" s="19">
        <v>0.046060422</v>
      </c>
      <c r="V51" s="18">
        <f t="shared" si="3"/>
        <v>4.79722135415954</v>
      </c>
    </row>
    <row r="52" spans="1:22">
      <c r="A52" s="4">
        <v>51</v>
      </c>
      <c r="B52" s="14">
        <v>5.53</v>
      </c>
      <c r="C52" s="14">
        <v>2.95</v>
      </c>
      <c r="D52" s="14">
        <v>1863.158</v>
      </c>
      <c r="E52" s="14">
        <v>2.24</v>
      </c>
      <c r="F52" s="14">
        <v>2.79</v>
      </c>
      <c r="G52" s="14">
        <v>0.589</v>
      </c>
      <c r="J52" s="17">
        <f t="shared" si="8"/>
        <v>4.53534523541141</v>
      </c>
      <c r="K52" s="11">
        <f t="shared" si="9"/>
        <v>-0.0336742665522927</v>
      </c>
      <c r="L52" s="18">
        <f t="shared" si="10"/>
        <v>3.16837133276146</v>
      </c>
      <c r="M52" s="6">
        <v>8248183.5</v>
      </c>
      <c r="N52" s="19">
        <v>0.016840609</v>
      </c>
      <c r="O52" s="19">
        <v>0.028173279</v>
      </c>
      <c r="P52" s="19">
        <v>0.12906203</v>
      </c>
      <c r="Q52" s="19">
        <v>-0.041532872</v>
      </c>
      <c r="R52" s="19">
        <v>-0.0043460692</v>
      </c>
      <c r="S52" s="19">
        <v>0.012115502</v>
      </c>
      <c r="T52" s="19">
        <v>0.12710315</v>
      </c>
      <c r="U52" s="19">
        <v>0.028025022</v>
      </c>
      <c r="V52" s="18">
        <f t="shared" si="3"/>
        <v>4.53534523541141</v>
      </c>
    </row>
    <row r="53" spans="1:22">
      <c r="A53" s="4">
        <v>52</v>
      </c>
      <c r="B53" s="14">
        <v>5.11</v>
      </c>
      <c r="C53" s="14">
        <v>4.37</v>
      </c>
      <c r="D53" s="14">
        <v>2747.368</v>
      </c>
      <c r="E53" s="14">
        <v>3.53</v>
      </c>
      <c r="F53" s="14">
        <v>1.68</v>
      </c>
      <c r="G53" s="14">
        <v>0.411</v>
      </c>
      <c r="J53" s="17">
        <f t="shared" si="8"/>
        <v>4.80420615925271</v>
      </c>
      <c r="K53" s="11">
        <f t="shared" si="9"/>
        <v>0.156226545837508</v>
      </c>
      <c r="L53" s="18">
        <f t="shared" si="10"/>
        <v>2.21886727081246</v>
      </c>
      <c r="M53" s="6">
        <v>10136059</v>
      </c>
      <c r="N53" s="19">
        <v>0.036484734</v>
      </c>
      <c r="O53" s="19">
        <v>0.050431245</v>
      </c>
      <c r="P53" s="19">
        <v>0.30787712</v>
      </c>
      <c r="Q53" s="19">
        <v>-0.14895652</v>
      </c>
      <c r="R53" s="19">
        <v>0.048098579</v>
      </c>
      <c r="S53" s="19">
        <v>0.027981896</v>
      </c>
      <c r="T53" s="19">
        <v>0.3035257</v>
      </c>
      <c r="U53" s="19">
        <v>0.063179158</v>
      </c>
      <c r="V53" s="18">
        <f t="shared" si="3"/>
        <v>4.80420615925271</v>
      </c>
    </row>
    <row r="54" spans="1:22">
      <c r="A54" s="4">
        <v>53</v>
      </c>
      <c r="B54" s="14">
        <v>3.63</v>
      </c>
      <c r="C54" s="14">
        <v>2.32</v>
      </c>
      <c r="D54" s="14">
        <v>2494.737</v>
      </c>
      <c r="E54" s="14">
        <v>2.79</v>
      </c>
      <c r="F54" s="14">
        <v>1.5</v>
      </c>
      <c r="G54" s="14">
        <v>0.495</v>
      </c>
      <c r="J54" s="17">
        <f t="shared" si="8"/>
        <v>5.29576005850166</v>
      </c>
      <c r="K54" s="11">
        <f t="shared" si="9"/>
        <v>0.0649270113052757</v>
      </c>
      <c r="L54" s="18">
        <f t="shared" si="10"/>
        <v>2.67536494347362</v>
      </c>
      <c r="M54" s="6">
        <v>8572382</v>
      </c>
      <c r="N54" s="19">
        <v>0.021062524</v>
      </c>
      <c r="O54" s="19">
        <v>0.018904207</v>
      </c>
      <c r="P54" s="19">
        <v>0.21127039</v>
      </c>
      <c r="Q54" s="19">
        <v>-0.097486549</v>
      </c>
      <c r="R54" s="19">
        <v>0.013717155</v>
      </c>
      <c r="S54" s="19">
        <v>0.013965251</v>
      </c>
      <c r="T54" s="19">
        <v>0.20863072</v>
      </c>
      <c r="U54" s="19">
        <v>0.039395803</v>
      </c>
      <c r="V54" s="18">
        <f t="shared" si="3"/>
        <v>5.29576005850166</v>
      </c>
    </row>
    <row r="55" spans="1:22">
      <c r="A55" s="4">
        <v>54</v>
      </c>
      <c r="B55" s="14">
        <v>4.89</v>
      </c>
      <c r="C55" s="14">
        <v>4.21</v>
      </c>
      <c r="D55" s="14">
        <v>2557.895</v>
      </c>
      <c r="E55" s="14">
        <v>2.61</v>
      </c>
      <c r="F55" s="14">
        <v>5</v>
      </c>
      <c r="G55" s="14">
        <v>0.6</v>
      </c>
      <c r="J55" s="17">
        <f t="shared" si="8"/>
        <v>4.63007770376178</v>
      </c>
      <c r="K55" s="11">
        <f t="shared" si="9"/>
        <v>-0.0291493715302073</v>
      </c>
      <c r="L55" s="18">
        <f t="shared" si="10"/>
        <v>3.14574685765104</v>
      </c>
      <c r="M55" s="6">
        <v>8983512</v>
      </c>
      <c r="N55" s="19">
        <v>0.026059164</v>
      </c>
      <c r="O55" s="19">
        <v>0.045818222</v>
      </c>
      <c r="P55" s="19">
        <v>0.20664239</v>
      </c>
      <c r="Q55" s="19">
        <v>-0.086259197</v>
      </c>
      <c r="R55" s="19">
        <v>-0.0060234958</v>
      </c>
      <c r="S55" s="19">
        <v>0.020937109</v>
      </c>
      <c r="T55" s="19">
        <v>0.20358485</v>
      </c>
      <c r="U55" s="19">
        <v>0.043970072</v>
      </c>
      <c r="V55" s="18">
        <f t="shared" si="3"/>
        <v>4.63007770376178</v>
      </c>
    </row>
    <row r="56" spans="1:22">
      <c r="A56" s="4">
        <v>55</v>
      </c>
      <c r="B56" s="14">
        <v>5.74</v>
      </c>
      <c r="C56" s="14">
        <v>3.58</v>
      </c>
      <c r="D56" s="14">
        <v>2873.684</v>
      </c>
      <c r="E56" s="14">
        <v>1.5</v>
      </c>
      <c r="F56" s="14">
        <v>2.42</v>
      </c>
      <c r="G56" s="14">
        <v>0.537</v>
      </c>
      <c r="J56" s="17">
        <f t="shared" si="8"/>
        <v>4.39154273150764</v>
      </c>
      <c r="K56" s="11">
        <f t="shared" si="9"/>
        <v>0.0196615202429563</v>
      </c>
      <c r="L56" s="18">
        <f t="shared" si="10"/>
        <v>2.90169239878522</v>
      </c>
      <c r="M56" s="6">
        <v>8425151</v>
      </c>
      <c r="N56" s="19">
        <v>0.033006337</v>
      </c>
      <c r="O56" s="19">
        <v>0.044710097</v>
      </c>
      <c r="P56" s="19">
        <v>0.2400761</v>
      </c>
      <c r="Q56" s="19">
        <v>-0.12025625</v>
      </c>
      <c r="R56" s="19">
        <v>0.0047202611</v>
      </c>
      <c r="S56" s="19">
        <v>0.027469186</v>
      </c>
      <c r="T56" s="19">
        <v>0.23628585</v>
      </c>
      <c r="U56" s="19">
        <v>0.053804748</v>
      </c>
      <c r="V56" s="18">
        <f t="shared" si="3"/>
        <v>4.39154273150764</v>
      </c>
    </row>
    <row r="57" spans="1:22">
      <c r="A57" s="4">
        <v>56</v>
      </c>
      <c r="B57" s="14">
        <v>6.79</v>
      </c>
      <c r="C57" s="14">
        <v>4.53</v>
      </c>
      <c r="D57" s="14">
        <v>2431.579</v>
      </c>
      <c r="E57" s="14">
        <v>4.08</v>
      </c>
      <c r="F57" s="14">
        <v>2.61</v>
      </c>
      <c r="G57" s="14">
        <v>0.568</v>
      </c>
      <c r="J57" s="17">
        <f t="shared" si="8"/>
        <v>4.31466622874262</v>
      </c>
      <c r="K57" s="11">
        <f t="shared" si="9"/>
        <v>0.020098844762942</v>
      </c>
      <c r="L57" s="18">
        <f t="shared" si="10"/>
        <v>2.89950577618529</v>
      </c>
      <c r="M57" s="6">
        <v>8901717</v>
      </c>
      <c r="N57" s="19">
        <v>0.031426218</v>
      </c>
      <c r="O57" s="19">
        <v>0.057370553</v>
      </c>
      <c r="P57" s="19">
        <v>0.22223231</v>
      </c>
      <c r="Q57" s="19">
        <v>-0.090773884</v>
      </c>
      <c r="R57" s="19">
        <v>0.0044666127</v>
      </c>
      <c r="S57" s="19">
        <v>0.024544357</v>
      </c>
      <c r="T57" s="19">
        <v>0.21864767</v>
      </c>
      <c r="U57" s="19">
        <v>0.050675454</v>
      </c>
      <c r="V57" s="18">
        <f t="shared" si="3"/>
        <v>4.31466622874262</v>
      </c>
    </row>
    <row r="58" spans="1:22">
      <c r="A58" s="4">
        <v>57</v>
      </c>
      <c r="B58" s="14">
        <v>5.95</v>
      </c>
      <c r="C58" s="14">
        <v>2</v>
      </c>
      <c r="D58" s="14">
        <v>2684.211</v>
      </c>
      <c r="E58" s="14">
        <v>3.89</v>
      </c>
      <c r="F58" s="14">
        <v>3.34</v>
      </c>
      <c r="G58" s="14">
        <v>0.579</v>
      </c>
      <c r="J58" s="17">
        <f t="shared" si="8"/>
        <v>4.84537962366177</v>
      </c>
      <c r="K58" s="11">
        <f t="shared" si="9"/>
        <v>-0.0231648209236115</v>
      </c>
      <c r="L58" s="18">
        <f t="shared" si="10"/>
        <v>3.11582410461806</v>
      </c>
      <c r="M58" s="6">
        <v>8335903.5</v>
      </c>
      <c r="N58" s="19">
        <v>0.021205894</v>
      </c>
      <c r="O58" s="19">
        <v>0.017636408</v>
      </c>
      <c r="P58" s="19">
        <v>0.18158089</v>
      </c>
      <c r="Q58" s="19">
        <v>-0.090987527</v>
      </c>
      <c r="R58" s="19">
        <v>-0.0042062888</v>
      </c>
      <c r="S58" s="19">
        <v>0.014013045</v>
      </c>
      <c r="T58" s="19">
        <v>0.1790417</v>
      </c>
      <c r="U58" s="19">
        <v>0.036951016</v>
      </c>
      <c r="V58" s="18">
        <f t="shared" si="3"/>
        <v>4.84537962366177</v>
      </c>
    </row>
    <row r="59" spans="1:22">
      <c r="A59" s="4">
        <v>58</v>
      </c>
      <c r="B59" s="14">
        <v>7</v>
      </c>
      <c r="C59" s="14">
        <v>2.63</v>
      </c>
      <c r="D59" s="14">
        <v>2242.105</v>
      </c>
      <c r="E59" s="14">
        <v>3.16</v>
      </c>
      <c r="F59" s="14">
        <v>2.24</v>
      </c>
      <c r="G59" s="14">
        <v>0.442</v>
      </c>
      <c r="J59" s="17">
        <f t="shared" si="8"/>
        <v>4.57146635482727</v>
      </c>
      <c r="K59" s="11">
        <f t="shared" si="9"/>
        <v>0.131285399773876</v>
      </c>
      <c r="L59" s="18">
        <f t="shared" si="10"/>
        <v>2.34357300113062</v>
      </c>
      <c r="M59" s="6">
        <v>8719659</v>
      </c>
      <c r="N59" s="19">
        <v>0.021805639</v>
      </c>
      <c r="O59" s="19">
        <v>0.025434584</v>
      </c>
      <c r="P59" s="19">
        <v>0.16930546</v>
      </c>
      <c r="Q59" s="19">
        <v>-0.071702001</v>
      </c>
      <c r="R59" s="19">
        <v>0.022227335</v>
      </c>
      <c r="S59" s="19">
        <v>0.013058014</v>
      </c>
      <c r="T59" s="19">
        <v>0.16676072</v>
      </c>
      <c r="U59" s="19">
        <v>0.036478606</v>
      </c>
      <c r="V59" s="18">
        <f t="shared" si="3"/>
        <v>4.57146635482727</v>
      </c>
    </row>
    <row r="60" spans="1:22">
      <c r="A60" s="4">
        <v>59</v>
      </c>
      <c r="B60" s="14">
        <v>6.58</v>
      </c>
      <c r="C60" s="14">
        <v>3.89</v>
      </c>
      <c r="D60" s="14">
        <v>2936.842</v>
      </c>
      <c r="E60" s="14">
        <v>3.34</v>
      </c>
      <c r="F60" s="14">
        <v>4.45</v>
      </c>
      <c r="G60" s="14">
        <v>0.453</v>
      </c>
      <c r="J60" s="17">
        <f t="shared" si="8"/>
        <v>4.61255672699136</v>
      </c>
      <c r="K60" s="11">
        <f t="shared" si="9"/>
        <v>0.0947053696650222</v>
      </c>
      <c r="L60" s="18">
        <f t="shared" si="10"/>
        <v>2.52647315167489</v>
      </c>
      <c r="M60" s="6">
        <v>8631420</v>
      </c>
      <c r="N60" s="19">
        <v>0.031489724</v>
      </c>
      <c r="O60" s="19">
        <v>0.043219691</v>
      </c>
      <c r="P60" s="19">
        <v>0.24813857</v>
      </c>
      <c r="Q60" s="19">
        <v>-0.12854766</v>
      </c>
      <c r="R60" s="19">
        <v>0.023500055</v>
      </c>
      <c r="S60" s="19">
        <v>0.024366969</v>
      </c>
      <c r="T60" s="19">
        <v>0.24444981</v>
      </c>
      <c r="U60" s="19">
        <v>0.052996597</v>
      </c>
      <c r="V60" s="18">
        <f t="shared" si="3"/>
        <v>4.61255672699136</v>
      </c>
    </row>
    <row r="61" spans="1:22">
      <c r="A61" s="4">
        <v>60</v>
      </c>
      <c r="B61" s="14">
        <v>3.42</v>
      </c>
      <c r="C61" s="14">
        <v>4.84</v>
      </c>
      <c r="D61" s="14">
        <v>2178.947</v>
      </c>
      <c r="E61" s="14">
        <v>2.42</v>
      </c>
      <c r="F61" s="14">
        <v>2.05</v>
      </c>
      <c r="G61" s="14">
        <v>0.526</v>
      </c>
      <c r="J61" s="17">
        <f t="shared" si="8"/>
        <v>4.69523285655236</v>
      </c>
      <c r="K61" s="11">
        <f t="shared" si="9"/>
        <v>0.0816550444681752</v>
      </c>
      <c r="L61" s="18">
        <f t="shared" si="10"/>
        <v>2.59172477765912</v>
      </c>
      <c r="M61" s="6">
        <v>8365942.5</v>
      </c>
      <c r="N61" s="19">
        <v>0.02777908</v>
      </c>
      <c r="O61" s="19">
        <v>0.055485853</v>
      </c>
      <c r="P61" s="19">
        <v>0.22548373</v>
      </c>
      <c r="Q61" s="19">
        <v>-0.077331732</v>
      </c>
      <c r="R61" s="19">
        <v>0.018411884</v>
      </c>
      <c r="S61" s="19">
        <v>0.020210467</v>
      </c>
      <c r="T61" s="19">
        <v>0.22220459</v>
      </c>
      <c r="U61" s="19">
        <v>0.047325574</v>
      </c>
      <c r="V61" s="18">
        <f t="shared" si="3"/>
        <v>4.69523285655236</v>
      </c>
    </row>
    <row r="62" spans="1:22">
      <c r="A62" s="4">
        <v>61</v>
      </c>
      <c r="B62" s="14">
        <v>4.68</v>
      </c>
      <c r="C62" s="14">
        <v>3.42</v>
      </c>
      <c r="D62" s="14">
        <v>1926.316</v>
      </c>
      <c r="E62" s="14">
        <v>5</v>
      </c>
      <c r="F62" s="14">
        <v>1.87</v>
      </c>
      <c r="G62" s="14">
        <v>0.516</v>
      </c>
      <c r="J62" s="17">
        <f t="shared" si="8"/>
        <v>4.89394707865101</v>
      </c>
      <c r="K62" s="11">
        <f t="shared" si="9"/>
        <v>0.0934853215132273</v>
      </c>
      <c r="L62" s="18">
        <f t="shared" si="10"/>
        <v>2.53257339243386</v>
      </c>
      <c r="M62" s="6">
        <v>8346687</v>
      </c>
      <c r="N62" s="19">
        <v>0.019182533</v>
      </c>
      <c r="O62" s="19">
        <v>0.030371784</v>
      </c>
      <c r="P62" s="19">
        <v>0.1671051</v>
      </c>
      <c r="Q62" s="19">
        <v>-0.054513352</v>
      </c>
      <c r="R62" s="19">
        <v>0.015621874</v>
      </c>
      <c r="S62" s="19">
        <v>0.011518961</v>
      </c>
      <c r="T62" s="19">
        <v>0.16479734</v>
      </c>
      <c r="U62" s="19">
        <v>0.033673707</v>
      </c>
      <c r="V62" s="18">
        <f t="shared" si="3"/>
        <v>4.89394707865101</v>
      </c>
    </row>
    <row r="63" spans="1:22">
      <c r="A63" s="4">
        <v>62</v>
      </c>
      <c r="B63" s="14">
        <v>3.21</v>
      </c>
      <c r="C63" s="14">
        <v>3.74</v>
      </c>
      <c r="D63" s="14">
        <v>2810.526</v>
      </c>
      <c r="E63" s="14">
        <v>2.05</v>
      </c>
      <c r="F63" s="14">
        <v>3.71</v>
      </c>
      <c r="G63" s="14">
        <v>0.432</v>
      </c>
      <c r="J63" s="17">
        <f t="shared" si="8"/>
        <v>5.20729462913974</v>
      </c>
      <c r="K63" s="11">
        <f t="shared" si="9"/>
        <v>0.114054864867516</v>
      </c>
      <c r="L63" s="18">
        <f t="shared" si="10"/>
        <v>2.42972567566242</v>
      </c>
      <c r="M63" s="6">
        <v>8807321</v>
      </c>
      <c r="N63" s="19">
        <v>0.027254624</v>
      </c>
      <c r="O63" s="19">
        <v>0.036722019</v>
      </c>
      <c r="P63" s="19">
        <v>0.2650658</v>
      </c>
      <c r="Q63" s="19">
        <v>-0.12902863</v>
      </c>
      <c r="R63" s="19">
        <v>0.030232044</v>
      </c>
      <c r="S63" s="19">
        <v>0.021302804</v>
      </c>
      <c r="T63" s="19">
        <v>0.26168175</v>
      </c>
      <c r="U63" s="19">
        <v>0.050252918</v>
      </c>
      <c r="V63" s="18">
        <f t="shared" si="3"/>
        <v>5.20729462913974</v>
      </c>
    </row>
    <row r="64" spans="1:22">
      <c r="A64" s="4">
        <v>63</v>
      </c>
      <c r="B64" s="14">
        <v>6.16</v>
      </c>
      <c r="C64" s="14">
        <v>4.68</v>
      </c>
      <c r="D64" s="14">
        <v>2052.632</v>
      </c>
      <c r="E64" s="14">
        <v>1.87</v>
      </c>
      <c r="F64" s="14">
        <v>3.89</v>
      </c>
      <c r="G64" s="14">
        <v>0.474</v>
      </c>
      <c r="J64" s="17">
        <f t="shared" si="8"/>
        <v>4.22227903808465</v>
      </c>
      <c r="K64" s="11">
        <f t="shared" si="9"/>
        <v>0.13374595163297</v>
      </c>
      <c r="L64" s="18">
        <f t="shared" si="10"/>
        <v>2.33127024183515</v>
      </c>
      <c r="M64" s="6">
        <v>8342414</v>
      </c>
      <c r="N64" s="19">
        <v>0.024364165</v>
      </c>
      <c r="O64" s="19">
        <v>0.050878693</v>
      </c>
      <c r="P64" s="19">
        <v>0.16651467</v>
      </c>
      <c r="Q64" s="19">
        <v>-0.053886636</v>
      </c>
      <c r="R64" s="19">
        <v>0.022270663</v>
      </c>
      <c r="S64" s="19">
        <v>0.016547964</v>
      </c>
      <c r="T64" s="19">
        <v>0.16375755</v>
      </c>
      <c r="U64" s="19">
        <v>0.038784161</v>
      </c>
      <c r="V64" s="18">
        <f t="shared" si="3"/>
        <v>4.22227903808465</v>
      </c>
    </row>
    <row r="65" spans="1:22">
      <c r="A65" s="4">
        <v>64</v>
      </c>
      <c r="B65" s="14">
        <v>6.37</v>
      </c>
      <c r="C65" s="14">
        <v>3.11</v>
      </c>
      <c r="D65" s="14">
        <v>1989.474</v>
      </c>
      <c r="E65" s="14">
        <v>4.45</v>
      </c>
      <c r="F65" s="14">
        <v>4.82</v>
      </c>
      <c r="G65" s="14">
        <v>0.505</v>
      </c>
      <c r="J65" s="17">
        <f t="shared" si="8"/>
        <v>4.67343361613969</v>
      </c>
      <c r="K65" s="11">
        <f t="shared" si="9"/>
        <v>0.0794188696622587</v>
      </c>
      <c r="L65" s="18">
        <f t="shared" si="10"/>
        <v>2.60290565168871</v>
      </c>
      <c r="M65" s="6">
        <v>8227324.5</v>
      </c>
      <c r="N65" s="19">
        <v>0.01767129</v>
      </c>
      <c r="O65" s="19">
        <v>0.026538569</v>
      </c>
      <c r="P65" s="19">
        <v>0.14232401</v>
      </c>
      <c r="Q65" s="19">
        <v>-0.050102897</v>
      </c>
      <c r="R65" s="19">
        <v>0.011303212</v>
      </c>
      <c r="S65" s="19">
        <v>0.010500495</v>
      </c>
      <c r="T65" s="19">
        <v>0.14024227</v>
      </c>
      <c r="U65" s="19">
        <v>0.030008401</v>
      </c>
      <c r="V65" s="18">
        <f t="shared" si="3"/>
        <v>4.67343361613969</v>
      </c>
    </row>
    <row r="66" spans="1:22">
      <c r="A66" s="4">
        <v>65</v>
      </c>
      <c r="B66" s="14">
        <v>4.47</v>
      </c>
      <c r="C66" s="14">
        <v>2.47</v>
      </c>
      <c r="D66" s="14">
        <v>2621.053</v>
      </c>
      <c r="E66" s="14">
        <v>4.82</v>
      </c>
      <c r="F66" s="14">
        <v>3.53</v>
      </c>
      <c r="G66" s="14">
        <v>0.421</v>
      </c>
      <c r="J66" s="17">
        <f t="shared" si="8"/>
        <v>5.38324503936072</v>
      </c>
      <c r="K66" s="11">
        <f t="shared" si="9"/>
        <v>0.120721418115356</v>
      </c>
      <c r="L66" s="18">
        <f t="shared" si="10"/>
        <v>2.39639290942322</v>
      </c>
      <c r="M66" s="6">
        <v>8694731</v>
      </c>
      <c r="N66" s="19">
        <v>0.020952772</v>
      </c>
      <c r="O66" s="19">
        <v>0.01800547</v>
      </c>
      <c r="P66" s="19">
        <v>0.21667518</v>
      </c>
      <c r="Q66" s="19">
        <v>-0.10481867</v>
      </c>
      <c r="R66" s="19">
        <v>0.026157335</v>
      </c>
      <c r="S66" s="19">
        <v>0.013542667</v>
      </c>
      <c r="T66" s="19">
        <v>0.21402451</v>
      </c>
      <c r="U66" s="19">
        <v>0.039757527</v>
      </c>
      <c r="V66" s="18">
        <f t="shared" si="3"/>
        <v>5.38324503936072</v>
      </c>
    </row>
    <row r="67" spans="1:22">
      <c r="A67" s="4">
        <v>66</v>
      </c>
      <c r="B67" s="14">
        <v>3</v>
      </c>
      <c r="C67" s="14">
        <v>2.79</v>
      </c>
      <c r="D67" s="14">
        <v>2115.789</v>
      </c>
      <c r="E67" s="14">
        <v>3.71</v>
      </c>
      <c r="F67" s="14">
        <v>4.26</v>
      </c>
      <c r="G67" s="14">
        <v>0.547</v>
      </c>
      <c r="J67" s="17">
        <f t="shared" si="8"/>
        <v>5.32507950589413</v>
      </c>
      <c r="K67" s="11">
        <f t="shared" si="9"/>
        <v>0.0242549492482367</v>
      </c>
      <c r="L67" s="18">
        <f t="shared" si="10"/>
        <v>2.87872525375882</v>
      </c>
      <c r="M67" s="6">
        <v>8208400</v>
      </c>
      <c r="N67" s="19">
        <v>0.016117252</v>
      </c>
      <c r="O67" s="19">
        <v>0.021457629</v>
      </c>
      <c r="P67" s="19">
        <v>0.16332733</v>
      </c>
      <c r="Q67" s="19">
        <v>-0.06030392</v>
      </c>
      <c r="R67" s="19">
        <v>0.0039614961</v>
      </c>
      <c r="S67" s="19">
        <v>0.010321969</v>
      </c>
      <c r="T67" s="19">
        <v>0.16130111</v>
      </c>
      <c r="U67" s="19">
        <v>0.030290836</v>
      </c>
      <c r="V67" s="18">
        <f>T67/U67</f>
        <v>5.32507950589413</v>
      </c>
    </row>
    <row r="68" spans="1:22">
      <c r="A68" s="4">
        <v>67</v>
      </c>
      <c r="B68" s="14">
        <v>4.05</v>
      </c>
      <c r="C68" s="14">
        <v>3.26</v>
      </c>
      <c r="D68" s="14">
        <v>1800</v>
      </c>
      <c r="E68" s="14">
        <v>2.97</v>
      </c>
      <c r="F68" s="14">
        <v>3.16</v>
      </c>
      <c r="G68" s="14">
        <v>0.4</v>
      </c>
      <c r="J68" s="17">
        <f t="shared" si="8"/>
        <v>5.10963920221188</v>
      </c>
      <c r="K68" s="11">
        <f t="shared" si="9"/>
        <v>0.208769708834197</v>
      </c>
      <c r="L68" s="18">
        <f t="shared" si="10"/>
        <v>1.95615145582901</v>
      </c>
      <c r="M68" s="6">
        <v>8485647</v>
      </c>
      <c r="N68" s="19">
        <v>0.015870233</v>
      </c>
      <c r="O68" s="19">
        <v>0.024431959</v>
      </c>
      <c r="P68" s="19">
        <v>0.149159</v>
      </c>
      <c r="Q68" s="19">
        <v>-0.046098811</v>
      </c>
      <c r="R68" s="19">
        <v>0.031139881</v>
      </c>
      <c r="S68" s="19">
        <v>0.0085017875</v>
      </c>
      <c r="T68" s="19">
        <v>0.14720822</v>
      </c>
      <c r="U68" s="19">
        <v>0.028809905</v>
      </c>
      <c r="V68" s="18">
        <f>T68/U68</f>
        <v>5.10963920221188</v>
      </c>
    </row>
    <row r="69" spans="1:22">
      <c r="A69" s="4">
        <v>68</v>
      </c>
      <c r="B69" s="14">
        <v>5.32</v>
      </c>
      <c r="C69" s="14">
        <v>2.16</v>
      </c>
      <c r="D69" s="14">
        <v>2368.421</v>
      </c>
      <c r="E69" s="14">
        <v>1.68</v>
      </c>
      <c r="F69" s="14">
        <v>4.63</v>
      </c>
      <c r="G69" s="14">
        <v>0.484</v>
      </c>
      <c r="J69" s="17">
        <f t="shared" si="8"/>
        <v>4.79380486530028</v>
      </c>
      <c r="K69" s="11">
        <f t="shared" si="9"/>
        <v>0.0700502779345219</v>
      </c>
      <c r="L69" s="18">
        <f t="shared" si="10"/>
        <v>2.64974861032739</v>
      </c>
      <c r="M69" s="6">
        <v>8365826.5</v>
      </c>
      <c r="N69" s="19">
        <v>0.018528262</v>
      </c>
      <c r="O69" s="19">
        <v>0.018083598</v>
      </c>
      <c r="P69" s="19">
        <v>0.1557741</v>
      </c>
      <c r="Q69" s="19">
        <v>-0.067625354</v>
      </c>
      <c r="R69" s="19">
        <v>0.010912019</v>
      </c>
      <c r="S69" s="19">
        <v>0.011415072</v>
      </c>
      <c r="T69" s="19">
        <v>0.15356649</v>
      </c>
      <c r="U69" s="19">
        <v>0.032034364</v>
      </c>
      <c r="V69" s="18">
        <f>T69/U69</f>
        <v>4.79380486530028</v>
      </c>
    </row>
    <row r="71" spans="13:13">
      <c r="M71" s="6"/>
    </row>
    <row r="75" spans="2:13">
      <c r="B75" s="12">
        <f t="shared" ref="B75:K75" si="11">AVERAGE(B2:B69)</f>
        <v>5</v>
      </c>
      <c r="C75" s="12">
        <f t="shared" si="11"/>
        <v>3.5</v>
      </c>
      <c r="D75" s="12">
        <f t="shared" si="11"/>
        <v>2408.82352941177</v>
      </c>
      <c r="E75" s="12">
        <f t="shared" si="11"/>
        <v>3.27573529411765</v>
      </c>
      <c r="F75" s="12">
        <f t="shared" si="11"/>
        <v>3.25</v>
      </c>
      <c r="G75" s="12">
        <f t="shared" si="11"/>
        <v>0.501470588235294</v>
      </c>
      <c r="H75" s="12"/>
      <c r="I75" s="12"/>
      <c r="J75" s="12">
        <f>AVERAGE(J2:J69)</f>
        <v>4.76826425266673</v>
      </c>
      <c r="K75" s="12">
        <f>AVERAGE(K2:K69)</f>
        <v>0.0758093658195039</v>
      </c>
      <c r="M75" s="17">
        <f>AVERAGE(M2:M69)</f>
        <v>9392061.90441176</v>
      </c>
    </row>
    <row r="78" spans="2:13">
      <c r="B78" s="4">
        <v>0.946633319861401</v>
      </c>
      <c r="C78" s="4">
        <v>0.599903529803543</v>
      </c>
      <c r="D78" s="4">
        <v>1.06750580916848</v>
      </c>
      <c r="E78" s="4">
        <v>0.964677987350745</v>
      </c>
      <c r="F78" s="4">
        <v>0.490778225481657</v>
      </c>
      <c r="G78" s="4">
        <v>1.12574396938507</v>
      </c>
      <c r="J78">
        <v>1.06316996334247</v>
      </c>
      <c r="K78" s="11">
        <v>-0.0597400028385013</v>
      </c>
      <c r="M78" s="12">
        <v>0.857574266028509</v>
      </c>
    </row>
    <row r="79" spans="2:13">
      <c r="B79" s="5">
        <f>B78*B75</f>
        <v>4.73316659930701</v>
      </c>
      <c r="C79" s="5">
        <f t="shared" ref="C79:M79" si="12">C78*C75</f>
        <v>2.0996623543124</v>
      </c>
      <c r="D79" s="5">
        <f t="shared" si="12"/>
        <v>2571.43311090878</v>
      </c>
      <c r="E79" s="5">
        <f t="shared" si="12"/>
        <v>3.16002973062321</v>
      </c>
      <c r="F79" s="5">
        <f t="shared" si="12"/>
        <v>1.59502923281539</v>
      </c>
      <c r="G79" s="5">
        <f t="shared" si="12"/>
        <v>0.564527490529866</v>
      </c>
      <c r="H79" s="4"/>
      <c r="I79" s="4"/>
      <c r="J79" s="4">
        <f t="shared" ref="J79" si="13">J78*J75</f>
        <v>5.06947533071489</v>
      </c>
      <c r="K79" s="11">
        <f t="shared" ref="K79" si="14">K78*K75</f>
        <v>-0.00452885172924215</v>
      </c>
      <c r="L79" s="4"/>
      <c r="M79" s="4">
        <f t="shared" si="12"/>
        <v>8054390.59417024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workbookViewId="0">
      <selection activeCell="I12" sqref="I12"/>
    </sheetView>
  </sheetViews>
  <sheetFormatPr defaultColWidth="9" defaultRowHeight="13.8"/>
  <cols>
    <col min="1" max="9" width="9" style="3"/>
    <col min="10" max="10" width="56.1296296296296" style="3" customWidth="1"/>
    <col min="11" max="19" width="9" style="3"/>
  </cols>
  <sheetData>
    <row r="1" ht="42.75" customHeight="1" spans="2:19">
      <c r="B1" s="4" t="s">
        <v>24</v>
      </c>
      <c r="C1" s="4" t="s">
        <v>25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6" t="s">
        <v>10</v>
      </c>
      <c r="J1" s="7" t="s">
        <v>11</v>
      </c>
      <c r="K1" s="6" t="s">
        <v>13</v>
      </c>
      <c r="L1"/>
      <c r="M1"/>
      <c r="N1"/>
      <c r="O1"/>
      <c r="P1"/>
      <c r="Q1"/>
      <c r="R1"/>
      <c r="S1"/>
    </row>
    <row r="2" s="2" customFormat="1" spans="1:11">
      <c r="A2" s="4" t="s">
        <v>26</v>
      </c>
      <c r="B2" s="4">
        <v>4.733166599307</v>
      </c>
      <c r="C2" s="4">
        <v>2.0996623543124</v>
      </c>
      <c r="D2" s="4">
        <v>2562.01394200435</v>
      </c>
      <c r="E2" s="4">
        <v>3.13520345888992</v>
      </c>
      <c r="F2" s="4">
        <v>1.59502923281539</v>
      </c>
      <c r="G2" s="4">
        <v>0.562871984692535</v>
      </c>
      <c r="H2" s="4"/>
      <c r="I2" s="4">
        <v>5.06830988362021</v>
      </c>
      <c r="J2" s="4">
        <v>-0.0046545995201921</v>
      </c>
      <c r="K2" s="4">
        <v>8041163.33880751</v>
      </c>
    </row>
    <row r="3" s="2" customFormat="1" spans="1:14">
      <c r="A3" s="4" t="s">
        <v>27</v>
      </c>
      <c r="B3" s="5">
        <v>3.15862209938955</v>
      </c>
      <c r="C3" s="5">
        <v>1.37107144344813</v>
      </c>
      <c r="D3" s="5">
        <v>2139.98724401199</v>
      </c>
      <c r="E3" s="5">
        <v>5.03403459164916</v>
      </c>
      <c r="F3" s="5">
        <v>5.11038863424018</v>
      </c>
      <c r="G3" s="5">
        <v>0.644311393951087</v>
      </c>
      <c r="H3" s="5">
        <v>4.88244958269436</v>
      </c>
      <c r="I3" s="5">
        <v>5.13965246295886</v>
      </c>
      <c r="J3" s="8">
        <v>-0.0956667665271994</v>
      </c>
      <c r="K3" s="9">
        <v>2574085.83986712</v>
      </c>
      <c r="L3" s="4"/>
      <c r="M3" s="4"/>
      <c r="N3" s="4"/>
    </row>
    <row r="5" ht="27.6" spans="12:19"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</row>
    <row r="6" spans="1:19">
      <c r="A6" s="3" t="s">
        <v>28</v>
      </c>
      <c r="L6" s="11">
        <v>0.021244425</v>
      </c>
      <c r="M6" s="11">
        <v>0.017954362</v>
      </c>
      <c r="N6" s="11">
        <v>0.19671242</v>
      </c>
      <c r="O6" s="11">
        <v>-0.094004628</v>
      </c>
      <c r="P6" s="11">
        <v>-2.7685126e-5</v>
      </c>
      <c r="Q6" s="11">
        <v>0.014216565</v>
      </c>
      <c r="R6" s="11">
        <v>0.1941123</v>
      </c>
      <c r="S6" s="11">
        <v>0.038308201</v>
      </c>
    </row>
    <row r="7" spans="1:19">
      <c r="A7" s="3" t="s">
        <v>26</v>
      </c>
      <c r="I7" s="11">
        <f>R6/S6</f>
        <v>5.06712126732341</v>
      </c>
      <c r="J7" s="11">
        <f>P6/N6</f>
        <v>-0.00014073908500541</v>
      </c>
      <c r="K7" s="3">
        <v>12881886</v>
      </c>
      <c r="L7" s="11">
        <v>0.013960445</v>
      </c>
      <c r="M7" s="11">
        <v>0.0098459742</v>
      </c>
      <c r="N7" s="11">
        <v>0.1336387</v>
      </c>
      <c r="O7" s="11">
        <v>-0.052406425</v>
      </c>
      <c r="P7" s="11">
        <v>-0.012908439</v>
      </c>
      <c r="Q7" s="11">
        <v>0.0017330282</v>
      </c>
      <c r="R7" s="11">
        <v>0.13191343</v>
      </c>
      <c r="S7" s="11">
        <v>0.025554701</v>
      </c>
    </row>
    <row r="8" spans="1:11">
      <c r="A8" s="3" t="s">
        <v>27</v>
      </c>
      <c r="I8" s="11">
        <f>R7/S7</f>
        <v>5.16200248243953</v>
      </c>
      <c r="J8" s="11">
        <f>P7/N7</f>
        <v>-0.0965920725059433</v>
      </c>
      <c r="K8" s="3">
        <v>2870998.5</v>
      </c>
    </row>
    <row r="11" spans="9:11">
      <c r="I11" s="11">
        <f>I8/I7</f>
        <v>1.01872487554778</v>
      </c>
      <c r="K11" s="3">
        <f>K7/K8</f>
        <v>4.48690098584169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tabSelected="1" workbookViewId="0">
      <selection activeCell="K16" sqref="K16"/>
    </sheetView>
  </sheetViews>
  <sheetFormatPr defaultColWidth="8.88888888888889" defaultRowHeight="13.8" outlineLevelCol="5"/>
  <cols>
    <col min="1" max="2" width="8.88888888888889" style="1"/>
    <col min="3" max="3" width="9.66666666666667" style="1"/>
    <col min="4" max="6" width="8.88888888888889" style="1"/>
  </cols>
  <sheetData>
    <row r="1" spans="1:6">
      <c r="A1" s="1">
        <v>3</v>
      </c>
      <c r="B1" s="1">
        <v>2</v>
      </c>
      <c r="C1" s="1">
        <v>2400</v>
      </c>
      <c r="D1" s="1">
        <v>1.5</v>
      </c>
      <c r="E1" s="1">
        <v>3.25</v>
      </c>
      <c r="F1" s="1">
        <v>0.5</v>
      </c>
    </row>
    <row r="2" spans="1:6">
      <c r="A2" s="1">
        <v>7</v>
      </c>
      <c r="B2" s="1">
        <v>2</v>
      </c>
      <c r="C2" s="1">
        <v>2400</v>
      </c>
      <c r="D2" s="1">
        <v>1.5</v>
      </c>
      <c r="E2" s="1">
        <v>3.25</v>
      </c>
      <c r="F2" s="1">
        <v>0.5</v>
      </c>
    </row>
    <row r="3" spans="1:6">
      <c r="A3" s="1">
        <v>3</v>
      </c>
      <c r="B3" s="1">
        <v>5</v>
      </c>
      <c r="C3" s="1">
        <v>2400</v>
      </c>
      <c r="D3" s="1">
        <v>1.5</v>
      </c>
      <c r="E3" s="1">
        <v>3.25</v>
      </c>
      <c r="F3" s="1">
        <v>0.5</v>
      </c>
    </row>
    <row r="4" spans="1:6">
      <c r="A4" s="1">
        <v>7</v>
      </c>
      <c r="B4" s="1">
        <v>5</v>
      </c>
      <c r="C4" s="1">
        <v>2400</v>
      </c>
      <c r="D4" s="1">
        <v>1.5</v>
      </c>
      <c r="E4" s="1">
        <v>3.25</v>
      </c>
      <c r="F4" s="1">
        <v>0.5</v>
      </c>
    </row>
    <row r="5" spans="1:6">
      <c r="A5" s="1">
        <v>3</v>
      </c>
      <c r="B5" s="1">
        <v>2</v>
      </c>
      <c r="C5" s="1">
        <v>2400</v>
      </c>
      <c r="D5" s="1">
        <v>5</v>
      </c>
      <c r="E5" s="1">
        <v>3.25</v>
      </c>
      <c r="F5" s="1">
        <v>0.5</v>
      </c>
    </row>
    <row r="6" spans="1:6">
      <c r="A6" s="1">
        <v>7</v>
      </c>
      <c r="B6" s="1">
        <v>2</v>
      </c>
      <c r="C6" s="1">
        <v>2400</v>
      </c>
      <c r="D6" s="1">
        <v>5</v>
      </c>
      <c r="E6" s="1">
        <v>3.25</v>
      </c>
      <c r="F6" s="1">
        <v>0.5</v>
      </c>
    </row>
    <row r="7" spans="1:6">
      <c r="A7" s="1">
        <v>3</v>
      </c>
      <c r="B7" s="1">
        <v>5</v>
      </c>
      <c r="C7" s="1">
        <v>2400</v>
      </c>
      <c r="D7" s="1">
        <v>5</v>
      </c>
      <c r="E7" s="1">
        <v>3.25</v>
      </c>
      <c r="F7" s="1">
        <v>0.5</v>
      </c>
    </row>
    <row r="8" spans="1:6">
      <c r="A8" s="1">
        <v>7</v>
      </c>
      <c r="B8" s="1">
        <v>5</v>
      </c>
      <c r="C8" s="1">
        <v>2400</v>
      </c>
      <c r="D8" s="1">
        <v>5</v>
      </c>
      <c r="E8" s="1">
        <v>3.25</v>
      </c>
      <c r="F8" s="1">
        <v>0.5</v>
      </c>
    </row>
    <row r="9" spans="1:6">
      <c r="A9" s="1">
        <v>5</v>
      </c>
      <c r="B9" s="1">
        <v>2</v>
      </c>
      <c r="C9" s="1">
        <v>1800</v>
      </c>
      <c r="D9" s="1">
        <v>3.25</v>
      </c>
      <c r="E9" s="1">
        <v>1.5</v>
      </c>
      <c r="F9" s="1">
        <v>0.5</v>
      </c>
    </row>
    <row r="10" spans="1:6">
      <c r="A10" s="1">
        <v>5</v>
      </c>
      <c r="B10" s="1">
        <v>5</v>
      </c>
      <c r="C10" s="1">
        <v>1800</v>
      </c>
      <c r="D10" s="1">
        <v>3.25</v>
      </c>
      <c r="E10" s="1">
        <v>1.5</v>
      </c>
      <c r="F10" s="1">
        <v>0.5</v>
      </c>
    </row>
    <row r="11" spans="1:6">
      <c r="A11" s="1">
        <v>5</v>
      </c>
      <c r="B11" s="1">
        <v>2</v>
      </c>
      <c r="C11" s="1">
        <v>3000</v>
      </c>
      <c r="D11" s="1">
        <v>3.25</v>
      </c>
      <c r="E11" s="1">
        <v>1.5</v>
      </c>
      <c r="F11" s="1">
        <v>0.5</v>
      </c>
    </row>
    <row r="12" spans="1:6">
      <c r="A12" s="1">
        <v>5</v>
      </c>
      <c r="B12" s="1">
        <v>5</v>
      </c>
      <c r="C12" s="1">
        <v>3000</v>
      </c>
      <c r="D12" s="1">
        <v>3.25</v>
      </c>
      <c r="E12" s="1">
        <v>1.5</v>
      </c>
      <c r="F12" s="1">
        <v>0.5</v>
      </c>
    </row>
    <row r="13" spans="1:6">
      <c r="A13" s="1">
        <v>5</v>
      </c>
      <c r="B13" s="1">
        <v>2</v>
      </c>
      <c r="C13" s="1">
        <v>1800</v>
      </c>
      <c r="D13" s="1">
        <v>3.25</v>
      </c>
      <c r="E13" s="1">
        <v>5</v>
      </c>
      <c r="F13" s="1">
        <v>0.5</v>
      </c>
    </row>
    <row r="14" spans="1:6">
      <c r="A14" s="1">
        <v>5</v>
      </c>
      <c r="B14" s="1">
        <v>5</v>
      </c>
      <c r="C14" s="1">
        <v>1800</v>
      </c>
      <c r="D14" s="1">
        <v>3.25</v>
      </c>
      <c r="E14" s="1">
        <v>5</v>
      </c>
      <c r="F14" s="1">
        <v>0.5</v>
      </c>
    </row>
    <row r="15" spans="1:6">
      <c r="A15" s="1">
        <v>5</v>
      </c>
      <c r="B15" s="1">
        <v>2</v>
      </c>
      <c r="C15" s="1">
        <v>3000</v>
      </c>
      <c r="D15" s="1">
        <v>3.25</v>
      </c>
      <c r="E15" s="1">
        <v>5</v>
      </c>
      <c r="F15" s="1">
        <v>0.5</v>
      </c>
    </row>
    <row r="16" spans="1:6">
      <c r="A16" s="1">
        <v>5</v>
      </c>
      <c r="B16" s="1">
        <v>5</v>
      </c>
      <c r="C16" s="1">
        <v>3000</v>
      </c>
      <c r="D16" s="1">
        <v>3.25</v>
      </c>
      <c r="E16" s="1">
        <v>5</v>
      </c>
      <c r="F16" s="1">
        <v>0.5</v>
      </c>
    </row>
    <row r="17" spans="1:6">
      <c r="A17" s="1">
        <v>3.84</v>
      </c>
      <c r="B17" s="1">
        <v>4.05</v>
      </c>
      <c r="C17" s="1">
        <v>3000</v>
      </c>
      <c r="D17" s="1">
        <v>4.26</v>
      </c>
      <c r="E17" s="1">
        <v>2.97</v>
      </c>
      <c r="F17" s="1">
        <v>0.558</v>
      </c>
    </row>
    <row r="18" spans="1:6">
      <c r="A18" s="1">
        <v>5</v>
      </c>
      <c r="B18" s="1">
        <v>3.5</v>
      </c>
      <c r="C18" s="1">
        <v>3000</v>
      </c>
      <c r="D18" s="1">
        <v>1.5</v>
      </c>
      <c r="E18" s="1">
        <v>3.25</v>
      </c>
      <c r="F18" s="1">
        <v>0.4</v>
      </c>
    </row>
    <row r="19" spans="1:6">
      <c r="A19" s="1">
        <v>5</v>
      </c>
      <c r="B19" s="1">
        <v>3.5</v>
      </c>
      <c r="C19" s="1">
        <v>1800</v>
      </c>
      <c r="D19" s="1">
        <v>5</v>
      </c>
      <c r="E19" s="1">
        <v>3.25</v>
      </c>
      <c r="F19" s="1">
        <v>0.4</v>
      </c>
    </row>
    <row r="20" spans="1:6">
      <c r="A20" s="1">
        <v>5</v>
      </c>
      <c r="B20" s="1">
        <v>3.5</v>
      </c>
      <c r="C20" s="1">
        <v>3000</v>
      </c>
      <c r="D20" s="1">
        <v>5</v>
      </c>
      <c r="E20" s="1">
        <v>3.25</v>
      </c>
      <c r="F20" s="1">
        <v>0.4</v>
      </c>
    </row>
    <row r="21" spans="1:6">
      <c r="A21" s="1">
        <v>5</v>
      </c>
      <c r="B21" s="1">
        <v>3.5</v>
      </c>
      <c r="C21" s="1">
        <v>1800</v>
      </c>
      <c r="D21" s="1">
        <v>1.5</v>
      </c>
      <c r="E21" s="1">
        <v>3.25</v>
      </c>
      <c r="F21" s="1">
        <v>0.6</v>
      </c>
    </row>
    <row r="22" spans="1:6">
      <c r="A22" s="1">
        <v>5</v>
      </c>
      <c r="B22" s="1">
        <v>3.5</v>
      </c>
      <c r="C22" s="1">
        <v>3000</v>
      </c>
      <c r="D22" s="1">
        <v>1.5</v>
      </c>
      <c r="E22" s="1">
        <v>3.25</v>
      </c>
      <c r="F22" s="1">
        <v>0.6</v>
      </c>
    </row>
    <row r="23" spans="1:6">
      <c r="A23" s="1">
        <v>5</v>
      </c>
      <c r="B23" s="1">
        <v>3.5</v>
      </c>
      <c r="C23" s="1">
        <v>1800</v>
      </c>
      <c r="D23" s="1">
        <v>5</v>
      </c>
      <c r="E23" s="1">
        <v>3.25</v>
      </c>
      <c r="F23" s="1">
        <v>0.6</v>
      </c>
    </row>
    <row r="24" spans="1:6">
      <c r="A24" s="1">
        <v>5</v>
      </c>
      <c r="B24" s="1">
        <v>3.5</v>
      </c>
      <c r="C24" s="1">
        <v>3000</v>
      </c>
      <c r="D24" s="1">
        <v>5</v>
      </c>
      <c r="E24" s="1">
        <v>3.25</v>
      </c>
      <c r="F24" s="1">
        <v>0.6</v>
      </c>
    </row>
    <row r="25" spans="1:6">
      <c r="A25" s="1">
        <v>3</v>
      </c>
      <c r="B25" s="1">
        <v>3.5</v>
      </c>
      <c r="C25" s="1">
        <v>2400</v>
      </c>
      <c r="D25" s="1">
        <v>1.5</v>
      </c>
      <c r="E25" s="1">
        <v>1.5</v>
      </c>
      <c r="F25" s="1">
        <v>0.5</v>
      </c>
    </row>
    <row r="26" spans="1:6">
      <c r="A26" s="1">
        <v>7</v>
      </c>
      <c r="B26" s="1">
        <v>3.5</v>
      </c>
      <c r="C26" s="1">
        <v>2400</v>
      </c>
      <c r="D26" s="1">
        <v>1.5</v>
      </c>
      <c r="E26" s="1">
        <v>1.5</v>
      </c>
      <c r="F26" s="1">
        <v>0.5</v>
      </c>
    </row>
    <row r="27" spans="1:6">
      <c r="A27" s="1">
        <v>3</v>
      </c>
      <c r="B27" s="1">
        <v>3.5</v>
      </c>
      <c r="C27" s="1">
        <v>2400</v>
      </c>
      <c r="D27" s="1">
        <v>5</v>
      </c>
      <c r="E27" s="1">
        <v>1.5</v>
      </c>
      <c r="F27" s="1">
        <v>0.5</v>
      </c>
    </row>
    <row r="28" spans="1:6">
      <c r="A28" s="1">
        <v>7</v>
      </c>
      <c r="B28" s="1">
        <v>3.5</v>
      </c>
      <c r="C28" s="1">
        <v>2400</v>
      </c>
      <c r="D28" s="1">
        <v>5</v>
      </c>
      <c r="E28" s="1">
        <v>1.5</v>
      </c>
      <c r="F28" s="1">
        <v>0.5</v>
      </c>
    </row>
    <row r="29" spans="1:6">
      <c r="A29" s="1">
        <v>3</v>
      </c>
      <c r="B29" s="1">
        <v>3.5</v>
      </c>
      <c r="C29" s="1">
        <v>2400</v>
      </c>
      <c r="D29" s="1">
        <v>1.5</v>
      </c>
      <c r="E29" s="1">
        <v>5</v>
      </c>
      <c r="F29" s="1">
        <v>0.5</v>
      </c>
    </row>
    <row r="30" spans="1:6">
      <c r="A30" s="1">
        <v>7</v>
      </c>
      <c r="B30" s="1">
        <v>3.5</v>
      </c>
      <c r="C30" s="1">
        <v>2400</v>
      </c>
      <c r="D30" s="1">
        <v>1.5</v>
      </c>
      <c r="E30" s="1">
        <v>5</v>
      </c>
      <c r="F30" s="1">
        <v>0.5</v>
      </c>
    </row>
    <row r="31" spans="1:6">
      <c r="A31" s="1">
        <v>3</v>
      </c>
      <c r="B31" s="1">
        <v>3.5</v>
      </c>
      <c r="C31" s="1">
        <v>2400</v>
      </c>
      <c r="D31" s="1">
        <v>5</v>
      </c>
      <c r="E31" s="1">
        <v>5</v>
      </c>
      <c r="F31" s="1">
        <v>0.5</v>
      </c>
    </row>
    <row r="32" spans="1:6">
      <c r="A32" s="1">
        <v>7</v>
      </c>
      <c r="B32" s="1">
        <v>3.5</v>
      </c>
      <c r="C32" s="1">
        <v>2400</v>
      </c>
      <c r="D32" s="1">
        <v>5</v>
      </c>
      <c r="E32" s="1">
        <v>5</v>
      </c>
      <c r="F32" s="1">
        <v>0.5</v>
      </c>
    </row>
    <row r="33" spans="1:6">
      <c r="A33" s="1">
        <v>5</v>
      </c>
      <c r="B33" s="1">
        <v>2</v>
      </c>
      <c r="C33" s="1">
        <v>2400</v>
      </c>
      <c r="D33" s="1">
        <v>3.25</v>
      </c>
      <c r="E33" s="1">
        <v>1.5</v>
      </c>
      <c r="F33" s="1">
        <v>0.4</v>
      </c>
    </row>
    <row r="34" spans="1:6">
      <c r="A34" s="1">
        <v>5</v>
      </c>
      <c r="B34" s="1">
        <v>5</v>
      </c>
      <c r="C34" s="1">
        <v>2400</v>
      </c>
      <c r="D34" s="1">
        <v>3.25</v>
      </c>
      <c r="E34" s="1">
        <v>1.5</v>
      </c>
      <c r="F34" s="1">
        <v>0.4</v>
      </c>
    </row>
    <row r="35" spans="1:6">
      <c r="A35" s="1">
        <v>5</v>
      </c>
      <c r="B35" s="1">
        <v>2</v>
      </c>
      <c r="C35" s="1">
        <v>2400</v>
      </c>
      <c r="D35" s="1">
        <v>3.25</v>
      </c>
      <c r="E35" s="1">
        <v>5</v>
      </c>
      <c r="F35" s="1">
        <v>0.4</v>
      </c>
    </row>
    <row r="36" spans="1:6">
      <c r="A36" s="1">
        <v>5</v>
      </c>
      <c r="B36" s="1">
        <v>5</v>
      </c>
      <c r="C36" s="1">
        <v>2400</v>
      </c>
      <c r="D36" s="1">
        <v>3.25</v>
      </c>
      <c r="E36" s="1">
        <v>5</v>
      </c>
      <c r="F36" s="1">
        <v>0.4</v>
      </c>
    </row>
    <row r="37" spans="1:6">
      <c r="A37" s="1">
        <v>5</v>
      </c>
      <c r="B37" s="1">
        <v>2</v>
      </c>
      <c r="C37" s="1">
        <v>2400</v>
      </c>
      <c r="D37" s="1">
        <v>3.25</v>
      </c>
      <c r="E37" s="1">
        <v>1.5</v>
      </c>
      <c r="F37" s="1">
        <v>0.6</v>
      </c>
    </row>
    <row r="38" spans="1:6">
      <c r="A38" s="1">
        <v>5</v>
      </c>
      <c r="B38" s="1">
        <v>5</v>
      </c>
      <c r="C38" s="1">
        <v>2400</v>
      </c>
      <c r="D38" s="1">
        <v>3.25</v>
      </c>
      <c r="E38" s="1">
        <v>1.5</v>
      </c>
      <c r="F38" s="1">
        <v>0.6</v>
      </c>
    </row>
    <row r="39" spans="1:6">
      <c r="A39" s="1">
        <v>5</v>
      </c>
      <c r="B39" s="1">
        <v>2</v>
      </c>
      <c r="C39" s="1">
        <v>2400</v>
      </c>
      <c r="D39" s="1">
        <v>3.25</v>
      </c>
      <c r="E39" s="1">
        <v>5</v>
      </c>
      <c r="F39" s="1">
        <v>0.6</v>
      </c>
    </row>
    <row r="40" spans="1:6">
      <c r="A40" s="1">
        <v>5</v>
      </c>
      <c r="B40" s="1">
        <v>5</v>
      </c>
      <c r="C40" s="1">
        <v>2400</v>
      </c>
      <c r="D40" s="1">
        <v>3.25</v>
      </c>
      <c r="E40" s="1">
        <v>5</v>
      </c>
      <c r="F40" s="1">
        <v>0.6</v>
      </c>
    </row>
    <row r="41" spans="1:6">
      <c r="A41" s="1">
        <v>3</v>
      </c>
      <c r="B41" s="1">
        <v>3.5</v>
      </c>
      <c r="C41" s="1">
        <v>1800</v>
      </c>
      <c r="D41" s="1">
        <v>3.25</v>
      </c>
      <c r="E41" s="1">
        <v>3.25</v>
      </c>
      <c r="F41" s="1">
        <v>0.4</v>
      </c>
    </row>
    <row r="42" spans="1:6">
      <c r="A42" s="1">
        <v>7</v>
      </c>
      <c r="B42" s="1">
        <v>3.5</v>
      </c>
      <c r="C42" s="1">
        <v>1800</v>
      </c>
      <c r="D42" s="1">
        <v>3.25</v>
      </c>
      <c r="E42" s="1">
        <v>3.25</v>
      </c>
      <c r="F42" s="1">
        <v>0.4</v>
      </c>
    </row>
    <row r="43" spans="1:6">
      <c r="A43" s="1">
        <v>3</v>
      </c>
      <c r="B43" s="1">
        <v>3.5</v>
      </c>
      <c r="C43" s="1">
        <v>3000</v>
      </c>
      <c r="D43" s="1">
        <v>3.25</v>
      </c>
      <c r="E43" s="1">
        <v>3.25</v>
      </c>
      <c r="F43" s="1">
        <v>0.4</v>
      </c>
    </row>
    <row r="44" spans="1:6">
      <c r="A44" s="1">
        <v>7</v>
      </c>
      <c r="B44" s="1">
        <v>3.5</v>
      </c>
      <c r="C44" s="1">
        <v>3000</v>
      </c>
      <c r="D44" s="1">
        <v>3.25</v>
      </c>
      <c r="E44" s="1">
        <v>3.25</v>
      </c>
      <c r="F44" s="1">
        <v>0.4</v>
      </c>
    </row>
    <row r="45" spans="1:6">
      <c r="A45" s="1">
        <v>3</v>
      </c>
      <c r="B45" s="1">
        <v>3.5</v>
      </c>
      <c r="C45" s="1">
        <v>1800</v>
      </c>
      <c r="D45" s="1">
        <v>3.25</v>
      </c>
      <c r="E45" s="1">
        <v>3.25</v>
      </c>
      <c r="F45" s="1">
        <v>0.6</v>
      </c>
    </row>
    <row r="46" spans="1:6">
      <c r="A46" s="1">
        <v>7</v>
      </c>
      <c r="B46" s="1">
        <v>3.5</v>
      </c>
      <c r="C46" s="1">
        <v>1800</v>
      </c>
      <c r="D46" s="1">
        <v>3.25</v>
      </c>
      <c r="E46" s="1">
        <v>3.25</v>
      </c>
      <c r="F46" s="1">
        <v>0.6</v>
      </c>
    </row>
    <row r="47" spans="1:6">
      <c r="A47" s="1">
        <v>3</v>
      </c>
      <c r="B47" s="1">
        <v>3.5</v>
      </c>
      <c r="C47" s="1">
        <v>3000</v>
      </c>
      <c r="D47" s="1">
        <v>3.25</v>
      </c>
      <c r="E47" s="1">
        <v>3.25</v>
      </c>
      <c r="F47" s="1">
        <v>0.6</v>
      </c>
    </row>
    <row r="48" spans="1:6">
      <c r="A48" s="1">
        <v>7</v>
      </c>
      <c r="B48" s="1">
        <v>3.5</v>
      </c>
      <c r="C48" s="1">
        <v>3000</v>
      </c>
      <c r="D48" s="1">
        <v>3.25</v>
      </c>
      <c r="E48" s="1">
        <v>3.25</v>
      </c>
      <c r="F48" s="1">
        <v>0.6</v>
      </c>
    </row>
    <row r="49" spans="1:6">
      <c r="A49" s="1">
        <v>5</v>
      </c>
      <c r="B49" s="1">
        <v>3.5</v>
      </c>
      <c r="C49" s="1">
        <v>2400</v>
      </c>
      <c r="D49" s="1">
        <v>3.25</v>
      </c>
      <c r="E49" s="1">
        <v>3.25</v>
      </c>
      <c r="F49" s="1">
        <v>0.5</v>
      </c>
    </row>
    <row r="50" spans="1:6">
      <c r="A50" s="1">
        <v>4.26</v>
      </c>
      <c r="B50" s="1">
        <v>5</v>
      </c>
      <c r="C50" s="1">
        <v>2305.263</v>
      </c>
      <c r="D50" s="1">
        <v>4.63</v>
      </c>
      <c r="E50" s="1">
        <v>4.08</v>
      </c>
      <c r="F50" s="1">
        <v>0.463</v>
      </c>
    </row>
    <row r="51" spans="1:6">
      <c r="A51" s="1">
        <v>5.53</v>
      </c>
      <c r="B51" s="1">
        <v>2.95</v>
      </c>
      <c r="C51" s="1">
        <v>1863.158</v>
      </c>
      <c r="D51" s="1">
        <v>2.24</v>
      </c>
      <c r="E51" s="1">
        <v>2.79</v>
      </c>
      <c r="F51" s="1">
        <v>0.589</v>
      </c>
    </row>
    <row r="52" spans="1:6">
      <c r="A52" s="1">
        <v>5.11</v>
      </c>
      <c r="B52" s="1">
        <v>4.37</v>
      </c>
      <c r="C52" s="1">
        <v>2747.368</v>
      </c>
      <c r="D52" s="1">
        <v>3.53</v>
      </c>
      <c r="E52" s="1">
        <v>1.68</v>
      </c>
      <c r="F52" s="1">
        <v>0.411</v>
      </c>
    </row>
    <row r="53" spans="1:6">
      <c r="A53" s="1">
        <v>3.63</v>
      </c>
      <c r="B53" s="1">
        <v>2.32</v>
      </c>
      <c r="C53" s="1">
        <v>2494.737</v>
      </c>
      <c r="D53" s="1">
        <v>2.79</v>
      </c>
      <c r="E53" s="1">
        <v>1.5</v>
      </c>
      <c r="F53" s="1">
        <v>0.495</v>
      </c>
    </row>
    <row r="54" spans="1:6">
      <c r="A54" s="1">
        <v>4.89</v>
      </c>
      <c r="B54" s="1">
        <v>4.21</v>
      </c>
      <c r="C54" s="1">
        <v>2557.895</v>
      </c>
      <c r="D54" s="1">
        <v>2.61</v>
      </c>
      <c r="E54" s="1">
        <v>5</v>
      </c>
      <c r="F54" s="1">
        <v>0.6</v>
      </c>
    </row>
    <row r="55" spans="1:6">
      <c r="A55" s="1">
        <v>5.74</v>
      </c>
      <c r="B55" s="1">
        <v>3.58</v>
      </c>
      <c r="C55" s="1">
        <v>2873.684</v>
      </c>
      <c r="D55" s="1">
        <v>1.5</v>
      </c>
      <c r="E55" s="1">
        <v>2.42</v>
      </c>
      <c r="F55" s="1">
        <v>0.537</v>
      </c>
    </row>
    <row r="56" spans="1:6">
      <c r="A56" s="1">
        <v>6.79</v>
      </c>
      <c r="B56" s="1">
        <v>4.53</v>
      </c>
      <c r="C56" s="1">
        <v>2431.579</v>
      </c>
      <c r="D56" s="1">
        <v>4.08</v>
      </c>
      <c r="E56" s="1">
        <v>2.61</v>
      </c>
      <c r="F56" s="1">
        <v>0.568</v>
      </c>
    </row>
    <row r="57" spans="1:6">
      <c r="A57" s="1">
        <v>5.95</v>
      </c>
      <c r="B57" s="1">
        <v>2</v>
      </c>
      <c r="C57" s="1">
        <v>2684.211</v>
      </c>
      <c r="D57" s="1">
        <v>3.89</v>
      </c>
      <c r="E57" s="1">
        <v>3.34</v>
      </c>
      <c r="F57" s="1">
        <v>0.579</v>
      </c>
    </row>
    <row r="58" spans="1:6">
      <c r="A58" s="1">
        <v>7</v>
      </c>
      <c r="B58" s="1">
        <v>2.63</v>
      </c>
      <c r="C58" s="1">
        <v>2242.105</v>
      </c>
      <c r="D58" s="1">
        <v>3.16</v>
      </c>
      <c r="E58" s="1">
        <v>2.24</v>
      </c>
      <c r="F58" s="1">
        <v>0.442</v>
      </c>
    </row>
    <row r="59" spans="1:6">
      <c r="A59" s="1">
        <v>6.58</v>
      </c>
      <c r="B59" s="1">
        <v>3.89</v>
      </c>
      <c r="C59" s="1">
        <v>2936.842</v>
      </c>
      <c r="D59" s="1">
        <v>3.34</v>
      </c>
      <c r="E59" s="1">
        <v>4.45</v>
      </c>
      <c r="F59" s="1">
        <v>0.453</v>
      </c>
    </row>
    <row r="60" spans="1:6">
      <c r="A60" s="1">
        <v>3.42</v>
      </c>
      <c r="B60" s="1">
        <v>4.84</v>
      </c>
      <c r="C60" s="1">
        <v>2178.947</v>
      </c>
      <c r="D60" s="1">
        <v>2.42</v>
      </c>
      <c r="E60" s="1">
        <v>2.05</v>
      </c>
      <c r="F60" s="1">
        <v>0.526</v>
      </c>
    </row>
    <row r="61" spans="1:6">
      <c r="A61" s="1">
        <v>4.68</v>
      </c>
      <c r="B61" s="1">
        <v>3.42</v>
      </c>
      <c r="C61" s="1">
        <v>1926.316</v>
      </c>
      <c r="D61" s="1">
        <v>5</v>
      </c>
      <c r="E61" s="1">
        <v>1.87</v>
      </c>
      <c r="F61" s="1">
        <v>0.516</v>
      </c>
    </row>
    <row r="62" spans="1:6">
      <c r="A62" s="1">
        <v>3.21</v>
      </c>
      <c r="B62" s="1">
        <v>3.74</v>
      </c>
      <c r="C62" s="1">
        <v>2810.526</v>
      </c>
      <c r="D62" s="1">
        <v>2.05</v>
      </c>
      <c r="E62" s="1">
        <v>3.71</v>
      </c>
      <c r="F62" s="1">
        <v>0.432</v>
      </c>
    </row>
    <row r="63" spans="1:6">
      <c r="A63" s="1">
        <v>6.16</v>
      </c>
      <c r="B63" s="1">
        <v>4.68</v>
      </c>
      <c r="C63" s="1">
        <v>2052.632</v>
      </c>
      <c r="D63" s="1">
        <v>1.87</v>
      </c>
      <c r="E63" s="1">
        <v>3.89</v>
      </c>
      <c r="F63" s="1">
        <v>0.474</v>
      </c>
    </row>
    <row r="64" spans="1:6">
      <c r="A64" s="1">
        <v>6.37</v>
      </c>
      <c r="B64" s="1">
        <v>3.11</v>
      </c>
      <c r="C64" s="1">
        <v>1989.474</v>
      </c>
      <c r="D64" s="1">
        <v>4.45</v>
      </c>
      <c r="E64" s="1">
        <v>4.82</v>
      </c>
      <c r="F64" s="1">
        <v>0.505</v>
      </c>
    </row>
    <row r="65" spans="1:6">
      <c r="A65" s="1">
        <v>4.47</v>
      </c>
      <c r="B65" s="1">
        <v>2.47</v>
      </c>
      <c r="C65" s="1">
        <v>2621.053</v>
      </c>
      <c r="D65" s="1">
        <v>4.82</v>
      </c>
      <c r="E65" s="1">
        <v>3.53</v>
      </c>
      <c r="F65" s="1">
        <v>0.421</v>
      </c>
    </row>
    <row r="66" spans="1:6">
      <c r="A66" s="1">
        <v>3</v>
      </c>
      <c r="B66" s="1">
        <v>2.79</v>
      </c>
      <c r="C66" s="1">
        <v>2115.789</v>
      </c>
      <c r="D66" s="1">
        <v>3.71</v>
      </c>
      <c r="E66" s="1">
        <v>4.26</v>
      </c>
      <c r="F66" s="1">
        <v>0.547</v>
      </c>
    </row>
    <row r="67" spans="1:6">
      <c r="A67" s="1">
        <v>4.05</v>
      </c>
      <c r="B67" s="1">
        <v>3.26</v>
      </c>
      <c r="C67" s="1">
        <v>1800</v>
      </c>
      <c r="D67" s="1">
        <v>2.97</v>
      </c>
      <c r="E67" s="1">
        <v>3.16</v>
      </c>
      <c r="F67" s="1">
        <v>0.4</v>
      </c>
    </row>
    <row r="68" spans="1:6">
      <c r="A68" s="1">
        <v>5.32</v>
      </c>
      <c r="B68" s="1">
        <v>2.16</v>
      </c>
      <c r="C68" s="1">
        <v>2368.421</v>
      </c>
      <c r="D68" s="1">
        <v>1.68</v>
      </c>
      <c r="E68" s="1">
        <v>4.63</v>
      </c>
      <c r="F68" s="1">
        <v>0.484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type1-modify</vt:lpstr>
      <vt:lpstr>type1-origin</vt:lpstr>
      <vt:lpstr>优化结果</vt:lpstr>
      <vt:lpstr>DAT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杨雨欣</dc:creator>
  <cp:lastModifiedBy>快乐的阿猫</cp:lastModifiedBy>
  <dcterms:created xsi:type="dcterms:W3CDTF">2015-06-05T18:17:00Z</dcterms:created>
  <dcterms:modified xsi:type="dcterms:W3CDTF">2022-06-16T02:06:20Z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042400732E864D29A90808A4EC965D8B</vt:lpwstr>
  </property>
  <property fmtid="{D5CDD505-2E9C-101B-9397-08002B2CF9AE}" pid="3" name="KSOProductBuildVer">
    <vt:lpwstr>2052-11.1.0.11744</vt:lpwstr>
  </property>
</Properties>
</file>