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Cose di scuola\gestione\progetto\"/>
    </mc:Choice>
  </mc:AlternateContent>
  <xr:revisionPtr revIDLastSave="0" documentId="13_ncr:1_{A6A2CAE2-4857-4816-9F4B-2E2EF1724BDA}" xr6:coauthVersionLast="47" xr6:coauthVersionMax="47" xr10:uidLastSave="{00000000-0000-0000-0000-000000000000}"/>
  <bookViews>
    <workbookView xWindow="-120" yWindow="-120" windowWidth="24240" windowHeight="13140" xr2:uid="{568C94E4-E3F7-4EB4-8281-4914A18C47B4}"/>
  </bookViews>
  <sheets>
    <sheet name="Attività" sheetId="7" r:id="rId1"/>
    <sheet name="Diagramma di Gantt" sheetId="3" r:id="rId2"/>
    <sheet name="Dati grafico dinamici nascosti" sheetId="2" state="hidden" r:id="rId3"/>
  </sheets>
  <definedNames>
    <definedName name="Data_di_finale">IFERROR(IF(MAX(Attività_1[Data di fine])="",TODAY(),MAX(MAX(Attività_1[Data di fine]),MAX(#REF!))),"")</definedName>
    <definedName name="Data_di_iniziale">IFERROR(IF(MIN(Attività_1[Data di inizio])="",TODAY(),MIN(Attività_1[Data di inizio])),"")</definedName>
    <definedName name="DateRange">{15,30,45,60,75,90,105,120}</definedName>
    <definedName name="Traccia_Oggi">#REF!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7" l="1"/>
  <c r="C7" i="7"/>
  <c r="C6" i="7"/>
  <c r="D6" i="7" s="1"/>
  <c r="F18" i="7"/>
  <c r="F19" i="7"/>
  <c r="F20" i="7"/>
  <c r="F21" i="7"/>
  <c r="F22" i="7"/>
  <c r="F23" i="7"/>
  <c r="F24" i="7"/>
  <c r="F25" i="7"/>
  <c r="D7" i="7" l="1"/>
  <c r="D8" i="7" s="1"/>
  <c r="G24" i="2"/>
  <c r="G25" i="2"/>
  <c r="G26" i="2"/>
  <c r="G27" i="2"/>
  <c r="G28" i="2"/>
  <c r="G29" i="2"/>
  <c r="G30" i="2"/>
  <c r="G31" i="2"/>
  <c r="G32" i="2"/>
  <c r="F7" i="7" l="1"/>
  <c r="F8" i="7"/>
  <c r="F9" i="7"/>
  <c r="F10" i="7"/>
  <c r="F11" i="7"/>
  <c r="F12" i="7"/>
  <c r="F13" i="7"/>
  <c r="F14" i="7"/>
  <c r="F15" i="7"/>
  <c r="F16" i="7"/>
  <c r="F17" i="7"/>
  <c r="F6" i="7"/>
  <c r="B11" i="2" l="1"/>
  <c r="I25" i="2"/>
  <c r="I28" i="2"/>
  <c r="I31" i="2"/>
  <c r="I30" i="2"/>
  <c r="I26" i="2"/>
  <c r="I24" i="2"/>
  <c r="I29" i="2"/>
  <c r="I27" i="2"/>
  <c r="I32" i="2"/>
  <c r="B12" i="2" l="1"/>
  <c r="B15" i="2" l="1"/>
  <c r="C15" i="2" s="1"/>
  <c r="B21" i="2"/>
  <c r="C21" i="2" s="1"/>
  <c r="B20" i="2"/>
  <c r="C20" i="2" s="1"/>
  <c r="B19" i="2"/>
  <c r="C19" i="2" s="1"/>
  <c r="B18" i="2"/>
  <c r="C18" i="2" s="1"/>
  <c r="B17" i="2"/>
  <c r="C17" i="2" s="1"/>
  <c r="B16" i="2"/>
  <c r="C16" i="2" s="1"/>
  <c r="G20" i="2"/>
  <c r="I20" i="2" s="1"/>
  <c r="G22" i="2"/>
  <c r="I22" i="2" s="1"/>
  <c r="G23" i="2"/>
  <c r="H23" i="2" s="1"/>
  <c r="G19" i="2"/>
  <c r="H19" i="2" s="1"/>
  <c r="G21" i="2"/>
  <c r="H21" i="2" s="1"/>
  <c r="G18" i="2"/>
  <c r="H18" i="2" s="1"/>
  <c r="H29" i="2"/>
  <c r="H27" i="2"/>
  <c r="H32" i="2"/>
  <c r="H24" i="2"/>
  <c r="H31" i="2"/>
  <c r="H30" i="2"/>
  <c r="H28" i="2"/>
  <c r="H26" i="2"/>
  <c r="H25" i="2"/>
  <c r="D15" i="2" l="1"/>
  <c r="D16" i="2"/>
  <c r="D18" i="2"/>
  <c r="D19" i="2"/>
  <c r="D20" i="2"/>
  <c r="D21" i="2"/>
  <c r="D17" i="2"/>
  <c r="B2" i="2"/>
  <c r="E21" i="2"/>
  <c r="E17" i="2"/>
  <c r="E18" i="2"/>
  <c r="E19" i="2"/>
  <c r="E20" i="2"/>
  <c r="E15" i="2"/>
  <c r="E16" i="2"/>
  <c r="I21" i="2"/>
  <c r="I23" i="2"/>
  <c r="I19" i="2"/>
  <c r="H20" i="2"/>
  <c r="H22" i="2"/>
  <c r="I18" i="2"/>
  <c r="C5" i="2" l="1"/>
  <c r="C4" i="2"/>
  <c r="B5" i="2"/>
  <c r="B4" i="2"/>
</calcChain>
</file>

<file path=xl/sharedStrings.xml><?xml version="1.0" encoding="utf-8"?>
<sst xmlns="http://schemas.openxmlformats.org/spreadsheetml/2006/main" count="45" uniqueCount="42">
  <si>
    <t>Creare un diagramma di Gantt per il monitoraggio delle date in questo foglio di lavoro.
Il titolo di questo foglio di lavoro si trova nella cella B1. 
Le informazioni su come usare questo foglio di lavoro, con istruzioni per le utilità per la lettura dello schermo, si trovano nel foglio di lavoro Informazioni.
Continuare a spostarsi verso il basso nella colonna A per altre istruzioni.</t>
  </si>
  <si>
    <t>L'intestazione Attività cardine per la relativa tabella si trova nella cella B3.
L'intestazione Attività per la relativa tabella si trova nella cella G3.</t>
  </si>
  <si>
    <t>Diagramma di Gantt per il monitoraggio delle date</t>
  </si>
  <si>
    <t>Attività cardine</t>
  </si>
  <si>
    <t>Questa colonna deve essere ordinata in sequenza.</t>
  </si>
  <si>
    <t>N.</t>
  </si>
  <si>
    <t>Data</t>
  </si>
  <si>
    <t>Attività</t>
  </si>
  <si>
    <t>Per aggiungere altre attività, aggiungere una nuova riga sopra a questa.</t>
  </si>
  <si>
    <t>Immettere la data di inizio per ogni attività di seguito. Per risultati ottimali ordinare questa colonna in ordine crescente.</t>
  </si>
  <si>
    <t>Data di inizio</t>
  </si>
  <si>
    <t>Immettere la data di fine per ogni attività di seguito, in questa colonna.</t>
  </si>
  <si>
    <t>Data di fine</t>
  </si>
  <si>
    <t>Immettere le attività in questa colonna.</t>
  </si>
  <si>
    <t>Colonna calcolata automaticamente utilizzata per inserire nel diagramma la durata di ogni attività. Non eliminare o modificare.</t>
  </si>
  <si>
    <t>Durata in giorni</t>
  </si>
  <si>
    <t>Il diagramma di Gantt con Oggi, Attività cardine e Attività all'interno di un intervallo di date si trova in questo foglio di lavoro. 
Una barra di scorrimento si trova nella riga 1 dalla cella B1 alla cella R1 e incrementa l'intervallo di date mostrando le attività cardine future.
Il diagramma è rappresentato nelle celle da B2 a R3.
Questa è l'ultima istruzione in questo foglio di lavoro.</t>
  </si>
  <si>
    <t>Il titolo di questo foglio di lavoro si trova nella cella B1.</t>
  </si>
  <si>
    <t>Il titolo della tabella si trova nella cella B2 e nella cella C2.</t>
  </si>
  <si>
    <t>L'intestazione della tabella si trova nella cella B3 e nella cella C3. Queste coordinate consentono di mettere in evidenza Oggi nel diagramma.
La prima colonna contrassegna il giorno, la seconda indica la linea da disegnare per evidenziare Oggi.
La data della prima colonna può cambiare affinché l'intervallo di date del diagramma rimanga leggibile con l'avanzamento delle date, tuttavia, una coordinata y pari a 0 indica che non è presente nessuna linea.
Non modificare o eliminare questo contenuto, altrimenti il diagramma potrebbe dare errore. Per non evidenziare più la data di Oggi, selezionare semplicemente "No" nel foglio di lavoro Dati grafico nella cella D2.
L'istruzione successiva si trova nella cella A7.</t>
  </si>
  <si>
    <t>L'intestazione della tabella si trova nella cella B7.
L'incremento di scorrimento nella cella B8 indica i dati rappresentati nel grafico e che vengono visualizzati nel diagramma di Gantt in qualsiasi momento. 
Usando la barra di scorrimento nella parte superiore del diagramma nella riga 1 del foglio di lavoro Diagramma di Gantt, questo numero aumenta.
Il diagramma funziona meglio con incrementi singoli.
L'istruzione successiva si trova nella cella A10.</t>
  </si>
  <si>
    <t xml:space="preserve">L'intestazione della tabella si trova nella cella B10 e nella cella D10.
L'intervallo di creazione del diagramma consente di selezionare il corretto intervallo di attività e attività cardine. Non modificare questi campi.
Il numero di ageing fa in modo che il diagramma sia leggibile programmando le attività tramite ageing dall'intervallo e tracciando solo quelle comprese nell'intervallo.  Non modificare questo numero.
L'istruzione successiva si trova nella cella A14.
</t>
  </si>
  <si>
    <t>L'intestazione della tabella relativa ai dati delle attività cardine dinamici si trova dalla cella B14 alla cella E14. Una nota si trova nella cella F14.
Questa tabella consente di creare il diagramma di Gantt nel foglio di lavoro Diagramma di Gantt, tracciando 7 attività cardine alla volta.
I dati in questo grafico vengono generati automaticamente sulla base del contenuto nella tabella di cui sopra. 
Non modificare o eliminare questa tabella o il relativo contenuto.
L'istruzione successiva si trova nella cella A17.</t>
  </si>
  <si>
    <t>Le intestazioni della tabella relativa ai dati delle attività cardine dinamici si trovano dalla cella G15 alla cella I15. 
I dati forniti in questa tabella potrebbero apparire vuoti, le date potrebbero risultare errate, non compilare, eliminare o modificare in altro modo questi dati per non rischiare di sovrascrivere le formule e compromettere la capacità di rappresentare i dati nel diagramma.
La tabella consente di inserire nel diagramma 15 attività cardine. Per aggiungerne altre, basta espandere la tabella secondo necessità. Nota: aggiungere le attività cardine solo nel foglio di lavoro Dati grafico. Non aggiungere contenuti a questa tabella.
Una nota si trova nella cella J15.
L'istruzione successiva si trova nella cella A32.</t>
  </si>
  <si>
    <t>Una nota si trova nella cella J32.
Questa è l'ultima istruzione in questo foglio di lavoro.</t>
  </si>
  <si>
    <t>Dati grafico dinamici: NON modificare o eliminare questo foglio di lavoro!</t>
  </si>
  <si>
    <t>coordinata x evidenziazione oggi</t>
  </si>
  <si>
    <t>incremento di scorrimento</t>
  </si>
  <si>
    <t>Intervallo di creazione del diagramma</t>
  </si>
  <si>
    <t>evidenziazione</t>
  </si>
  <si>
    <t>coordinata y</t>
  </si>
  <si>
    <t>ageoff</t>
  </si>
  <si>
    <t>Durata attività in giorni</t>
  </si>
  <si>
    <t>posizione</t>
  </si>
  <si>
    <t>&lt;-- questa tabella consente di creare il diagramma di Gantt, tracciando 7 attività cardine alla volta</t>
  </si>
  <si>
    <t>Tracciare le attività cardine</t>
  </si>
  <si>
    <t>Linea di base</t>
  </si>
  <si>
    <t>&lt;-- questa tabella consente di creare gli indicatori delle attività cardine nel diagramma di Gantt, inserendo solo quelle che rientrano nell'intervallo di date visualizzato (fino a 15 attività cardine)</t>
  </si>
  <si>
    <t xml:space="preserve">&lt;--Per inserire nel diagramma più di 15 attività cardine, basta espandere questa tabella e inserire nuove voci nella tabella Attività cardine nel foglio di lavoro Dati grafico.
</t>
  </si>
  <si>
    <t>Scrittura html</t>
  </si>
  <si>
    <t>Scruttura css</t>
  </si>
  <si>
    <t>Scrittura javascript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</si>
</sst>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0_ ;\-#,##0\ "/>
  </numFmts>
  <fonts count="9"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cellStyleXfs>
  <cellXfs count="22">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65" fontId="0" fillId="0" borderId="0" xfId="7" applyFont="1">
      <alignment horizontal="center"/>
    </xf>
    <xf numFmtId="0" fontId="0" fillId="3" borderId="0" xfId="0" applyFill="1"/>
    <xf numFmtId="164" fontId="0" fillId="0" borderId="0" xfId="0" applyNumberFormat="1" applyAlignment="1">
      <alignment wrapText="1"/>
    </xf>
    <xf numFmtId="164" fontId="0" fillId="0" borderId="0" xfId="0" applyNumberFormat="1"/>
    <xf numFmtId="14" fontId="7" fillId="0" borderId="0" xfId="6">
      <alignment horizontal="center"/>
    </xf>
    <xf numFmtId="0" fontId="8" fillId="0" borderId="0" xfId="0" applyFont="1"/>
    <xf numFmtId="164" fontId="8" fillId="0" borderId="0" xfId="0" applyNumberFormat="1" applyFont="1" applyAlignment="1">
      <alignment wrapText="1"/>
    </xf>
    <xf numFmtId="0" fontId="0" fillId="0" borderId="0" xfId="0" applyFont="1"/>
    <xf numFmtId="0" fontId="8" fillId="0" borderId="0" xfId="0" applyFont="1" applyAlignment="1">
      <alignment wrapText="1"/>
    </xf>
    <xf numFmtId="14" fontId="7" fillId="0" borderId="0" xfId="6" applyFont="1" applyFill="1" applyBorder="1">
      <alignment horizontal="center"/>
    </xf>
  </cellXfs>
  <cellStyles count="8">
    <cellStyle name="Data" xfId="6" xr:uid="{6EB70F65-3733-4804-9FF5-428A9E5C4ABE}"/>
    <cellStyle name="Migliaia [0]" xfId="7" builtinId="6" customBuiltin="1"/>
    <cellStyle name="Normale" xfId="0" builtinId="0"/>
    <cellStyle name="Testo descrittivo" xfId="5" builtinId="53" customBuiltin="1"/>
    <cellStyle name="Titolo" xfId="3" builtinId="15" customBuiltin="1"/>
    <cellStyle name="Titolo 1" xfId="1" builtinId="16" customBuiltin="1"/>
    <cellStyle name="Titolo 2" xfId="2" builtinId="17" customBuiltin="1"/>
    <cellStyle name="Titolo 3" xfId="4" builtinId="18" customBuiltin="1"/>
  </cellStyles>
  <dxfs count="25">
    <dxf>
      <fill>
        <patternFill>
          <bgColor theme="7" tint="0.79998168889431442"/>
        </patternFill>
      </fill>
    </dxf>
    <dxf>
      <numFmt numFmtId="19" formatCode="dd/mm/yyyy"/>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dd/mm/yyyy"/>
    </dxf>
    <dxf>
      <numFmt numFmtId="0" formatCode="General"/>
    </dxf>
    <dxf>
      <numFmt numFmtId="0" formatCode="General"/>
    </dxf>
    <dxf>
      <numFmt numFmtId="19" formatCode="dd/mm/yyyy"/>
    </dxf>
    <dxf>
      <numFmt numFmtId="0" formatCode="General"/>
      <alignment horizontal="general" vertical="bottom" textRotation="0" wrapText="1"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PivotStyle="PivotStyleLight16">
    <tableStyle name="Diagramma di Gantt per il monitoraggio delle date" pivot="0" count="5" xr9:uid="{FE5A7A51-290B-4843-B986-5E08FCB37B0E}">
      <tableStyleElement type="wholeTable" dxfId="24"/>
      <tableStyleElement type="headerRow" dxfId="23"/>
      <tableStyleElement type="firstColumn" dxfId="22"/>
      <tableStyleElement type="firstRowStripe" dxfId="21"/>
      <tableStyleElement type="first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833288543011014E-2"/>
          <c:y val="3.8231787360518417E-2"/>
          <c:w val="0.87620338536479181"/>
          <c:h val="0.85026460272713811"/>
        </c:manualLayout>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A8593EB4-826A-4BB4-B635-9DE994DB5994}"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16B426AD-7A13-45C2-B7E1-0606E5CB2D80}"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946A0363-774C-46A4-A6AF-1A0590F40A6E}"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A774C192-8827-4993-980B-4432EFFBE67E}"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C344721F-8FB8-45F2-9866-F9152973A040}"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55651642-E5C8-45BB-9D85-660518F70645}"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7B3EEFC9-60ED-4C90-8BC5-C2E9D80831F1}"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it-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'Dati grafico dinamici nascosti'!$D$15:$D$22</c:f>
                <c:numCache>
                  <c:formatCode>General</c:formatCode>
                  <c:ptCount val="8"/>
                  <c:pt idx="0">
                    <c:v>16</c:v>
                  </c:pt>
                  <c:pt idx="1">
                    <c:v>11</c:v>
                  </c:pt>
                  <c:pt idx="2">
                    <c:v>8</c:v>
                  </c:pt>
                  <c:pt idx="3">
                    <c:v>0</c:v>
                  </c:pt>
                  <c:pt idx="4">
                    <c:v>0</c:v>
                  </c:pt>
                  <c:pt idx="5">
                    <c:v>0</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'Dati grafico dinamici nascosti'!$C$15:$C$21</c:f>
              <c:numCache>
                <c:formatCode>m/d/yyyy</c:formatCode>
                <c:ptCount val="7"/>
                <c:pt idx="0">
                  <c:v>45585</c:v>
                </c:pt>
                <c:pt idx="1">
                  <c:v>45616</c:v>
                </c:pt>
                <c:pt idx="2">
                  <c:v>45627</c:v>
                </c:pt>
                <c:pt idx="3">
                  <c:v>45585</c:v>
                </c:pt>
                <c:pt idx="4">
                  <c:v>45585</c:v>
                </c:pt>
                <c:pt idx="5">
                  <c:v>45585</c:v>
                </c:pt>
                <c:pt idx="6">
                  <c:v>45585</c:v>
                </c:pt>
              </c:numCache>
            </c:numRef>
          </c:xVal>
          <c:yVal>
            <c:numRef>
              <c:f>'Dati grafico dinamici nascosti'!$E$15:$E$21</c:f>
              <c:numCache>
                <c:formatCode>General</c:formatCode>
                <c:ptCount val="7"/>
                <c:pt idx="0">
                  <c:v>8</c:v>
                </c:pt>
                <c:pt idx="1">
                  <c:v>7</c:v>
                </c:pt>
                <c:pt idx="2">
                  <c:v>6</c:v>
                </c:pt>
                <c:pt idx="3">
                  <c:v>0</c:v>
                </c:pt>
                <c:pt idx="4">
                  <c:v>0</c:v>
                </c:pt>
                <c:pt idx="5">
                  <c:v>0</c:v>
                </c:pt>
                <c:pt idx="6">
                  <c:v>0</c:v>
                </c:pt>
              </c:numCache>
            </c:numRef>
          </c:yVal>
          <c:smooth val="0"/>
          <c:extLst>
            <c:ext xmlns:c15="http://schemas.microsoft.com/office/drawing/2012/chart" uri="{02D57815-91ED-43cb-92C2-25804820EDAC}">
              <c15:datalabelsRange>
                <c15:f>'Dati grafico dinamici nascosti'!$B$15:$B$22</c15:f>
                <c15:dlblRangeCache>
                  <c:ptCount val="8"/>
                  <c:pt idx="0">
                    <c:v>Scrittura html</c:v>
                  </c:pt>
                  <c:pt idx="1">
                    <c:v>Scruttura css</c:v>
                  </c:pt>
                  <c:pt idx="2">
                    <c:v>Scrittura javascript</c:v>
                  </c:pt>
                </c15:dlblRangeCache>
              </c15:datalabelsRange>
            </c:ext>
            <c:ext xmlns:c16="http://schemas.microsoft.com/office/drawing/2014/chart" uri="{C3380CC4-5D6E-409C-BE32-E72D297353CC}">
              <c16:uniqueId val="{0000000A-CCF3-4D6B-A363-E3E4CAC6EE6E}"/>
            </c:ext>
          </c:extLst>
        </c:ser>
        <c:ser>
          <c:idx val="1"/>
          <c:order val="1"/>
          <c:tx>
            <c:strRef>
              <c:f>'Dati grafico dinamici nascosti'!$B$2</c:f>
              <c:strCache>
                <c:ptCount val="1"/>
                <c:pt idx="0">
                  <c:v>Oggi</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3AF1CF5E-55AE-4C1C-B36E-32480497FEF8}" type="CELLRANGE">
                      <a:rPr lang="en-US"/>
                      <a:pPr>
                        <a:defRPr sz="1100">
                          <a:solidFill>
                            <a:schemeClr val="bg2"/>
                          </a:solidFill>
                        </a:defRPr>
                      </a:pPr>
                      <a:t>[INTERVALLOCELLE]</a:t>
                    </a:fld>
                    <a:endParaRPr lang="it-IT"/>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it-IT"/>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'Dati grafico dinamici nascosti'!$B$4:$B$5</c:f>
              <c:numCache>
                <c:formatCode>m/d/yyyy</c:formatCode>
                <c:ptCount val="2"/>
                <c:pt idx="0">
                  <c:v>45637</c:v>
                </c:pt>
                <c:pt idx="1">
                  <c:v>45637</c:v>
                </c:pt>
              </c:numCache>
            </c:numRef>
          </c:xVal>
          <c:yVal>
            <c:numRef>
              <c:f>'Dati grafico dinamici nascosti'!$C$4:$C$5</c:f>
              <c:numCache>
                <c:formatCode>General</c:formatCode>
                <c:ptCount val="2"/>
                <c:pt idx="0">
                  <c:v>0</c:v>
                </c:pt>
                <c:pt idx="1">
                  <c:v>0</c:v>
                </c:pt>
              </c:numCache>
            </c:numRef>
          </c:yVal>
          <c:smooth val="0"/>
          <c:extLst>
            <c:ext xmlns:c15="http://schemas.microsoft.com/office/drawing/2012/chart" uri="{02D57815-91ED-43cb-92C2-25804820EDAC}">
              <c15:datalabelsRange>
                <c15:f>'Dati grafico dinamici nascosti'!$B$2</c15:f>
                <c15:dlblRangeCache>
                  <c:ptCount val="1"/>
                  <c:pt idx="0">
                    <c:v>Oggi</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3004FFD2-F702-4B88-B5C4-85B624E4734B}" type="CELLRANGE">
                      <a:rPr lang="en-US"/>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69B1AFB8-326F-4D4F-8093-175B1A584A2A}"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7372356A-BD51-45DA-B42C-52A5C0CA54A6}"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DAC55BF7-95F1-4CAA-BA72-CA91F0267091}"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195E68F4-9A5D-4EBC-8CF6-5090F6A597D1}"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7FFB700C-C620-428E-B951-E9FDB3C7A42C}"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D0A45DBC-87A6-4660-909B-0658E73EC497}"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98A34C60-7594-40C4-89F2-31053111EC02}"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49E4FC62-9CE9-4C63-9B2E-0AB302C91EF2}"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971BE3FA-371C-4D5B-9BB9-0D5DFDE6E8CA}"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B6CAE508-8EDA-4D1F-8493-AEC9BD4CBE6C}"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8499CA65-B29A-4856-9EDE-A6D9F3388390}"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A20A2794-DBBA-4E8C-B7D5-FE6CB5C36C6B}"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3EE2064B-4E66-49CA-BA5E-7270B4AA884A}"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B3299AD8-ABC6-4EE5-A8B6-F1747FBDCCB8}" type="CELLRANGE">
                      <a:rPr lang="it-IT"/>
                      <a:pPr/>
                      <a:t>[INTERVALLOCELLE]</a:t>
                    </a:fld>
                    <a:endParaRPr lang="it-IT"/>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it-IT"/>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'Dati grafico dinamici nascosti'!$H$18:$H$32</c:f>
              <c:numCache>
                <c:formatCode>m/d/yyyy</c:formatCode>
                <c:ptCount val="15"/>
                <c:pt idx="0">
                  <c:v>45600</c:v>
                </c:pt>
                <c:pt idx="1">
                  <c:v>45600</c:v>
                </c:pt>
                <c:pt idx="2">
                  <c:v>45600</c:v>
                </c:pt>
                <c:pt idx="3">
                  <c:v>45600</c:v>
                </c:pt>
                <c:pt idx="4">
                  <c:v>45600</c:v>
                </c:pt>
                <c:pt idx="5">
                  <c:v>45600</c:v>
                </c:pt>
                <c:pt idx="6">
                  <c:v>45600</c:v>
                </c:pt>
                <c:pt idx="7">
                  <c:v>45600</c:v>
                </c:pt>
                <c:pt idx="8">
                  <c:v>45600</c:v>
                </c:pt>
                <c:pt idx="9">
                  <c:v>45600</c:v>
                </c:pt>
                <c:pt idx="10">
                  <c:v>45600</c:v>
                </c:pt>
                <c:pt idx="11">
                  <c:v>45600</c:v>
                </c:pt>
                <c:pt idx="12">
                  <c:v>45600</c:v>
                </c:pt>
                <c:pt idx="13">
                  <c:v>45600</c:v>
                </c:pt>
                <c:pt idx="14">
                  <c:v>45600</c:v>
                </c:pt>
              </c:numCache>
            </c:numRef>
          </c:xVal>
          <c:yVal>
            <c:numRef>
              <c:f>'Dati grafico dinamici nascosti'!$I$18:$I$32</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'Dati grafico dinamici nascosti'!$G$18:$G$33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it-IT"/>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it-IT"/>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Grafico 4" descr="Diagramma di Gantt che rappresenta 8 progetti e attività cardine alla volta, con un marcatore evidenziato che tiene traccia della data corrente. Una barra di scorrimento sopra il grafico consente di impaginare tutti progetti e le attività cardine nel foglio di lavoro Dati grafico.">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Attività" displayName="Attività_1" ref="B5:F25">
  <autoFilter ref="B5:F25" xr:uid="{22AFF5BD-21AE-4912-A8C2-DAA508F7F469}"/>
  <sortState xmlns:xlrd2="http://schemas.microsoft.com/office/spreadsheetml/2017/richdata2" ref="B6:E25">
    <sortCondition ref="C5:C25"/>
  </sortState>
  <tableColumns count="5">
    <tableColumn id="4" xr3:uid="{8D50EF12-D72C-4368-8326-03E797ADB3CB}" name="N." totalsRowLabel="Totale" dataDxfId="19" totalsRowDxfId="18"/>
    <tableColumn id="1" xr3:uid="{6CD36057-C64E-48FF-8662-5FD7B4F32BF9}" name="Data di inizio" totalsRowDxfId="17" dataCellStyle="Data"/>
    <tableColumn id="2" xr3:uid="{96A5962B-4C06-442F-8E89-23604EF5C723}" name="Data di fine" totalsRowDxfId="16" dataCellStyle="Data"/>
    <tableColumn id="3" xr3:uid="{16FB4742-B3F6-42FC-9A10-1D5DD112F2D1}" name="Attività"/>
    <tableColumn id="5" xr3:uid="{D768AAFA-90E4-428E-833F-D632C9128159}" name="Durata in giorni" totalsRowFunction="count" totalsRowDxfId="15" dataCellStyle="Migliaia [0]">
      <calculatedColumnFormula>IFERROR(IF(LEN(Attività_1[[#This Row],[Data di inizio]])=0,"",(INT(Attività_1[[#This Row],[Data di fine]])-INT(Attività_1[[#This Row],[Data di inizio]]))-(INT(Attività_1[[#This Row],[Data di inizio]])-INT(Attività_1[[#This Row],[Data di inizio]]))+1),"")</calculatedColumnFormula>
    </tableColumn>
  </tableColumns>
  <tableStyleInfo name="Diagramma di Gantt per il monitoraggio delle date"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Attività" dataDxfId="14">
      <calculatedColumnFormula>IFERROR(IF(LEN(OFFSET(Attività!$C6,ScrollingIncrement[incremento di scorrimento],0,1,1))=0,"",IF(OR(OFFSET(Attività!$D6,ScrollingIncrement[incremento di scorrimento],0,1,1)&lt;=$B$12,OFFSET(Attività!$C6,ScrollingIncrement[incremento di scorrimento],0,1,1)&gt;=($B$11-$D$11)),INDEX(Attività_1[],OFFSET(Attività!$B6,ScrollingIncrement[incremento di scorrimento],0,1,1),4),"")),"")</calculatedColumnFormula>
    </tableColumn>
    <tableColumn id="2" xr3:uid="{67A68433-98C6-4D8B-B13E-5A174B091BFD}" name="Data di inizio" dataDxfId="13" dataCellStyle="Data">
      <calculatedColumnFormula>IFERROR(IF(LEN(DynamicTaskData[[#This Row],[Attività]])=0,$B$11,INDEX(Attività_1[],OFFSET(Attività!$B6,ScrollingIncrement[incremento di scorrimento],0,1,1),2)),"")</calculatedColumnFormula>
    </tableColumn>
    <tableColumn id="3" xr3:uid="{F8FBD7F0-C854-4F78-A244-B23F2FFF6E70}" name="Durata attività in giorni" dataDxfId="12">
      <calculatedColumnFormula>IFERROR(IF(LEN(DynamicTaskData[[#This Row],[Attività]])=0,0,IF(AND(Attività!$C6&lt;=$B$12,Attività!$D6&gt;=$B$12),ABS(OFFSET(Attività!$C6,ScrollingIncrement[incremento di scorrimento],0,1,1)-$B$12)+1,OFFSET(Attività!$F6,ScrollingIncrement[incremento di scorrimento],0,1,1))),"")</calculatedColumnFormula>
    </tableColumn>
    <tableColumn id="4" xr3:uid="{5A2DA5AB-D865-4B01-B889-2961800BAEFD}" name="posizione" dataDxfId="11">
      <calculatedColumnFormula>IFERROR(IF(LEN(DynamicTaskData[[#This Row],[Attività]])=0,"",ROW($A1)),"")</calculatedColumnFormula>
    </tableColumn>
  </tableColumns>
  <tableStyleInfo name="Diagramma di Gantt per il monitoraggio delle date" showFirstColumn="1" showLastColumn="0" showRowStripes="1" showColumnStripes="0"/>
  <extLst>
    <ext xmlns:x14="http://schemas.microsoft.com/office/spreadsheetml/2009/9/main" uri="{504A1905-F514-4f6f-8877-14C23A59335A}">
      <x14:table altTextSummary="Questa tabella contiene le voci per il Diagramma di Gantt. Questa tabella verrà aggiornata automaticamente in base alle voci nella tabella in bozza preceden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coordinata x evidenziazione oggi" dataDxfId="10">
      <calculatedColumnFormula>IFERROR(IF(TODAY()&lt;MIN(DynamicTaskData[Data di inizio]),MIN($B$11,MIN(DynamicTaskData[Data di inizio])),TODAY()),TODAY())</calculatedColumnFormula>
    </tableColumn>
    <tableColumn id="2" xr3:uid="{0976B376-4D30-4099-AE10-A329AAD22F6E}" name="coordinata y" dataDxfId="9">
      <calculatedColumnFormula>IFERROR(IF(Traccia_Oggi="Sì",IF(TODAY()&lt;MIN(DynamicTaskData[Data di inizio]),0,9),0),0)</calculatedColumnFormula>
    </tableColumn>
  </tableColumns>
  <tableStyleInfo name="Diagramma di Gantt per il monitoraggio delle date" showFirstColumn="1" showLastColumn="0" showRowStripes="1" showColumnStripes="0"/>
  <extLst>
    <ext xmlns:x14="http://schemas.microsoft.com/office/spreadsheetml/2009/9/main" uri="{504A1905-F514-4f6f-8877-14C23A59335A}">
      <x14:table altTextSummary="Questa tabella crea una linea nel diagramma di Gantt che mostra la posizione di oggi rispetto alla sequenza tempora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Attività cardine" dataDxfId="8">
      <calculatedColumnFormula>IFERROR(IF(LEN(#REF!)=0,"",IF(AND(#REF!&lt;=$B$12,#REF!&gt;=$B$11-$D$11),#REF!,"")),"")</calculatedColumnFormula>
    </tableColumn>
    <tableColumn id="4" xr3:uid="{08699A2C-FE9E-454E-85A5-61493B3B2502}" name="Data" dataDxfId="7" dataCellStyle="Data">
      <calculatedColumnFormula>IFERROR(IF(LEN(DynamicMilestoneData[[#This Row],[Attività cardine]])=0,$B$12,#REF!),2)</calculatedColumnFormula>
    </tableColumn>
    <tableColumn id="5" xr3:uid="{FF95A456-DC6C-4DEF-A422-1A60C8530445}" name="Linea di base" dataDxfId="6">
      <calculatedColumnFormula>IFERROR(IF(LEN(DynamicMilestoneData[[#This Row],[Attività cardine]])=0,"",#REF!),"")</calculatedColumnFormula>
    </tableColumn>
  </tableColumns>
  <tableStyleInfo name="Diagramma di Gantt per il monitoraggio delle date"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5" dataDxfId="4">
  <autoFilter ref="B7:B8" xr:uid="{EF98147B-BF9A-4D76-A56A-BD910CB7D4BE}">
    <filterColumn colId="0" hiddenButton="1"/>
  </autoFilter>
  <tableColumns count="1">
    <tableColumn id="1" xr3:uid="{F9A5A7B8-7EE1-4D44-B78F-710AFC7920AA}" name="incremento di scorrimento" dataDxfId="3"/>
  </tableColumns>
  <tableStyleInfo name="Diagramma di Gantt per il monitoraggio delle date" showFirstColumn="1" showLastColumn="0" showRowStripes="1" showColumnStripes="0"/>
  <extLst>
    <ext xmlns:x14="http://schemas.microsoft.com/office/spreadsheetml/2009/9/main" uri="{504A1905-F514-4f6f-8877-14C23A59335A}">
      <x14:table altTextSummary="Questa tabella contiene l'incremento di scorrimento della barra nel foglio di lavoro Dati grafico. Il numero indica la pagina di scorrimento rappresentata visivamente nel grafico e acquisita in questo foglio di lavoro per aggiornare automaticamente i dati."/>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Intervallo_di_creazione_del_diagramma" displayName="Intervallo_di_creazione_del_diagramma" ref="B10:B12" totalsRowShown="0" dataDxfId="2">
  <autoFilter ref="B10:B12" xr:uid="{DDE82E12-4FE9-46D1-8EAA-6B89FFED0A50}"/>
  <tableColumns count="1">
    <tableColumn id="1" xr3:uid="{1D49A440-6CFE-4E17-92DB-D396A59981B6}" name="Intervallo di creazione del diagramma" dataDxfId="1">
      <calculatedColumnFormula>IFERROR(IF(LEN(#REF!)=0,Data_di_finale+15,MIN(#REF!)+15),TODAY())</calculatedColumnFormula>
    </tableColumn>
  </tableColumns>
  <tableStyleInfo name="Diagramma di Gantt per il monitoraggio delle date"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iagramma di Gantt per il monitoraggio delle date"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3.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sheetPr>
    <pageSetUpPr fitToPage="1"/>
  </sheetPr>
  <dimension ref="A1:I26"/>
  <sheetViews>
    <sheetView showGridLines="0" tabSelected="1" zoomScale="115" zoomScaleNormal="115" workbookViewId="0">
      <selection activeCell="D7" sqref="D7"/>
    </sheetView>
  </sheetViews>
  <sheetFormatPr defaultRowHeight="15" x14ac:dyDescent="0.25"/>
  <cols>
    <col min="1" max="1" width="2.7109375" customWidth="1"/>
    <col min="2" max="2" width="14.5703125" customWidth="1"/>
    <col min="3" max="3" width="16.5703125" customWidth="1"/>
    <col min="4" max="4" width="17.5703125" customWidth="1"/>
    <col min="5" max="5" width="30.7109375" customWidth="1"/>
    <col min="6" max="6" width="19.28515625" hidden="1" customWidth="1"/>
  </cols>
  <sheetData>
    <row r="1" spans="1:9" ht="50.1" customHeight="1" x14ac:dyDescent="0.25">
      <c r="A1" s="18" t="s">
        <v>0</v>
      </c>
      <c r="B1" s="8" t="s">
        <v>2</v>
      </c>
    </row>
    <row r="3" spans="1:9" ht="35.1" customHeight="1" x14ac:dyDescent="0.3">
      <c r="A3" s="14" t="s">
        <v>1</v>
      </c>
      <c r="B3" s="5" t="s">
        <v>7</v>
      </c>
    </row>
    <row r="4" spans="1:9" ht="90" customHeight="1" x14ac:dyDescent="0.25">
      <c r="B4" s="9" t="s">
        <v>4</v>
      </c>
      <c r="C4" s="9" t="s">
        <v>9</v>
      </c>
      <c r="D4" s="9" t="s">
        <v>11</v>
      </c>
      <c r="E4" s="9" t="s">
        <v>13</v>
      </c>
      <c r="F4" s="9" t="s">
        <v>14</v>
      </c>
    </row>
    <row r="5" spans="1:9" x14ac:dyDescent="0.25">
      <c r="B5" t="s">
        <v>5</v>
      </c>
      <c r="C5" t="s">
        <v>10</v>
      </c>
      <c r="D5" t="s">
        <v>12</v>
      </c>
      <c r="E5" t="s">
        <v>7</v>
      </c>
      <c r="F5" t="s">
        <v>15</v>
      </c>
    </row>
    <row r="6" spans="1:9" x14ac:dyDescent="0.25">
      <c r="B6" s="6">
        <v>1</v>
      </c>
      <c r="C6" s="10">
        <f ca="1">TODAY()-52</f>
        <v>45585</v>
      </c>
      <c r="D6" s="10">
        <f ca="1">Attività_1[[#This Row],[Data di inizio]]+30</f>
        <v>45615</v>
      </c>
      <c r="E6" s="1" t="s">
        <v>39</v>
      </c>
      <c r="F6" s="12">
        <f ca="1">IFERROR(IF(LEN(Attività_1[[#This Row],[Data di inizio]])=0,"",(INT(Attività_1[[#This Row],[Data di fine]])-INT(Attività_1[[#This Row],[Data di inizio]]))-(INT(Attività_1[[#This Row],[Data di inizio]])-INT(Attività_1[[#This Row],[Data di inizio]]))+1),"")</f>
        <v>31</v>
      </c>
    </row>
    <row r="7" spans="1:9" x14ac:dyDescent="0.25">
      <c r="B7" s="6">
        <v>2</v>
      </c>
      <c r="C7" s="10">
        <f ca="1">TODAY()-21</f>
        <v>45616</v>
      </c>
      <c r="D7" s="10">
        <f ca="1">Attività_1[[#This Row],[Data di inizio]]+10</f>
        <v>45626</v>
      </c>
      <c r="E7" s="1" t="s">
        <v>40</v>
      </c>
      <c r="F7" s="12">
        <f ca="1">IFERROR(IF(LEN(Attività_1[[#This Row],[Data di inizio]])=0,"",(INT(Attività_1[[#This Row],[Data di fine]])-INT(Attività_1[[#This Row],[Data di inizio]]))-(INT(Attività_1[[#This Row],[Data di inizio]])-INT(Attività_1[[#This Row],[Data di inizio]]))+1),"")</f>
        <v>11</v>
      </c>
    </row>
    <row r="8" spans="1:9" x14ac:dyDescent="0.25">
      <c r="B8" s="6">
        <v>3</v>
      </c>
      <c r="C8" s="10">
        <f ca="1">TODAY()-10</f>
        <v>45627</v>
      </c>
      <c r="D8" s="21">
        <f ca="1">Attività_1[[#This Row],[Data di inizio]]+7</f>
        <v>45634</v>
      </c>
      <c r="E8" s="20" t="s">
        <v>41</v>
      </c>
      <c r="F8" s="12">
        <f ca="1">IFERROR(IF(LEN(Attività_1[[#This Row],[Data di inizio]])=0,"",(INT(Attività_1[[#This Row],[Data di fine]])-INT(Attività_1[[#This Row],[Data di inizio]]))-(INT(Attività_1[[#This Row],[Data di inizio]])-INT(Attività_1[[#This Row],[Data di inizio]]))+1),"")</f>
        <v>8</v>
      </c>
    </row>
    <row r="9" spans="1:9" x14ac:dyDescent="0.25">
      <c r="B9" s="6"/>
      <c r="C9" s="11"/>
      <c r="D9" s="21"/>
      <c r="E9" s="1"/>
      <c r="F9" s="12" t="str">
        <f>IFERROR(IF(LEN(Attività_1[[#This Row],[Data di inizio]])=0,"",(INT(Attività_1[[#This Row],[Data di fine]])-INT(Attività_1[[#This Row],[Data di inizio]]))-(INT(Attività_1[[#This Row],[Data di inizio]])-INT(Attività_1[[#This Row],[Data di inizio]]))+1),"")</f>
        <v/>
      </c>
    </row>
    <row r="10" spans="1:9" x14ac:dyDescent="0.25">
      <c r="B10" s="6"/>
      <c r="C10" s="10"/>
      <c r="D10" s="10"/>
      <c r="E10" s="1"/>
      <c r="F10" s="12" t="str">
        <f>IFERROR(IF(LEN(Attività_1[[#This Row],[Data di inizio]])=0,"",(INT(Attività_1[[#This Row],[Data di fine]])-INT(Attività_1[[#This Row],[Data di inizio]]))-(INT(Attività_1[[#This Row],[Data di inizio]])-INT(Attività_1[[#This Row],[Data di inizio]]))+1),"")</f>
        <v/>
      </c>
    </row>
    <row r="11" spans="1:9" x14ac:dyDescent="0.25">
      <c r="B11" s="6"/>
      <c r="C11" s="10"/>
      <c r="D11" s="10"/>
      <c r="E11" s="1"/>
      <c r="F11" s="12" t="str">
        <f>IFERROR(IF(LEN(Attività_1[[#This Row],[Data di inizio]])=0,"",(INT(Attività_1[[#This Row],[Data di fine]])-INT(Attività_1[[#This Row],[Data di inizio]]))-(INT(Attività_1[[#This Row],[Data di inizio]])-INT(Attività_1[[#This Row],[Data di inizio]]))+1),"")</f>
        <v/>
      </c>
      <c r="I11" s="17"/>
    </row>
    <row r="12" spans="1:9" x14ac:dyDescent="0.25">
      <c r="B12" s="6"/>
      <c r="C12" s="10"/>
      <c r="D12" s="10"/>
      <c r="E12" s="1"/>
      <c r="F12" s="12" t="str">
        <f>IFERROR(IF(LEN(Attività_1[[#This Row],[Data di inizio]])=0,"",(INT(Attività_1[[#This Row],[Data di fine]])-INT(Attività_1[[#This Row],[Data di inizio]]))-(INT(Attività_1[[#This Row],[Data di inizio]])-INT(Attività_1[[#This Row],[Data di inizio]]))+1),"")</f>
        <v/>
      </c>
    </row>
    <row r="13" spans="1:9" x14ac:dyDescent="0.25">
      <c r="B13" s="6"/>
      <c r="C13" s="10"/>
      <c r="D13" s="10"/>
      <c r="E13" s="1"/>
      <c r="F13" s="12" t="str">
        <f>IFERROR(IF(LEN(Attività_1[[#This Row],[Data di inizio]])=0,"",(INT(Attività_1[[#This Row],[Data di fine]])-INT(Attività_1[[#This Row],[Data di inizio]]))-(INT(Attività_1[[#This Row],[Data di inizio]])-INT(Attività_1[[#This Row],[Data di inizio]]))+1),"")</f>
        <v/>
      </c>
    </row>
    <row r="14" spans="1:9" x14ac:dyDescent="0.25">
      <c r="B14" s="6"/>
      <c r="C14" s="10"/>
      <c r="D14" s="10"/>
      <c r="E14" s="1"/>
      <c r="F14" s="12" t="str">
        <f>IFERROR(IF(LEN(Attività_1[[#This Row],[Data di inizio]])=0,"",(INT(Attività_1[[#This Row],[Data di fine]])-INT(Attività_1[[#This Row],[Data di inizio]]))-(INT(Attività_1[[#This Row],[Data di inizio]])-INT(Attività_1[[#This Row],[Data di inizio]]))+1),"")</f>
        <v/>
      </c>
    </row>
    <row r="15" spans="1:9" x14ac:dyDescent="0.25">
      <c r="B15" s="6"/>
      <c r="C15" s="10"/>
      <c r="D15" s="10"/>
      <c r="E15" s="1"/>
      <c r="F15" s="12" t="str">
        <f>IFERROR(IF(LEN(Attività_1[[#This Row],[Data di inizio]])=0,"",(INT(Attività_1[[#This Row],[Data di fine]])-INT(Attività_1[[#This Row],[Data di inizio]]))-(INT(Attività_1[[#This Row],[Data di inizio]])-INT(Attività_1[[#This Row],[Data di inizio]]))+1),"")</f>
        <v/>
      </c>
    </row>
    <row r="16" spans="1:9" x14ac:dyDescent="0.25">
      <c r="B16" s="6"/>
      <c r="C16" s="10"/>
      <c r="D16" s="10"/>
      <c r="E16" s="1"/>
      <c r="F16" s="12" t="str">
        <f>IFERROR(IF(LEN(Attività_1[[#This Row],[Data di inizio]])=0,"",(INT(Attività_1[[#This Row],[Data di fine]])-INT(Attività_1[[#This Row],[Data di inizio]]))-(INT(Attività_1[[#This Row],[Data di inizio]])-INT(Attività_1[[#This Row],[Data di inizio]]))+1),"")</f>
        <v/>
      </c>
    </row>
    <row r="17" spans="2:6" x14ac:dyDescent="0.25">
      <c r="B17" s="6"/>
      <c r="C17" s="10"/>
      <c r="D17" s="10"/>
      <c r="E17" s="1"/>
      <c r="F17" s="12" t="str">
        <f>IFERROR(IF(LEN(Attività_1[[#This Row],[Data di inizio]])=0,"",(INT(Attività_1[[#This Row],[Data di fine]])-INT(Attività_1[[#This Row],[Data di inizio]]))-(INT(Attività_1[[#This Row],[Data di inizio]])-INT(Attività_1[[#This Row],[Data di inizio]]))+1),"")</f>
        <v/>
      </c>
    </row>
    <row r="18" spans="2:6" x14ac:dyDescent="0.25">
      <c r="B18" s="6"/>
      <c r="C18" s="10"/>
      <c r="D18" s="10"/>
      <c r="E18" s="1"/>
      <c r="F18" s="12" t="str">
        <f>IFERROR(IF(LEN(Attività_1[[#This Row],[Data di inizio]])=0,"",(INT(Attività_1[[#This Row],[Data di fine]])-INT(Attività_1[[#This Row],[Data di inizio]]))-(INT(Attività_1[[#This Row],[Data di inizio]])-INT(Attività_1[[#This Row],[Data di inizio]]))+1),"")</f>
        <v/>
      </c>
    </row>
    <row r="19" spans="2:6" x14ac:dyDescent="0.25">
      <c r="B19" s="6"/>
      <c r="C19" s="10"/>
      <c r="D19" s="10"/>
      <c r="E19" s="1"/>
      <c r="F19" s="12" t="str">
        <f>IFERROR(IF(LEN(Attività_1[[#This Row],[Data di inizio]])=0,"",(INT(Attività_1[[#This Row],[Data di fine]])-INT(Attività_1[[#This Row],[Data di inizio]]))-(INT(Attività_1[[#This Row],[Data di inizio]])-INT(Attività_1[[#This Row],[Data di inizio]]))+1),"")</f>
        <v/>
      </c>
    </row>
    <row r="20" spans="2:6" x14ac:dyDescent="0.25">
      <c r="B20" s="6"/>
      <c r="C20" s="10"/>
      <c r="D20" s="10"/>
      <c r="E20" s="1"/>
      <c r="F20" s="12" t="str">
        <f>IFERROR(IF(LEN(Attività_1[[#This Row],[Data di inizio]])=0,"",(INT(Attività_1[[#This Row],[Data di fine]])-INT(Attività_1[[#This Row],[Data di inizio]]))-(INT(Attività_1[[#This Row],[Data di inizio]])-INT(Attività_1[[#This Row],[Data di inizio]]))+1),"")</f>
        <v/>
      </c>
    </row>
    <row r="21" spans="2:6" x14ac:dyDescent="0.25">
      <c r="B21" s="6"/>
      <c r="C21" s="10"/>
      <c r="D21" s="10"/>
      <c r="E21" s="1"/>
      <c r="F21" s="12" t="str">
        <f>IFERROR(IF(LEN(Attività_1[[#This Row],[Data di inizio]])=0,"",(INT(Attività_1[[#This Row],[Data di fine]])-INT(Attività_1[[#This Row],[Data di inizio]]))-(INT(Attività_1[[#This Row],[Data di inizio]])-INT(Attività_1[[#This Row],[Data di inizio]]))+1),"")</f>
        <v/>
      </c>
    </row>
    <row r="22" spans="2:6" x14ac:dyDescent="0.25">
      <c r="B22" s="6"/>
      <c r="C22" s="10"/>
      <c r="D22" s="10"/>
      <c r="E22" s="1"/>
      <c r="F22" s="12" t="str">
        <f>IFERROR(IF(LEN(Attività_1[[#This Row],[Data di inizio]])=0,"",(INT(Attività_1[[#This Row],[Data di fine]])-INT(Attività_1[[#This Row],[Data di inizio]]))-(INT(Attività_1[[#This Row],[Data di inizio]])-INT(Attività_1[[#This Row],[Data di inizio]]))+1),"")</f>
        <v/>
      </c>
    </row>
    <row r="23" spans="2:6" x14ac:dyDescent="0.25">
      <c r="B23" s="6"/>
      <c r="C23" s="10"/>
      <c r="D23" s="10"/>
      <c r="E23" s="1"/>
      <c r="F23" s="12" t="str">
        <f>IFERROR(IF(LEN(Attività_1[[#This Row],[Data di inizio]])=0,"",(INT(Attività_1[[#This Row],[Data di fine]])-INT(Attività_1[[#This Row],[Data di inizio]]))-(INT(Attività_1[[#This Row],[Data di inizio]])-INT(Attività_1[[#This Row],[Data di inizio]]))+1),"")</f>
        <v/>
      </c>
    </row>
    <row r="24" spans="2:6" x14ac:dyDescent="0.25">
      <c r="B24" s="6"/>
      <c r="C24" s="10"/>
      <c r="D24" s="10"/>
      <c r="E24" s="1"/>
      <c r="F24" s="12" t="str">
        <f>IFERROR(IF(LEN(Attività_1[[#This Row],[Data di inizio]])=0,"",(INT(Attività_1[[#This Row],[Data di fine]])-INT(Attività_1[[#This Row],[Data di inizio]]))-(INT(Attività_1[[#This Row],[Data di inizio]])-INT(Attività_1[[#This Row],[Data di inizio]]))+1),"")</f>
        <v/>
      </c>
    </row>
    <row r="25" spans="2:6" x14ac:dyDescent="0.25">
      <c r="B25" s="6"/>
      <c r="C25" s="10"/>
      <c r="D25" s="10"/>
      <c r="E25" s="1"/>
      <c r="F25" s="12" t="str">
        <f>IFERROR(IF(LEN(Attività_1[[#This Row],[Data di inizio]])=0,"",(INT(Attività_1[[#This Row],[Data di fine]])-INT(Attività_1[[#This Row],[Data di inizio]]))-(INT(Attività_1[[#This Row],[Data di inizio]])-INT(Attività_1[[#This Row],[Data di inizio]]))+1),"")</f>
        <v/>
      </c>
    </row>
    <row r="26" spans="2:6" x14ac:dyDescent="0.25">
      <c r="B26" s="4" t="s">
        <v>8</v>
      </c>
      <c r="C26" s="4"/>
      <c r="D26" s="4"/>
      <c r="E26" s="4"/>
    </row>
  </sheetData>
  <printOptions horizontalCentered="1"/>
  <pageMargins left="0.7" right="0.7" top="0.75" bottom="0.75" header="0.3" footer="0.3"/>
  <pageSetup paperSize="9"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T3"/>
  <sheetViews>
    <sheetView showGridLines="0" workbookViewId="0">
      <selection activeCell="T2" sqref="T2"/>
    </sheetView>
  </sheetViews>
  <sheetFormatPr defaultRowHeight="15" x14ac:dyDescent="0.25"/>
  <cols>
    <col min="1" max="1" width="2.7109375" style="15" customWidth="1"/>
    <col min="2" max="2" width="10.28515625" customWidth="1"/>
    <col min="3" max="14" width="6.7109375" customWidth="1"/>
    <col min="15" max="15" width="4.28515625" customWidth="1"/>
  </cols>
  <sheetData>
    <row r="1" spans="1:20" ht="27" customHeight="1" x14ac:dyDescent="0.25">
      <c r="A1" s="14" t="s">
        <v>16</v>
      </c>
      <c r="B1" s="13"/>
      <c r="C1" s="13"/>
      <c r="D1" s="13"/>
      <c r="E1" s="13"/>
      <c r="F1" s="13"/>
      <c r="G1" s="13"/>
      <c r="H1" s="13"/>
      <c r="I1" s="13"/>
      <c r="J1" s="13"/>
      <c r="K1" s="13"/>
      <c r="L1" s="13"/>
      <c r="M1" s="13"/>
      <c r="N1" s="13"/>
      <c r="O1" s="13"/>
      <c r="P1" s="13"/>
      <c r="Q1" s="13"/>
      <c r="R1" s="13"/>
    </row>
    <row r="2" spans="1:20" ht="255.75" customHeight="1" x14ac:dyDescent="0.25">
      <c r="T2" s="19"/>
    </row>
    <row r="3" spans="1:20" ht="162.4" customHeight="1" x14ac:dyDescent="0.25">
      <c r="T3" s="19"/>
    </row>
  </sheetData>
  <conditionalFormatting sqref="C2:O2">
    <cfRule type="expression" dxfId="0" priority="4">
      <formula>#REF!&lt;=TODAY()+7</formula>
    </cfRule>
  </conditionalFormatting>
  <printOptions horizontalCentered="1"/>
  <pageMargins left="0.7" right="0.7" top="0.75" bottom="0.75" header="0.3" footer="0.3"/>
  <pageSetup paperSize="9" scale="68"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defaultRowHeight="15" x14ac:dyDescent="0.25"/>
  <cols>
    <col min="1" max="1" width="2.7109375" style="7" customWidth="1"/>
    <col min="2" max="2" width="50.7109375" customWidth="1"/>
    <col min="3" max="3" width="16.85546875" customWidth="1"/>
    <col min="4" max="4" width="23.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17</v>
      </c>
      <c r="B1" s="5" t="s">
        <v>25</v>
      </c>
    </row>
    <row r="2" spans="1:7" x14ac:dyDescent="0.25">
      <c r="A2" s="7" t="s">
        <v>18</v>
      </c>
      <c r="B2" s="3" t="str">
        <f ca="1">IF(TODAY()&gt;=MIN(DynamicTaskData[Data di inizio]),"Oggi","")</f>
        <v>Oggi</v>
      </c>
      <c r="C2" t="s">
        <v>29</v>
      </c>
    </row>
    <row r="3" spans="1:7" x14ac:dyDescent="0.25">
      <c r="A3" s="7" t="s">
        <v>19</v>
      </c>
      <c r="B3" t="s">
        <v>26</v>
      </c>
      <c r="C3" t="s">
        <v>30</v>
      </c>
    </row>
    <row r="4" spans="1:7" x14ac:dyDescent="0.25">
      <c r="B4" s="2">
        <f ca="1">IFERROR(IF(TODAY()&lt;MIN(DynamicTaskData[Data di inizio]),MIN($B$11,MIN(DynamicTaskData[Data di inizio])),TODAY()),TODAY())</f>
        <v>45637</v>
      </c>
      <c r="C4">
        <f ca="1">IFERROR(IF(Traccia_Oggi="Sì",IF(TODAY()&lt;MIN(DynamicTaskData[Data di inizio]),0,9),0),0)</f>
        <v>0</v>
      </c>
    </row>
    <row r="5" spans="1:7" x14ac:dyDescent="0.25">
      <c r="B5" s="2">
        <f ca="1">IFERROR(IF(TODAY()&lt;MIN(DynamicTaskData[Data di inizio]),MIN($B$11,MIN(DynamicTaskData[Data di inizio])),TODAY()),TODAY())</f>
        <v>45637</v>
      </c>
      <c r="C5">
        <f ca="1">IFERROR(IF(Traccia_Oggi="Sì",IF(TODAY()&lt;MIN(DynamicTaskData[Data di inizio]),0,9),0),0)</f>
        <v>0</v>
      </c>
    </row>
    <row r="7" spans="1:7" x14ac:dyDescent="0.25">
      <c r="A7" s="7" t="s">
        <v>20</v>
      </c>
      <c r="B7" s="3" t="s">
        <v>27</v>
      </c>
    </row>
    <row r="8" spans="1:7" x14ac:dyDescent="0.25">
      <c r="B8" s="3">
        <v>0</v>
      </c>
    </row>
    <row r="9" spans="1:7" x14ac:dyDescent="0.25">
      <c r="B9" s="3"/>
    </row>
    <row r="10" spans="1:7" x14ac:dyDescent="0.25">
      <c r="A10" s="7" t="s">
        <v>21</v>
      </c>
      <c r="B10" t="s">
        <v>28</v>
      </c>
      <c r="D10" t="s">
        <v>31</v>
      </c>
    </row>
    <row r="11" spans="1:7" x14ac:dyDescent="0.25">
      <c r="B11" s="2">
        <f ca="1">IFERROR(IF(ScrollingIncrement[incremento di scorrimento]=0,Data_di_iniziale,IF(Data_di_iniziale+ScrollingIncrement[incremento di scorrimento]*15&lt;Data_di_finale,Data_di_iniziale+ScrollingIncrement[incremento di scorrimento]*15,Data_di_finale-1)),"")</f>
        <v>45585</v>
      </c>
      <c r="D11">
        <v>45</v>
      </c>
    </row>
    <row r="12" spans="1:7" x14ac:dyDescent="0.25">
      <c r="B12" s="2">
        <f ca="1">IFERROR(IF($B$11+15&lt;Data_di_finale,$B$11+15,Data_di_finale),"")</f>
        <v>45600</v>
      </c>
    </row>
    <row r="14" spans="1:7" x14ac:dyDescent="0.25">
      <c r="A14" s="7" t="s">
        <v>22</v>
      </c>
      <c r="B14" t="s">
        <v>7</v>
      </c>
      <c r="C14" t="s">
        <v>10</v>
      </c>
      <c r="D14" t="s">
        <v>32</v>
      </c>
      <c r="E14" t="s">
        <v>33</v>
      </c>
      <c r="F14" t="s">
        <v>34</v>
      </c>
    </row>
    <row r="15" spans="1:7" x14ac:dyDescent="0.25">
      <c r="B15" s="1" t="str">
        <f ca="1">IFERROR(IF(LEN(OFFSET(Attività!$C6,ScrollingIncrement[incremento di scorrimento],0,1,1))=0,"",IF(OR(OFFSET(Attività!$D6,ScrollingIncrement[incremento di scorrimento],0,1,1)&lt;=$B$12,OFFSET(Attività!$C6,ScrollingIncrement[incremento di scorrimento],0,1,1)&gt;=($B$11-$D$11)),INDEX(Attività_1[],OFFSET(Attività!$B6,ScrollingIncrement[incremento di scorrimento],0,1,1),4),"")),"")</f>
        <v>Scrittura html</v>
      </c>
      <c r="C15" s="16">
        <f ca="1">IFERROR(IF(LEN(DynamicTaskData[[#This Row],[Attività]])=0,$B$11,INDEX(Attività_1[],OFFSET(Attività!$B6,ScrollingIncrement[incremento di scorrimento],0,1,1),2)),"")</f>
        <v>45585</v>
      </c>
      <c r="D15">
        <f ca="1">IFERROR(IF(LEN(DynamicTaskData[[#This Row],[Attività]])=0,0,IF(AND(Attività!$C6&lt;=$B$12,Attività!$D6&gt;=$B$12),ABS(OFFSET(Attività!$C6,ScrollingIncrement[incremento di scorrimento],0,1,1)-$B$12)+1,OFFSET(Attività!$F6,ScrollingIncrement[incremento di scorrimento],0,1,1))),"")</f>
        <v>16</v>
      </c>
      <c r="E15">
        <f ca="1">IFERROR(IF(LEN(DynamicTaskData[[#This Row],[Attività]])=0,"",8),"")</f>
        <v>8</v>
      </c>
    </row>
    <row r="16" spans="1:7" x14ac:dyDescent="0.25">
      <c r="B16" s="1" t="str">
        <f ca="1">IFERROR(IF(LEN(OFFSET(Attività!$C7,ScrollingIncrement[incremento di scorrimento],0,1,1))=0,"",IF(OR(OFFSET(Attività!$D7,ScrollingIncrement[incremento di scorrimento],0,1,1)&lt;=$B$12,OFFSET(Attività!$C7,ScrollingIncrement[incremento di scorrimento],0,1,1)&gt;=($B$11-$D$11)),INDEX(Attività_1[],OFFSET(Attività!$B7,ScrollingIncrement[incremento di scorrimento],0,1,1),4),"")),"")</f>
        <v>Scruttura css</v>
      </c>
      <c r="C16" s="16">
        <f ca="1">IFERROR(IF(LEN(DynamicTaskData[[#This Row],[Attività]])=0,$B$11,INDEX(Attività_1[],OFFSET(Attività!$B7,ScrollingIncrement[incremento di scorrimento],0,1,1),2)),"")</f>
        <v>45616</v>
      </c>
      <c r="D16">
        <f ca="1">IFERROR(IF(LEN(DynamicTaskData[[#This Row],[Attività]])=0,0,IF(AND(Attività!$C7&lt;=$B$12,Attività!$D7&gt;=$B$12),ABS(OFFSET(Attività!$C7,ScrollingIncrement[incremento di scorrimento],0,1,1)-$B$12)+1,OFFSET(Attività!$F7,ScrollingIncrement[incremento di scorrimento],0,1,1))),"")</f>
        <v>11</v>
      </c>
      <c r="E16">
        <f ca="1">IFERROR(IF(LEN(DynamicTaskData[[#This Row],[Attività]])=0,"",7),"")</f>
        <v>7</v>
      </c>
      <c r="G16" t="s">
        <v>35</v>
      </c>
    </row>
    <row r="17" spans="1:10" x14ac:dyDescent="0.25">
      <c r="A17" s="7" t="s">
        <v>23</v>
      </c>
      <c r="B17" s="1" t="str">
        <f ca="1">IFERROR(IF(LEN(OFFSET(Attività!$C8,ScrollingIncrement[incremento di scorrimento],0,1,1))=0,"",IF(OR(OFFSET(Attività!$D8,ScrollingIncrement[incremento di scorrimento],0,1,1)&lt;=$B$12,OFFSET(Attività!$C8,ScrollingIncrement[incremento di scorrimento],0,1,1)&gt;=($B$11-$D$11)),INDEX(Attività_1[],OFFSET(Attività!$B8,ScrollingIncrement[incremento di scorrimento],0,1,1),4),"")),"")</f>
        <v>Scrittura javascript</v>
      </c>
      <c r="C17" s="16">
        <f ca="1">IFERROR(IF(LEN(DynamicTaskData[[#This Row],[Attività]])=0,$B$11,INDEX(Attività_1[],OFFSET(Attività!$B8,ScrollingIncrement[incremento di scorrimento],0,1,1),2)),"")</f>
        <v>45627</v>
      </c>
      <c r="D17">
        <f ca="1">IFERROR(IF(LEN(DynamicTaskData[[#This Row],[Attività]])=0,0,IF(AND(Attività!$C8&lt;=$B$12,Attività!$D8&gt;=$B$12),ABS(OFFSET(Attività!$C8,ScrollingIncrement[incremento di scorrimento],0,1,1)-$B$12)+1,OFFSET(Attività!$F8,ScrollingIncrement[incremento di scorrimento],0,1,1))),"")</f>
        <v>8</v>
      </c>
      <c r="E17">
        <f ca="1">IFERROR(IF(LEN(DynamicTaskData[[#This Row],[Attività]])=0,"",6),"")</f>
        <v>6</v>
      </c>
      <c r="G17" t="s">
        <v>3</v>
      </c>
      <c r="H17" t="s">
        <v>6</v>
      </c>
      <c r="I17" t="s">
        <v>36</v>
      </c>
      <c r="J17" t="s">
        <v>37</v>
      </c>
    </row>
    <row r="18" spans="1:10" x14ac:dyDescent="0.25">
      <c r="B18" s="1" t="str">
        <f ca="1">IFERROR(IF(LEN(OFFSET(Attività!$C9,ScrollingIncrement[incremento di scorrimento],0,1,1))=0,"",IF(OR(OFFSET(Attività!$D9,ScrollingIncrement[incremento di scorrimento],0,1,1)&lt;=$B$12,OFFSET(Attività!$C9,ScrollingIncrement[incremento di scorrimento],0,1,1)&gt;=($B$11-$D$11)),INDEX(Attività_1[],OFFSET(Attività!$B9,ScrollingIncrement[incremento di scorrimento],0,1,1),4),"")),"")</f>
        <v/>
      </c>
      <c r="C18" s="16">
        <f ca="1">IFERROR(IF(LEN(DynamicTaskData[[#This Row],[Attività]])=0,$B$11,INDEX(Attività_1[],OFFSET(Attività!$B9,ScrollingIncrement[incremento di scorrimento],0,1,1),2)),"")</f>
        <v>45585</v>
      </c>
      <c r="D18">
        <f ca="1">IFERROR(IF(LEN(DynamicTaskData[[#This Row],[Attività]])=0,0,IF(AND(Attività!$C9&lt;=$B$12,Attività!$D9&gt;=$B$12),ABS(OFFSET(Attività!$C9,ScrollingIncrement[incremento di scorrimento],0,1,1)-$B$12)+1,OFFSET(Attività!$F9,ScrollingIncrement[incremento di scorrimento],0,1,1))),"")</f>
        <v>0</v>
      </c>
      <c r="E18" t="str">
        <f ca="1">IFERROR(IF(LEN(DynamicTaskData[[#This Row],[Attività]])=0,"",5),"")</f>
        <v/>
      </c>
      <c r="G18" s="1" t="str">
        <f>IFERROR(IF(LEN(#REF!)=0,"",IF(AND(#REF!&lt;=$B$12,#REF!&gt;=$B$11-$D$11),#REF!,"")),"")</f>
        <v/>
      </c>
      <c r="H18" s="10">
        <f ca="1">IFERROR(IF(LEN(DynamicMilestoneData[[#This Row],[Attività cardine]])=0,$B$12,#REF!),2)</f>
        <v>45600</v>
      </c>
      <c r="I18" t="str">
        <f>IFERROR(IF(LEN(DynamicMilestoneData[[#This Row],[Attività cardine]])=0,"",#REF!),"")</f>
        <v/>
      </c>
    </row>
    <row r="19" spans="1:10" x14ac:dyDescent="0.25">
      <c r="B19" s="1" t="str">
        <f ca="1">IFERROR(IF(LEN(OFFSET(Attività!$C10,ScrollingIncrement[incremento di scorrimento],0,1,1))=0,"",IF(OR(OFFSET(Attività!$D10,ScrollingIncrement[incremento di scorrimento],0,1,1)&lt;=$B$12,OFFSET(Attività!$C10,ScrollingIncrement[incremento di scorrimento],0,1,1)&gt;=($B$11-$D$11)),INDEX(Attività_1[],OFFSET(Attività!$B10,ScrollingIncrement[incremento di scorrimento],0,1,1),4),"")),"")</f>
        <v/>
      </c>
      <c r="C19" s="16">
        <f ca="1">IFERROR(IF(LEN(DynamicTaskData[[#This Row],[Attività]])=0,$B$11,INDEX(Attività_1[],OFFSET(Attività!$B10,ScrollingIncrement[incremento di scorrimento],0,1,1),2)),"")</f>
        <v>45585</v>
      </c>
      <c r="D19">
        <f ca="1">IFERROR(IF(LEN(DynamicTaskData[[#This Row],[Attività]])=0,0,IF(AND(Attività!$C10&lt;=$B$12,Attività!$D10&gt;=$B$12),ABS(OFFSET(Attività!$C10,ScrollingIncrement[incremento di scorrimento],0,1,1)-$B$12)+1,OFFSET(Attività!$F10,ScrollingIncrement[incremento di scorrimento],0,1,1))),"")</f>
        <v>0</v>
      </c>
      <c r="E19" t="str">
        <f ca="1">IFERROR(IF(LEN(DynamicTaskData[[#This Row],[Attività]])=0,"",4),"")</f>
        <v/>
      </c>
      <c r="G19" s="1" t="str">
        <f>IFERROR(IF(LEN(#REF!)=0,"",IF(AND(#REF!&lt;=$B$12,#REF!&gt;=$B$11-$D$11),#REF!,"")),"")</f>
        <v/>
      </c>
      <c r="H19" s="10">
        <f ca="1">IFERROR(IF(LEN(DynamicMilestoneData[[#This Row],[Attività cardine]])=0,$B$12,#REF!),2)</f>
        <v>45600</v>
      </c>
      <c r="I19" t="str">
        <f>IFERROR(IF(LEN(DynamicMilestoneData[[#This Row],[Attività cardine]])=0,"",#REF!),"")</f>
        <v/>
      </c>
    </row>
    <row r="20" spans="1:10" x14ac:dyDescent="0.25">
      <c r="B20" s="1" t="str">
        <f ca="1">IFERROR(IF(LEN(OFFSET(Attività!$C11,ScrollingIncrement[incremento di scorrimento],0,1,1))=0,"",IF(OR(OFFSET(Attività!$D11,ScrollingIncrement[incremento di scorrimento],0,1,1)&lt;=$B$12,OFFSET(Attività!$C11,ScrollingIncrement[incremento di scorrimento],0,1,1)&gt;=($B$11-$D$11)),INDEX(Attività_1[],OFFSET(Attività!$B11,ScrollingIncrement[incremento di scorrimento],0,1,1),4),"")),"")</f>
        <v/>
      </c>
      <c r="C20" s="16">
        <f ca="1">IFERROR(IF(LEN(DynamicTaskData[[#This Row],[Attività]])=0,$B$11,INDEX(Attività_1[],OFFSET(Attività!$B11,ScrollingIncrement[incremento di scorrimento],0,1,1),2)),"")</f>
        <v>45585</v>
      </c>
      <c r="D20">
        <f ca="1">IFERROR(IF(LEN(DynamicTaskData[[#This Row],[Attività]])=0,0,IF(AND(Attività!$C11&lt;=$B$12,Attività!$D11&gt;=$B$12),ABS(OFFSET(Attività!$C11,ScrollingIncrement[incremento di scorrimento],0,1,1)-$B$12)+1,OFFSET(Attività!$F11,ScrollingIncrement[incremento di scorrimento],0,1,1))),"")</f>
        <v>0</v>
      </c>
      <c r="E20" t="str">
        <f ca="1">IFERROR(IF(LEN(DynamicTaskData[[#This Row],[Attività]])=0,"",3),"")</f>
        <v/>
      </c>
      <c r="G20" s="1" t="str">
        <f>IFERROR(IF(LEN(#REF!)=0,"",IF(AND(#REF!&lt;=$B$12,#REF!&gt;=$B$11-$D$11),#REF!,"")),"")</f>
        <v/>
      </c>
      <c r="H20" s="10">
        <f ca="1">IFERROR(IF(LEN(DynamicMilestoneData[[#This Row],[Attività cardine]])=0,$B$12,#REF!),2)</f>
        <v>45600</v>
      </c>
      <c r="I20" t="str">
        <f>IFERROR(IF(LEN(DynamicMilestoneData[[#This Row],[Attività cardine]])=0,"",#REF!),"")</f>
        <v/>
      </c>
    </row>
    <row r="21" spans="1:10" x14ac:dyDescent="0.25">
      <c r="B21" s="1" t="str">
        <f ca="1">IFERROR(IF(LEN(OFFSET(Attività!$C12,ScrollingIncrement[incremento di scorrimento],0,1,1))=0,"",IF(OR(OFFSET(Attività!$D12,ScrollingIncrement[incremento di scorrimento],0,1,1)&lt;=$B$12,OFFSET(Attività!$C12,ScrollingIncrement[incremento di scorrimento],0,1,1)&gt;=($B$11-$D$11)),INDEX(Attività_1[],OFFSET(Attività!$B12,ScrollingIncrement[incremento di scorrimento],0,1,1),4),"")),"")</f>
        <v/>
      </c>
      <c r="C21" s="16">
        <f ca="1">IFERROR(IF(LEN(DynamicTaskData[[#This Row],[Attività]])=0,$B$11,INDEX(Attività_1[],OFFSET(Attività!$B12,ScrollingIncrement[incremento di scorrimento],0,1,1),2)),"")</f>
        <v>45585</v>
      </c>
      <c r="D21">
        <f ca="1">IFERROR(IF(LEN(DynamicTaskData[[#This Row],[Attività]])=0,0,IF(AND(Attività!$C12&lt;=$B$12,Attività!$D12&gt;=$B$12),ABS(OFFSET(Attività!$C12,ScrollingIncrement[incremento di scorrimento],0,1,1)-$B$12)+1,OFFSET(Attività!$F12,ScrollingIncrement[incremento di scorrimento],0,1,1))),"")</f>
        <v>0</v>
      </c>
      <c r="E21" t="str">
        <f ca="1">IFERROR(IF(LEN(DynamicTaskData[[#This Row],[Attività]])=0,"",2),"")</f>
        <v/>
      </c>
      <c r="G21" s="1" t="str">
        <f>IFERROR(IF(LEN(#REF!)=0,"",IF(AND(#REF!&lt;=$B$12,#REF!&gt;=$B$11-$D$11),#REF!,"")),"")</f>
        <v/>
      </c>
      <c r="H21" s="10">
        <f ca="1">IFERROR(IF(LEN(DynamicMilestoneData[[#This Row],[Attività cardine]])=0,$B$12,#REF!),2)</f>
        <v>45600</v>
      </c>
      <c r="I21" t="str">
        <f>IFERROR(IF(LEN(DynamicMilestoneData[[#This Row],[Attività cardine]])=0,"",#REF!),"")</f>
        <v/>
      </c>
    </row>
    <row r="22" spans="1:10" x14ac:dyDescent="0.25">
      <c r="G22" s="1" t="str">
        <f>IFERROR(IF(LEN(#REF!)=0,"",IF(AND(#REF!&lt;=$B$12,#REF!&gt;=$B$11-$D$11),#REF!,"")),"")</f>
        <v/>
      </c>
      <c r="H22" s="10">
        <f ca="1">IFERROR(IF(LEN(DynamicMilestoneData[[#This Row],[Attività cardine]])=0,$B$12,#REF!),2)</f>
        <v>45600</v>
      </c>
      <c r="I22" t="str">
        <f>IFERROR(IF(LEN(DynamicMilestoneData[[#This Row],[Attività cardine]])=0,"",#REF!),"")</f>
        <v/>
      </c>
    </row>
    <row r="23" spans="1:10" x14ac:dyDescent="0.25">
      <c r="G23" s="1" t="str">
        <f>IFERROR(IF(LEN(#REF!)=0,"",IF(AND(#REF!&lt;=$B$12,#REF!&gt;=$B$11-$D$11),#REF!,"")),"")</f>
        <v/>
      </c>
      <c r="H23" s="10">
        <f ca="1">IFERROR(IF(LEN(DynamicMilestoneData[[#This Row],[Attività cardine]])=0,$B$12,#REF!),2)</f>
        <v>45600</v>
      </c>
      <c r="I23" t="str">
        <f>IFERROR(IF(LEN(DynamicMilestoneData[[#This Row],[Attività cardine]])=0,"",#REF!),"")</f>
        <v/>
      </c>
    </row>
    <row r="24" spans="1:10" x14ac:dyDescent="0.25">
      <c r="G24" s="1" t="str">
        <f>IFERROR(IF(LEN(#REF!)=0,"",IF(AND(#REF!&lt;=$B$12,#REF!&gt;=$B$11-$D$11),#REF!,"")),"")</f>
        <v/>
      </c>
      <c r="H24" s="10">
        <f ca="1">IFERROR(IF(LEN(DynamicMilestoneData[[#This Row],[Attività cardine]])=0,$B$12,#REF!),2)</f>
        <v>45600</v>
      </c>
      <c r="I24" t="str">
        <f>IFERROR(IF(LEN(DynamicMilestoneData[[#This Row],[Attività cardine]])=0,"",#REF!),"")</f>
        <v/>
      </c>
    </row>
    <row r="25" spans="1:10" x14ac:dyDescent="0.25">
      <c r="G25" s="1" t="str">
        <f>IFERROR(IF(LEN(#REF!)=0,"",IF(AND(#REF!&lt;=$B$12,#REF!&gt;=$B$11-$D$11),#REF!,"")),"")</f>
        <v/>
      </c>
      <c r="H25" s="10">
        <f ca="1">IFERROR(IF(LEN(DynamicMilestoneData[[#This Row],[Attività cardine]])=0,$B$12,#REF!),2)</f>
        <v>45600</v>
      </c>
      <c r="I25" t="str">
        <f>IFERROR(IF(LEN(DynamicMilestoneData[[#This Row],[Attività cardine]])=0,"",#REF!),"")</f>
        <v/>
      </c>
    </row>
    <row r="26" spans="1:10" x14ac:dyDescent="0.25">
      <c r="G26" s="1" t="str">
        <f>IFERROR(IF(LEN(#REF!)=0,"",IF(AND(#REF!&lt;=$B$12,#REF!&gt;=$B$11-$D$11),#REF!,"")),"")</f>
        <v/>
      </c>
      <c r="H26" s="10">
        <f ca="1">IFERROR(IF(LEN(DynamicMilestoneData[[#This Row],[Attività cardine]])=0,$B$12,#REF!),2)</f>
        <v>45600</v>
      </c>
      <c r="I26" t="str">
        <f>IFERROR(IF(LEN(DynamicMilestoneData[[#This Row],[Attività cardine]])=0,"",#REF!),"")</f>
        <v/>
      </c>
    </row>
    <row r="27" spans="1:10" x14ac:dyDescent="0.25">
      <c r="G27" s="1" t="str">
        <f>IFERROR(IF(LEN(#REF!)=0,"",IF(AND(#REF!&lt;=$B$12,#REF!&gt;=$B$11-$D$11),#REF!,"")),"")</f>
        <v/>
      </c>
      <c r="H27" s="10">
        <f ca="1">IFERROR(IF(LEN(DynamicMilestoneData[[#This Row],[Attività cardine]])=0,$B$12,#REF!),2)</f>
        <v>45600</v>
      </c>
      <c r="I27" t="str">
        <f>IFERROR(IF(LEN(DynamicMilestoneData[[#This Row],[Attività cardine]])=0,"",#REF!),"")</f>
        <v/>
      </c>
    </row>
    <row r="28" spans="1:10" x14ac:dyDescent="0.25">
      <c r="G28" s="1" t="str">
        <f>IFERROR(IF(LEN(#REF!)=0,"",IF(AND(#REF!&lt;=$B$12,#REF!&gt;=$B$11-$D$11),#REF!,"")),"")</f>
        <v/>
      </c>
      <c r="H28" s="10">
        <f ca="1">IFERROR(IF(LEN(DynamicMilestoneData[[#This Row],[Attività cardine]])=0,$B$12,#REF!),2)</f>
        <v>45600</v>
      </c>
      <c r="I28" t="str">
        <f>IFERROR(IF(LEN(DynamicMilestoneData[[#This Row],[Attività cardine]])=0,"",#REF!),"")</f>
        <v/>
      </c>
    </row>
    <row r="29" spans="1:10" x14ac:dyDescent="0.25">
      <c r="G29" s="1" t="str">
        <f>IFERROR(IF(LEN(#REF!)=0,"",IF(AND(#REF!&lt;=$B$12,#REF!&gt;=$B$11-$D$11),#REF!,"")),"")</f>
        <v/>
      </c>
      <c r="H29" s="10">
        <f ca="1">IFERROR(IF(LEN(DynamicMilestoneData[[#This Row],[Attività cardine]])=0,$B$12,#REF!),2)</f>
        <v>45600</v>
      </c>
      <c r="I29" t="str">
        <f>IFERROR(IF(LEN(DynamicMilestoneData[[#This Row],[Attività cardine]])=0,"",#REF!),"")</f>
        <v/>
      </c>
    </row>
    <row r="30" spans="1:10" x14ac:dyDescent="0.25">
      <c r="G30" s="1" t="str">
        <f>IFERROR(IF(LEN(#REF!)=0,"",IF(AND(#REF!&lt;=$B$12,#REF!&gt;=$B$11-$D$11),#REF!,"")),"")</f>
        <v/>
      </c>
      <c r="H30" s="10">
        <f ca="1">IFERROR(IF(LEN(DynamicMilestoneData[[#This Row],[Attività cardine]])=0,$B$12,#REF!),2)</f>
        <v>45600</v>
      </c>
      <c r="I30" t="str">
        <f>IFERROR(IF(LEN(DynamicMilestoneData[[#This Row],[Attività cardine]])=0,"",#REF!),"")</f>
        <v/>
      </c>
    </row>
    <row r="31" spans="1:10" x14ac:dyDescent="0.25">
      <c r="G31" s="1" t="str">
        <f>IFERROR(IF(LEN(#REF!)=0,"",IF(AND(#REF!&lt;=$B$12,#REF!&gt;=$B$11-$D$11),#REF!,"")),"")</f>
        <v/>
      </c>
      <c r="H31" s="10">
        <f ca="1">IFERROR(IF(LEN(DynamicMilestoneData[[#This Row],[Attività cardine]])=0,$B$12,#REF!),2)</f>
        <v>45600</v>
      </c>
      <c r="I31" t="str">
        <f>IFERROR(IF(LEN(DynamicMilestoneData[[#This Row],[Attività cardine]])=0,"",#REF!),"")</f>
        <v/>
      </c>
    </row>
    <row r="32" spans="1:10" x14ac:dyDescent="0.25">
      <c r="A32" s="7" t="s">
        <v>24</v>
      </c>
      <c r="G32" s="1" t="str">
        <f>IFERROR(IF(LEN(#REF!)=0,"",IF(AND(#REF!&lt;=$B$12,#REF!&gt;=$B$11-$D$11),#REF!,"")),"")</f>
        <v/>
      </c>
      <c r="H32" s="10">
        <f ca="1">IFERROR(IF(LEN(DynamicMilestoneData[[#This Row],[Attività cardine]])=0,$B$12,#REF!),2)</f>
        <v>45600</v>
      </c>
      <c r="I32" t="str">
        <f>IFERROR(IF(LEN(DynamicMilestoneData[[#This Row],[Attività cardine]])=0,"",#REF!),"")</f>
        <v/>
      </c>
      <c r="J32" t="s">
        <v>38</v>
      </c>
    </row>
  </sheetData>
  <printOptions horizontalCentered="1"/>
  <pageMargins left="0.7" right="0.7" top="0.75" bottom="0.75" header="0.3" footer="0.3"/>
  <pageSetup paperSize="9" scale="25"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409AAC-1DBD-40ED-8B52-D43EC16B4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C2C39-6C63-4DAC-A581-642896D508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FDF417C6-B3F7-4801-B644-8A675B87291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Attività</vt:lpstr>
      <vt:lpstr>Diagramma di Gantt</vt:lpstr>
      <vt:lpstr>Dati grafico dinamici nascosti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dc:creator>
  <cp:keywords/>
  <dc:description/>
  <cp:lastModifiedBy>Oberti Matteo</cp:lastModifiedBy>
  <dcterms:created xsi:type="dcterms:W3CDTF">2024-01-10T06:43:06Z</dcterms:created>
  <dcterms:modified xsi:type="dcterms:W3CDTF">2024-12-11T18:06:08Z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